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drawings/drawing2.xml" ContentType="application/vnd.openxmlformats-officedocument.drawing+xml"/>
  <Override PartName="/xl/comments10.xml" ContentType="application/vnd.openxmlformats-officedocument.spreadsheetml.comments+xml"/>
  <Override PartName="/xl/drawings/drawing3.xml" ContentType="application/vnd.openxmlformats-officedocument.drawing+xml"/>
  <Override PartName="/xl/comments1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mc:AlternateContent xmlns:mc="http://schemas.openxmlformats.org/markup-compatibility/2006">
    <mc:Choice Requires="x15">
      <x15ac:absPath xmlns:x15ac="http://schemas.microsoft.com/office/spreadsheetml/2010/11/ac" url="W:\Forestry\Masters\Certification Records\CURRENT LICENSEES\001526 National Trust\2020 S4\"/>
    </mc:Choice>
  </mc:AlternateContent>
  <xr:revisionPtr revIDLastSave="0" documentId="13_ncr:1_{91DCD963-28F9-42AD-A93F-373DB278B6BD}" xr6:coauthVersionLast="45" xr6:coauthVersionMax="45" xr10:uidLastSave="{00000000-0000-0000-0000-000000000000}"/>
  <bookViews>
    <workbookView xWindow="-120" yWindow="-16320" windowWidth="29040" windowHeight="15840" tabRatio="959" xr2:uid="{00000000-000D-0000-FFFF-FFFF00000000}"/>
  </bookViews>
  <sheets>
    <sheet name="Cover" sheetId="1" r:id="rId1"/>
    <sheet name="1 Basic info" sheetId="74" r:id="rId2"/>
    <sheet name="2 Findings" sheetId="65" r:id="rId3"/>
    <sheet name="3 MA Cert process" sheetId="3" r:id="rId4"/>
    <sheet name="5 MA Org Structure+Management" sheetId="66" r:id="rId5"/>
    <sheet name="6 S1" sheetId="19" r:id="rId6"/>
    <sheet name="7 S2" sheetId="50" r:id="rId7"/>
    <sheet name="8 S3" sheetId="51" r:id="rId8"/>
    <sheet name="9 S4" sheetId="49" r:id="rId9"/>
    <sheet name="A1 UKWAS 4.0" sheetId="60" r:id="rId10"/>
    <sheet name="A2 Stakeholder Summary" sheetId="59" r:id="rId11"/>
    <sheet name="A3 Species list" sheetId="16" r:id="rId12"/>
    <sheet name="A6a Multisite checklist" sheetId="69" r:id="rId13"/>
    <sheet name="A7 Members &amp; FMUs" sheetId="34" r:id="rId14"/>
    <sheet name="A8a Sampling" sheetId="70" r:id="rId15"/>
    <sheet name="A11a Cert Decsn" sheetId="42" r:id="rId16"/>
    <sheet name="A12a Product schedule" sheetId="53" r:id="rId17"/>
    <sheet name="A14a Product Codes" sheetId="58" r:id="rId18"/>
    <sheet name="A15 Opening and Closing Meeting" sheetId="67" r:id="rId19"/>
  </sheets>
  <externalReferences>
    <externalReference r:id="rId20"/>
    <externalReference r:id="rId21"/>
  </externalReferences>
  <definedNames>
    <definedName name="_xlnm._FilterDatabase" localSheetId="1" hidden="1">'1 Basic info'!$K$1:$K$109</definedName>
    <definedName name="_xlnm._FilterDatabase" localSheetId="2" hidden="1">'2 Findings'!$A$5:$K$6</definedName>
    <definedName name="_xlnm._FilterDatabase" localSheetId="13" hidden="1">'A7 Members &amp; FMUs'!$A$2:$K$2</definedName>
    <definedName name="_xlnm.Print_Area" localSheetId="1">'1 Basic info'!$A$1:$H$91</definedName>
    <definedName name="_xlnm.Print_Area" localSheetId="2">'2 Findings'!$A$3:$M$17</definedName>
    <definedName name="_xlnm.Print_Area" localSheetId="3">'3 MA Cert process'!$A$1:$C$93</definedName>
    <definedName name="_xlnm.Print_Area" localSheetId="4">'5 MA Org Structure+Management'!$A$1:$C$29</definedName>
    <definedName name="_xlnm.Print_Area" localSheetId="5">'6 S1'!$A$1:$C$83</definedName>
    <definedName name="_xlnm.Print_Area" localSheetId="6">'7 S2'!$A$1:$C$67</definedName>
    <definedName name="_xlnm.Print_Area" localSheetId="7">'8 S3'!$A$1:$C$59</definedName>
    <definedName name="_xlnm.Print_Area" localSheetId="8">'9 S4'!$A$1:$C$64</definedName>
    <definedName name="_xlnm.Print_Area" localSheetId="16">'A12a Product schedule'!$A$1:$D$30</definedName>
    <definedName name="_xlnm.Print_Area" localSheetId="13">'A7 Members &amp; FMUs'!$A$2:$W$431</definedName>
    <definedName name="_xlnm.Print_Area" localSheetId="0" xml:space="preserve">            Cover!$A$1:$F$32,Cover!$G:$G</definedName>
    <definedName name="Process">"process, label, store"</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55" i="60" l="1"/>
  <c r="B7" i="42" l="1"/>
  <c r="B6" i="42"/>
  <c r="B5" i="42"/>
  <c r="C1280" i="60" l="1"/>
  <c r="O428" i="34" l="1"/>
  <c r="T426" i="34"/>
  <c r="T425" i="34"/>
  <c r="T424" i="34"/>
  <c r="T423" i="34"/>
  <c r="T422" i="34"/>
  <c r="T421" i="34"/>
  <c r="T420" i="34"/>
  <c r="T419" i="34"/>
  <c r="T418" i="34"/>
  <c r="T417" i="34"/>
  <c r="T416" i="34"/>
  <c r="T415" i="34"/>
  <c r="T414" i="34"/>
  <c r="T413" i="34"/>
  <c r="T412" i="34"/>
  <c r="T411" i="34"/>
  <c r="T410" i="34"/>
  <c r="T409" i="34"/>
  <c r="T408" i="34"/>
  <c r="T407" i="34"/>
  <c r="T406" i="34"/>
  <c r="T405" i="34"/>
  <c r="T404" i="34"/>
  <c r="T403" i="34"/>
  <c r="T402" i="34"/>
  <c r="T401" i="34"/>
  <c r="T400" i="34"/>
  <c r="T399" i="34"/>
  <c r="T398" i="34"/>
  <c r="T397" i="34"/>
  <c r="T396" i="34"/>
  <c r="T395" i="34"/>
  <c r="T394" i="34"/>
  <c r="T393" i="34"/>
  <c r="T392" i="34"/>
  <c r="T391" i="34"/>
  <c r="T390" i="34"/>
  <c r="T389" i="34"/>
  <c r="T388" i="34"/>
  <c r="T387" i="34"/>
  <c r="T386" i="34"/>
  <c r="T385" i="34"/>
  <c r="T384" i="34"/>
  <c r="T383" i="34"/>
  <c r="T382" i="34"/>
  <c r="T381" i="34"/>
  <c r="T380" i="34"/>
  <c r="T379" i="34"/>
  <c r="T378" i="34"/>
  <c r="T377" i="34"/>
  <c r="T376" i="34"/>
  <c r="T375" i="34"/>
  <c r="T374" i="34"/>
  <c r="T373" i="34"/>
  <c r="T372" i="34"/>
  <c r="T371" i="34"/>
  <c r="T370" i="34"/>
  <c r="T369" i="34"/>
  <c r="T368" i="34"/>
  <c r="T367" i="34"/>
  <c r="T366" i="34"/>
  <c r="T365" i="34"/>
  <c r="T364" i="34"/>
  <c r="T363" i="34"/>
  <c r="T362" i="34"/>
  <c r="T361" i="34"/>
  <c r="T360" i="34"/>
  <c r="T359" i="34"/>
  <c r="T358" i="34"/>
  <c r="T357" i="34"/>
  <c r="T356" i="34"/>
  <c r="T355" i="34"/>
  <c r="T354" i="34"/>
  <c r="T353" i="34"/>
  <c r="T352" i="34"/>
  <c r="T351" i="34"/>
  <c r="T350" i="34"/>
  <c r="T349" i="34"/>
  <c r="T348" i="34"/>
  <c r="T347" i="34"/>
  <c r="T346" i="34"/>
  <c r="T345" i="34"/>
  <c r="T344" i="34"/>
  <c r="T343" i="34"/>
  <c r="T342" i="34"/>
  <c r="T341" i="34"/>
  <c r="T340" i="34"/>
  <c r="T339" i="34"/>
  <c r="T338" i="34"/>
  <c r="T337" i="34"/>
  <c r="T336" i="34"/>
  <c r="T335" i="34"/>
  <c r="T334" i="34"/>
  <c r="T333" i="34"/>
  <c r="T332" i="34"/>
  <c r="T331" i="34"/>
  <c r="T330" i="34"/>
  <c r="T329" i="34"/>
  <c r="T328" i="34"/>
  <c r="T327" i="34"/>
  <c r="T326" i="34"/>
  <c r="T325" i="34"/>
  <c r="T324" i="34"/>
  <c r="T323" i="34"/>
  <c r="T322" i="34"/>
  <c r="T321" i="34"/>
  <c r="T320" i="34"/>
  <c r="T319" i="34"/>
  <c r="T318" i="34"/>
  <c r="T317" i="34"/>
  <c r="T316" i="34"/>
  <c r="T315" i="34"/>
  <c r="T314" i="34"/>
  <c r="T313" i="34"/>
  <c r="T312" i="34"/>
  <c r="T311" i="34"/>
  <c r="T310" i="34"/>
  <c r="T309" i="34"/>
  <c r="T308" i="34"/>
  <c r="T307" i="34"/>
  <c r="T306" i="34"/>
  <c r="T305" i="34"/>
  <c r="T304" i="34"/>
  <c r="T303" i="34"/>
  <c r="T302" i="34"/>
  <c r="T301" i="34"/>
  <c r="T300" i="34"/>
  <c r="T299" i="34"/>
  <c r="T298" i="34"/>
  <c r="T297" i="34"/>
  <c r="T296" i="34"/>
  <c r="T295" i="34"/>
  <c r="T294" i="34"/>
  <c r="T293" i="34"/>
  <c r="T292" i="34"/>
  <c r="T291" i="34"/>
  <c r="T290" i="34"/>
  <c r="T289" i="34"/>
  <c r="T288" i="34"/>
  <c r="T287" i="34"/>
  <c r="T286" i="34"/>
  <c r="T285" i="34"/>
  <c r="T284" i="34"/>
  <c r="T283" i="34"/>
  <c r="T282" i="34"/>
  <c r="T281" i="34"/>
  <c r="T280" i="34"/>
  <c r="T279" i="34"/>
  <c r="T278" i="34"/>
  <c r="T277" i="34"/>
  <c r="T276" i="34"/>
  <c r="T275" i="34"/>
  <c r="T274" i="34"/>
  <c r="T273" i="34"/>
  <c r="T272" i="34"/>
  <c r="T271" i="34"/>
  <c r="T270" i="34"/>
  <c r="T269" i="34"/>
  <c r="T268" i="34"/>
  <c r="T267" i="34"/>
  <c r="T266" i="34"/>
  <c r="T265" i="34"/>
  <c r="T264" i="34"/>
  <c r="T263" i="34"/>
  <c r="T262" i="34"/>
  <c r="T261" i="34"/>
  <c r="T260" i="34"/>
  <c r="T259" i="34"/>
  <c r="T258" i="34"/>
  <c r="T257" i="34"/>
  <c r="T256" i="34"/>
  <c r="T255" i="34"/>
  <c r="T254" i="34"/>
  <c r="T253" i="34"/>
  <c r="T252" i="34"/>
  <c r="T251" i="34"/>
  <c r="T250" i="34"/>
  <c r="T249" i="34"/>
  <c r="T248" i="34"/>
  <c r="T247" i="34"/>
  <c r="T246" i="34"/>
  <c r="T245" i="34"/>
  <c r="T244" i="34"/>
  <c r="T243" i="34"/>
  <c r="T242" i="34"/>
  <c r="T241" i="34"/>
  <c r="T240" i="34"/>
  <c r="T239" i="34"/>
  <c r="T238" i="34"/>
  <c r="T237" i="34"/>
  <c r="T236" i="34"/>
  <c r="T235" i="34"/>
  <c r="T234" i="34"/>
  <c r="T233" i="34"/>
  <c r="T232" i="34"/>
  <c r="T231" i="34"/>
  <c r="T230" i="34"/>
  <c r="T229" i="34"/>
  <c r="T228" i="34"/>
  <c r="T227" i="34"/>
  <c r="T226" i="34"/>
  <c r="T225" i="34"/>
  <c r="T224" i="34"/>
  <c r="T223" i="34"/>
  <c r="T222" i="34"/>
  <c r="T221" i="34"/>
  <c r="T220" i="34"/>
  <c r="T219" i="34"/>
  <c r="T218" i="34"/>
  <c r="T217" i="34"/>
  <c r="T216" i="34"/>
  <c r="T215" i="34"/>
  <c r="T214" i="34"/>
  <c r="T213" i="34"/>
  <c r="T212" i="34"/>
  <c r="T211" i="34"/>
  <c r="T210" i="34"/>
  <c r="T209" i="34"/>
  <c r="T208" i="34"/>
  <c r="T207" i="34"/>
  <c r="T206" i="34"/>
  <c r="T205" i="34"/>
  <c r="T204" i="34"/>
  <c r="T203" i="34"/>
  <c r="T202" i="34"/>
  <c r="T201" i="34"/>
  <c r="T200" i="34"/>
  <c r="T199" i="34"/>
  <c r="T198" i="34"/>
  <c r="T197" i="34"/>
  <c r="T196" i="34"/>
  <c r="T195" i="34"/>
  <c r="T194" i="34"/>
  <c r="T193" i="34"/>
  <c r="T192" i="34"/>
  <c r="T191" i="34"/>
  <c r="T190" i="34"/>
  <c r="T189" i="34"/>
  <c r="T188" i="34"/>
  <c r="T187" i="34"/>
  <c r="T186" i="34"/>
  <c r="T185" i="34"/>
  <c r="T184" i="34"/>
  <c r="T183" i="34"/>
  <c r="T182" i="34"/>
  <c r="T181" i="34"/>
  <c r="T180" i="34"/>
  <c r="T179" i="34"/>
  <c r="T178" i="34"/>
  <c r="T177" i="34"/>
  <c r="T176" i="34"/>
  <c r="T175" i="34"/>
  <c r="T174" i="34"/>
  <c r="T173" i="34"/>
  <c r="T172" i="34"/>
  <c r="T171" i="34"/>
  <c r="T170" i="34"/>
  <c r="T169" i="34"/>
  <c r="T168" i="34"/>
  <c r="T167" i="34"/>
  <c r="T166" i="34"/>
  <c r="T165" i="34"/>
  <c r="T164" i="34"/>
  <c r="T163" i="34"/>
  <c r="T162" i="34"/>
  <c r="T161" i="34"/>
  <c r="T160" i="34"/>
  <c r="T159" i="34"/>
  <c r="T158" i="34"/>
  <c r="T157" i="34"/>
  <c r="T156" i="34"/>
  <c r="T155" i="34"/>
  <c r="T154" i="34"/>
  <c r="T153" i="34"/>
  <c r="T152" i="34"/>
  <c r="T151" i="34"/>
  <c r="T150" i="34"/>
  <c r="T149" i="34"/>
  <c r="T148" i="34"/>
  <c r="T147" i="34"/>
  <c r="T146" i="34"/>
  <c r="T145" i="34"/>
  <c r="T144" i="34"/>
  <c r="T143" i="34"/>
  <c r="T142" i="34"/>
  <c r="T141" i="34"/>
  <c r="T140" i="34"/>
  <c r="T139" i="34"/>
  <c r="T138" i="34"/>
  <c r="T137" i="34"/>
  <c r="T136" i="34"/>
  <c r="T135" i="34"/>
  <c r="T134" i="34"/>
  <c r="T133" i="34"/>
  <c r="T132" i="34"/>
  <c r="T131" i="34"/>
  <c r="T130" i="34"/>
  <c r="T129" i="34"/>
  <c r="T128" i="34"/>
  <c r="T127" i="34"/>
  <c r="T126" i="34"/>
  <c r="T125" i="34"/>
  <c r="T124" i="34"/>
  <c r="T123" i="34"/>
  <c r="T122" i="34"/>
  <c r="T121" i="34"/>
  <c r="T120" i="34"/>
  <c r="T119" i="34"/>
  <c r="T118" i="34"/>
  <c r="T117" i="34"/>
  <c r="T116" i="34"/>
  <c r="T115" i="34"/>
  <c r="T114" i="34"/>
  <c r="T113" i="34"/>
  <c r="T112" i="34"/>
  <c r="T111" i="34"/>
  <c r="T110" i="34"/>
  <c r="T109" i="34"/>
  <c r="T108" i="34"/>
  <c r="T107" i="34"/>
  <c r="T106" i="34"/>
  <c r="T105" i="34"/>
  <c r="T104" i="34"/>
  <c r="T103" i="34"/>
  <c r="T102" i="34"/>
  <c r="T101" i="34"/>
  <c r="T100" i="34"/>
  <c r="T99" i="34"/>
  <c r="T98" i="34"/>
  <c r="T97" i="34"/>
  <c r="T96" i="34"/>
  <c r="T95" i="34"/>
  <c r="T94" i="34"/>
  <c r="T93" i="34"/>
  <c r="T92" i="34"/>
  <c r="T91" i="34"/>
  <c r="T90" i="34"/>
  <c r="T89" i="34"/>
  <c r="T88" i="34"/>
  <c r="T87" i="34"/>
  <c r="T86" i="34"/>
  <c r="T85" i="34"/>
  <c r="T84" i="34"/>
  <c r="T83" i="34"/>
  <c r="T82" i="34"/>
  <c r="T81" i="34"/>
  <c r="T80" i="34"/>
  <c r="T79" i="34"/>
  <c r="T78" i="34"/>
  <c r="T77" i="34"/>
  <c r="T76" i="34"/>
  <c r="T75" i="34"/>
  <c r="T74" i="34"/>
  <c r="T73" i="34"/>
  <c r="T72" i="34"/>
  <c r="T71" i="34"/>
  <c r="T70" i="34"/>
  <c r="T69" i="34"/>
  <c r="T68" i="34"/>
  <c r="T67" i="34"/>
  <c r="T66" i="34"/>
  <c r="T65" i="34"/>
  <c r="T64" i="34"/>
  <c r="T63" i="34"/>
  <c r="T62" i="34"/>
  <c r="T61" i="34"/>
  <c r="T60" i="34"/>
  <c r="T59" i="34"/>
  <c r="T58" i="34"/>
  <c r="T57" i="34"/>
  <c r="T56" i="34"/>
  <c r="T55" i="34"/>
  <c r="T54" i="34"/>
  <c r="T53" i="34"/>
  <c r="T52" i="34"/>
  <c r="T51" i="34"/>
  <c r="T50" i="34"/>
  <c r="T49" i="34"/>
  <c r="T48" i="34"/>
  <c r="T47" i="34"/>
  <c r="T46" i="34"/>
  <c r="T45" i="34"/>
  <c r="T44" i="34"/>
  <c r="T43" i="34"/>
  <c r="T42" i="34"/>
  <c r="T41" i="34"/>
  <c r="T40" i="34"/>
  <c r="T39" i="34"/>
  <c r="T38" i="34"/>
  <c r="T37" i="34"/>
  <c r="T36" i="34"/>
  <c r="T35" i="34"/>
  <c r="T34" i="34"/>
  <c r="T33" i="34"/>
  <c r="T32" i="34"/>
  <c r="T31" i="34"/>
  <c r="T30" i="34"/>
  <c r="T29" i="34"/>
  <c r="T28" i="34"/>
  <c r="T27" i="34"/>
  <c r="T26" i="34"/>
  <c r="T25" i="34"/>
  <c r="T24" i="34"/>
  <c r="T23" i="34"/>
  <c r="T22" i="34"/>
  <c r="T21" i="34"/>
  <c r="T20" i="34"/>
  <c r="T19" i="34"/>
  <c r="T18" i="34"/>
  <c r="T17" i="34"/>
  <c r="T16" i="34"/>
  <c r="T15" i="34"/>
  <c r="T14" i="34"/>
  <c r="T13" i="34"/>
  <c r="T12" i="34"/>
  <c r="T11" i="34"/>
  <c r="C90" i="74"/>
  <c r="C3" i="74"/>
  <c r="C1397" i="60"/>
  <c r="C1396" i="60"/>
  <c r="C1395" i="60"/>
  <c r="C1388" i="60"/>
  <c r="C1387" i="60"/>
  <c r="C1386" i="60"/>
  <c r="C1380" i="60"/>
  <c r="C1379" i="60"/>
  <c r="C1378" i="60"/>
  <c r="C1372" i="60"/>
  <c r="C1371" i="60"/>
  <c r="C1370" i="60"/>
  <c r="C1364" i="60"/>
  <c r="C1363" i="60"/>
  <c r="C1362" i="60"/>
  <c r="C1356" i="60"/>
  <c r="C1355" i="60"/>
  <c r="C1354" i="60"/>
  <c r="C1347" i="60"/>
  <c r="C1346" i="60"/>
  <c r="C1345" i="60"/>
  <c r="C1339" i="60"/>
  <c r="C1338" i="60"/>
  <c r="C1337" i="60"/>
  <c r="C1330" i="60"/>
  <c r="C1329" i="60"/>
  <c r="C1328" i="60"/>
  <c r="C1322" i="60"/>
  <c r="C1321" i="60"/>
  <c r="C1320" i="60"/>
  <c r="C1314" i="60"/>
  <c r="C1313" i="60"/>
  <c r="C1312" i="60"/>
  <c r="C1305" i="60"/>
  <c r="C1304" i="60"/>
  <c r="C1303" i="60"/>
  <c r="C1296" i="60"/>
  <c r="C1295" i="60"/>
  <c r="C1294" i="60"/>
  <c r="C1288" i="60"/>
  <c r="C1287" i="60"/>
  <c r="C1286" i="60"/>
  <c r="C1279" i="60"/>
  <c r="C1278" i="60"/>
  <c r="C1277" i="60"/>
  <c r="C1271" i="60"/>
  <c r="C1270" i="60"/>
  <c r="C1269" i="60"/>
  <c r="C1263" i="60"/>
  <c r="C1262" i="60"/>
  <c r="C1261" i="60"/>
  <c r="C1255" i="60"/>
  <c r="C1254" i="60"/>
  <c r="C1253" i="60"/>
  <c r="C1245" i="60"/>
  <c r="C1244" i="60"/>
  <c r="C1243" i="60"/>
  <c r="C1236" i="60"/>
  <c r="C1235" i="60"/>
  <c r="C1234" i="60"/>
  <c r="C1227" i="60"/>
  <c r="C1226" i="60"/>
  <c r="C1225" i="60"/>
  <c r="C1219" i="60"/>
  <c r="C1218" i="60"/>
  <c r="C1217" i="60"/>
  <c r="C1210" i="60"/>
  <c r="C1209" i="60"/>
  <c r="C1208" i="60"/>
  <c r="C1202" i="60"/>
  <c r="C1201" i="60"/>
  <c r="C1200" i="60"/>
  <c r="C1194" i="60"/>
  <c r="C1193" i="60"/>
  <c r="C1192" i="60"/>
  <c r="C1186" i="60"/>
  <c r="C1185" i="60"/>
  <c r="C1184" i="60"/>
  <c r="C1178" i="60"/>
  <c r="C1177" i="60"/>
  <c r="C1176" i="60"/>
  <c r="C1169" i="60"/>
  <c r="C1168" i="60"/>
  <c r="C1167" i="60"/>
  <c r="C1161" i="60"/>
  <c r="C1160" i="60"/>
  <c r="C1159" i="60"/>
  <c r="C1152" i="60"/>
  <c r="C1151" i="60"/>
  <c r="C1150" i="60"/>
  <c r="C1145" i="60"/>
  <c r="C1144" i="60"/>
  <c r="C1143" i="60"/>
  <c r="C1142" i="60"/>
  <c r="C1136" i="60"/>
  <c r="C1135" i="60"/>
  <c r="C1134" i="60"/>
  <c r="C1128" i="60"/>
  <c r="C1127" i="60"/>
  <c r="C1126" i="60"/>
  <c r="C1120" i="60"/>
  <c r="C1119" i="60"/>
  <c r="C1118" i="60"/>
  <c r="C1112" i="60"/>
  <c r="C1111" i="60"/>
  <c r="C1110" i="60"/>
  <c r="C1103" i="60"/>
  <c r="C1102" i="60"/>
  <c r="C1101" i="60"/>
  <c r="C1095" i="60"/>
  <c r="C1094" i="60"/>
  <c r="C1093" i="60"/>
  <c r="C1086" i="60"/>
  <c r="C1085" i="60"/>
  <c r="C1084" i="60"/>
  <c r="C1078" i="60"/>
  <c r="C1077" i="60"/>
  <c r="C1076" i="60"/>
  <c r="C1070" i="60"/>
  <c r="C1069" i="60"/>
  <c r="C1068" i="60"/>
  <c r="C1061" i="60"/>
  <c r="C1060" i="60"/>
  <c r="C1059" i="60"/>
  <c r="C1053" i="60"/>
  <c r="C1052" i="60"/>
  <c r="C1051" i="60"/>
  <c r="C1045" i="60"/>
  <c r="C1044" i="60"/>
  <c r="C1043" i="60"/>
  <c r="C1037" i="60"/>
  <c r="C1036" i="60"/>
  <c r="C1035" i="60"/>
  <c r="C1029" i="60"/>
  <c r="C1028" i="60"/>
  <c r="C1027" i="60"/>
  <c r="C1019" i="60"/>
  <c r="C1018" i="60"/>
  <c r="C1017" i="60"/>
  <c r="C1011" i="60"/>
  <c r="C1010" i="60"/>
  <c r="C1009" i="60"/>
  <c r="C1002" i="60"/>
  <c r="C1001" i="60"/>
  <c r="C1000" i="60"/>
  <c r="C994" i="60"/>
  <c r="C993" i="60"/>
  <c r="C992" i="60"/>
  <c r="C985" i="60"/>
  <c r="C984" i="60"/>
  <c r="C983" i="60"/>
  <c r="C977" i="60"/>
  <c r="C976" i="60"/>
  <c r="C975" i="60"/>
  <c r="C968" i="60"/>
  <c r="C967" i="60"/>
  <c r="C960" i="60"/>
  <c r="C959" i="60"/>
  <c r="C958" i="60"/>
  <c r="C952" i="60"/>
  <c r="C951" i="60"/>
  <c r="C950" i="60"/>
  <c r="C944" i="60"/>
  <c r="C943" i="60"/>
  <c r="C942" i="60"/>
  <c r="C936" i="60"/>
  <c r="C935" i="60"/>
  <c r="C934" i="60"/>
  <c r="C928" i="60"/>
  <c r="C927" i="60"/>
  <c r="C926" i="60"/>
  <c r="C920" i="60"/>
  <c r="C919" i="60"/>
  <c r="C918" i="60"/>
  <c r="C912" i="60"/>
  <c r="C911" i="60"/>
  <c r="C910" i="60"/>
  <c r="C904" i="60"/>
  <c r="C903" i="60"/>
  <c r="C902" i="60"/>
  <c r="C896" i="60"/>
  <c r="C895" i="60"/>
  <c r="C894" i="60"/>
  <c r="C888" i="60"/>
  <c r="C887" i="60"/>
  <c r="C886" i="60"/>
  <c r="C880" i="60"/>
  <c r="C879" i="60"/>
  <c r="C878" i="60"/>
  <c r="C872" i="60"/>
  <c r="C871" i="60"/>
  <c r="C870" i="60"/>
  <c r="C864" i="60"/>
  <c r="C863" i="60"/>
  <c r="C862" i="60"/>
  <c r="C856" i="60"/>
  <c r="C855" i="60"/>
  <c r="C854" i="60"/>
  <c r="C847" i="60"/>
  <c r="C846" i="60"/>
  <c r="C845" i="60"/>
  <c r="C839" i="60"/>
  <c r="C838" i="60"/>
  <c r="C837" i="60"/>
  <c r="C830" i="60"/>
  <c r="C829" i="60"/>
  <c r="C828" i="60"/>
  <c r="C822" i="60"/>
  <c r="C821" i="60"/>
  <c r="C820" i="60"/>
  <c r="C814" i="60"/>
  <c r="C813" i="60"/>
  <c r="C812" i="60"/>
  <c r="C806" i="60"/>
  <c r="C805" i="60"/>
  <c r="C804" i="60"/>
  <c r="C798" i="60"/>
  <c r="C797" i="60"/>
  <c r="C796" i="60"/>
  <c r="C789" i="60"/>
  <c r="C788" i="60"/>
  <c r="C787" i="60"/>
  <c r="C781" i="60"/>
  <c r="C780" i="60"/>
  <c r="C779" i="60"/>
  <c r="C773" i="60"/>
  <c r="C772" i="60"/>
  <c r="C771" i="60"/>
  <c r="C765" i="60"/>
  <c r="C764" i="60"/>
  <c r="C763" i="60"/>
  <c r="C755" i="60"/>
  <c r="C754" i="60"/>
  <c r="C753" i="60"/>
  <c r="C747" i="60"/>
  <c r="C746" i="60"/>
  <c r="C745" i="60"/>
  <c r="C739" i="60"/>
  <c r="C738" i="60"/>
  <c r="C737" i="60"/>
  <c r="C731" i="60"/>
  <c r="C730" i="60"/>
  <c r="C729" i="60"/>
  <c r="C723" i="60"/>
  <c r="C722" i="60"/>
  <c r="C721" i="60"/>
  <c r="C715" i="60"/>
  <c r="C714" i="60"/>
  <c r="C713" i="60"/>
  <c r="C706" i="60"/>
  <c r="C705" i="60"/>
  <c r="C704" i="60"/>
  <c r="C697" i="60"/>
  <c r="C696" i="60"/>
  <c r="C695" i="60"/>
  <c r="C689" i="60"/>
  <c r="C688" i="60"/>
  <c r="C687" i="60"/>
  <c r="C681" i="60"/>
  <c r="C680" i="60"/>
  <c r="C679" i="60"/>
  <c r="C673" i="60"/>
  <c r="C672" i="60"/>
  <c r="C671" i="60"/>
  <c r="C665" i="60"/>
  <c r="C664" i="60"/>
  <c r="C663" i="60"/>
  <c r="C657" i="60"/>
  <c r="C656" i="60"/>
  <c r="C655" i="60"/>
  <c r="C648" i="60"/>
  <c r="C647" i="60"/>
  <c r="C646" i="60"/>
  <c r="C640" i="60"/>
  <c r="C639" i="60"/>
  <c r="C638" i="60"/>
  <c r="C631" i="60"/>
  <c r="C630" i="60"/>
  <c r="C629" i="60"/>
  <c r="C623" i="60"/>
  <c r="C622" i="60"/>
  <c r="C621" i="60"/>
  <c r="C615" i="60"/>
  <c r="C614" i="60"/>
  <c r="C613" i="60"/>
  <c r="C607" i="60"/>
  <c r="C606" i="60"/>
  <c r="C605" i="60"/>
  <c r="C598" i="60"/>
  <c r="C597" i="60"/>
  <c r="C596" i="60"/>
  <c r="C590" i="60"/>
  <c r="C589" i="60"/>
  <c r="C588" i="60"/>
  <c r="C582" i="60"/>
  <c r="C581" i="60"/>
  <c r="C580" i="60"/>
  <c r="C574" i="60"/>
  <c r="C573" i="60"/>
  <c r="C572" i="60"/>
  <c r="C565" i="60"/>
  <c r="C564" i="60"/>
  <c r="C563" i="60"/>
  <c r="C557" i="60"/>
  <c r="C556" i="60"/>
  <c r="C555" i="60"/>
  <c r="C549" i="60"/>
  <c r="C548" i="60"/>
  <c r="C547" i="60"/>
  <c r="C540" i="60"/>
  <c r="C539" i="60"/>
  <c r="C538" i="60"/>
  <c r="C532" i="60"/>
  <c r="C531" i="60"/>
  <c r="C530" i="60"/>
  <c r="C524" i="60"/>
  <c r="C523" i="60"/>
  <c r="C522" i="60"/>
  <c r="C515" i="60"/>
  <c r="C514" i="60"/>
  <c r="C513" i="60"/>
  <c r="C506" i="60"/>
  <c r="C505" i="60"/>
  <c r="C504" i="60"/>
  <c r="C497" i="60"/>
  <c r="C496" i="60"/>
  <c r="C495" i="60"/>
  <c r="C489" i="60"/>
  <c r="C488" i="60"/>
  <c r="C487" i="60"/>
  <c r="C481" i="60"/>
  <c r="C480" i="60"/>
  <c r="C479" i="60"/>
  <c r="C473" i="60"/>
  <c r="C472" i="60"/>
  <c r="C471" i="60"/>
  <c r="C465" i="60"/>
  <c r="C464" i="60"/>
  <c r="C463" i="60"/>
  <c r="C456" i="60"/>
  <c r="C455" i="60"/>
  <c r="C454" i="60"/>
  <c r="C448" i="60"/>
  <c r="C447" i="60"/>
  <c r="C446" i="60"/>
  <c r="C440" i="60"/>
  <c r="C439" i="60"/>
  <c r="C438" i="60"/>
  <c r="C432" i="60"/>
  <c r="C431" i="60"/>
  <c r="C430" i="60"/>
  <c r="C424" i="60"/>
  <c r="C423" i="60"/>
  <c r="C422" i="60"/>
  <c r="C415" i="60"/>
  <c r="C414" i="60"/>
  <c r="C413" i="60"/>
  <c r="C408" i="60"/>
  <c r="C407" i="60"/>
  <c r="C406" i="60"/>
  <c r="C405" i="60"/>
  <c r="C399" i="60"/>
  <c r="C398" i="60"/>
  <c r="C397" i="60"/>
  <c r="C391" i="60"/>
  <c r="C390" i="60"/>
  <c r="C389" i="60"/>
  <c r="C383" i="60"/>
  <c r="C382" i="60"/>
  <c r="C381" i="60"/>
  <c r="C375" i="60"/>
  <c r="C374" i="60"/>
  <c r="C373" i="60"/>
  <c r="C367" i="60"/>
  <c r="C366" i="60"/>
  <c r="C365" i="60"/>
  <c r="C359" i="60"/>
  <c r="C358" i="60"/>
  <c r="C357" i="60"/>
  <c r="C351" i="60"/>
  <c r="C350" i="60"/>
  <c r="C349" i="60"/>
  <c r="C342" i="60"/>
  <c r="C341" i="60"/>
  <c r="C340" i="60"/>
  <c r="C334" i="60"/>
  <c r="C333" i="60"/>
  <c r="C332" i="60"/>
  <c r="C326" i="60"/>
  <c r="C325" i="60"/>
  <c r="C324" i="60"/>
  <c r="C318" i="60"/>
  <c r="C317" i="60"/>
  <c r="C316" i="60"/>
  <c r="C310" i="60"/>
  <c r="C309" i="60"/>
  <c r="C308" i="60"/>
  <c r="C302" i="60"/>
  <c r="C301" i="60"/>
  <c r="C300" i="60"/>
  <c r="C294" i="60"/>
  <c r="C293" i="60"/>
  <c r="C292" i="60"/>
  <c r="C286" i="60"/>
  <c r="C285" i="60"/>
  <c r="C284" i="60"/>
  <c r="C278" i="60"/>
  <c r="C277" i="60"/>
  <c r="C276" i="60"/>
  <c r="C270" i="60"/>
  <c r="C269" i="60"/>
  <c r="C268" i="60"/>
  <c r="C262" i="60"/>
  <c r="C261" i="60"/>
  <c r="C260" i="60"/>
  <c r="C254" i="60"/>
  <c r="C253" i="60"/>
  <c r="C252" i="60"/>
  <c r="C246" i="60"/>
  <c r="C245" i="60"/>
  <c r="C244" i="60"/>
  <c r="C238" i="60"/>
  <c r="C237" i="60"/>
  <c r="C236" i="60"/>
  <c r="C230" i="60"/>
  <c r="C229" i="60"/>
  <c r="C228" i="60"/>
  <c r="C222" i="60"/>
  <c r="C221" i="60"/>
  <c r="C220" i="60"/>
  <c r="C213" i="60"/>
  <c r="C212" i="60"/>
  <c r="C211" i="60"/>
  <c r="C205" i="60"/>
  <c r="C204" i="60"/>
  <c r="C203" i="60"/>
  <c r="C197" i="60"/>
  <c r="C196" i="60"/>
  <c r="C195" i="60"/>
  <c r="C189" i="60"/>
  <c r="C188" i="60"/>
  <c r="C187" i="60"/>
  <c r="C181" i="60"/>
  <c r="C180" i="60"/>
  <c r="C179" i="60"/>
  <c r="C171" i="60"/>
  <c r="C170" i="60"/>
  <c r="C169" i="60"/>
  <c r="C162" i="60"/>
  <c r="C161" i="60"/>
  <c r="C160" i="60"/>
  <c r="C153" i="60"/>
  <c r="C152" i="60"/>
  <c r="C151" i="60"/>
  <c r="C145" i="60"/>
  <c r="C144" i="60"/>
  <c r="C143" i="60"/>
  <c r="C137" i="60"/>
  <c r="C136" i="60"/>
  <c r="C135" i="60"/>
  <c r="C129" i="60"/>
  <c r="C128" i="60"/>
  <c r="C127" i="60"/>
  <c r="C121" i="60"/>
  <c r="C120" i="60"/>
  <c r="C119" i="60"/>
  <c r="C113" i="60"/>
  <c r="C112" i="60"/>
  <c r="C111" i="60"/>
  <c r="C105" i="60"/>
  <c r="C104" i="60"/>
  <c r="C103" i="60"/>
  <c r="C97" i="60"/>
  <c r="C96" i="60"/>
  <c r="C95" i="60"/>
  <c r="C89" i="60"/>
  <c r="C88" i="60"/>
  <c r="C87" i="60"/>
  <c r="C81" i="60"/>
  <c r="C80" i="60"/>
  <c r="C79" i="60"/>
  <c r="C73" i="60"/>
  <c r="C72" i="60"/>
  <c r="C71" i="60"/>
  <c r="C65" i="60"/>
  <c r="C64" i="60"/>
  <c r="C63" i="60"/>
  <c r="C57" i="60"/>
  <c r="C56" i="60"/>
  <c r="C1399" i="60" s="1"/>
  <c r="C1211" i="60"/>
  <c r="C82" i="60" l="1"/>
  <c r="C279" i="60"/>
  <c r="C541" i="60"/>
  <c r="C674" i="60"/>
  <c r="C343" i="60"/>
  <c r="C807" i="60"/>
  <c r="C930" i="60"/>
  <c r="C1039" i="60"/>
  <c r="C182" i="60"/>
  <c r="C474" i="60"/>
  <c r="C873" i="60"/>
  <c r="C1307" i="60"/>
  <c r="C608" i="60"/>
  <c r="C800" i="60"/>
  <c r="C937" i="60"/>
  <c r="C1138" i="60"/>
  <c r="C66" i="60"/>
  <c r="C740" i="60"/>
  <c r="C866" i="60"/>
  <c r="C970" i="60"/>
  <c r="C1072" i="60"/>
  <c r="C1079" i="60"/>
  <c r="C1238" i="60"/>
  <c r="C247" i="60"/>
  <c r="C311" i="60"/>
  <c r="C441" i="60"/>
  <c r="C507" i="60"/>
  <c r="C567" i="60"/>
  <c r="C575" i="60"/>
  <c r="C641" i="60"/>
  <c r="C707" i="60"/>
  <c r="C767" i="60"/>
  <c r="C774" i="60"/>
  <c r="C840" i="60"/>
  <c r="C898" i="60"/>
  <c r="C905" i="60"/>
  <c r="C962" i="60"/>
  <c r="C1004" i="60"/>
  <c r="C1012" i="60"/>
  <c r="C1171" i="60"/>
  <c r="C1273" i="60"/>
  <c r="C1374" i="60"/>
  <c r="C214" i="60"/>
  <c r="C1373" i="60"/>
  <c r="C1340" i="60"/>
  <c r="C1306" i="60"/>
  <c r="C1272" i="60"/>
  <c r="C1237" i="60"/>
  <c r="C1203" i="60"/>
  <c r="C1170" i="60"/>
  <c r="C1137" i="60"/>
  <c r="C1104" i="60"/>
  <c r="C1071" i="60"/>
  <c r="C1038" i="60"/>
  <c r="C1003" i="60"/>
  <c r="C969" i="60"/>
  <c r="C961" i="60"/>
  <c r="C929" i="60"/>
  <c r="C897" i="60"/>
  <c r="C865" i="60"/>
  <c r="C831" i="60"/>
  <c r="C799" i="60"/>
  <c r="C766" i="60"/>
  <c r="C732" i="60"/>
  <c r="C698" i="60"/>
  <c r="C666" i="60"/>
  <c r="C632" i="60"/>
  <c r="C599" i="60"/>
  <c r="C533" i="60"/>
  <c r="C498" i="60"/>
  <c r="C466" i="60"/>
  <c r="C433" i="60"/>
  <c r="C400" i="60"/>
  <c r="C368" i="60"/>
  <c r="C335" i="60"/>
  <c r="C303" i="60"/>
  <c r="C271" i="60"/>
  <c r="C239" i="60"/>
  <c r="C206" i="60"/>
  <c r="C172" i="60"/>
  <c r="C138" i="60"/>
  <c r="C106" i="60"/>
  <c r="C74" i="60"/>
  <c r="C231" i="60"/>
  <c r="C198" i="60"/>
  <c r="C163" i="60"/>
  <c r="C1365" i="60"/>
  <c r="C1331" i="60"/>
  <c r="C1297" i="60"/>
  <c r="C1264" i="60"/>
  <c r="C1228" i="60"/>
  <c r="C1195" i="60"/>
  <c r="C1162" i="60"/>
  <c r="C1129" i="60"/>
  <c r="C1096" i="60"/>
  <c r="C1062" i="60"/>
  <c r="C1030" i="60"/>
  <c r="C995" i="60"/>
  <c r="C953" i="60"/>
  <c r="C921" i="60"/>
  <c r="C889" i="60"/>
  <c r="C857" i="60"/>
  <c r="C823" i="60"/>
  <c r="C790" i="60"/>
  <c r="C756" i="60"/>
  <c r="C724" i="60"/>
  <c r="C690" i="60"/>
  <c r="C658" i="60"/>
  <c r="C624" i="60"/>
  <c r="C591" i="60"/>
  <c r="C525" i="60"/>
  <c r="C490" i="60"/>
  <c r="C457" i="60"/>
  <c r="C425" i="60"/>
  <c r="C392" i="60"/>
  <c r="C360" i="60"/>
  <c r="C327" i="60"/>
  <c r="C295" i="60"/>
  <c r="C263" i="60"/>
  <c r="C1389" i="60"/>
  <c r="C1357" i="60"/>
  <c r="C1323" i="60"/>
  <c r="C1289" i="60"/>
  <c r="C1256" i="60"/>
  <c r="C1220" i="60"/>
  <c r="C1187" i="60"/>
  <c r="C1153" i="60"/>
  <c r="C1121" i="60"/>
  <c r="C1087" i="60"/>
  <c r="C1054" i="60"/>
  <c r="C1020" i="60"/>
  <c r="C986" i="60"/>
  <c r="C945" i="60"/>
  <c r="C913" i="60"/>
  <c r="C881" i="60"/>
  <c r="C848" i="60"/>
  <c r="C815" i="60"/>
  <c r="C782" i="60"/>
  <c r="C748" i="60"/>
  <c r="C716" i="60"/>
  <c r="C682" i="60"/>
  <c r="C649" i="60"/>
  <c r="C616" i="60"/>
  <c r="C583" i="60"/>
  <c r="C516" i="60"/>
  <c r="C482" i="60"/>
  <c r="C449" i="60"/>
  <c r="C416" i="60"/>
  <c r="C384" i="60"/>
  <c r="C352" i="60"/>
  <c r="C319" i="60"/>
  <c r="C287" i="60"/>
  <c r="C255" i="60"/>
  <c r="C223" i="60"/>
  <c r="C190" i="60"/>
  <c r="C154" i="60"/>
  <c r="C122" i="60"/>
  <c r="C90" i="60"/>
  <c r="C58" i="60"/>
  <c r="C98" i="60"/>
  <c r="C114" i="60"/>
  <c r="C130" i="60"/>
  <c r="C146" i="60"/>
  <c r="C978" i="60"/>
  <c r="C1046" i="60"/>
  <c r="C1113" i="60"/>
  <c r="C1179" i="60"/>
  <c r="C1246" i="60"/>
  <c r="C1315" i="60"/>
  <c r="C1381" i="60"/>
  <c r="C1348" i="60"/>
  <c r="C377" i="60"/>
  <c r="C775" i="60"/>
  <c r="C808" i="60"/>
  <c r="C841" i="60"/>
  <c r="C874" i="60"/>
  <c r="C938" i="60"/>
  <c r="C979" i="60"/>
  <c r="C1013" i="60"/>
  <c r="C1047" i="60"/>
  <c r="C1080" i="60"/>
  <c r="C1114" i="60"/>
  <c r="C1146" i="60"/>
  <c r="C1281" i="60"/>
  <c r="C1349" i="60"/>
  <c r="C1382" i="60"/>
  <c r="C551" i="60"/>
  <c r="C783" i="60"/>
  <c r="C849" i="60"/>
  <c r="C882" i="60"/>
  <c r="C914" i="60"/>
  <c r="C946" i="60"/>
  <c r="C987" i="60"/>
  <c r="C1021" i="60"/>
  <c r="C1055" i="60"/>
  <c r="C1088" i="60"/>
  <c r="C1122" i="60"/>
  <c r="C1154" i="60"/>
  <c r="C1221" i="60"/>
  <c r="C1257" i="60"/>
  <c r="C1324" i="60"/>
  <c r="C1358" i="60"/>
  <c r="C1390" i="60"/>
  <c r="C559" i="60"/>
  <c r="C791" i="60"/>
  <c r="C824" i="60"/>
  <c r="C858" i="60"/>
  <c r="C890" i="60"/>
  <c r="C922" i="60"/>
  <c r="C954" i="60"/>
  <c r="C996" i="60"/>
  <c r="C1031" i="60"/>
  <c r="C1097" i="60"/>
  <c r="C1130" i="60"/>
  <c r="C1163" i="60"/>
  <c r="C1229" i="60"/>
  <c r="C1265" i="60"/>
  <c r="C1298" i="60"/>
  <c r="C1366" i="60"/>
  <c r="B12" i="53" l="1"/>
  <c r="E42" i="70" l="1"/>
  <c r="D42" i="70"/>
  <c r="C42" i="70"/>
  <c r="E41" i="70"/>
  <c r="D41" i="70"/>
  <c r="C41" i="70"/>
  <c r="E40" i="70"/>
  <c r="D40" i="70"/>
  <c r="C40" i="70"/>
  <c r="E37" i="70"/>
  <c r="D37" i="70"/>
  <c r="C37" i="70"/>
  <c r="E36" i="70"/>
  <c r="D36" i="70"/>
  <c r="C36" i="70"/>
  <c r="B10" i="53"/>
  <c r="D12" i="53"/>
  <c r="B3" i="42"/>
  <c r="B4" i="42"/>
  <c r="B33" i="42"/>
  <c r="D4" i="65"/>
  <c r="I4" i="6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Andrew Grundy</author>
  </authors>
  <commentList>
    <comment ref="C20" authorId="0" shapeId="0" xr:uid="{8BBD53EC-3709-4EA5-B067-864E99185CA7}">
      <text>
        <r>
          <rPr>
            <b/>
            <sz val="9"/>
            <color indexed="81"/>
            <rFont val="Tahoma"/>
            <family val="2"/>
          </rPr>
          <t>Andrew Grundy:</t>
        </r>
        <r>
          <rPr>
            <sz val="9"/>
            <color indexed="81"/>
            <rFont val="Tahoma"/>
            <family val="2"/>
          </rPr>
          <t xml:space="preserve">
Celine McCutcheon:
Pre-Conditon closed 19/03/2021
approved 23-03-21 AG</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Gus Hellier</author>
  </authors>
  <commentList>
    <comment ref="A10" authorId="0" shapeId="0" xr:uid="{00000000-0006-0000-0F00-000001000000}">
      <text>
        <r>
          <rPr>
            <b/>
            <sz val="8"/>
            <color indexed="81"/>
            <rFont val="Tahoma"/>
            <family val="2"/>
          </rPr>
          <t>MA/S1/S2/S3/S4/RA</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 xml:space="preserve"> SA</author>
    <author>Soil Association</author>
  </authors>
  <commentList>
    <comment ref="A15" authorId="0" shapeId="0" xr:uid="{00000000-0006-0000-1000-000001000000}">
      <text/>
    </comment>
    <comment ref="B15" authorId="0" shapeId="0" xr:uid="{00000000-0006-0000-1000-000002000000}">
      <text>
        <r>
          <rPr>
            <b/>
            <sz val="8"/>
            <color indexed="81"/>
            <rFont val="Tahoma"/>
            <family val="2"/>
          </rPr>
          <t xml:space="preserve">SA: </t>
        </r>
        <r>
          <rPr>
            <sz val="8"/>
            <color indexed="81"/>
            <rFont val="Tahoma"/>
            <family val="2"/>
          </rPr>
          <t>See Tab A14 for Product Type categories</t>
        </r>
      </text>
    </comment>
    <comment ref="C15" authorId="1" shapeId="0" xr:uid="{00000000-0006-0000-1000-000003000000}">
      <text>
        <r>
          <rPr>
            <b/>
            <sz val="8"/>
            <color indexed="81"/>
            <rFont val="Tahoma"/>
            <family val="2"/>
          </rPr>
          <t xml:space="preserve">SA: </t>
        </r>
        <r>
          <rPr>
            <sz val="8"/>
            <color indexed="81"/>
            <rFont val="Tahoma"/>
            <family val="2"/>
          </rPr>
          <t>See Tab A14 for Product Codes</t>
        </r>
      </text>
    </comment>
    <comment ref="D15" authorId="1" shapeId="0" xr:uid="{00000000-0006-0000-1000-000004000000}">
      <text>
        <r>
          <rPr>
            <b/>
            <sz val="8"/>
            <color indexed="81"/>
            <rFont val="Tahoma"/>
            <family val="2"/>
          </rPr>
          <t xml:space="preserve">SA: </t>
        </r>
        <r>
          <rPr>
            <sz val="8"/>
            <color indexed="81"/>
            <rFont val="Tahoma"/>
            <family val="2"/>
          </rPr>
          <t>Use full species name. See Tab A3</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Alison Pilling</author>
  </authors>
  <commentList>
    <comment ref="B5" authorId="0" shapeId="0" xr:uid="{00000000-0006-0000-0200-000001000000}">
      <text>
        <r>
          <rPr>
            <b/>
            <sz val="9"/>
            <color indexed="81"/>
            <rFont val="Tahoma"/>
            <family val="2"/>
          </rPr>
          <t>Alison Pilling:</t>
        </r>
        <r>
          <rPr>
            <sz val="9"/>
            <color indexed="81"/>
            <rFont val="Tahoma"/>
            <family val="2"/>
          </rPr>
          <t xml:space="preserve">
drop down data in rows 1-3 column J.</t>
        </r>
      </text>
    </comment>
    <comment ref="J5" authorId="0" shapeId="0" xr:uid="{00000000-0006-0000-0200-000002000000}">
      <text>
        <r>
          <rPr>
            <b/>
            <sz val="9"/>
            <color indexed="81"/>
            <rFont val="Tahoma"/>
            <family val="2"/>
          </rPr>
          <t>Alison Pilling:</t>
        </r>
        <r>
          <rPr>
            <sz val="9"/>
            <color indexed="81"/>
            <rFont val="Tahoma"/>
            <family val="2"/>
          </rPr>
          <t xml:space="preserve">
Use Open or Closed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Rob Shaw</author>
    <author>Gus Hellier</author>
    <author>Meriel Robson</author>
  </authors>
  <commentList>
    <comment ref="B3" authorId="0" shapeId="0" xr:uid="{00000000-0006-0000-0300-000001000000}">
      <text>
        <r>
          <rPr>
            <b/>
            <sz val="9"/>
            <color indexed="81"/>
            <rFont val="Tahoma"/>
            <family val="2"/>
          </rPr>
          <t>Rob Shaw:</t>
        </r>
        <r>
          <rPr>
            <sz val="9"/>
            <color indexed="81"/>
            <rFont val="Tahoma"/>
            <family val="2"/>
          </rPr>
          <t xml:space="preserve">
See Note in Basic Info about adding PEFC FM in UK to existing FSC Certificates.
</t>
        </r>
      </text>
    </comment>
    <comment ref="B5" authorId="0" shapeId="0" xr:uid="{00000000-0006-0000-0300-000002000000}">
      <text>
        <r>
          <rPr>
            <b/>
            <sz val="9"/>
            <color indexed="81"/>
            <rFont val="Tahoma"/>
            <family val="2"/>
          </rPr>
          <t>Rob Shaw:</t>
        </r>
        <r>
          <rPr>
            <sz val="9"/>
            <color indexed="81"/>
            <rFont val="Tahoma"/>
            <family val="2"/>
          </rPr>
          <t xml:space="preserve">
See Note in Basic Info about adding PEFC FM in UK to existing FSC Certificates.</t>
        </r>
      </text>
    </comment>
    <comment ref="B27" authorId="1" shapeId="0" xr:uid="{CA694ADA-D0BA-47FA-B9DD-F14E188F21E9}">
      <text>
        <r>
          <rPr>
            <sz val="8"/>
            <color indexed="81"/>
            <rFont val="Tahoma"/>
            <family val="2"/>
          </rPr>
          <t>Name, 3 line description of key qualifications and experience</t>
        </r>
      </text>
    </comment>
    <comment ref="B33" authorId="2" shapeId="0" xr:uid="{00000000-0006-0000-0300-000004000000}">
      <text>
        <r>
          <rPr>
            <b/>
            <sz val="9"/>
            <color indexed="81"/>
            <rFont val="Tahoma"/>
            <family val="2"/>
          </rPr>
          <t>Not required for PEFC in Latvia, Sweden, Denmark, or Norway</t>
        </r>
        <r>
          <rPr>
            <sz val="9"/>
            <color indexed="81"/>
            <rFont val="Tahoma"/>
            <family val="2"/>
          </rPr>
          <t xml:space="preserve">
</t>
        </r>
      </text>
    </comment>
    <comment ref="B35" authorId="1" shapeId="0" xr:uid="{00000000-0006-0000-0300-000005000000}">
      <text>
        <r>
          <rPr>
            <sz val="8"/>
            <color indexed="81"/>
            <rFont val="Tahoma"/>
            <family val="2"/>
          </rPr>
          <t>Name, 3 line description of key qualifications and experience</t>
        </r>
      </text>
    </comment>
    <comment ref="B45" authorId="1" shapeId="0" xr:uid="{00000000-0006-0000-0300-000006000000}">
      <text>
        <r>
          <rPr>
            <sz val="8"/>
            <color indexed="81"/>
            <rFont val="Tahoma"/>
            <family val="2"/>
          </rPr>
          <t>include name of site visited, items seen and issues discussed</t>
        </r>
      </text>
    </comment>
    <comment ref="B54" authorId="1" shapeId="0" xr:uid="{00000000-0006-0000-0300-000007000000}">
      <text>
        <r>
          <rPr>
            <sz val="8"/>
            <color indexed="81"/>
            <rFont val="Tahoma"/>
            <family val="2"/>
          </rPr>
          <t xml:space="preserve">Edit this section to name standard used, version of standard (e.g. draft number), date standard finalised. </t>
        </r>
      </text>
    </comment>
    <comment ref="B63" authorId="1" shapeId="0" xr:uid="{00000000-0006-0000-0300-000008000000}">
      <text>
        <r>
          <rPr>
            <sz val="8"/>
            <color indexed="81"/>
            <rFont val="Tahoma"/>
            <family val="2"/>
          </rPr>
          <t>Describe process of adaptation</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Gus Hellier</author>
  </authors>
  <commentList>
    <comment ref="B25" authorId="0" shapeId="0" xr:uid="{0DECAA6E-36E4-4E05-8CC3-B9352A4BEFFF}">
      <text>
        <r>
          <rPr>
            <sz val="8"/>
            <color indexed="81"/>
            <rFont val="Tahoma"/>
            <family val="2"/>
          </rPr>
          <t>Name, 3 line description of key qualifications and experience</t>
        </r>
      </text>
    </comment>
    <comment ref="B55" authorId="0" shapeId="0" xr:uid="{00000000-0006-0000-0500-000002000000}">
      <text>
        <r>
          <rPr>
            <sz val="8"/>
            <color indexed="81"/>
            <rFont val="Tahoma"/>
            <family val="2"/>
          </rPr>
          <t>include name of site visited, items seen and issues discussed</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Gus Hellier</author>
  </authors>
  <commentList>
    <comment ref="B24" authorId="0" shapeId="0" xr:uid="{00000000-0006-0000-0600-000001000000}">
      <text>
        <r>
          <rPr>
            <sz val="8"/>
            <color indexed="81"/>
            <rFont val="Tahoma"/>
            <family val="2"/>
          </rPr>
          <t>Name and 3 line description of key qualifications and experience</t>
        </r>
      </text>
    </comment>
    <comment ref="B59" authorId="0" shapeId="0" xr:uid="{00000000-0006-0000-0600-000002000000}">
      <text>
        <r>
          <rPr>
            <sz val="8"/>
            <color indexed="81"/>
            <rFont val="Tahoma"/>
            <family val="2"/>
          </rPr>
          <t>include name of site visited, items seen and issues discussed</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Gus Hellier</author>
  </authors>
  <commentList>
    <comment ref="B24" authorId="0" shapeId="0" xr:uid="{00000000-0006-0000-0700-000001000000}">
      <text>
        <r>
          <rPr>
            <sz val="8"/>
            <color indexed="81"/>
            <rFont val="Tahoma"/>
            <family val="2"/>
          </rPr>
          <t>Name and 3 line description of key qualifications and experience</t>
        </r>
      </text>
    </comment>
    <comment ref="B54" authorId="0" shapeId="0" xr:uid="{00000000-0006-0000-0700-000002000000}">
      <text>
        <r>
          <rPr>
            <sz val="8"/>
            <color indexed="81"/>
            <rFont val="Tahoma"/>
            <family val="2"/>
          </rPr>
          <t>include name of site visited, items seen and issues discussed</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Gus Hellier</author>
  </authors>
  <commentList>
    <comment ref="B24" authorId="0" shapeId="0" xr:uid="{00000000-0006-0000-0800-000001000000}">
      <text>
        <r>
          <rPr>
            <sz val="8"/>
            <color indexed="81"/>
            <rFont val="Tahoma"/>
            <family val="2"/>
          </rPr>
          <t>Name and 3 line description of key qualifications and experience</t>
        </r>
      </text>
    </comment>
    <comment ref="B55" authorId="0" shapeId="0" xr:uid="{00000000-0006-0000-0800-000002000000}">
      <text>
        <r>
          <rPr>
            <sz val="8"/>
            <color indexed="81"/>
            <rFont val="Tahoma"/>
            <family val="2"/>
          </rPr>
          <t>include name of site visited, items seen and issues discussed</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Meriel Robson</author>
    <author>Emily Blackwell</author>
  </authors>
  <commentList>
    <comment ref="E10" authorId="0" shapeId="0" xr:uid="{00000000-0006-0000-0D00-000001000000}">
      <text>
        <r>
          <rPr>
            <b/>
            <sz val="9"/>
            <color indexed="81"/>
            <rFont val="Tahoma"/>
            <family val="2"/>
          </rPr>
          <t>date member left group (where applicable). Please also grey out member line.</t>
        </r>
        <r>
          <rPr>
            <sz val="9"/>
            <color indexed="81"/>
            <rFont val="Tahoma"/>
            <family val="2"/>
          </rPr>
          <t xml:space="preserve">
</t>
        </r>
      </text>
    </comment>
    <comment ref="R10" authorId="1" shapeId="0" xr:uid="{1346C235-8B7C-40E1-A985-24490E564961}">
      <text>
        <r>
          <rPr>
            <b/>
            <sz val="9"/>
            <color indexed="81"/>
            <rFont val="Tahoma"/>
            <family val="2"/>
          </rPr>
          <t>Private, State or Community</t>
        </r>
        <r>
          <rPr>
            <sz val="9"/>
            <color indexed="81"/>
            <rFont val="Tahoma"/>
            <family val="2"/>
          </rPr>
          <t xml:space="preserve">
</t>
        </r>
      </text>
    </comment>
    <comment ref="T10" authorId="0" shapeId="0" xr:uid="{D813539F-D0DE-4E76-B89D-38690156CAD3}">
      <text>
        <r>
          <rPr>
            <b/>
            <sz val="9"/>
            <color indexed="81"/>
            <rFont val="Tahoma"/>
            <family val="2"/>
          </rPr>
          <t>guidance list types, eg. HCV1 &amp; HCV2
as per definition on page A10</t>
        </r>
        <r>
          <rPr>
            <sz val="9"/>
            <color indexed="81"/>
            <rFont val="Tahoma"/>
            <family val="2"/>
          </rPr>
          <t xml:space="preserve">
</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Nicola Brennan</author>
  </authors>
  <commentList>
    <comment ref="D35" authorId="0" shapeId="0" xr:uid="{00000000-0006-0000-0E00-000001000000}">
      <text>
        <r>
          <rPr>
            <b/>
            <sz val="9"/>
            <color indexed="81"/>
            <rFont val="Tahoma"/>
            <family val="2"/>
          </rPr>
          <t>Nicola Brennan:</t>
        </r>
        <r>
          <rPr>
            <sz val="9"/>
            <color indexed="81"/>
            <rFont val="Tahoma"/>
            <family val="2"/>
          </rPr>
          <t xml:space="preserve">
Set according to agreed sample figure for FSC. </t>
        </r>
      </text>
    </comment>
  </commentList>
</comments>
</file>

<file path=xl/sharedStrings.xml><?xml version="1.0" encoding="utf-8"?>
<sst xmlns="http://schemas.openxmlformats.org/spreadsheetml/2006/main" count="5815" uniqueCount="2482">
  <si>
    <t>Common/English oak</t>
  </si>
  <si>
    <t>Quercus robur</t>
  </si>
  <si>
    <t>Sessile oak (and hybrids)</t>
  </si>
  <si>
    <t>Quercus petraea</t>
  </si>
  <si>
    <t>Willow</t>
  </si>
  <si>
    <t>Salix spp.</t>
  </si>
  <si>
    <t>Elm spp.</t>
  </si>
  <si>
    <t>Ulmus spp.</t>
  </si>
  <si>
    <t>Group</t>
  </si>
  <si>
    <t>S2</t>
  </si>
  <si>
    <t>S3</t>
  </si>
  <si>
    <t>S4</t>
  </si>
  <si>
    <t>Ref</t>
  </si>
  <si>
    <t>Tree species – list or see Annex 3</t>
  </si>
  <si>
    <t>web page address</t>
  </si>
  <si>
    <t>1.2.7</t>
  </si>
  <si>
    <t>9.3.1</t>
  </si>
  <si>
    <t>1.4.12</t>
  </si>
  <si>
    <t>1.4.13</t>
  </si>
  <si>
    <t>Forest Type</t>
  </si>
  <si>
    <t>Date Report Finalised/ Updated</t>
  </si>
  <si>
    <t>Japanese larch</t>
  </si>
  <si>
    <t>Larix kaempferi</t>
  </si>
  <si>
    <t>Hybrid larch</t>
  </si>
  <si>
    <t>Larix x eurolepis</t>
  </si>
  <si>
    <t>Norway spruce</t>
  </si>
  <si>
    <t>Picea abies</t>
  </si>
  <si>
    <t>Sitka spruce</t>
  </si>
  <si>
    <t>Picea sitchensis</t>
  </si>
  <si>
    <t># of observations</t>
  </si>
  <si>
    <t>Tick if within scope</t>
  </si>
  <si>
    <t>No.</t>
  </si>
  <si>
    <t>Status</t>
  </si>
  <si>
    <t>Report author</t>
  </si>
  <si>
    <t>Round wood / Treated roundwood / Firewood / Sawn timber/ Charcoal / Non timber products – specify / Other - specify</t>
  </si>
  <si>
    <t>6.4.1</t>
  </si>
  <si>
    <t>7.3.1</t>
  </si>
  <si>
    <t>Description of client / certificate holder</t>
  </si>
  <si>
    <t>Name:</t>
  </si>
  <si>
    <t>Code:</t>
  </si>
  <si>
    <t># of sites:</t>
  </si>
  <si>
    <t># of ha:</t>
  </si>
  <si>
    <t>I recommend that the certificate be  withdrawn/suspended/terminated</t>
  </si>
  <si>
    <t>Where an issue was difficult to assess or contradictory evidence was identified this is discussed in the section below and the conclusions drawn given.</t>
  </si>
  <si>
    <t>WGCS x.x</t>
  </si>
  <si>
    <t>Deadline</t>
  </si>
  <si>
    <t>Pre-assessment dates</t>
  </si>
  <si>
    <t>Main Assessment dates</t>
  </si>
  <si>
    <t>Summary of stakeholder process</t>
  </si>
  <si>
    <t>ANNEX 3 Species list</t>
  </si>
  <si>
    <t>1.3.10</t>
  </si>
  <si>
    <t>Forest management</t>
  </si>
  <si>
    <t>Date of certificate issue:</t>
  </si>
  <si>
    <t>Date of expiry of certificate:</t>
  </si>
  <si>
    <t>Area (ha)</t>
  </si>
  <si>
    <t>Please note that the main text of this report is publicly available on request</t>
  </si>
  <si>
    <t>Soil Association Certification Ltd • Company Registration No. 726903</t>
  </si>
  <si>
    <t>A wholly-owned subsidiary of the Soil Association Charity No. 20686</t>
  </si>
  <si>
    <t>Grade</t>
  </si>
  <si>
    <t>E.g. management planning documentation and records reviewed in office with manager 13.5.06</t>
  </si>
  <si>
    <t>Certificate Code:</t>
  </si>
  <si>
    <t>Certification Body</t>
  </si>
  <si>
    <t>1.1.1</t>
  </si>
  <si>
    <t>Certificate registration code</t>
  </si>
  <si>
    <t>1.2.1</t>
  </si>
  <si>
    <t>1.2.2</t>
  </si>
  <si>
    <t>Contact person</t>
  </si>
  <si>
    <t>1.2.3</t>
  </si>
  <si>
    <t>Business address</t>
  </si>
  <si>
    <t>1.2.4</t>
  </si>
  <si>
    <t>Tel</t>
  </si>
  <si>
    <t>1.2.5</t>
  </si>
  <si>
    <t>Fax</t>
  </si>
  <si>
    <t>e-mail</t>
  </si>
  <si>
    <t>Scope of certificate</t>
  </si>
  <si>
    <t>1.3.1</t>
  </si>
  <si>
    <t>Type of certificate</t>
  </si>
  <si>
    <t>1.3.3</t>
  </si>
  <si>
    <t>1.3.4</t>
  </si>
  <si>
    <t>Country</t>
  </si>
  <si>
    <t>1.3.5</t>
  </si>
  <si>
    <t>Region</t>
  </si>
  <si>
    <t>1.3.6</t>
  </si>
  <si>
    <t>Latitude</t>
  </si>
  <si>
    <t>1.3.7</t>
  </si>
  <si>
    <t>Longitude</t>
  </si>
  <si>
    <t>Hemisphere</t>
  </si>
  <si>
    <t>1.3.8</t>
  </si>
  <si>
    <t>Forest Zone or Biome</t>
  </si>
  <si>
    <t>1.3.9</t>
  </si>
  <si>
    <t>1.4.1</t>
  </si>
  <si>
    <t>Type of enterprise</t>
  </si>
  <si>
    <t>1.4.2</t>
  </si>
  <si>
    <t>Number of workers – Employees</t>
  </si>
  <si>
    <t>1.4.3</t>
  </si>
  <si>
    <t>Contractors/Community/other workers</t>
  </si>
  <si>
    <t>1.4.4</t>
  </si>
  <si>
    <t>Total area (hectares)</t>
  </si>
  <si>
    <t>1.4.6</t>
  </si>
  <si>
    <t>Forest Composition</t>
  </si>
  <si>
    <t>1.4.7</t>
  </si>
  <si>
    <t>Plantation species category</t>
  </si>
  <si>
    <t>1.4.8</t>
  </si>
  <si>
    <t>Principal Species</t>
  </si>
  <si>
    <t>1.4.9</t>
  </si>
  <si>
    <t>1.4.10</t>
  </si>
  <si>
    <t>Surveillance Assessment dates</t>
  </si>
  <si>
    <t>Estimate of person days to complete surveillance assessment</t>
  </si>
  <si>
    <t>Surveillance Assessment team</t>
  </si>
  <si>
    <t>Team members’ c.v.’s are held on file.</t>
  </si>
  <si>
    <t>Stakeholder consultation</t>
  </si>
  <si>
    <t>Observations</t>
  </si>
  <si>
    <t>Review of corrective actions</t>
  </si>
  <si>
    <t>Confirmation of scope</t>
  </si>
  <si>
    <t>Number male/female</t>
  </si>
  <si>
    <t>E.g. compartment 15 visited 12.5.05, harvesting in progress observed, contractors interviewed, yield control discussed with manager.</t>
  </si>
  <si>
    <t>etc.</t>
  </si>
  <si>
    <t>Actual Annual Cut (cu.m.yr)</t>
  </si>
  <si>
    <t>Report Peer review</t>
  </si>
  <si>
    <t>Certification decision</t>
  </si>
  <si>
    <t>Criteria assessed at audit</t>
  </si>
  <si>
    <t>1.2.6</t>
  </si>
  <si>
    <t>Application information completed by duly authorised representative</t>
  </si>
  <si>
    <t>Insert electronic signature or name as equivalent here</t>
  </si>
  <si>
    <t>x consultees were contacted</t>
  </si>
  <si>
    <t>x responses were received</t>
  </si>
  <si>
    <t>Consultation was carried out on day/month/200x</t>
  </si>
  <si>
    <t>3.8.1</t>
  </si>
  <si>
    <t>MA</t>
  </si>
  <si>
    <t>Address:</t>
  </si>
  <si>
    <t>Date of issue:</t>
  </si>
  <si>
    <t>Date of expiry:</t>
  </si>
  <si>
    <t>Product Groups available from this certificate holder include:</t>
  </si>
  <si>
    <t>Product code</t>
  </si>
  <si>
    <t>Species</t>
  </si>
  <si>
    <t xml:space="preserve">Criteria were selected for assessment based on •areas of potential weakness /related to previous CARs or issues, • related to stakeholder comments received, • where there have been changes in management/scope, • relating to key objectives and on going activities and • to ensure that all principles are assessed at least once during the 4 surveillance visits.
</t>
  </si>
  <si>
    <t>The following criteria were assessed:</t>
  </si>
  <si>
    <t>Annual allowable cut (cu.m.yr)</t>
  </si>
  <si>
    <t>Product categories</t>
  </si>
  <si>
    <t xml:space="preserve">Point of sale </t>
  </si>
  <si>
    <t xml:space="preserve">Standing / Roadside / Delivered </t>
  </si>
  <si>
    <t>Pilot Project</t>
  </si>
  <si>
    <t xml:space="preserve">Division of FMUs </t>
  </si>
  <si>
    <t>Number</t>
  </si>
  <si>
    <t>Area</t>
  </si>
  <si>
    <t>Less than 100 ha</t>
  </si>
  <si>
    <t>100 ha – 1000 ha</t>
  </si>
  <si>
    <t>1000 ha – 10,000 ha</t>
  </si>
  <si>
    <t xml:space="preserve">More than 10,000 ha </t>
  </si>
  <si>
    <t>Total</t>
  </si>
  <si>
    <t>Assessment dates</t>
  </si>
  <si>
    <t>etc</t>
  </si>
  <si>
    <t>The assessment team consisted of:</t>
  </si>
  <si>
    <t>Presence of indigenous people:</t>
  </si>
  <si>
    <t>Summary of audit</t>
  </si>
  <si>
    <t>Type</t>
  </si>
  <si>
    <t>Names of auditors:</t>
  </si>
  <si>
    <t>Report summary</t>
  </si>
  <si>
    <t>Describe any potentially contentious issues.</t>
  </si>
  <si>
    <t>Location of report</t>
  </si>
  <si>
    <t>Filed under: Forestry/Certification records</t>
  </si>
  <si>
    <t>Recommendation</t>
  </si>
  <si>
    <t>I have reviewed the report of this assessment (including stakeholder consultation and peer review summary as appropriate) and</t>
  </si>
  <si>
    <t>I recommend that the certification decision is referred to the SA certification committee for approval.</t>
  </si>
  <si>
    <t>Date:</t>
  </si>
  <si>
    <t>Approval</t>
  </si>
  <si>
    <t>Certification decision:</t>
  </si>
  <si>
    <t>Signed:</t>
  </si>
  <si>
    <t>Company name and legal entity</t>
  </si>
  <si>
    <t>Size class</t>
  </si>
  <si>
    <t>Entry Date</t>
  </si>
  <si>
    <t>Managed by</t>
  </si>
  <si>
    <t>Main products</t>
  </si>
  <si>
    <t>Sub-code/ref</t>
  </si>
  <si>
    <t>Data/Validation/list/select</t>
  </si>
  <si>
    <t>&gt;10000ha</t>
  </si>
  <si>
    <t>&gt;1000-10000ha</t>
  </si>
  <si>
    <t>100-1000ha</t>
  </si>
  <si>
    <t>mostly plantation</t>
  </si>
  <si>
    <t>mostly natural/semi-natural</t>
  </si>
  <si>
    <t>intimate mix</t>
  </si>
  <si>
    <t>1.2.8</t>
  </si>
  <si>
    <t>1.2.9</t>
  </si>
  <si>
    <t>For groups see Annex 7</t>
  </si>
  <si>
    <t xml:space="preserve">Action taken in relation to previously issued conditions is reviewed given in Section 2 of this report. </t>
  </si>
  <si>
    <t>The assessment team reviewed the management situation. No material changes to the management situation were noted.</t>
  </si>
  <si>
    <t>Results of surveillance assessment</t>
  </si>
  <si>
    <t>Where an issue was difficult to assess or contradictory evidence was identified this is discussed in the section below as an Issue and the conclusions drawn given.</t>
  </si>
  <si>
    <t>Estimate of person days to implement assessment</t>
  </si>
  <si>
    <t>Rationale for approach to assessment</t>
  </si>
  <si>
    <t>6.3.1</t>
  </si>
  <si>
    <t>7.4.1</t>
  </si>
  <si>
    <t>1.4.11</t>
  </si>
  <si>
    <t>Tenure management</t>
  </si>
  <si>
    <t>Ownership</t>
  </si>
  <si>
    <t>ISSUES</t>
  </si>
  <si>
    <t>Std ref</t>
  </si>
  <si>
    <t>Minor</t>
  </si>
  <si>
    <t>Open</t>
  </si>
  <si>
    <t>See annex 11</t>
  </si>
  <si>
    <t xml:space="preserve">Standard: </t>
  </si>
  <si>
    <t>Report Reviewer</t>
  </si>
  <si>
    <t>S1</t>
  </si>
  <si>
    <t>8.4.1</t>
  </si>
  <si>
    <t>Corsican pine</t>
  </si>
  <si>
    <t>Pinus nigra</t>
  </si>
  <si>
    <t>Scots pine</t>
  </si>
  <si>
    <t>Pinus sylvestris</t>
  </si>
  <si>
    <t>Douglas fir</t>
  </si>
  <si>
    <t>Pseudotsuga menziesii</t>
  </si>
  <si>
    <t>Giant sequoia</t>
  </si>
  <si>
    <t>Sequoiadendron giganteum</t>
  </si>
  <si>
    <t>Coast redwood</t>
  </si>
  <si>
    <t>Sequoia sempervirens</t>
  </si>
  <si>
    <t>Western red cedar</t>
  </si>
  <si>
    <t>Thuja plicata</t>
  </si>
  <si>
    <t>Western Hemlock</t>
  </si>
  <si>
    <t>Tsuga heterophylla</t>
  </si>
  <si>
    <t>Broadleaf</t>
  </si>
  <si>
    <t>Field maple</t>
  </si>
  <si>
    <t>Acer campestre</t>
  </si>
  <si>
    <t>Sycamore</t>
  </si>
  <si>
    <t>Acer pseudoplatanus</t>
  </si>
  <si>
    <t>Alder</t>
  </si>
  <si>
    <t>Alnus glutinosa</t>
  </si>
  <si>
    <t>Silver birch</t>
  </si>
  <si>
    <t>Betula pendula</t>
  </si>
  <si>
    <t>Hornbeam</t>
  </si>
  <si>
    <t>Carpinus betulus</t>
  </si>
  <si>
    <t>Sweet chestnut</t>
  </si>
  <si>
    <t>Castanea sativa</t>
  </si>
  <si>
    <t>Hawthorn</t>
  </si>
  <si>
    <t>Crataegus monogyna</t>
  </si>
  <si>
    <t>Hazel</t>
  </si>
  <si>
    <t>Corylus avellana</t>
  </si>
  <si>
    <t>Beech</t>
  </si>
  <si>
    <t>Fagus sylvatica</t>
  </si>
  <si>
    <t>Ash</t>
  </si>
  <si>
    <t>Fraxinus excelsior</t>
  </si>
  <si>
    <t>Wild cherry</t>
  </si>
  <si>
    <t>Prunus avium</t>
  </si>
  <si>
    <t>Blackthorn</t>
  </si>
  <si>
    <t>Prunus spinosa</t>
  </si>
  <si>
    <t>Checked by</t>
  </si>
  <si>
    <t>Approved by</t>
  </si>
  <si>
    <t>Assessment date</t>
  </si>
  <si>
    <t>Region and Country:</t>
  </si>
  <si>
    <t>9.4.1</t>
  </si>
  <si>
    <t>Justification for selection of items and places inspected</t>
  </si>
  <si>
    <t>3.2.1</t>
  </si>
  <si>
    <t xml:space="preserve">Stakeholder consultation process </t>
  </si>
  <si>
    <t>Other (specify)</t>
  </si>
  <si>
    <t>8.3.1</t>
  </si>
  <si>
    <t>Issue</t>
  </si>
  <si>
    <t>RESULTS, CONCLUSIONS AND RECOMMENDATIONS</t>
  </si>
  <si>
    <t>Latin Name</t>
  </si>
  <si>
    <t>Conifer</t>
  </si>
  <si>
    <t>Grand fir</t>
  </si>
  <si>
    <t>Abies grandis</t>
  </si>
  <si>
    <t>Noble fir</t>
  </si>
  <si>
    <t>Abies procera</t>
  </si>
  <si>
    <t>Lawson cypress</t>
  </si>
  <si>
    <t>Chamaecyparis lawsoniana</t>
  </si>
  <si>
    <t xml:space="preserve">Geog. coordinates (non-SLIMFs) </t>
  </si>
  <si>
    <t>Engineered wood products</t>
  </si>
  <si>
    <t>Plywood</t>
  </si>
  <si>
    <t>Fibreboard</t>
  </si>
  <si>
    <t>Softboard</t>
  </si>
  <si>
    <t>Pulp</t>
  </si>
  <si>
    <t>Newsprint</t>
  </si>
  <si>
    <t>Musical instruments</t>
  </si>
  <si>
    <t>Garden furniture</t>
  </si>
  <si>
    <t>Playground equipment</t>
  </si>
  <si>
    <t>PEFC Notification Fee:</t>
  </si>
  <si>
    <t>6.8.</t>
  </si>
  <si>
    <t>6.10.</t>
  </si>
  <si>
    <t xml:space="preserve">UKWAS x.x, </t>
  </si>
  <si>
    <t>9.10.</t>
  </si>
  <si>
    <t xml:space="preserve">This schedule details the products which are included in the scope of the company's certification. It shall accompany the PEFC certificate. If the product scope changes a new schedule will be issued. </t>
  </si>
  <si>
    <t>PEFC Status</t>
  </si>
  <si>
    <t xml:space="preserve">PEFC Product Codes </t>
  </si>
  <si>
    <t xml:space="preserve">PEFC List of species </t>
  </si>
  <si>
    <t>Code</t>
  </si>
  <si>
    <t>Coniferous</t>
  </si>
  <si>
    <t xml:space="preserve">All woods derived from trees classified botanically as Gymnospermae - e.g. fir (Abies), parana pine (Araucaria), deodar (Cedrus), ginkgo (Ginkgo), larch (Larix), spruce (Picea), pine, chir, kail (Pinus), etc. These are generally referred to as softwoods. </t>
  </si>
  <si>
    <t>Roundwood</t>
  </si>
  <si>
    <t>Non-coniferous tropical</t>
  </si>
  <si>
    <t>All woods derived from trees classified botanically as Angiospermae - e.g., maple (Acer), alder (Alnus), ebony (Diospyros), beech (Fagus), lignum vitae (Guiaicum), poplar (Populus), oak (Quercus), sal (Shorea), teak (Tectona), casuarina (Casuarina), etc. These are generally referred to as broadleaved or hardwoods.</t>
  </si>
  <si>
    <t>Non-coniferous woods originating from tropical countries.</t>
  </si>
  <si>
    <t>Sawlogs and veneer logs</t>
  </si>
  <si>
    <t>Non-coniferous other</t>
  </si>
  <si>
    <t>Non-coniferous woods originating from countries other than tropical.</t>
  </si>
  <si>
    <t>Pulpwood</t>
  </si>
  <si>
    <t>Not specified</t>
  </si>
  <si>
    <t>Chips and particles</t>
  </si>
  <si>
    <t>Wood residues</t>
  </si>
  <si>
    <t>Other industrial roundwood</t>
  </si>
  <si>
    <t>Fuelwood and charcoal</t>
  </si>
  <si>
    <t>Fuelwood (incl chips, residues, pellets, brickets, etc.)</t>
  </si>
  <si>
    <t>Charcoal</t>
  </si>
  <si>
    <t>Sawnwood and sleepers</t>
  </si>
  <si>
    <t>Railway sleepers</t>
  </si>
  <si>
    <t>Sawnwood</t>
  </si>
  <si>
    <t xml:space="preserve">Laminated Lumber Products </t>
  </si>
  <si>
    <t>Finger Jointed Lumber</t>
  </si>
  <si>
    <t>Glue Laminated Products (Glulam)</t>
  </si>
  <si>
    <t>Laminated Veneer Lumber (LVL)</t>
  </si>
  <si>
    <t>Parallel Strand Lumber (PSL)</t>
  </si>
  <si>
    <t>I-Joists / I-Beams</t>
  </si>
  <si>
    <t>Trusses &amp; Engineered Panels</t>
  </si>
  <si>
    <t>Other</t>
  </si>
  <si>
    <t>Wood based panels</t>
  </si>
  <si>
    <t>Veneer sheets</t>
  </si>
  <si>
    <t>Particle board</t>
  </si>
  <si>
    <t>OSB</t>
  </si>
  <si>
    <t>Other particle board</t>
  </si>
  <si>
    <t>MDF</t>
  </si>
  <si>
    <t>HDF</t>
  </si>
  <si>
    <t>Hardboard</t>
  </si>
  <si>
    <t>Insulating board</t>
  </si>
  <si>
    <t>Mechanical</t>
  </si>
  <si>
    <t>Semichemical</t>
  </si>
  <si>
    <t>Dissolving</t>
  </si>
  <si>
    <t>Chemical</t>
  </si>
  <si>
    <t>Unbleached sulphite pulp</t>
  </si>
  <si>
    <t>Bleached sulphite pulp</t>
  </si>
  <si>
    <t>Unbleached sulphate (kraft) pulp</t>
  </si>
  <si>
    <t>Bleached sulphate (kraft) pulp</t>
  </si>
  <si>
    <t>Recovered paper</t>
  </si>
  <si>
    <t>Paper and paper board</t>
  </si>
  <si>
    <t>Graphic papers</t>
  </si>
  <si>
    <t xml:space="preserve">Uncoated mechanical </t>
  </si>
  <si>
    <t>Uncoated woodfree</t>
  </si>
  <si>
    <t>Coated papers</t>
  </si>
  <si>
    <t>Household and sanitary paper</t>
  </si>
  <si>
    <t>Packaging materials</t>
  </si>
  <si>
    <t>Case materials</t>
  </si>
  <si>
    <t>Folding boxboards</t>
  </si>
  <si>
    <t>Wrapping papers</t>
  </si>
  <si>
    <t>Other papers mainly for packaging</t>
  </si>
  <si>
    <t>Other paper and paperboard</t>
  </si>
  <si>
    <t>Converted paper products</t>
  </si>
  <si>
    <t>Printed matter</t>
  </si>
  <si>
    <t>Wood manufacturers</t>
  </si>
  <si>
    <t>Packaging, cable drums, pallets</t>
  </si>
  <si>
    <t>Packaging and crates</t>
  </si>
  <si>
    <t>Cable drums</t>
  </si>
  <si>
    <t>Pallets</t>
  </si>
  <si>
    <t>Furniture</t>
  </si>
  <si>
    <t>Builders carpentry</t>
  </si>
  <si>
    <t>Windows</t>
  </si>
  <si>
    <t>Doors</t>
  </si>
  <si>
    <t>Shingles and shakes</t>
  </si>
  <si>
    <t>Floors</t>
  </si>
  <si>
    <t>Others</t>
  </si>
  <si>
    <t>Decorative wood</t>
  </si>
  <si>
    <t>Tools and turned wood</t>
  </si>
  <si>
    <t>Tools</t>
  </si>
  <si>
    <t>Children toys</t>
  </si>
  <si>
    <t>Sport goods</t>
  </si>
  <si>
    <t>Exterior products</t>
  </si>
  <si>
    <t>Buildings and their parts</t>
  </si>
  <si>
    <t>Garden Furniture/Outdoor Products</t>
  </si>
  <si>
    <t>Decking</t>
  </si>
  <si>
    <t>Cork and cork products</t>
  </si>
  <si>
    <t>Natural cork and cork waste</t>
  </si>
  <si>
    <t>Cork manufactures</t>
  </si>
  <si>
    <t>Energy</t>
  </si>
  <si>
    <t>Non-wood products</t>
  </si>
  <si>
    <t>Stakeholder ref number</t>
  </si>
  <si>
    <t>Site name (if group multi-site)</t>
  </si>
  <si>
    <t>Issue category</t>
  </si>
  <si>
    <t>Issue summary</t>
  </si>
  <si>
    <t>Annex D.  PEFC Product Codes</t>
  </si>
  <si>
    <t>PEFC Licence Code PEFC / 16-44-917</t>
  </si>
  <si>
    <t>A</t>
  </si>
  <si>
    <t>no score</t>
  </si>
  <si>
    <t>A.1.</t>
  </si>
  <si>
    <t>n/a no trademark use to date.</t>
  </si>
  <si>
    <t>n/a</t>
  </si>
  <si>
    <t>A.2.</t>
  </si>
  <si>
    <t>SECTION A: PEFC™ TRADEMARK REQUIREMENTS 
PEFC International Standard PEFC ST 2001:2008</t>
  </si>
  <si>
    <t xml:space="preserve">All on-product trademark designs seen during audit meet PEFC Trademark requirements 
</t>
  </si>
  <si>
    <t xml:space="preserve">All promotional trademark designs seen during audit meet PEFC Trademark requirements.
</t>
  </si>
  <si>
    <t>CAR</t>
  </si>
  <si>
    <t xml:space="preserve">Certificate scope including products and certified sites may also be checked on the PEFC database www.pefc.org </t>
  </si>
  <si>
    <t>Product Category</t>
  </si>
  <si>
    <r>
      <t xml:space="preserve">
Product 
Schedule</t>
    </r>
    <r>
      <rPr>
        <b/>
        <sz val="22"/>
        <rFont val="Cambria"/>
        <family val="1"/>
      </rPr>
      <t xml:space="preserve">
</t>
    </r>
  </si>
  <si>
    <t>Guidance</t>
  </si>
  <si>
    <t>1.2.10</t>
  </si>
  <si>
    <t>Number of Forest Management Units (FMUs)</t>
  </si>
  <si>
    <t xml:space="preserve">FMU = Area covered by Forest Management Plan </t>
  </si>
  <si>
    <t>Choose from:</t>
  </si>
  <si>
    <t>Industrial/Non Industrial/Government/
Private/Communal/Group/Resource Manager</t>
  </si>
  <si>
    <t>Broad-leaved/Coniferous/Broad-leaved dominant/Coniferous dominant</t>
  </si>
  <si>
    <t>Not applicable/Indigenous/Exotic/
Mixed Indigenous and exotic</t>
  </si>
  <si>
    <t>1.4.16</t>
  </si>
  <si>
    <t>CORRECTIVE ACTION REGISTER</t>
  </si>
  <si>
    <t>1) Please complete "Name, 3 line description of key qualifications and experience"</t>
  </si>
  <si>
    <t>3.7.1</t>
  </si>
  <si>
    <t>Adaptations/Modifications to standard</t>
  </si>
  <si>
    <t>FSC x.x</t>
  </si>
  <si>
    <t>UKWAS x.x,</t>
  </si>
  <si>
    <r>
      <t xml:space="preserve">FIRST SURVEILLANCE - </t>
    </r>
    <r>
      <rPr>
        <b/>
        <i/>
        <sz val="11"/>
        <color indexed="12"/>
        <rFont val="Cambria"/>
        <family val="1"/>
      </rPr>
      <t>edit text in blue as appropriate and change to black text before submitting report for review</t>
    </r>
  </si>
  <si>
    <r>
      <t xml:space="preserve">1) </t>
    </r>
    <r>
      <rPr>
        <sz val="11"/>
        <color indexed="12"/>
        <rFont val="Cambria"/>
        <family val="1"/>
      </rPr>
      <t>Please include: Name and 3 line description of key qualifications and experience</t>
    </r>
  </si>
  <si>
    <r>
      <t xml:space="preserve">2) </t>
    </r>
    <r>
      <rPr>
        <sz val="11"/>
        <color indexed="12"/>
        <rFont val="Cambria"/>
        <family val="1"/>
      </rPr>
      <t>Please include: Name and 3 line description of key qualifications and experience</t>
    </r>
  </si>
  <si>
    <r>
      <t xml:space="preserve">3) </t>
    </r>
    <r>
      <rPr>
        <sz val="11"/>
        <color indexed="12"/>
        <rFont val="Cambria"/>
        <family val="1"/>
      </rPr>
      <t>Please include: Name and 3 line description of key qualifications and experience</t>
    </r>
  </si>
  <si>
    <t>x visits/interviews were held by phone/in person during audit…</t>
  </si>
  <si>
    <t xml:space="preserve">Main sites visited in each FMU </t>
  </si>
  <si>
    <r>
      <t xml:space="preserve">SECOND SURVEILLANCE - </t>
    </r>
    <r>
      <rPr>
        <b/>
        <i/>
        <sz val="11"/>
        <color indexed="12"/>
        <rFont val="Cambria"/>
        <family val="1"/>
      </rPr>
      <t>edit text in blue as appropriate and change to black text before submitting report for review</t>
    </r>
  </si>
  <si>
    <t>x</t>
  </si>
  <si>
    <r>
      <t xml:space="preserve">THIRD SURVEILLANCE - </t>
    </r>
    <r>
      <rPr>
        <b/>
        <i/>
        <sz val="11"/>
        <color indexed="12"/>
        <rFont val="Cambria"/>
        <family val="1"/>
      </rPr>
      <t>edit text in blue as appropriate and change to black text before submitting report for review</t>
    </r>
  </si>
  <si>
    <t>7.8.</t>
  </si>
  <si>
    <t>7.10.</t>
  </si>
  <si>
    <t>8.8.</t>
  </si>
  <si>
    <t>8.9.</t>
  </si>
  <si>
    <t>8.10.</t>
  </si>
  <si>
    <r>
      <t xml:space="preserve">FOURTH SURVEILLANCE - </t>
    </r>
    <r>
      <rPr>
        <b/>
        <i/>
        <sz val="11"/>
        <color indexed="12"/>
        <rFont val="Cambria"/>
        <family val="1"/>
      </rPr>
      <t>edit text in blue as appropriate and change to black text before submitting report for review</t>
    </r>
  </si>
  <si>
    <t>9.8.</t>
  </si>
  <si>
    <t>9.9.</t>
  </si>
  <si>
    <t>edit species as necessary.</t>
  </si>
  <si>
    <r>
      <t xml:space="preserve">List of main </t>
    </r>
    <r>
      <rPr>
        <sz val="11"/>
        <color indexed="10"/>
        <rFont val="Cambria"/>
        <family val="1"/>
      </rPr>
      <t>commercial</t>
    </r>
    <r>
      <rPr>
        <sz val="11"/>
        <rFont val="Cambria"/>
        <family val="1"/>
      </rPr>
      <t xml:space="preserve"> timber and non-timber species included in the scope of certificate (botanical name and common name)</t>
    </r>
  </si>
  <si>
    <t>Std Ref/
Audit</t>
  </si>
  <si>
    <t>Y/N</t>
  </si>
  <si>
    <t>N/A</t>
  </si>
  <si>
    <t xml:space="preserve">Exit date </t>
  </si>
  <si>
    <t>SLIMF</t>
  </si>
  <si>
    <t>Approved: Maintain /grant certification</t>
  </si>
  <si>
    <t>Signed on behalf of Soil Association Certification Ltd:</t>
  </si>
  <si>
    <t>South</t>
  </si>
  <si>
    <t>Temperate</t>
  </si>
  <si>
    <t>Subtropical</t>
  </si>
  <si>
    <t>Tropical</t>
  </si>
  <si>
    <t>Natural</t>
  </si>
  <si>
    <t>Plantation</t>
  </si>
  <si>
    <t>Semi-Natural &amp; Mixed Plantation &amp; Natural Forest</t>
  </si>
  <si>
    <t>Street name</t>
  </si>
  <si>
    <t>nearest city/town</t>
  </si>
  <si>
    <t>Natural Forest - Community Forestry</t>
  </si>
  <si>
    <t>Natural Forest- Conservation purposes</t>
  </si>
  <si>
    <t>Natural Forest - Tropical</t>
  </si>
  <si>
    <t>Natural Forest - Boreal</t>
  </si>
  <si>
    <t>Natural Forest Temperate</t>
  </si>
  <si>
    <t>Major</t>
  </si>
  <si>
    <t>Non-compliance (or potential non-compliance for an Observation)</t>
  </si>
  <si>
    <t>Corrective Action Request</t>
  </si>
  <si>
    <t>DO NOT DELETE - contains drop down data</t>
  </si>
  <si>
    <t>Obs</t>
  </si>
  <si>
    <t>Date Closed</t>
  </si>
  <si>
    <t># of pre-conditions</t>
  </si>
  <si>
    <t># of MAJOR conditions</t>
  </si>
  <si>
    <t># of Minor conditions</t>
  </si>
  <si>
    <r>
      <t xml:space="preserve">List these </t>
    </r>
    <r>
      <rPr>
        <i/>
        <sz val="11"/>
        <color indexed="10"/>
        <rFont val="Cambria"/>
        <family val="1"/>
      </rPr>
      <t>(definition of HCV is not a PEFC requirement in all countries, so listing nature values is more precise)</t>
    </r>
  </si>
  <si>
    <t>Management objectives</t>
  </si>
  <si>
    <t>Description of Management System</t>
  </si>
  <si>
    <t>5.3.2</t>
  </si>
  <si>
    <t>PEFC License Code:</t>
  </si>
  <si>
    <t>PEFC-</t>
  </si>
  <si>
    <t>PA</t>
  </si>
  <si>
    <t>Single</t>
  </si>
  <si>
    <t>1.3.1.a</t>
  </si>
  <si>
    <t>Type of operation</t>
  </si>
  <si>
    <t>1.1.2</t>
  </si>
  <si>
    <t>Type of certification</t>
  </si>
  <si>
    <t>Description of System</t>
  </si>
  <si>
    <r>
      <t xml:space="preserve">THE FOREST - </t>
    </r>
    <r>
      <rPr>
        <b/>
        <i/>
        <sz val="11"/>
        <color indexed="12"/>
        <rFont val="Cambria"/>
        <family val="1"/>
      </rPr>
      <t xml:space="preserve">edit text in blue as appropriate and change to black text before submitting report for review </t>
    </r>
  </si>
  <si>
    <r>
      <t>SUMMARY OF FOREST MANAGEMENT</t>
    </r>
    <r>
      <rPr>
        <b/>
        <i/>
        <sz val="11"/>
        <rFont val="Cambria"/>
        <family val="1"/>
      </rPr>
      <t xml:space="preserve"> </t>
    </r>
    <r>
      <rPr>
        <b/>
        <i/>
        <sz val="11"/>
        <color indexed="10"/>
        <rFont val="Cambria"/>
        <family val="1"/>
      </rPr>
      <t>(this is a specific requirement for Denmark for single-sites, but could be useful for all).</t>
    </r>
  </si>
  <si>
    <t>5.4.1</t>
  </si>
  <si>
    <t>5.5</t>
  </si>
  <si>
    <t>5.5.1</t>
  </si>
  <si>
    <r>
      <t xml:space="preserve">SUMMARY OF ISO 14001 BASED SYSTEM </t>
    </r>
    <r>
      <rPr>
        <b/>
        <i/>
        <sz val="11"/>
        <color indexed="10"/>
        <rFont val="Cambria"/>
        <family val="1"/>
      </rPr>
      <t xml:space="preserve"> (this is a specific requirement for Sweden for groups and for Norway for both single-sites and groups, but could be useful for all).</t>
    </r>
  </si>
  <si>
    <t>5.3.1</t>
  </si>
  <si>
    <t xml:space="preserve">AND </t>
  </si>
  <si>
    <t>The ISO 14001 Standard</t>
  </si>
  <si>
    <r>
      <rPr>
        <b/>
        <sz val="11"/>
        <color indexed="10"/>
        <rFont val="Cambria"/>
        <family val="1"/>
      </rPr>
      <t>Review of complaints or</t>
    </r>
    <r>
      <rPr>
        <b/>
        <sz val="11"/>
        <rFont val="Cambria"/>
        <family val="1"/>
      </rPr>
      <t xml:space="preserve"> Issues arising</t>
    </r>
  </si>
  <si>
    <r>
      <t>Changes to management situation</t>
    </r>
    <r>
      <rPr>
        <b/>
        <sz val="11"/>
        <color indexed="10"/>
        <rFont val="Cambria"/>
        <family val="1"/>
      </rPr>
      <t>- results of management review/internal audit
Effectiveness of management system
Description of any continual improvement activities</t>
    </r>
  </si>
  <si>
    <t>Outsourced processes or consultancy by third parties</t>
  </si>
  <si>
    <t>Please provide details of any, eg. Management Planners, forest surveyors, contracting other than harvesting (see 1.4.12)</t>
  </si>
  <si>
    <t>Date &amp; Evaluation of Root Cause &amp; Corrective action evidence</t>
  </si>
  <si>
    <t>Corrective Action proposed by client at closing meeting</t>
  </si>
  <si>
    <t>Root Cause analysis proposed by client at closing meeting</t>
  </si>
  <si>
    <t>Results of the surveillance assessment are recorded in the standard and checklist Annex 1 and any Non-compliances identified are given in Section 2 of this report. See also Issues arising below.
Note that this audit is based on a sampling process of the available information.</t>
  </si>
  <si>
    <t>5.4.2</t>
  </si>
  <si>
    <t>Demonstration to  commitment to maintain effectiveness and improvement of the management system in order to enhance overall performance; management system still effective and relevant (accounting for changes and clients objectives)</t>
  </si>
  <si>
    <r>
      <t xml:space="preserve">SUMMARY OF ORANISATIONAL STRUCTURE AND MANAGEMENT </t>
    </r>
    <r>
      <rPr>
        <b/>
        <i/>
        <sz val="11"/>
        <color indexed="10"/>
        <rFont val="Cambria"/>
        <family val="1"/>
      </rPr>
      <t>(this is a specific requirement for Sweden for single-sites and groups of forest contractors or wood procurement organisations, but also relevant for all under ISO 17021).</t>
    </r>
  </si>
  <si>
    <t>On the basis of the observations recorded on the attached standard and checklist annex 1 and the corrective actions in section 2 of this report, specifically the Pre-conditions, a certificate cannot be issued until these pre-conditions are closed out.
Note that this audit is based on a sampling process of the available information.</t>
  </si>
  <si>
    <t>Confirmation of Audit Plan, including; timetable, objectives and scope (Standards used, Products, Sites, etc).</t>
  </si>
  <si>
    <t>Formal communication channels between the audit team and auditee (Additional evidence may be provided through email subsequent to audit, etc).</t>
  </si>
  <si>
    <t>Confirmation of resources/facilities required by the audit team.</t>
  </si>
  <si>
    <t>Conducting staff interviews in the absence of (line) management.</t>
  </si>
  <si>
    <t>Confirming relevant work safety, emergency and security procedures for the audit team.</t>
  </si>
  <si>
    <t>Review of issues/CARs raised during previous audits.</t>
  </si>
  <si>
    <t>Conditions under which audit may be terminated (Auditor unable to perform auditing role; lack of cooperation, concern regarding health &amp; safety, etc).</t>
  </si>
  <si>
    <t>SA Certification Complaints/Appeals system on the conduct or conclusions of an Audit (IP-GEN-004 available on website).</t>
  </si>
  <si>
    <t>Audit review and advising that audit evidence is based on sampling process.</t>
  </si>
  <si>
    <t>Discussion on CARs; their grading, normative reference, timeframe for closure and consequences of not meeting closure deadlines.</t>
  </si>
  <si>
    <t>Recording of any divergent opinions where they could not be resolved.</t>
  </si>
  <si>
    <t>Reminder Checklist for Agenda for Opening Meeting (taken from ISO 19001)</t>
  </si>
  <si>
    <t>Reminder Checklist for Agenda for Closing Meeting (taken from ISO 19011)</t>
  </si>
  <si>
    <t>SA Certification Forest Certification Public Report</t>
  </si>
  <si>
    <t>Methods and procedures used to conduct the audit, including sampling process, and language to be used</t>
  </si>
  <si>
    <t>Confirmation of matters relating to confidentiality and information security</t>
  </si>
  <si>
    <t>Method of reporting audit findings:- grading of CARs, and keeping Client informed as Audit progresses</t>
  </si>
  <si>
    <t>Information on how to deal with possible findings during the audit</t>
  </si>
  <si>
    <t>Information about the Closing meeting, and Client questions.</t>
  </si>
  <si>
    <t>Audit follow up:- Report Review, including review of Client's Plan for Correction, and final audit/certification decision.</t>
  </si>
  <si>
    <t>Collation of Client's Plan for Correction as applicable (if not already collated prior to the Closing meeting)</t>
  </si>
  <si>
    <r>
      <t xml:space="preserve">Assessment team </t>
    </r>
    <r>
      <rPr>
        <sz val="11"/>
        <rFont val="Cambria"/>
        <family val="1"/>
      </rPr>
      <t>- See also A15 Checklist for Opening and Closing Meeting</t>
    </r>
  </si>
  <si>
    <t>Introductions and confirmation of roles of audit team, including Technical Experts, Observers. Confirmation of audit objectives scope and criteria</t>
  </si>
  <si>
    <t>A.3</t>
  </si>
  <si>
    <t>Does the Certificate Holder have a PEFC trademark license agreement with the National PEFC body and hereinunder a written procedure for use of the PEFC logo?</t>
  </si>
  <si>
    <t>SA Auditor</t>
  </si>
  <si>
    <t>The Inspection report and draft Soil Association Certification decision was reviewed by a Peer Review Panel consisting of:</t>
  </si>
  <si>
    <t>The Inspection report and draft SA Cert decision was also sent to the client for comment.</t>
  </si>
  <si>
    <t xml:space="preserve">E.g. The assessment involved review of relevant group and management planning documentation and records, site visits, discussion with forest managers and workers and completion of the group and forest management checklists. The number of sites selected was based on the sampling calculation given in Annex 8. Sites were selected to include areas of recent or on-going operations, areas of public access, areas of conservation value and to include group members not previously visited by SA Certification </t>
  </si>
  <si>
    <t>See A2 for summary of issues raised by stakeholders and SA Certification response</t>
  </si>
  <si>
    <t>See A2 for summary of issues raised by stakeholders and SA Cert response</t>
  </si>
  <si>
    <t>Soil Association  
Certification Decision</t>
  </si>
  <si>
    <t xml:space="preserve">SA Certification staff member recommending certification decision </t>
  </si>
  <si>
    <t>I recommend that the certification decision for approval by SA Cert subject to compliance with the CARs listed above.</t>
  </si>
  <si>
    <t>Email forestry@soilassocation.org ● www.soilassociation.org/forestry</t>
  </si>
  <si>
    <t>Email forestry@soilassociation.org ● www.soilassociation.org/forestry</t>
  </si>
  <si>
    <t>Email forestry@soilassociation.org • www.soilassociation.org/forestry</t>
  </si>
  <si>
    <t>Company name and legal entity in local language</t>
  </si>
  <si>
    <t>Company registration number</t>
  </si>
  <si>
    <t>1.2.11</t>
  </si>
  <si>
    <t>1.2.12</t>
  </si>
  <si>
    <t>1.3.2b</t>
  </si>
  <si>
    <t>Number of group members</t>
  </si>
  <si>
    <t>Applicable for groups only</t>
  </si>
  <si>
    <t>1.3.2a</t>
  </si>
  <si>
    <t>Summary of person days including time spent on preparatory work, actual audit days - state dates/times for opening and closing meetings, and dates/times for each location visited within itinerary, consultation and report writing (excluding travel)</t>
  </si>
  <si>
    <t>Soil Association Certification Ltd • United Kingdom</t>
  </si>
  <si>
    <t>Soil Association Certification •  United Kingdom</t>
  </si>
  <si>
    <t xml:space="preserve">Telephone (+44) (0) 117 914 2435 </t>
  </si>
  <si>
    <t>Changes to PEFC Band</t>
  </si>
  <si>
    <t>PEFC UK FM added to an existing FSC Certificate does not require a PA, or full assessment against all indicators. Agreed with PEFC UK as UKWAS assessment has already occurred.</t>
  </si>
  <si>
    <t>Note For UK - adding PEFC FM to existing FSC Cert Holders - Hide this row if not applicable</t>
  </si>
  <si>
    <t>The assessment team reviewed the current scope of the certificate in terms of PEFC certified forest area and products being produced. There was no change since the previous evaluation.</t>
  </si>
  <si>
    <t>MCS Requirement</t>
  </si>
  <si>
    <t>NB this checklist reflects requirements for PEFC Certification to 17021 standards and IAF Mandatory Document for the Audit and Certification of a Management System Operated by a Multi-Site Organization, which include the following requirements for eligibility:</t>
  </si>
  <si>
    <t>The organization shall have a single management system.</t>
  </si>
  <si>
    <t>The Organisation shall identify its central function. The central function is part of the organization and shall not be subcontracted to an external organization.</t>
  </si>
  <si>
    <t>The central function shall have organizational authority to define, establish and maintain the single management system.</t>
  </si>
  <si>
    <t>The organization’s single management system shall be subject to a centralized management review.</t>
  </si>
  <si>
    <t>All sites shall be subject to the organization’s internal audit programme.</t>
  </si>
  <si>
    <t>The central function shall be responsible for ensuring that data is collected and analyzed from all sites and shall be able to demonstrate its authority and ability to initiate organizational change as required in regard, but not limited, to:
(i) system documentation and system changes;
(ii) management review
(iii) complaints
(iv) evaluation of corrective actions
(v) internal audit planning and evaluation of the results; and
(vi) statutory and regulatory requirements pertaining to the applicable standard(s).
Note: The central function is where operational control and authority from the top management of the organization is exerted over every site. There is no requirement for the central function to be located in a single site.</t>
  </si>
  <si>
    <t>ANNEX 6a SA Certification MULTISITE CERTIFICATION STANDARD (MSC) CHECKLIST</t>
  </si>
  <si>
    <r>
      <t>Name(s) of the forest</t>
    </r>
    <r>
      <rPr>
        <sz val="11"/>
        <rFont val="Cambria"/>
        <family val="1"/>
      </rPr>
      <t>/organisations covered by the certificate</t>
    </r>
  </si>
  <si>
    <t>1.1.3</t>
  </si>
  <si>
    <t>Any particular logistics for travel arrangements to the site or between the sites?</t>
  </si>
  <si>
    <t>Itinerary</t>
  </si>
  <si>
    <t>(Date) Audit: Review of documentation [&amp; Group systems], staff interviews</t>
  </si>
  <si>
    <t>(Date) Stakeholder meetings</t>
  </si>
  <si>
    <t>(Date) Site visit [Group member (Name);] FMU (Name)</t>
  </si>
  <si>
    <t>(Date) Document review</t>
  </si>
  <si>
    <t>(Date) Auditors meeting</t>
  </si>
  <si>
    <t>The multi-site system was evaluated against the Multisite checklist incorporating PEFC requirements</t>
  </si>
  <si>
    <t>DO NOT DELETE</t>
  </si>
  <si>
    <t>Annex 7 Group member details/ FMU details (Group &amp; Multiple FMU)</t>
  </si>
  <si>
    <t>Please indicate clearly if there are any national legal restrictions which do not allow publication of this kind of information.</t>
  </si>
  <si>
    <t>FMU details</t>
  </si>
  <si>
    <t>GROUP CERTIFICATES (COMPLETE BLUE &amp; GREEN SECTIONS)</t>
  </si>
  <si>
    <t xml:space="preserve">Contact details of group member (not site location) 
</t>
  </si>
  <si>
    <t>FMU DETAILS - GROUPS AND MULTIPLE FMU</t>
  </si>
  <si>
    <t>Group member Name (+ local /trading names if applicable)</t>
  </si>
  <si>
    <t>State/County</t>
  </si>
  <si>
    <t>Post code</t>
  </si>
  <si>
    <t>Number of FMU's</t>
  </si>
  <si>
    <t>FMU Names (create new line for each FMU)</t>
  </si>
  <si>
    <t>Management category</t>
  </si>
  <si>
    <t>Private</t>
  </si>
  <si>
    <t>Example: Group member with 2 FMU's:</t>
  </si>
  <si>
    <t>No</t>
  </si>
  <si>
    <t>Year visited by SA</t>
  </si>
  <si>
    <t>Disclaimer: auditing is based on a sampling process of the available information.</t>
  </si>
  <si>
    <t>6.1a</t>
  </si>
  <si>
    <t xml:space="preserve">6.1b </t>
  </si>
  <si>
    <r>
      <t xml:space="preserve">Any significant issues impacting on the audit programme </t>
    </r>
    <r>
      <rPr>
        <sz val="11"/>
        <color indexed="12"/>
        <rFont val="Cambria"/>
        <family val="1"/>
      </rPr>
      <t>Y/N</t>
    </r>
    <r>
      <rPr>
        <sz val="11"/>
        <rFont val="Cambria"/>
        <family val="1"/>
      </rPr>
      <t xml:space="preserve"> (If Y describe issues below):</t>
    </r>
  </si>
  <si>
    <r>
      <t xml:space="preserve">Any deviation from the audit plan and their reasons? </t>
    </r>
    <r>
      <rPr>
        <sz val="11"/>
        <color indexed="12"/>
        <rFont val="Cambria"/>
        <family val="1"/>
      </rPr>
      <t>Y/N</t>
    </r>
    <r>
      <rPr>
        <sz val="11"/>
        <rFont val="Cambria"/>
        <family val="1"/>
      </rPr>
      <t xml:space="preserve"> If Y describe issues below):</t>
    </r>
  </si>
  <si>
    <t>3.1a</t>
  </si>
  <si>
    <t>3.1b</t>
  </si>
  <si>
    <t>7.1a</t>
  </si>
  <si>
    <t>7.1b</t>
  </si>
  <si>
    <t>8.1a</t>
  </si>
  <si>
    <t>8.1b</t>
  </si>
  <si>
    <t>9.1a</t>
  </si>
  <si>
    <t>9.1b</t>
  </si>
  <si>
    <t>Audit Objectives for Soil Association Certification are to assess the Organisation against the relevant PEFC Scheme and associated PEFC normative documents, and relevant ISO Standards and shall include the following:
a) determination of the conformity of the client’s management system, or parts of it, with audit criteria;
b) determination of the ability of the management system to ensure the client meets applicable statutory, regulatory and contractual requirements;
c) determination of the effectiveness of the management system to ensure the client can reasonably expect to achieving its specified objectives;
d) as applicable, identification of areas for potential improvement of the management system.</t>
  </si>
  <si>
    <t>Audit Objectives, Criteria and Standards used (inc version and date approved)</t>
  </si>
  <si>
    <t>The Audit Criteria are contained in the relevant PEFC Scheme and normative documents, and are effectively reprodcued through the checklists and other elements of this Report Template and Soil Association Certification's Management system.</t>
  </si>
  <si>
    <t>Audit Objectives, Audit Criteria and Assessment process</t>
  </si>
  <si>
    <t>6.4.2</t>
  </si>
  <si>
    <t>6.4.3</t>
  </si>
  <si>
    <t>Assessment Process</t>
  </si>
  <si>
    <t>7.4.2</t>
  </si>
  <si>
    <t>7.4.3</t>
  </si>
  <si>
    <t>8.4.2</t>
  </si>
  <si>
    <t>8.4.3</t>
  </si>
  <si>
    <t>9.4.2</t>
  </si>
  <si>
    <t>9.4.3</t>
  </si>
  <si>
    <t>3.7.2</t>
  </si>
  <si>
    <t>(Date) Closing meeting - INCLUDE RECORD OF ATTENDANCE</t>
  </si>
  <si>
    <t>(Date) Opening meeting - INCLUDE RECORD OF ATTENDANCE</t>
  </si>
  <si>
    <t>RT-FM-001a-06 April 2020. ©  Produced by Soil Association Certification Limited</t>
  </si>
  <si>
    <t>Withdraw/Suspend/Terminate certification</t>
  </si>
  <si>
    <t>ANNEX 2 - STAKEHOLDER SUMMARY REPORT (note: similar issues may be grouped together)</t>
  </si>
  <si>
    <t>Audit (MA, S1 etc..)</t>
  </si>
  <si>
    <t>Relation / stakeholder type - eg. neighbour, NGO etc</t>
  </si>
  <si>
    <t>Positive / 
Negative/ Other</t>
  </si>
  <si>
    <t>Soil Association response</t>
  </si>
  <si>
    <t>Common Name</t>
  </si>
  <si>
    <t xml:space="preserve">BASIC INFORMATION </t>
  </si>
  <si>
    <t>note to applicant - please complete this column</t>
  </si>
  <si>
    <t>Soil Association Certification Ltd</t>
  </si>
  <si>
    <t>To be completed by SA Certification on issue of certificate</t>
  </si>
  <si>
    <t>1.1.4</t>
  </si>
  <si>
    <r>
      <t>Details of forest manager/owner/</t>
    </r>
    <r>
      <rPr>
        <b/>
        <sz val="11"/>
        <rFont val="Cambria"/>
        <family val="1"/>
      </rPr>
      <t>contractor/wood procurement organisation (Certificate holder)</t>
    </r>
  </si>
  <si>
    <t>Street/Town(City)/State(County)/Zip(Postal code)</t>
  </si>
  <si>
    <t xml:space="preserve">Single / Group </t>
  </si>
  <si>
    <t xml:space="preserve">Forest owner(s)
</t>
  </si>
  <si>
    <t>1.3.1.b</t>
  </si>
  <si>
    <t>Wood procurement organisation(s), or
Forest contractor(s):
- Felling operations contractor
- Silvicultural contractor, or
- Forest management planning contractor.</t>
  </si>
  <si>
    <t>x deg, x min E or W - Coordinates should refer to the center of the FMU.
For Groups/Multiple FMUs write: "refer to A7".</t>
  </si>
  <si>
    <t>x deg, x min, N or S -  Coordinates should refer to the center of the FMU.
For Groups/Multiple FMUs write "refer to A7"</t>
  </si>
  <si>
    <t>North/ South</t>
  </si>
  <si>
    <t>Boreal/ Temperate/Subtropical/Tropical</t>
  </si>
  <si>
    <t>1.3.10b</t>
  </si>
  <si>
    <t xml:space="preserve">Public/State/Community/Private (please give total # ha for each type)
</t>
  </si>
  <si>
    <t>Indigenous/Concession/Low intensity/Small producer</t>
  </si>
  <si>
    <t>Church</t>
  </si>
  <si>
    <t xml:space="preserve">Public/State/Community/Private
</t>
  </si>
  <si>
    <t>Indigenous</t>
  </si>
  <si>
    <t>Natural/Plantation/Semi-Natural &amp; Mixed Plantation &amp; Natural Forest</t>
  </si>
  <si>
    <t>List of High Nature Values</t>
  </si>
  <si>
    <t>Total:</t>
  </si>
  <si>
    <t>Drop down list Y/N</t>
  </si>
  <si>
    <t>YES</t>
  </si>
  <si>
    <t>NO</t>
  </si>
  <si>
    <t>both</t>
  </si>
  <si>
    <t>PEFC</t>
  </si>
  <si>
    <t xml:space="preserve">Forest owner(s), or </t>
  </si>
  <si>
    <t>Wood procurement organisation(s), or</t>
  </si>
  <si>
    <t>Forest contractor(s):</t>
  </si>
  <si>
    <t>Felling operations contractor</t>
  </si>
  <si>
    <t>Silvicultural contractor, or</t>
  </si>
  <si>
    <t>Forest management planning contractor</t>
  </si>
  <si>
    <t>North</t>
  </si>
  <si>
    <t>Boreal</t>
  </si>
  <si>
    <t>Please detail any current or previous FSC/Other applications or certifications within the last 5 years
For previous certificates please supply a copy of the last audit report</t>
  </si>
  <si>
    <t>For current or suspended FSC certificates, unless subject to a transfer agreement as per FSC-PRO-20-003, we will not be able to progress applications
For previous FSC certificates we will need a copy of the last audit report</t>
  </si>
  <si>
    <t>FSC</t>
  </si>
  <si>
    <r>
      <t>FSC</t>
    </r>
    <r>
      <rPr>
        <b/>
        <u/>
        <vertAlign val="superscript"/>
        <sz val="11"/>
        <rFont val="Cambria"/>
        <family val="1"/>
      </rPr>
      <t>®</t>
    </r>
    <r>
      <rPr>
        <b/>
        <u/>
        <sz val="11"/>
        <rFont val="Cambria"/>
        <family val="1"/>
      </rPr>
      <t xml:space="preserve"> AAF category/ies</t>
    </r>
  </si>
  <si>
    <t>Non-SLIMF area (ha)</t>
  </si>
  <si>
    <t>SLIMF area (ha)</t>
  </si>
  <si>
    <t xml:space="preserve">FSC </t>
  </si>
  <si>
    <t>1.4.2a</t>
  </si>
  <si>
    <t>Area of production forest</t>
  </si>
  <si>
    <t>include forest from which timber may be harvested</t>
  </si>
  <si>
    <t>1.4.2b</t>
  </si>
  <si>
    <t>Area of production forest classified as 'plantation'</t>
  </si>
  <si>
    <t>1.4.2c</t>
  </si>
  <si>
    <t>Area of production forest regenerated primarily by replanting or by a combination of replanting and coppicing of the planted stems</t>
  </si>
  <si>
    <t>1.4.2d</t>
  </si>
  <si>
    <t>Area of production forest regenerated primarily by natural regeneration, or by a combination of natural regeneration and coppicing of the naturally regenerated stems</t>
  </si>
  <si>
    <t>1.4.5a</t>
  </si>
  <si>
    <t xml:space="preserve">List of High Conservation Values </t>
  </si>
  <si>
    <t xml:space="preserve">Delete as appropriate
See applicable National/Regional/Interim Forest Stewardship Standard for guidance.  </t>
  </si>
  <si>
    <t>Area of forest classified as 'high conservation value forest'</t>
  </si>
  <si>
    <t>1.4.5b</t>
  </si>
  <si>
    <t>Presence of Indigenous Peoples</t>
  </si>
  <si>
    <t xml:space="preserve">See applicable National/Regional/Interim Forest Stewardship Standard for guidance. </t>
  </si>
  <si>
    <t>1.4.5c</t>
  </si>
  <si>
    <t xml:space="preserve">Presence of Intact Forest Landscape </t>
  </si>
  <si>
    <t>1.4.5d</t>
  </si>
  <si>
    <t>Area protected from commercial harvesting of timber and managed primarily for conservation objectives</t>
  </si>
  <si>
    <t>include forest and non-forest land within the Total area 1.4.2</t>
  </si>
  <si>
    <t>1.4.5e</t>
  </si>
  <si>
    <t>Area of forest protected from commercial harvesting of timber and managed primarily for the production of NTFPs or services</t>
  </si>
  <si>
    <t>1.4.5f</t>
  </si>
  <si>
    <t>Ecosystem Services</t>
  </si>
  <si>
    <t>1.4.8a</t>
  </si>
  <si>
    <t>Approximate annual commercial production of non-timber forest products included in the scope of the certificate, by product type.</t>
  </si>
  <si>
    <t>1.4.14</t>
  </si>
  <si>
    <t>SLIMFs - Small</t>
  </si>
  <si>
    <t>1.4.15</t>
  </si>
  <si>
    <t>SLIMFs - Low intensity</t>
  </si>
  <si>
    <t>1.4.17</t>
  </si>
  <si>
    <t>Area of forest owned/managed (including share or partial ownership/manager, consultant or other responsibility) but excluded from  the scope of the certificate</t>
  </si>
  <si>
    <t>Name</t>
  </si>
  <si>
    <r>
      <t xml:space="preserve">Reasons for the exclusion from the FSC certificate. 
</t>
    </r>
    <r>
      <rPr>
        <b/>
        <i/>
        <sz val="11"/>
        <rFont val="Cambria"/>
        <family val="1"/>
      </rPr>
      <t>Is the area within the certified FMU (excision), or a separate FMU (partial certification). Why is the area/FMU not included in the certificate?</t>
    </r>
  </si>
  <si>
    <t>Example: compartment xyz in FMU name</t>
  </si>
  <si>
    <t>x ha</t>
  </si>
  <si>
    <t>Within the certified FMU (excision). Enforced clearance for neigbouring windfarm. Land is still owned by the CH.</t>
  </si>
  <si>
    <t>Example: FMU name</t>
  </si>
  <si>
    <t>Separate FMU (partial certification). The FMU has FSC controlled wood certification for FM so it is not in the scope of this audit.</t>
  </si>
  <si>
    <t>PEFC and FSC</t>
  </si>
  <si>
    <t xml:space="preserve">PECF added 2020 to exisitng FSC FM accredidation. </t>
  </si>
  <si>
    <t xml:space="preserve">The National Trust </t>
  </si>
  <si>
    <t xml:space="preserve">United Kingdon </t>
  </si>
  <si>
    <t>Heelis, Kemble Drive, Swindon, SN2 2NA</t>
  </si>
  <si>
    <t>01793 817724</t>
  </si>
  <si>
    <t>01793 817410</t>
  </si>
  <si>
    <t>www.nationaltrust.org.uk</t>
  </si>
  <si>
    <t>Woodlands Managed by the National Trust</t>
  </si>
  <si>
    <t>UK</t>
  </si>
  <si>
    <t>England, Wales and N Ireland</t>
  </si>
  <si>
    <t>1 deg, 45 min W</t>
  </si>
  <si>
    <t>1 deg, 30 min, N</t>
  </si>
  <si>
    <t xml:space="preserve">Multisite - Charity </t>
  </si>
  <si>
    <t>Broad-leaved/ Coniferous</t>
  </si>
  <si>
    <t>Mixed Indigenous and exotic</t>
  </si>
  <si>
    <t>Tree species – see Annex 3</t>
  </si>
  <si>
    <t>80,000 m3</t>
  </si>
  <si>
    <t xml:space="preserve">Round wood / Sawn / Firewood / Charcoal </t>
  </si>
  <si>
    <t xml:space="preserve">Standing / Roadside </t>
  </si>
  <si>
    <t>m: 365
f: 155</t>
  </si>
  <si>
    <t>m: 59
f: 5</t>
  </si>
  <si>
    <t>John Deakin</t>
  </si>
  <si>
    <t>john.deakin1@nationaltrust.org.uk</t>
  </si>
  <si>
    <t>The National Trust</t>
  </si>
  <si>
    <t>UKWAS 1.1.2</t>
  </si>
  <si>
    <t>within 12 months of the finalisation date of this report</t>
  </si>
  <si>
    <t>UKWAS 7.1.1</t>
  </si>
  <si>
    <t>RA</t>
  </si>
  <si>
    <t>Comment noted</t>
  </si>
  <si>
    <t>Positive</t>
  </si>
  <si>
    <t>Negative</t>
  </si>
  <si>
    <t>General</t>
  </si>
  <si>
    <t xml:space="preserve">Ukwas v4.0 ref </t>
  </si>
  <si>
    <t>Legal compliance and UKWAS conformance</t>
  </si>
  <si>
    <t>●</t>
  </si>
  <si>
    <t>Management planning</t>
  </si>
  <si>
    <t>Woodland operations</t>
  </si>
  <si>
    <t>Natural, historical and cultural environment</t>
  </si>
  <si>
    <t>People, communities and workers</t>
  </si>
  <si>
    <r>
      <t>PEFC</t>
    </r>
    <r>
      <rPr>
        <b/>
        <i/>
        <sz val="11"/>
        <color indexed="30"/>
        <rFont val="Cambria"/>
        <family val="1"/>
      </rPr>
      <t xml:space="preserve"> </t>
    </r>
  </si>
  <si>
    <t>Region/Country: UK</t>
  </si>
  <si>
    <t>ANNEX 1 CHECKLIST for : United Kingdom</t>
  </si>
  <si>
    <t>In UK, the PEFC endorsed national standard UKWAS is used.</t>
  </si>
  <si>
    <r>
      <t>PEFC Forest Management Standard for United Kingdom; UKWAS(2018, v4.0)</t>
    </r>
    <r>
      <rPr>
        <sz val="14"/>
        <color indexed="10"/>
        <rFont val="Cambria"/>
        <family val="1"/>
      </rPr>
      <t xml:space="preserve">
</t>
    </r>
  </si>
  <si>
    <t>Standard version: UKWAS(2018, v4.0)</t>
  </si>
  <si>
    <t>Cornish sites</t>
  </si>
  <si>
    <t xml:space="preserve">General </t>
  </si>
  <si>
    <t>Generally content with their management approach</t>
  </si>
  <si>
    <t>South Downs area</t>
  </si>
  <si>
    <t>Manager competence</t>
  </si>
  <si>
    <t>UKWAS 8.2.1</t>
  </si>
  <si>
    <t>Pioneers in veteran tree management and PAWs restoration - good communications with the public</t>
  </si>
  <si>
    <t>Some sites remain undermanaged, being managed by general site managers and not by foresters or people with woodland management knowledge</t>
  </si>
  <si>
    <t>Comments discussed with manager.  There is with the National Trust  a range of staff managing the woodland with a variety of skills / experience.  This is viewed as a positive by the organisation as staff without a strong forestry background can often bring other skills eg biodiversity or public engagement knowledge and skills.  Being a large organisation there is plenty of internal expertise / support available so site managers are able to seek appropriate advice as and when required.</t>
  </si>
  <si>
    <t>Ashridge Estate</t>
  </si>
  <si>
    <t>Management of ancient and veteran trees</t>
  </si>
  <si>
    <t>UKWAS 6.1.3</t>
  </si>
  <si>
    <t xml:space="preserve">NT forest rangers are undertaking a programme of identifying and monitoring ancient and veteran woodland trees which will be a database for the management and conservation of trees.
Restoration of a range of connected Rides throughout the estate and necessary extensive clearanace of trees has been handled very well.
Areas of coppice woodland are being managed very well.
</t>
  </si>
  <si>
    <t>Provision of a diversity of standing and fallen deadwood habitats</t>
  </si>
  <si>
    <t>UKWAS 6.2.2</t>
  </si>
  <si>
    <t xml:space="preserve">Concern over the management of deadwood - although the stakeholder would not expect to see a 'clean' woodland it is felt that there is too much of a tendancy to leave all the brash where it lies instead of burning or chipping. This is particularly noticeable in some of the SSSI/SAC areas within the woods.  </t>
  </si>
  <si>
    <t>Discussed with manager.  The area in question is an important saprophylic invertebrate site which also has rich ground flora.  Chipping would damage the ground flora, as would burning, which is not encouraged under UKWAS.</t>
  </si>
  <si>
    <t>Slindon</t>
  </si>
  <si>
    <t>Access and recreation</t>
  </si>
  <si>
    <t>The situation regarding cycling routes has much improved. Cycle routes are clearly signposted. Walking in the area has become much safer and pleasant.</t>
  </si>
  <si>
    <t>comment noted and passed on to relevant manager</t>
  </si>
  <si>
    <t>Lyme Park</t>
  </si>
  <si>
    <t xml:space="preserve">Public access </t>
  </si>
  <si>
    <t>UKWAS7.2.2</t>
  </si>
  <si>
    <t>An increase in restrictions on areas for dog walkers due to cattle grazing and playgrounds; also concern about the visual impact of these changes</t>
  </si>
  <si>
    <t>The stakeholder was contacted by phone and it transpired that area in question is outwith the certified area, relating to childrens play areas around the property and NT farmland which is being grazed, so the path has been fenced to keep walkers / dogs and livestock separate in the interests of safety.  The need to keep dogs under close control when near livestock ie on a lead was discussed with the stakeholder.</t>
  </si>
  <si>
    <t>Ebworth</t>
  </si>
  <si>
    <t>Planning and Conservation</t>
  </si>
  <si>
    <t>UKWAS 5.1.3 and
UKWAS 6.3.3</t>
  </si>
  <si>
    <t xml:space="preserve">Stiles and footpaths are generally well maintained.
The grazing of the commonage appears to be well managed and beneficial for the flora and fauna.
See no evidence of replanting so it appears that the policy for regeneration of the woodland is based on natural seeding? Would be good to know what your evaluation shows. </t>
  </si>
  <si>
    <t>Comment noted. Area ranger agreed.  
Regarding the comment about regeneration, the manager confirmed that there has been no recent planting and that natural regeneration is the preferred option but replanting would be used were natural regeneration to be insufficient and/or mix of regenerated species not fully meeting the needs of the site</t>
  </si>
  <si>
    <t>Pollution and Forest roads</t>
  </si>
  <si>
    <t>UKWAS 5.5.1 and
UKWAS 4.3.2</t>
  </si>
  <si>
    <t>The coppiced section of wood to the east of Sheepscombe, part of Elder Hill was fenced for many years. Fence has been removed but the rolls of wire have been left in the vicinity and are a hazard.
The eastern boundary of the pastures to the east of Sheepscombe adjacent to Elder Hill and Beech Wood has been re-fenced.  A number of rolls of old wire have been abandoned. Also no determined attempt to remove old barbed wire. 
Many examples of inappropriate grading and making of run-off drains on the roads and tracks that run through the woods and are used to transport felled timber.</t>
  </si>
  <si>
    <t xml:space="preserve">Area ranger was aware and expressed concern about the wire disposals. The manager will prioritise this issue and put measures to correct it. These works are done by volunteers who will soon deal with it, removing them from the site and storing it in a designated area, close to the estate office, where a disposal company will collect it. Site visit showed significant evidences that the wires were visible (placed on roadside), not causing a potential danger. 
During the site visit,  felling area and roads were inspected. Roads are in good conditions and drains are appropriately made and maintained. </t>
  </si>
  <si>
    <t>Bosley Cloud</t>
  </si>
  <si>
    <t>UKWAS 7.2.3</t>
  </si>
  <si>
    <t>Despite some erosion caused by large number of walkers, path maintence carried out by volunteers seems to keep this under control.</t>
  </si>
  <si>
    <t>Comment noted - volunteers are a very valuable asset</t>
  </si>
  <si>
    <t>Recent considerable increased use by mountain bikes. Tyres leave a continuous indentation which channels rainwater eg Gosebury Lane hillside. Bikes also ridden down steps of Gritstone Trail. If this becomes a popular bike route this side of the hill will quickly become as eroded as the left side. It appears from the by laws posted on the back of the National Trust notice at the entrance that cycling is forbidden</t>
  </si>
  <si>
    <t>NT is aware of this issue and putting in measures in an attempt to control any misuse but this is an ongoing issue which is challenging to manage.  Email exchanges were seen during audit evidencing open and constructive communication with stakeholders.</t>
  </si>
  <si>
    <t>Long term productive potential</t>
  </si>
  <si>
    <t>UKWAS 2.2.2</t>
  </si>
  <si>
    <t xml:space="preserve">Concern about the amount of 'management' which has been undertaken in the woods over the past couple of years. </t>
  </si>
  <si>
    <t>Discussed with manager.  The areas in question had not been managed for many years and managers are now catching up on past undermanagement, which has resulted in more activity in recent years.  The work has been carefully planned, with measurements being taken to ensure there is no overcutting, and permissions have been granted, including SSSI consent.  The manager has started contributing to the parish newsletter so that he can explain the reasons behind the management work.</t>
  </si>
  <si>
    <t>The Cloud</t>
  </si>
  <si>
    <t>Management plan consultation</t>
  </si>
  <si>
    <t>Lack of public consultation regarding new management plan</t>
  </si>
  <si>
    <t>Verbal on site. No response required. Obs2016.8 raised</t>
  </si>
  <si>
    <t>Sizergh</t>
  </si>
  <si>
    <t xml:space="preserve">Positive
</t>
  </si>
  <si>
    <t>Balance sustainable management with open access.  Create diverse habitats.  Great benefit to local area</t>
  </si>
  <si>
    <t>Comment noted and passed on to NT Head of Forestry</t>
  </si>
  <si>
    <t xml:space="preserve">Ashridge Golf Club  </t>
  </si>
  <si>
    <t>Public consultation</t>
  </si>
  <si>
    <t xml:space="preserve">They communicate clearly and well in advance of any work taking place. The work is undertaken with consideration to the locals and the environment.  </t>
  </si>
  <si>
    <t xml:space="preserve">Walters and Town Copses GR SZ 430905
Borthwood Copse GR SZ570843
</t>
  </si>
  <si>
    <t>Maintenance of biodiversity and ecological functions</t>
  </si>
  <si>
    <t>UKWAS 6.2</t>
  </si>
  <si>
    <t xml:space="preserve">In the two woodland described above, the National Trust undertakes woodland management with sensitivity, not only to the European protected Species (EPS) but to the range of plant, invertebrate and birds which inhabit the woodland. Coppicing, tree felling and thinning are undertaken in combination with ride management to maintain the character of the woodland in the landscape whilst retaining the complement of species and habitats found in the woods. </t>
  </si>
  <si>
    <t>Ashridge</t>
  </si>
  <si>
    <t>Unable to comment on the Woodland management, but would like to have access to firewood for their firewood business.</t>
  </si>
  <si>
    <t>Details passed on to NT Head of Forestry</t>
  </si>
  <si>
    <t xml:space="preserve">Please refer to page 5 and 6 :
5: At a local level, National Trust property staff liaise with Natural England local area teams to understand and resolve issues in relation to their (wood) land within SSSI. Any issues will be escalated locally.  At a national level, we are not aware of any unresolved issues relating to National Trust designated woodland.  
6: The overall picture;
The total area of  National Trust estate that is designated as woodland SSSI = 9,017 ha within 147 SSSIs.  Of this area:
52% is in favourable condition that is meeting the conservation objectives
44% is on trajectory to meet conservation objectives 
4%  is unfavourable and the management is not on trajectory to meet conservation objectives 
</t>
  </si>
  <si>
    <t>Comments noted and discussed with NT Head of Forestry</t>
  </si>
  <si>
    <t>Management planning / public consultation</t>
  </si>
  <si>
    <t>UKWAS 2.1 / 7.1.1</t>
  </si>
  <si>
    <t xml:space="preserve">Woodland management is normally driven by a well written woodland management plan in which stakeholder engagement has been carried out. No negative or outstanding legal compliance issues. </t>
  </si>
  <si>
    <t>Pollarding - management policy</t>
  </si>
  <si>
    <t>UKWAS 2.1 / 6.2</t>
  </si>
  <si>
    <t xml:space="preserve">Although I have no comments to make regarding the Trust's management of specific woodlands, I would be grateful if you would allow me to comment on their general policy towards trees and woodlands.
For many years I have been alarmed by their ill-informed treatment of ancient overgrown pollards and have witnessed the consequent death of many of these trees
</t>
  </si>
  <si>
    <t xml:space="preserve">  Discussed in detail with NT Head of Forestry. Approximately 90% of the pollards are outwith the NT's certified area and some are also outwith direct NT control as are on land within NT farm tenancies - where this has occurred the NT has acted swiftly as soon as they have become aware of the situation. The NT feels that its management of pollards is well- informed and complies with best practice, citing many examples of successful pollarding / repollarding undertaken. Dealing with lapsed pollards is an issue and the approach will vary according to species eg with oak repollarding is not considered a viable option but species such as ash and sycamore are often pollarded in phases, maintaining functional connectivity by spreading the work over a 5 - 10 year period. Sometimes pollards have to be worked on as a result of health and safety concerns; it is rare for NT to fell a tree,  the preferred outcome under such circumstances being a reduction of the pollard to a 'monolith', which could then be construed as harsh / unsuccessful pollarding if not aware of the circumstances. </t>
  </si>
  <si>
    <t>Castle Ward, Mount Stewart and Florencecourt.</t>
  </si>
  <si>
    <t>General / management planning</t>
  </si>
  <si>
    <t>UKWAS 2.1</t>
  </si>
  <si>
    <t>Positive
Negative</t>
  </si>
  <si>
    <t xml:space="preserve">The National Trust managers that I meet are very professional in their manner and we are able to enjoy a good working relationship with a high degree of trust between our respective organisations.  
On a few occasions, when budget funds become available to the NT, we have been asked to permit site works within a very short timescale. Ideally all new projects should first be discussed at MOU review group meetings.
RE: Florencecourt - Some negative comments from the public were directed towards Forest Service relating to the Trust’s introduction of pedestrian access charges, as vehicle charges only had previously applied.   The public who contacted me had not been aware of this change until it happened.
</t>
  </si>
  <si>
    <t xml:space="preserve">Positive comments noted and passed on to NT Head of Forestry. Negative comments discussed with NT Head of Forestry.  Local managers explained that the usual course of action is for new projects to be discussed at MOU review but when there have been circumstances where this has not been possible due to timescales / joint management interests, they had not been made aware that there were any isses around this - were they to have this would have been discussed at one of the regular meetings which are held with senior managers within the NI forest service. Re Florencourt, the introduction of pedestrian charges is consistent with other properties where facilities are provided for visitors but local managers acknowledge that perhaps the timing of this introduction had not been publicised sufficiently, nor the change in responsibility from the NI Forest Service to the National Trust.   </t>
  </si>
  <si>
    <t>Parc Lodge Farm</t>
  </si>
  <si>
    <t>Positive/ negative</t>
  </si>
  <si>
    <t>The woodlands listed above are a fundamentally important social and environmental resource, locally, regionally and nationally and should be managed to protect and enhance that role;The extraction of larches, a few years ago, seems to have had a significantly beneficial impact on woodland diversity;The difference between the areas fenced to keep sheep out offer a different habitat to those where sheep are allowed, albeit in what seems significantly reduced numbers, compared to 15 years ago;The ability to walk off the paths in those areas where sheep are allowed is an excellent opportunity to visit the woodlands and experience them, particularly for small children, and should be protected in any future management arrangement.Similarly the ability to walk between the woodland and moorland without the need to use a gate or cross a stile should be protected. It is that freedom of movement which makes the area an exceptional location for informal walking.The old charcoal burner platforms make excellent facilities for picnics and should be protected.The gates area generally kept in good condition and cyclists are not common.The woodland also offers excellent conditions for orienteering which should be encouraged, on an infrequent basis.• Motorcyclists are a continual annoyance and greater efforts should be made to reduce their numbers. Aiming to catch more of them, prosecuting those caught and publishing the results (fines/confiscations) in the local press should be a priority for the Trust and police.• The extent and density of bracken in the summer months is an impediment to walking and, I suspect, reduces the biodiversity of the area.  • Efforts to reduce litter in the various car parks have made a significant difference although a prosecution or two would help to further reduce offending.</t>
  </si>
  <si>
    <t>Comments noted and passed on to NT Head of Forestry - points regarding bracken and motorcyclist / litter to be passed on to local managers.</t>
  </si>
  <si>
    <t>National Trust property Bosley Cloud Congleton</t>
  </si>
  <si>
    <t>Footpath erosion and bike use</t>
  </si>
  <si>
    <t xml:space="preserve">The footpath erosion has been markedly reduced since the ban on mountain biking has been enforced. The the detailed work on the paths to divert water flows has helped to avoid "streams" running down them in heavy rain. Also, measures to confine walkers to the existing paths and avoid the development of new random paths has helped. Overall, there is an obvious reduction in erosion.
Despite the Trust's efforts there is still evidence of even very limited bike use causing erosion where they use informal paths or create new ones. There is local discussion about the Trust allowing the use of bikes again. If this is the case it is difficult to see how increased erosion can be avoided unless a dedicated bike path is made and its use strictly enforced. It would be a pity to spoil the Trust's recent good erosion work by an ill thought out or unworkable arrangement being introduced
</t>
  </si>
  <si>
    <t>NT have started a process of working with the newly formed Congleton mountain bike club to see if a partnership approach with regulated access could be the way forward. NT now have a licence and code of conduct with the club and an agreement to work in partnership on other conservation tasks on the property. Design and construction of trails is ongoing. It is hoped that with support by Congleton mountain bike club others can be encouraged to use the formal trails through club membership and help to control unregulated use. Information provided to general public on the agreement including maps of licensed routes seen at audit. No non-compliance noted with the UKWAS standard in respect of this issue and no such issues noted at sites visited during audit.</t>
  </si>
  <si>
    <t>Local stakeholder</t>
  </si>
  <si>
    <t>Allen Banks &amp; Staward Gorge</t>
  </si>
  <si>
    <t>Various - habitat management / shoot</t>
  </si>
  <si>
    <t>Positive / negative</t>
  </si>
  <si>
    <t>Positive: Recent work to remove and thin post war conifer planting deserves congratulations, it is a courageous decision because of its scale, location, and the attitude of neighbours. 
NT commitment to red squirrel conservation is excellent at a time when other partners are reducing red squirrel conservation investment, long may the work continue! 
There has been good work over the last twelve months to put in place a scheme to monitor impact of herbivores, and deer in particular, (based on Deer Initiative advice adapted for volunteer implementation) is a low cost/easy implementation model that could/should be replicated at other NT properties. 
The interpretation programme (walks, talks etc) seems welcome locally. The NT staff do an outstanding job on managing relationships with neighbours some of whom are extremely self centred and difficult - NT needs access over their land for essential work. 
The physical characteristics of AB&amp;SG routinely present significant management challenges, land slip, fallen trees etc limited access makes resolving these extremely challenging, it may take time but most problems seem to get resolved by the small dedicated and resourceful team.
Negative: Standards of longstanding game shooting syndicates needs to improve, "housekeeping is poor", abandoned game pens, feeding sites etc.</t>
  </si>
  <si>
    <t>Comments noted and passed on to managers.  Pheasant pen / feed rides visited by auditor during audit but could find no evidence of 'poor housekeeping'.</t>
  </si>
  <si>
    <t>Regulatory body</t>
  </si>
  <si>
    <t>Management and habitat creation</t>
  </si>
  <si>
    <t xml:space="preserve">No comment on specific forest practices on site. However, a number of considerations for future management / habitat creation associated with watercourses and wetlands. There is opportunity within the floodplain to create priority wetland habitat below these steep features, which would create habitat but also capture flow and sediment from steep banksides. This could also include wet woodland creation. Opportunities for river restoration could also be considered, such as improving connectivity from the river to its floodplain. Other restoration options could involve blocking any historical drains and grips in appropriate areas of woodland in order to create wetland, retain flows and reduce sediment input into the River Allen and its tributaries. </t>
  </si>
  <si>
    <t>Comments noted and passed on to NT managers for consideration</t>
  </si>
  <si>
    <t>Hindhead Estate</t>
  </si>
  <si>
    <t>General management &amp; habitat re-structuring</t>
  </si>
  <si>
    <t>UKWAS 4.1</t>
  </si>
  <si>
    <t>Stakeholder has knowledge of this particular landholding since 2010. In that time there has been good quality stewardship of the woodland resource, including re-structuring of areas to improve habitat quality for breeding birds, a key feature of the SSSI. There has also been good ie sensitive management of areas of heathy woodland which has promoted this characteristic aspect of the woodlands. Stakeholder was recently consulted on the preparation of a long-term woodland management plan - was pleased to see that the management proposed is very much in line with the objectives set for the SSSI. All of the SSSI which is in the management control of the National Trust is assessed by Natural England as being in favourable condition and there are no outstanding issues.</t>
  </si>
  <si>
    <t>Comments noted and passed on to NT managers.</t>
  </si>
  <si>
    <t>not known</t>
  </si>
  <si>
    <t>Low Wood on Red Bank between Elterwater &amp; Grasmere</t>
  </si>
  <si>
    <t>National Trust's approach to non-walkers i.e. cyclists &amp; horse riders</t>
  </si>
  <si>
    <t>UKWAS 5.1.2</t>
  </si>
  <si>
    <t>Disappointed with the approach of the National Trust regarding non walkers i.e cyclists &amp; horse riders, there is a perfectly good track up through Low Wood. There are signs up saying no cycling in order to protect the area, so why are there vehicle tyre tracks in various parts of the wood? these will be doing terrible damage to the the plants etc. Rather than banning certain groups we should be encouraging them to use the facility and make them aware of where to ride and where not, if riders (horse &amp; cyclist) stayed on the main track through the wood there would be no harm done. Low Wood is a cut through people will use it to get off the road which can be very busy. Without putting up unsightly barriers you will not stop non walkers so better encourage them and educate them about the potential harm they could do by riding away from the main track.</t>
  </si>
  <si>
    <t>Discussed during audit with managers and site visited.  This is an area of ancient woodland and mountain bikers in particular are riding off the track, causing damage to the ground flora; however the main issue identified by NT managers relates more to health and safety as there is an area where bikers are crossing the walking track at speed.  'No cycling' notices have been erected on site, with explanation as to why NT does not want the area to be used by cyclists and attempting to 'educate' them, as suggested by the stakeholder, but staff do not feel that this area is appropriate for use by cyclists.</t>
  </si>
  <si>
    <t>Fairhead</t>
  </si>
  <si>
    <t>D 185 430</t>
  </si>
  <si>
    <t>&lt;100ha/SLIMF</t>
  </si>
  <si>
    <t>Round wood</t>
  </si>
  <si>
    <t>Cushendun</t>
  </si>
  <si>
    <t>D 248 327</t>
  </si>
  <si>
    <t>Florence Court</t>
  </si>
  <si>
    <t>H 175 344</t>
  </si>
  <si>
    <t>S4 2015</t>
  </si>
  <si>
    <t>Castle Coole</t>
  </si>
  <si>
    <t>H 260 430</t>
  </si>
  <si>
    <t>CROM</t>
  </si>
  <si>
    <t>H 363 245</t>
  </si>
  <si>
    <t>Wellbrook</t>
  </si>
  <si>
    <t>H 750 792</t>
  </si>
  <si>
    <t>Springhill</t>
  </si>
  <si>
    <t>H 866 828</t>
  </si>
  <si>
    <t>The Argory</t>
  </si>
  <si>
    <t>H 872 580</t>
  </si>
  <si>
    <t>Ardress</t>
  </si>
  <si>
    <t>H 914 559</t>
  </si>
  <si>
    <t>Derrymore</t>
  </si>
  <si>
    <t>J 056 280</t>
  </si>
  <si>
    <t>Collin Glen</t>
  </si>
  <si>
    <t>J 270 720</t>
  </si>
  <si>
    <t>S2 2018</t>
  </si>
  <si>
    <t>Minnowburn</t>
  </si>
  <si>
    <t>J 325 684</t>
  </si>
  <si>
    <t>Gleno</t>
  </si>
  <si>
    <t>J 394 968</t>
  </si>
  <si>
    <t>Rowallane</t>
  </si>
  <si>
    <t>J 409 575</t>
  </si>
  <si>
    <t>Gibbs Island</t>
  </si>
  <si>
    <t>J 509 495</t>
  </si>
  <si>
    <t>Salt Island</t>
  </si>
  <si>
    <t>J 531 504</t>
  </si>
  <si>
    <t>Mount Stewart</t>
  </si>
  <si>
    <t>J 553 695</t>
  </si>
  <si>
    <t>Mid Island</t>
  </si>
  <si>
    <t>J 567 674</t>
  </si>
  <si>
    <t>Castle Ward</t>
  </si>
  <si>
    <t>J 572 494</t>
  </si>
  <si>
    <t>Nugent Wood</t>
  </si>
  <si>
    <t>J 592 510</t>
  </si>
  <si>
    <t>Hudswell Woods</t>
  </si>
  <si>
    <t>NU 005 048</t>
  </si>
  <si>
    <t>RA 2011</t>
  </si>
  <si>
    <t>Roseberry Topping</t>
  </si>
  <si>
    <t>NU 059 352</t>
  </si>
  <si>
    <t>Cayton Bay</t>
  </si>
  <si>
    <t>NU 073 022</t>
  </si>
  <si>
    <t>WASDALE</t>
  </si>
  <si>
    <t>NY 162 066</t>
  </si>
  <si>
    <t>BUTTERMERE</t>
  </si>
  <si>
    <t>NY 185 155</t>
  </si>
  <si>
    <t>S3 2014</t>
  </si>
  <si>
    <t>BORROWDALE</t>
  </si>
  <si>
    <t>NY 225 156</t>
  </si>
  <si>
    <t>CONISTON/LITTLE LANGDALE</t>
  </si>
  <si>
    <t>NY 327 026</t>
  </si>
  <si>
    <t>LANGDALE AND GRASMERE</t>
  </si>
  <si>
    <t>NY 344 071</t>
  </si>
  <si>
    <t>S3 2019</t>
  </si>
  <si>
    <t>ULLSWATER</t>
  </si>
  <si>
    <t>NY 400 200</t>
  </si>
  <si>
    <t>Wetheral</t>
  </si>
  <si>
    <t>NY 465 545</t>
  </si>
  <si>
    <t>Acorn Bank</t>
  </si>
  <si>
    <t>NY 612 281</t>
  </si>
  <si>
    <t>ALLEN BANKS/ STAWARD GORGE</t>
  </si>
  <si>
    <t>NY 699 631</t>
  </si>
  <si>
    <t>Wilderhope</t>
  </si>
  <si>
    <t>NY 798 640</t>
  </si>
  <si>
    <t>St Cuthbert's Cave</t>
  </si>
  <si>
    <t>NZ 030 843</t>
  </si>
  <si>
    <t>CRAGSIDE</t>
  </si>
  <si>
    <t>NZ 105 555</t>
  </si>
  <si>
    <t>RA 2016</t>
  </si>
  <si>
    <t>Hayburn Wyke</t>
  </si>
  <si>
    <t>NZ 153 005</t>
  </si>
  <si>
    <t xml:space="preserve">Malham/Darnbrook </t>
  </si>
  <si>
    <t>NZ 305 460</t>
  </si>
  <si>
    <t>Ormesby</t>
  </si>
  <si>
    <t>NZ 325 535</t>
  </si>
  <si>
    <t>Nostell Priory</t>
  </si>
  <si>
    <t>NZ 535 175</t>
  </si>
  <si>
    <t>Rievaux Terrace</t>
  </si>
  <si>
    <t>NZ 575 125</t>
  </si>
  <si>
    <t>FORMBY</t>
  </si>
  <si>
    <t>SD 275 080</t>
  </si>
  <si>
    <t>TARN HOWES</t>
  </si>
  <si>
    <t>SD 316 991</t>
  </si>
  <si>
    <t>CLAIFE AND HAWKSHEAD</t>
  </si>
  <si>
    <t>SD 386 981</t>
  </si>
  <si>
    <t>WINDERMERE</t>
  </si>
  <si>
    <t>SD 417 990</t>
  </si>
  <si>
    <t>ARNSIDE AND SILVERDALE</t>
  </si>
  <si>
    <t>SD 456 775</t>
  </si>
  <si>
    <t>SIZERGH</t>
  </si>
  <si>
    <t>SD 498 878</t>
  </si>
  <si>
    <t>Stubbins</t>
  </si>
  <si>
    <t>SD 785 185</t>
  </si>
  <si>
    <t>Gawthorne</t>
  </si>
  <si>
    <t>SD 806 338</t>
  </si>
  <si>
    <t>Low Trewitt &amp; Warton Farms</t>
  </si>
  <si>
    <t>SD 890 660</t>
  </si>
  <si>
    <t>WALLINGTON</t>
  </si>
  <si>
    <t>SD 942 746</t>
  </si>
  <si>
    <t>Hadrians Wall</t>
  </si>
  <si>
    <t>SD 988 291</t>
  </si>
  <si>
    <t>Beningbrough</t>
  </si>
  <si>
    <t>SE 116 854</t>
  </si>
  <si>
    <t>Bridestones</t>
  </si>
  <si>
    <t>SE 211 647</t>
  </si>
  <si>
    <t>Farndale</t>
  </si>
  <si>
    <t>SE 271 683</t>
  </si>
  <si>
    <t>Moorhouse Woods</t>
  </si>
  <si>
    <t>SE 410 177</t>
  </si>
  <si>
    <t>Bellister</t>
  </si>
  <si>
    <t>SE 525 575</t>
  </si>
  <si>
    <t>Penshaw</t>
  </si>
  <si>
    <t>SE 579 848</t>
  </si>
  <si>
    <t>Braithwaite</t>
  </si>
  <si>
    <t>SE 625 975</t>
  </si>
  <si>
    <t>Ebchester</t>
  </si>
  <si>
    <t>SE 645 996</t>
  </si>
  <si>
    <t>Bransdale</t>
  </si>
  <si>
    <t>SE 870 910</t>
  </si>
  <si>
    <t>Graig Du</t>
  </si>
  <si>
    <t>SH 230 270</t>
  </si>
  <si>
    <t>Rhiw Goch</t>
  </si>
  <si>
    <t>SH 242 294</t>
  </si>
  <si>
    <t>Plas-yn-Rhiw</t>
  </si>
  <si>
    <t>Cae Glan-y-Mor</t>
  </si>
  <si>
    <t>SH 521 696</t>
  </si>
  <si>
    <t>Plas Newydd</t>
  </si>
  <si>
    <t>Anglesey</t>
  </si>
  <si>
    <t>SH 525 706</t>
  </si>
  <si>
    <t>Glan Faenol</t>
  </si>
  <si>
    <t>SH 530 695</t>
  </si>
  <si>
    <t>SH 530697</t>
  </si>
  <si>
    <t>Coed Mor (Anglesey)</t>
  </si>
  <si>
    <t>SH 542715</t>
  </si>
  <si>
    <t>Coed Aberglaslyn</t>
  </si>
  <si>
    <t>SH 591 462</t>
  </si>
  <si>
    <t>S2 2013</t>
  </si>
  <si>
    <t>Coed Craflyn</t>
  </si>
  <si>
    <t>SH 598 490</t>
  </si>
  <si>
    <t>Penrhyn Castle</t>
  </si>
  <si>
    <t>SH 602720</t>
  </si>
  <si>
    <t>Hafod Garegog</t>
  </si>
  <si>
    <t>SH 604 444</t>
  </si>
  <si>
    <t>Hafod -Y-Porth</t>
  </si>
  <si>
    <t>SH 607 493</t>
  </si>
  <si>
    <t>HAFOD-Y-LLAN</t>
  </si>
  <si>
    <t>SH 625 515</t>
  </si>
  <si>
    <t xml:space="preserve">S2 2013 ; S2 2018 </t>
  </si>
  <si>
    <t>Coed Cae Fali</t>
  </si>
  <si>
    <t>SH 635 403</t>
  </si>
  <si>
    <t>Caeneddau</t>
  </si>
  <si>
    <t>SH 638 643</t>
  </si>
  <si>
    <t>DOLMELYNLLYN</t>
  </si>
  <si>
    <t>SH 725 235</t>
  </si>
  <si>
    <t>S2 2013; S2 2018</t>
  </si>
  <si>
    <t>Ty Mawr (Snowden)</t>
  </si>
  <si>
    <t>SH 770 522</t>
  </si>
  <si>
    <t>YSBYTY</t>
  </si>
  <si>
    <t>SH 842 488</t>
  </si>
  <si>
    <t>S2 2013; S2 218</t>
  </si>
  <si>
    <t>Wirral</t>
  </si>
  <si>
    <t>SJ 246 852</t>
  </si>
  <si>
    <t>Chirk</t>
  </si>
  <si>
    <t>SJ 271 380</t>
  </si>
  <si>
    <t>ERDDIG</t>
  </si>
  <si>
    <t>SJ 326 482</t>
  </si>
  <si>
    <t>Speke Hall</t>
  </si>
  <si>
    <t>SJ 419 825</t>
  </si>
  <si>
    <t>Helsby Hill</t>
  </si>
  <si>
    <t>SJ 492 754</t>
  </si>
  <si>
    <t>Bickerton Hill</t>
  </si>
  <si>
    <t>SJ 500 529</t>
  </si>
  <si>
    <t>Bulkley Hill</t>
  </si>
  <si>
    <t>SJ 527 553</t>
  </si>
  <si>
    <t>WOODCHESTER</t>
  </si>
  <si>
    <t>SJ 545 095</t>
  </si>
  <si>
    <t>S1 2012</t>
  </si>
  <si>
    <t>Kinver Edge</t>
  </si>
  <si>
    <t>SJ 550 272</t>
  </si>
  <si>
    <t>Baddesley Clinton</t>
  </si>
  <si>
    <t>SJ 656 031</t>
  </si>
  <si>
    <t>DUNHAM MASSEY</t>
  </si>
  <si>
    <t>SJ 735 874</t>
  </si>
  <si>
    <t>Styal</t>
  </si>
  <si>
    <t>SJ 835 835</t>
  </si>
  <si>
    <t>Alderley Edge/Hare Hill</t>
  </si>
  <si>
    <t>SJ 860 776</t>
  </si>
  <si>
    <t>Cwmma Moors</t>
  </si>
  <si>
    <t>SJ 901 369</t>
  </si>
  <si>
    <t>Cloud</t>
  </si>
  <si>
    <t>SJ 901 634</t>
  </si>
  <si>
    <t>LYME PARK</t>
  </si>
  <si>
    <t>SJ 965 825</t>
  </si>
  <si>
    <t>Poke House Wood (Croft)</t>
  </si>
  <si>
    <t>SJ 992 225</t>
  </si>
  <si>
    <t>Hanbury</t>
  </si>
  <si>
    <t>SK 035 445</t>
  </si>
  <si>
    <t>SHUGBOROUGH/GT HEYWOOD</t>
  </si>
  <si>
    <t>SK 068 425</t>
  </si>
  <si>
    <t>S4 2020</t>
  </si>
  <si>
    <t>HIGH PEAK</t>
  </si>
  <si>
    <t>SK 129 937</t>
  </si>
  <si>
    <t>SOUTH PEAK</t>
  </si>
  <si>
    <t>SK 131 507</t>
  </si>
  <si>
    <t>LONGSHAW</t>
  </si>
  <si>
    <t>SK 256 784</t>
  </si>
  <si>
    <t>Kedleston</t>
  </si>
  <si>
    <t>SK 305 415</t>
  </si>
  <si>
    <t>CALKE ABBEY</t>
  </si>
  <si>
    <t>SK 356 239</t>
  </si>
  <si>
    <t>HARDWICK HALL</t>
  </si>
  <si>
    <t>SK 463 638</t>
  </si>
  <si>
    <t>CLUMBER PARK</t>
  </si>
  <si>
    <t>SK 627 750</t>
  </si>
  <si>
    <t>Belton</t>
  </si>
  <si>
    <t>SK 937 388</t>
  </si>
  <si>
    <t>Lawreny + Little Milford</t>
  </si>
  <si>
    <t>SN 010 067</t>
  </si>
  <si>
    <t>Colby Estate</t>
  </si>
  <si>
    <t>SN 156 095</t>
  </si>
  <si>
    <t>Pentowyn</t>
  </si>
  <si>
    <t>SN 325 105</t>
  </si>
  <si>
    <t>Cwm Soden</t>
  </si>
  <si>
    <t>SN 371 578</t>
  </si>
  <si>
    <t>Llanerchaeron</t>
  </si>
  <si>
    <t>SN 479 602</t>
  </si>
  <si>
    <t>Dinefwr</t>
  </si>
  <si>
    <t>SN 615 225</t>
  </si>
  <si>
    <t>DOLACAUTHI</t>
  </si>
  <si>
    <t>SN 666 403</t>
  </si>
  <si>
    <t>Berthlwyn Farm</t>
  </si>
  <si>
    <t>SN 911 131</t>
  </si>
  <si>
    <t>Graigllech Wood</t>
  </si>
  <si>
    <t>SN 978 225</t>
  </si>
  <si>
    <t>Ty Mawr Farm (SE Wales)</t>
  </si>
  <si>
    <t>Bryn Du</t>
  </si>
  <si>
    <t>Blaenglyn Farm</t>
  </si>
  <si>
    <t>Pont ar Daf (Brecon)</t>
  </si>
  <si>
    <t>SN 985223</t>
  </si>
  <si>
    <t>2014 S3</t>
  </si>
  <si>
    <t>Cwm Gwdi</t>
  </si>
  <si>
    <t>SO 025 248</t>
  </si>
  <si>
    <t>Cwm Cergwym</t>
  </si>
  <si>
    <t>Cwm Sere</t>
  </si>
  <si>
    <t>SO 027 230</t>
  </si>
  <si>
    <t>SUGAR LOAF</t>
  </si>
  <si>
    <t>SO 268 167</t>
  </si>
  <si>
    <t>S1 2017</t>
  </si>
  <si>
    <t>Breinton Spring</t>
  </si>
  <si>
    <t>SO 280 515</t>
  </si>
  <si>
    <t>SO 283 184</t>
  </si>
  <si>
    <t>Croome Park</t>
  </si>
  <si>
    <t>SO 285 508</t>
  </si>
  <si>
    <t>Skirrid Fawr</t>
  </si>
  <si>
    <t>SO 330 180</t>
  </si>
  <si>
    <t>Toothill</t>
  </si>
  <si>
    <t>SO 343 838</t>
  </si>
  <si>
    <t>Clytha Estate</t>
  </si>
  <si>
    <t>SO 367 089</t>
  </si>
  <si>
    <t>Hawksmoor</t>
  </si>
  <si>
    <t>SO 398 835</t>
  </si>
  <si>
    <t>Pengethly</t>
  </si>
  <si>
    <t>SO 429 649</t>
  </si>
  <si>
    <t>Lee Brockhurst</t>
  </si>
  <si>
    <t>SO 430 940</t>
  </si>
  <si>
    <t>Coughton Court</t>
  </si>
  <si>
    <t>SO 452 661</t>
  </si>
  <si>
    <t>Berrington Hall</t>
  </si>
  <si>
    <t>SO 472 394</t>
  </si>
  <si>
    <t>Bentall Hall</t>
  </si>
  <si>
    <t>SO 510 637</t>
  </si>
  <si>
    <t>Kymin</t>
  </si>
  <si>
    <t>SO 527 124</t>
  </si>
  <si>
    <t>Packwood</t>
  </si>
  <si>
    <t>SO 544 260</t>
  </si>
  <si>
    <t>WENLOCK EDGE</t>
  </si>
  <si>
    <t>SO 544 928</t>
  </si>
  <si>
    <t>Walcot</t>
  </si>
  <si>
    <t>SO 595 988</t>
  </si>
  <si>
    <t>Midsummer Hill</t>
  </si>
  <si>
    <t>SO 665 935</t>
  </si>
  <si>
    <t>Brilley</t>
  </si>
  <si>
    <t>SO 691 553</t>
  </si>
  <si>
    <t>Downs Bank</t>
  </si>
  <si>
    <t>SO 746 887</t>
  </si>
  <si>
    <t>Long Mynd</t>
  </si>
  <si>
    <t>SO 765 375</t>
  </si>
  <si>
    <t>Coaley Peak</t>
  </si>
  <si>
    <t>SO 794 008</t>
  </si>
  <si>
    <t>HARESFIELD</t>
  </si>
  <si>
    <t>SO 832 078</t>
  </si>
  <si>
    <t>Hopesay Hill</t>
  </si>
  <si>
    <t>SO 836 836</t>
  </si>
  <si>
    <t>Winyards Gap/Rook Hill</t>
  </si>
  <si>
    <t>SO 845 025</t>
  </si>
  <si>
    <t>Rodborough</t>
  </si>
  <si>
    <t>SO 845 045</t>
  </si>
  <si>
    <t>Minchinhamton</t>
  </si>
  <si>
    <t>SO 859 012</t>
  </si>
  <si>
    <t>Popes Wood</t>
  </si>
  <si>
    <t>SO 874 128</t>
  </si>
  <si>
    <t>CROFT</t>
  </si>
  <si>
    <t>SO 878 448</t>
  </si>
  <si>
    <t>EBWORTH</t>
  </si>
  <si>
    <t>SO 890 097</t>
  </si>
  <si>
    <t>Crickley Hill</t>
  </si>
  <si>
    <t>SO 930 165</t>
  </si>
  <si>
    <t>Charlcote Park</t>
  </si>
  <si>
    <t>SO 932 803</t>
  </si>
  <si>
    <t>Farnborough</t>
  </si>
  <si>
    <t>SO 965 635</t>
  </si>
  <si>
    <t>BROCKHAMTON</t>
  </si>
  <si>
    <t>SO 973 771</t>
  </si>
  <si>
    <t>Clent Hills</t>
  </si>
  <si>
    <t>SP 080 604</t>
  </si>
  <si>
    <t>Pipers Grove (Snowshill)</t>
  </si>
  <si>
    <t>SP 087 339</t>
  </si>
  <si>
    <t>SHERBORNE</t>
  </si>
  <si>
    <t>SP 155 124</t>
  </si>
  <si>
    <t>Hidcote</t>
  </si>
  <si>
    <t>SP 176 429</t>
  </si>
  <si>
    <t>Moreville Hall</t>
  </si>
  <si>
    <t>SP 176 722</t>
  </si>
  <si>
    <t>ATTINGHAM</t>
  </si>
  <si>
    <t>SP 199 715</t>
  </si>
  <si>
    <t>Chadwick</t>
  </si>
  <si>
    <t>SP 258 564</t>
  </si>
  <si>
    <t>DUDMASTON</t>
  </si>
  <si>
    <t>SP 428 485</t>
  </si>
  <si>
    <t>Boarstall Duck Decoy</t>
  </si>
  <si>
    <t>SP 623 151</t>
  </si>
  <si>
    <t>Stowe Landscape</t>
  </si>
  <si>
    <t>SP 677374</t>
  </si>
  <si>
    <t>Pulpit Wood</t>
  </si>
  <si>
    <t>SP 832048</t>
  </si>
  <si>
    <t>Coombe Hill</t>
  </si>
  <si>
    <t>SP 849 066</t>
  </si>
  <si>
    <t>ASHRIDGE</t>
  </si>
  <si>
    <t>SP 967 143</t>
  </si>
  <si>
    <t>STACKPOLE</t>
  </si>
  <si>
    <t>SR 982 948</t>
  </si>
  <si>
    <t>Coombe</t>
  </si>
  <si>
    <t>SS 205 115</t>
  </si>
  <si>
    <t>Tidna</t>
  </si>
  <si>
    <t>SS 207 148</t>
  </si>
  <si>
    <t>Stowe Wood</t>
  </si>
  <si>
    <t>SS 209 115</t>
  </si>
  <si>
    <t>Kilkhamton</t>
  </si>
  <si>
    <t>SS 243 114</t>
  </si>
  <si>
    <t>Brownsham</t>
  </si>
  <si>
    <t>SS 284 265</t>
  </si>
  <si>
    <t>Portledge/Peppercombe</t>
  </si>
  <si>
    <t>SS 364 237</t>
  </si>
  <si>
    <t>Dunsland</t>
  </si>
  <si>
    <t>SS 409 051</t>
  </si>
  <si>
    <t>Cwm Ivy</t>
  </si>
  <si>
    <t>SS 442 938</t>
  </si>
  <si>
    <t>Whiteford</t>
  </si>
  <si>
    <t>SS 448 960</t>
  </si>
  <si>
    <t>Bishopsten Valley</t>
  </si>
  <si>
    <t>SS 573 872</t>
  </si>
  <si>
    <t>ARLINGTON COURT</t>
  </si>
  <si>
    <t>SS 611 405</t>
  </si>
  <si>
    <t>Tidecombe Wood</t>
  </si>
  <si>
    <t>SS 639 393</t>
  </si>
  <si>
    <t>Woody Bay</t>
  </si>
  <si>
    <t>SS 655 492</t>
  </si>
  <si>
    <t>HEDDON VALLEY</t>
  </si>
  <si>
    <t>SS 656 475</t>
  </si>
  <si>
    <t>WATERSMEET</t>
  </si>
  <si>
    <t>SS 739 485</t>
  </si>
  <si>
    <t>Aberdulias</t>
  </si>
  <si>
    <t>SS 771 996</t>
  </si>
  <si>
    <t>Glenthorne</t>
  </si>
  <si>
    <t>SS 795 495</t>
  </si>
  <si>
    <t>Buzzards</t>
  </si>
  <si>
    <t>SS 910 116</t>
  </si>
  <si>
    <t>HOLNICOTE</t>
  </si>
  <si>
    <t>SS 920 469</t>
  </si>
  <si>
    <t>Knightshayes</t>
  </si>
  <si>
    <t>SS 959 151</t>
  </si>
  <si>
    <t>Combe Wood</t>
  </si>
  <si>
    <t>ST 059 564</t>
  </si>
  <si>
    <t>Dumpton Hill</t>
  </si>
  <si>
    <t>ST 175 041</t>
  </si>
  <si>
    <t>Quantocks</t>
  </si>
  <si>
    <t>ST 212 335</t>
  </si>
  <si>
    <t>Tredegar</t>
  </si>
  <si>
    <t>ST 288 853</t>
  </si>
  <si>
    <t>Brent Knoll</t>
  </si>
  <si>
    <t>ST 341 510</t>
  </si>
  <si>
    <t>Crook Peak</t>
  </si>
  <si>
    <t>ST 387 558</t>
  </si>
  <si>
    <t>Barrington Court</t>
  </si>
  <si>
    <t>ST 396 182</t>
  </si>
  <si>
    <t>Kings Wood</t>
  </si>
  <si>
    <t>ST 422 560</t>
  </si>
  <si>
    <t>Lewesdon Hill</t>
  </si>
  <si>
    <t>ST 437 013</t>
  </si>
  <si>
    <t>Cheddar</t>
  </si>
  <si>
    <t>ST 455 535</t>
  </si>
  <si>
    <t>Nytham/Walton</t>
  </si>
  <si>
    <t>ST 465 350</t>
  </si>
  <si>
    <t>Montecute</t>
  </si>
  <si>
    <t>ST 493 169</t>
  </si>
  <si>
    <t>Torhill, Wells</t>
  </si>
  <si>
    <t>ST 498 065</t>
  </si>
  <si>
    <t>Tyntesfield</t>
  </si>
  <si>
    <t>ST 504713</t>
  </si>
  <si>
    <t>Failand</t>
  </si>
  <si>
    <t>ST 518 739</t>
  </si>
  <si>
    <t>Lytes Cary</t>
  </si>
  <si>
    <t>ST 529 265</t>
  </si>
  <si>
    <t>Tor Hill</t>
  </si>
  <si>
    <t>ST 556 456</t>
  </si>
  <si>
    <t>Leigh Woods</t>
  </si>
  <si>
    <t>ST 558 735</t>
  </si>
  <si>
    <t>Dyrham Park</t>
  </si>
  <si>
    <t>ST 743 757</t>
  </si>
  <si>
    <t xml:space="preserve">Bath </t>
  </si>
  <si>
    <t>ST 745 645</t>
  </si>
  <si>
    <t>Prior Park</t>
  </si>
  <si>
    <t>ST 760 633</t>
  </si>
  <si>
    <t>Horton Court</t>
  </si>
  <si>
    <t>ST 766 850</t>
  </si>
  <si>
    <t>STOURHEAD</t>
  </si>
  <si>
    <t>ST 780 340</t>
  </si>
  <si>
    <t>Newark Park</t>
  </si>
  <si>
    <t>ST 786 934</t>
  </si>
  <si>
    <t>Ringmoor</t>
  </si>
  <si>
    <t>ST 805 085</t>
  </si>
  <si>
    <t>Fontmell Melbury</t>
  </si>
  <si>
    <t>ST 894 190</t>
  </si>
  <si>
    <t>KINGSTON LACY</t>
  </si>
  <si>
    <t>ST 970 021</t>
  </si>
  <si>
    <t>Dinton</t>
  </si>
  <si>
    <t>SU 015 316</t>
  </si>
  <si>
    <t>Cherhill Down</t>
  </si>
  <si>
    <t>SU 055 695</t>
  </si>
  <si>
    <t>Avebury/Windmill Hill</t>
  </si>
  <si>
    <t>SU 103 698</t>
  </si>
  <si>
    <t>Stonehenge</t>
  </si>
  <si>
    <t>SU 125 425</t>
  </si>
  <si>
    <t>Cockeridge Dene</t>
  </si>
  <si>
    <t>SU 142 673</t>
  </si>
  <si>
    <t>Hale Purlieu</t>
  </si>
  <si>
    <t>SU 200 180</t>
  </si>
  <si>
    <t>Pepperbox</t>
  </si>
  <si>
    <t>SU 212 248</t>
  </si>
  <si>
    <t>BUSCOT AND COLESHILL</t>
  </si>
  <si>
    <t>SU 239 936</t>
  </si>
  <si>
    <t>Bramshaw</t>
  </si>
  <si>
    <t>SU 275 155</t>
  </si>
  <si>
    <t>Ashdown House</t>
  </si>
  <si>
    <t>SU 282 820</t>
  </si>
  <si>
    <t>Foxbury</t>
  </si>
  <si>
    <t>SU 301170</t>
  </si>
  <si>
    <t>MOTTISFONT</t>
  </si>
  <si>
    <t>SU 327 270</t>
  </si>
  <si>
    <t>The Chase</t>
  </si>
  <si>
    <t>SU 442 627</t>
  </si>
  <si>
    <t>Hamble River</t>
  </si>
  <si>
    <t>SU 523118</t>
  </si>
  <si>
    <t>Holies</t>
  </si>
  <si>
    <t>SU 589 801</t>
  </si>
  <si>
    <t>HINTON AMPNER</t>
  </si>
  <si>
    <t>SU 597 275</t>
  </si>
  <si>
    <t>Basildon Park</t>
  </si>
  <si>
    <t>SU 611 782</t>
  </si>
  <si>
    <t>The Vyne</t>
  </si>
  <si>
    <t>SU 636 567</t>
  </si>
  <si>
    <t>Watlington</t>
  </si>
  <si>
    <t>SU 704 935</t>
  </si>
  <si>
    <t>Greys Court</t>
  </si>
  <si>
    <t>SU 725 834</t>
  </si>
  <si>
    <t>SELBORNE</t>
  </si>
  <si>
    <t>SU 733 331</t>
  </si>
  <si>
    <t>Aston Wood</t>
  </si>
  <si>
    <t>SU 735 975</t>
  </si>
  <si>
    <t>Uppark</t>
  </si>
  <si>
    <t>SU 775 175</t>
  </si>
  <si>
    <t>Durford</t>
  </si>
  <si>
    <t>SU 784 254</t>
  </si>
  <si>
    <t>Harting Down</t>
  </si>
  <si>
    <t>SU 800 179</t>
  </si>
  <si>
    <t>Finchampstead Ridges</t>
  </si>
  <si>
    <t>SU 808 633</t>
  </si>
  <si>
    <t>Ambarrow Hill</t>
  </si>
  <si>
    <t>SU 825 629</t>
  </si>
  <si>
    <t>West Wycombe</t>
  </si>
  <si>
    <t>SU 825 945</t>
  </si>
  <si>
    <t>BRADENHAM</t>
  </si>
  <si>
    <t>SU 825 970</t>
  </si>
  <si>
    <t>Frensham</t>
  </si>
  <si>
    <t>SU 845 415</t>
  </si>
  <si>
    <t>LUDSHOTT</t>
  </si>
  <si>
    <t>SU 860 352</t>
  </si>
  <si>
    <t>HUGHENDEN</t>
  </si>
  <si>
    <t>SU 860 953</t>
  </si>
  <si>
    <t>Maidenhead and Cookham Commons</t>
  </si>
  <si>
    <t>SU 863843</t>
  </si>
  <si>
    <t>S3 2019 2014 S3</t>
  </si>
  <si>
    <t>Woolbeding</t>
  </si>
  <si>
    <t>SU 870 240</t>
  </si>
  <si>
    <t>Drovers</t>
  </si>
  <si>
    <t>SU 875 145</t>
  </si>
  <si>
    <t>HINDHEAD</t>
  </si>
  <si>
    <t>SU 885 365</t>
  </si>
  <si>
    <t>Emley Farm</t>
  </si>
  <si>
    <t>SU 908 377</t>
  </si>
  <si>
    <t>BLACKDOWN</t>
  </si>
  <si>
    <t>SU 915 302</t>
  </si>
  <si>
    <t>Cliveden</t>
  </si>
  <si>
    <t>SU 915 855</t>
  </si>
  <si>
    <t>Hogback Wood</t>
  </si>
  <si>
    <t>SU 927 912</t>
  </si>
  <si>
    <t>WITLEY</t>
  </si>
  <si>
    <t>SU 928 404</t>
  </si>
  <si>
    <t>Lavington Common</t>
  </si>
  <si>
    <t>SU 950 190</t>
  </si>
  <si>
    <t>SLINDON</t>
  </si>
  <si>
    <t>SU 965 085</t>
  </si>
  <si>
    <t>Hydon Heath</t>
  </si>
  <si>
    <t>SU 975 395</t>
  </si>
  <si>
    <t>Winkworth</t>
  </si>
  <si>
    <t>SU 993 414</t>
  </si>
  <si>
    <t>Ankerwyke/Runnymede</t>
  </si>
  <si>
    <t>SU 999 720</t>
  </si>
  <si>
    <t>Tremayne</t>
  </si>
  <si>
    <t>SW 127 255</t>
  </si>
  <si>
    <t>North Hill</t>
  </si>
  <si>
    <t>SW 440 365</t>
  </si>
  <si>
    <t>Godolphin</t>
  </si>
  <si>
    <t>SW 596 315</t>
  </si>
  <si>
    <t>PENROSE</t>
  </si>
  <si>
    <t>SW 646 249</t>
  </si>
  <si>
    <t>Poltesco</t>
  </si>
  <si>
    <t>SW 725 155</t>
  </si>
  <si>
    <t>Frenchmans Creek</t>
  </si>
  <si>
    <t>SW 748 253</t>
  </si>
  <si>
    <t>Pengwedhen</t>
  </si>
  <si>
    <t>SW 756 264</t>
  </si>
  <si>
    <t>Glendurgan</t>
  </si>
  <si>
    <t>SW 772 277</t>
  </si>
  <si>
    <t>Durgan</t>
  </si>
  <si>
    <t>SW 775 275</t>
  </si>
  <si>
    <t>Carwinion</t>
  </si>
  <si>
    <t>SW 775 285</t>
  </si>
  <si>
    <t>Churchtown</t>
  </si>
  <si>
    <t>Bogloe</t>
  </si>
  <si>
    <t>SW 777 282</t>
  </si>
  <si>
    <t>Nansidwell</t>
  </si>
  <si>
    <t>SW 784 280</t>
  </si>
  <si>
    <t>Badgers Creek</t>
  </si>
  <si>
    <t>SW 785 245</t>
  </si>
  <si>
    <t>Gillan</t>
  </si>
  <si>
    <t>Mawnan</t>
  </si>
  <si>
    <t>SW 785 275</t>
  </si>
  <si>
    <t>Trellisick</t>
  </si>
  <si>
    <t>SW 833 395</t>
  </si>
  <si>
    <t>Camerance</t>
  </si>
  <si>
    <t>SW 838 382</t>
  </si>
  <si>
    <t>Messack</t>
  </si>
  <si>
    <t>SW 844 366</t>
  </si>
  <si>
    <t>St Anthony Head</t>
  </si>
  <si>
    <t>SW 845 315</t>
  </si>
  <si>
    <t>Treagear Vern</t>
  </si>
  <si>
    <t>SW 846 344</t>
  </si>
  <si>
    <t>Percuil</t>
  </si>
  <si>
    <t>SW 855 345</t>
  </si>
  <si>
    <t>Drawler</t>
  </si>
  <si>
    <t>SW 856 326</t>
  </si>
  <si>
    <t>Pollingey</t>
  </si>
  <si>
    <t>SW 862 333</t>
  </si>
  <si>
    <t>Porth Valley</t>
  </si>
  <si>
    <t>SW 863 332</t>
  </si>
  <si>
    <t>Porth Farm</t>
  </si>
  <si>
    <t>SW 867 329</t>
  </si>
  <si>
    <t>Porth Curnick</t>
  </si>
  <si>
    <t>SW 878 360</t>
  </si>
  <si>
    <t>Pendower</t>
  </si>
  <si>
    <t>SW 899 384</t>
  </si>
  <si>
    <t>Gwendra</t>
  </si>
  <si>
    <t>SW 905 385</t>
  </si>
  <si>
    <t>Parc Behan</t>
  </si>
  <si>
    <t>SW 915 395</t>
  </si>
  <si>
    <t>Paradoe</t>
  </si>
  <si>
    <t>SW 917 379</t>
  </si>
  <si>
    <t>Caragloose</t>
  </si>
  <si>
    <t>SW 924 386</t>
  </si>
  <si>
    <t>Goran Haven</t>
  </si>
  <si>
    <t>SX 012 414</t>
  </si>
  <si>
    <t>LANHYDROCK</t>
  </si>
  <si>
    <t>SX 085 636</t>
  </si>
  <si>
    <t>Boscastle</t>
  </si>
  <si>
    <t>SX 091 912</t>
  </si>
  <si>
    <t>Gribbin</t>
  </si>
  <si>
    <t>SX 098 496</t>
  </si>
  <si>
    <t>Polridmouth</t>
  </si>
  <si>
    <t>SX 105 505</t>
  </si>
  <si>
    <t>Valency Valley</t>
  </si>
  <si>
    <t>SX 110 909</t>
  </si>
  <si>
    <t>Minster</t>
  </si>
  <si>
    <t>SX 114 908</t>
  </si>
  <si>
    <t>New Mills</t>
  </si>
  <si>
    <t>SX 115 912</t>
  </si>
  <si>
    <t>Covington</t>
  </si>
  <si>
    <t>SX 118 511</t>
  </si>
  <si>
    <t>Station Wood</t>
  </si>
  <si>
    <t>SX 123 523</t>
  </si>
  <si>
    <t>Hay Point</t>
  </si>
  <si>
    <t>SX 125 544</t>
  </si>
  <si>
    <t>Townend &amp; Pont</t>
  </si>
  <si>
    <t>SX 129 511</t>
  </si>
  <si>
    <t>Hall Walk</t>
  </si>
  <si>
    <t>SX 129 516</t>
  </si>
  <si>
    <t>Ethy</t>
  </si>
  <si>
    <t>SX 132 569</t>
  </si>
  <si>
    <t>Lombard</t>
  </si>
  <si>
    <t>SX 133 532</t>
  </si>
  <si>
    <t>Higher Penpoll</t>
  </si>
  <si>
    <t>SX 134 542</t>
  </si>
  <si>
    <t>Pont</t>
  </si>
  <si>
    <t>SX 145 525</t>
  </si>
  <si>
    <t>St Gennys</t>
  </si>
  <si>
    <t>SX 145 975</t>
  </si>
  <si>
    <t>Carke</t>
  </si>
  <si>
    <t>SX 152 518</t>
  </si>
  <si>
    <t>Dizzard</t>
  </si>
  <si>
    <t>SX 165 985</t>
  </si>
  <si>
    <t>Lansallos Valley</t>
  </si>
  <si>
    <t>SX 171 517</t>
  </si>
  <si>
    <t>Hendersick</t>
  </si>
  <si>
    <t>SX 236 520</t>
  </si>
  <si>
    <t>COTEHELE</t>
  </si>
  <si>
    <t>SX 422 685</t>
  </si>
  <si>
    <t>Buckland Abbey</t>
  </si>
  <si>
    <t>SX 487 667</t>
  </si>
  <si>
    <t>Lydford Gorge</t>
  </si>
  <si>
    <t>SX 508 844</t>
  </si>
  <si>
    <t>PLYMBRIDGE</t>
  </si>
  <si>
    <t>SX 518 585</t>
  </si>
  <si>
    <t>Saltram</t>
  </si>
  <si>
    <t>SX 520 557</t>
  </si>
  <si>
    <t>Yealm</t>
  </si>
  <si>
    <t>SX 533 470</t>
  </si>
  <si>
    <t>Goodameavy/North Wood</t>
  </si>
  <si>
    <t>SX 535 636</t>
  </si>
  <si>
    <t>Ringmore, Lower Manor</t>
  </si>
  <si>
    <t>SX 645 460</t>
  </si>
  <si>
    <t>Milfordleigh Woods</t>
  </si>
  <si>
    <t>SX 685 877</t>
  </si>
  <si>
    <t>Warcleave Wood</t>
  </si>
  <si>
    <t>SX 690 878</t>
  </si>
  <si>
    <t>Holne Woods</t>
  </si>
  <si>
    <t>SX 712 708</t>
  </si>
  <si>
    <t>Tor Woods, Salcombe</t>
  </si>
  <si>
    <t>SX 723 374</t>
  </si>
  <si>
    <t>HEMBURY WOODS</t>
  </si>
  <si>
    <t>SX 728 686</t>
  </si>
  <si>
    <t>CASTLE DROGO</t>
  </si>
  <si>
    <t>SX 739 895</t>
  </si>
  <si>
    <t>TEIGN VALLEY</t>
  </si>
  <si>
    <t>SX 795 884</t>
  </si>
  <si>
    <t>Parke Estate</t>
  </si>
  <si>
    <t>SX 805 785</t>
  </si>
  <si>
    <t>Bearaclcleave Wood</t>
  </si>
  <si>
    <t>SX 814 796</t>
  </si>
  <si>
    <t>Crownley Woods</t>
  </si>
  <si>
    <t>SX 817 563</t>
  </si>
  <si>
    <t>Compton Castle</t>
  </si>
  <si>
    <t>SX 865 648</t>
  </si>
  <si>
    <t>SX 876 547</t>
  </si>
  <si>
    <t>Home Farm</t>
  </si>
  <si>
    <t>SX 906 103</t>
  </si>
  <si>
    <t>Coleton Fishacre</t>
  </si>
  <si>
    <t>SX 910 508</t>
  </si>
  <si>
    <t>KILLERTON</t>
  </si>
  <si>
    <t>SY 003 987</t>
  </si>
  <si>
    <t>Prickly Pear Blossom Park</t>
  </si>
  <si>
    <t>SY 061 942</t>
  </si>
  <si>
    <t>Salcombe Hill/Peak Hill</t>
  </si>
  <si>
    <t>SY 145 885</t>
  </si>
  <si>
    <t>Weston/Branscombe</t>
  </si>
  <si>
    <t>SY 198 883</t>
  </si>
  <si>
    <t>Timber Hill</t>
  </si>
  <si>
    <t>SY 345 935</t>
  </si>
  <si>
    <t>Camberly/Coweys Castle</t>
  </si>
  <si>
    <t>SY 365 987</t>
  </si>
  <si>
    <t>Golden Cap</t>
  </si>
  <si>
    <t>SY 400 922</t>
  </si>
  <si>
    <t>Purbeck</t>
  </si>
  <si>
    <t>SY 988 776</t>
  </si>
  <si>
    <t>BROWNSEA ISLAND</t>
  </si>
  <si>
    <t>SZ 028 880</t>
  </si>
  <si>
    <t>Tennyson Down</t>
  </si>
  <si>
    <t>SZ 325 855</t>
  </si>
  <si>
    <t>Mottistone</t>
  </si>
  <si>
    <t>SZ 405 835</t>
  </si>
  <si>
    <t>Newtown Woods</t>
  </si>
  <si>
    <t>SZ 431 905</t>
  </si>
  <si>
    <t>Boniface Down</t>
  </si>
  <si>
    <t>SZ 566 780</t>
  </si>
  <si>
    <t>Borthwood</t>
  </si>
  <si>
    <t>SZ 568 843</t>
  </si>
  <si>
    <t>Luccombe Copse</t>
  </si>
  <si>
    <t>SZ 575 792</t>
  </si>
  <si>
    <t>St Helens</t>
  </si>
  <si>
    <t>SZ 633 892</t>
  </si>
  <si>
    <t>Priory Wood</t>
  </si>
  <si>
    <t>SZ 637 897</t>
  </si>
  <si>
    <t>HARDCASTLE CRAGS</t>
  </si>
  <si>
    <t>TA 010 970</t>
  </si>
  <si>
    <t>Brimham</t>
  </si>
  <si>
    <t>TA 075 845</t>
  </si>
  <si>
    <t>Gunby</t>
  </si>
  <si>
    <t>TF 474 662</t>
  </si>
  <si>
    <t>Oxburgh</t>
  </si>
  <si>
    <t>TF 742 006</t>
  </si>
  <si>
    <t>Bullfer, Bale/Blakeney</t>
  </si>
  <si>
    <t>TG 015 359</t>
  </si>
  <si>
    <t>SHERINGHAM</t>
  </si>
  <si>
    <t>TG 135 420</t>
  </si>
  <si>
    <t>BLICKLING</t>
  </si>
  <si>
    <t>TG 170 280</t>
  </si>
  <si>
    <t>West Runton</t>
  </si>
  <si>
    <t>TG 184 414</t>
  </si>
  <si>
    <t>FELBRIGG</t>
  </si>
  <si>
    <t>TG 193 394</t>
  </si>
  <si>
    <t>WIMPOLE</t>
  </si>
  <si>
    <t>TL 336 510</t>
  </si>
  <si>
    <t>Anglesey Abbey</t>
  </si>
  <si>
    <t>TL 533 622</t>
  </si>
  <si>
    <t>HATFIELD FOREST</t>
  </si>
  <si>
    <t>TL 547 208</t>
  </si>
  <si>
    <t>Wicken</t>
  </si>
  <si>
    <t>TL 565 705</t>
  </si>
  <si>
    <t>Blakes Wood</t>
  </si>
  <si>
    <t>TL 774 070</t>
  </si>
  <si>
    <t>Danbury</t>
  </si>
  <si>
    <t>TL 775 055</t>
  </si>
  <si>
    <t>ICKWORTH</t>
  </si>
  <si>
    <t>TL 810 610</t>
  </si>
  <si>
    <t>Melford</t>
  </si>
  <si>
    <t>TL 871 461</t>
  </si>
  <si>
    <t>Pin Mill</t>
  </si>
  <si>
    <t>TM 214 380</t>
  </si>
  <si>
    <t>Sutton Hoo</t>
  </si>
  <si>
    <t>TM 288 487</t>
  </si>
  <si>
    <t>Dunwich</t>
  </si>
  <si>
    <t>TM 475 683</t>
  </si>
  <si>
    <t>Kirdford</t>
  </si>
  <si>
    <t>TQ 015 265</t>
  </si>
  <si>
    <t>Blackheath</t>
  </si>
  <si>
    <t>TQ 036 466</t>
  </si>
  <si>
    <t>Hatchlands</t>
  </si>
  <si>
    <t>TQ 065 525</t>
  </si>
  <si>
    <t>Netley</t>
  </si>
  <si>
    <t>TQ 078 484</t>
  </si>
  <si>
    <t>The Warrens</t>
  </si>
  <si>
    <t>TQ 097 144</t>
  </si>
  <si>
    <t>Abinger</t>
  </si>
  <si>
    <t>TQ 104 478</t>
  </si>
  <si>
    <t>BOOKHAM</t>
  </si>
  <si>
    <t>TQ 124 565</t>
  </si>
  <si>
    <t>POLESDEN LACEY</t>
  </si>
  <si>
    <t>TQ 136 522</t>
  </si>
  <si>
    <t>LEITH HILL</t>
  </si>
  <si>
    <t>TQ 138 431</t>
  </si>
  <si>
    <t>Denbies</t>
  </si>
  <si>
    <t>TQ 145 505</t>
  </si>
  <si>
    <t>Chapel Farm</t>
  </si>
  <si>
    <t>TQ 155519</t>
  </si>
  <si>
    <t>HOLMWOOD</t>
  </si>
  <si>
    <t>TQ 167 463</t>
  </si>
  <si>
    <t>BOX HILL</t>
  </si>
  <si>
    <t>TQ 180 519</t>
  </si>
  <si>
    <t>HEADLEY</t>
  </si>
  <si>
    <t>TQ 200 533</t>
  </si>
  <si>
    <t>Reigate/Gatton</t>
  </si>
  <si>
    <t>TQ 254 519</t>
  </si>
  <si>
    <t>Dyke Estate</t>
  </si>
  <si>
    <t>TQ 263 111</t>
  </si>
  <si>
    <t>Nymans</t>
  </si>
  <si>
    <t>TQ 269 300</t>
  </si>
  <si>
    <t>New Timber Hill</t>
  </si>
  <si>
    <t>TQ 274 127</t>
  </si>
  <si>
    <t>Woolstonbury Hill</t>
  </si>
  <si>
    <t>TQ 286 138</t>
  </si>
  <si>
    <t>HAREWOODS</t>
  </si>
  <si>
    <t>TQ 323 456</t>
  </si>
  <si>
    <t>Blackcap</t>
  </si>
  <si>
    <t>TQ 374125</t>
  </si>
  <si>
    <t>Standen</t>
  </si>
  <si>
    <t>TQ 389 356</t>
  </si>
  <si>
    <t>Sheffield Park</t>
  </si>
  <si>
    <t>TQ 415240</t>
  </si>
  <si>
    <t>LIMPSFIELD</t>
  </si>
  <si>
    <t>TQ 428 519</t>
  </si>
  <si>
    <t>Mariners Hill</t>
  </si>
  <si>
    <t>TQ 449513</t>
  </si>
  <si>
    <t>PETTS WOOD</t>
  </si>
  <si>
    <t>TQ 450 687</t>
  </si>
  <si>
    <t>Chartwell</t>
  </si>
  <si>
    <t>TQ 455515</t>
  </si>
  <si>
    <t>TOYS HILL</t>
  </si>
  <si>
    <t>TQ 465 522</t>
  </si>
  <si>
    <t>Ide Hill</t>
  </si>
  <si>
    <t>TQ 484514</t>
  </si>
  <si>
    <t>One Tree Hill</t>
  </si>
  <si>
    <t>TQ 560531</t>
  </si>
  <si>
    <t>Ightam Mote</t>
  </si>
  <si>
    <t>TQ 576531</t>
  </si>
  <si>
    <t>Nap Wood</t>
  </si>
  <si>
    <t>TQ 585330</t>
  </si>
  <si>
    <t>Batemans</t>
  </si>
  <si>
    <t>TQ 671238</t>
  </si>
  <si>
    <t>Cobham Park</t>
  </si>
  <si>
    <t>TQ 687689</t>
  </si>
  <si>
    <t>Sprivers</t>
  </si>
  <si>
    <t>TQ 690400</t>
  </si>
  <si>
    <t>SCOTNEY</t>
  </si>
  <si>
    <t>TQ 695 350</t>
  </si>
  <si>
    <t>SISSINGHURST</t>
  </si>
  <si>
    <t>TQ 795 375</t>
  </si>
  <si>
    <t>Winchelsea</t>
  </si>
  <si>
    <t>TQ 898165</t>
  </si>
  <si>
    <t>United Kingdom</t>
  </si>
  <si>
    <t>Sampling methodology : PEFC</t>
  </si>
  <si>
    <t>drafted by:</t>
  </si>
  <si>
    <t>MR</t>
  </si>
  <si>
    <t xml:space="preserve">Approved </t>
  </si>
  <si>
    <t>Reference</t>
  </si>
  <si>
    <t>FM PEFC ST 1002 2010 Group FM Certification &amp; IAF Mandatory Document for the Certification of Multiple Sites Based on Sampling – IAF MD 1:2007</t>
  </si>
  <si>
    <t>Application date</t>
  </si>
  <si>
    <t>Below are the minimum sampling requirements to be used.  SA Cert may decide to increase sampling, on the basis of eg. Risk, Stakeholder Complaints, or previous non-conformities.</t>
  </si>
  <si>
    <t>IMPORTANT:</t>
  </si>
  <si>
    <t>Fill in yellow squares - rest will automatically calculate (some examples given)</t>
  </si>
  <si>
    <t>Random sampling should ensure sample within set is representative in terms of geographical distribution and operational personnel. A minimum of 25% of the sample should be selected at random.</t>
  </si>
  <si>
    <t>Specific sites chosen will take into consideration the factors listed at the end of this page.</t>
  </si>
  <si>
    <t>In Groups, sets of FMUs which are new at Surveillance should be sampled at MA rate (hence separate set below).</t>
  </si>
  <si>
    <t>When the organization has a hierarchical system of branches (e.g. head (central) office, national offices, regional offices, local branches), the sampling model for initial audit as defined in Step B below applies to each level.</t>
  </si>
  <si>
    <t xml:space="preserve">STEP A </t>
  </si>
  <si>
    <t>Calculate Risk</t>
  </si>
  <si>
    <t>STEP B</t>
  </si>
  <si>
    <t>Calculate no. of sites to visit</t>
  </si>
  <si>
    <t>STEP C</t>
  </si>
  <si>
    <t>Decide which sites to visit</t>
  </si>
  <si>
    <t>Summary Table</t>
  </si>
  <si>
    <t>No FMUs</t>
  </si>
  <si>
    <t>Total FMUs to sample</t>
  </si>
  <si>
    <t>STEP A</t>
  </si>
  <si>
    <t>Risk Factor</t>
  </si>
  <si>
    <t>Comment</t>
  </si>
  <si>
    <t>Score (High, Low, Medium)</t>
  </si>
  <si>
    <t>The size of the sites and number of employees (eg. more than 50 employees on a site)</t>
  </si>
  <si>
    <t>&lt;50 employees on all sites</t>
  </si>
  <si>
    <t>Low</t>
  </si>
  <si>
    <t>The complexity or risk level of the activity and of the management system;</t>
  </si>
  <si>
    <t>Simple and straightforward management system</t>
  </si>
  <si>
    <t>Variations in working practices(eg. shift working);</t>
  </si>
  <si>
    <t>High variation in working practices - different contractors at each site, different types of forest</t>
  </si>
  <si>
    <t>Variations in activities undertaken;</t>
  </si>
  <si>
    <t>See above : High</t>
  </si>
  <si>
    <t>Significance and extent of aspects and associated impacts for environmental management systems (EMS)</t>
  </si>
  <si>
    <t>low impact management</t>
  </si>
  <si>
    <t>Records of complaints and other relevant aspects of corrective and preventive action</t>
  </si>
  <si>
    <t>no complaints received and relatively few CARs</t>
  </si>
  <si>
    <t>Multinational?</t>
  </si>
  <si>
    <t>all in one country</t>
  </si>
  <si>
    <t>Results of internal audits and management review</t>
  </si>
  <si>
    <t>Previous year's internal audits show low number corrective actions</t>
  </si>
  <si>
    <t>TOTAL</t>
  </si>
  <si>
    <t>Risk</t>
  </si>
  <si>
    <t>no. FMUs</t>
  </si>
  <si>
    <t>Surv</t>
  </si>
  <si>
    <t>Low Risk</t>
  </si>
  <si>
    <t>Where the management system has proved to be effective over a period of three years formula at RA can be 0.8* SQRT</t>
  </si>
  <si>
    <t>Medium Risk</t>
  </si>
  <si>
    <t>High Risk</t>
  </si>
  <si>
    <t>Sites added at Surveillance:</t>
  </si>
  <si>
    <t>Decide which sites to visit based on the following factors:</t>
  </si>
  <si>
    <t>Results of internal site audits and management reviews or previous certification audits;</t>
  </si>
  <si>
    <t>Records of complaints and other relevant aspects of corrective and preventive action;</t>
  </si>
  <si>
    <t>Significant variations in the size of the sites;</t>
  </si>
  <si>
    <t>Variations in shift patterns and work procedures;</t>
  </si>
  <si>
    <t>Complexity of the management system and processes conducted at the sites;</t>
  </si>
  <si>
    <t>Modifications since the last certification audit;</t>
  </si>
  <si>
    <t>Maturity of the management system and knowledge of the organization;</t>
  </si>
  <si>
    <t>Environmental issues and extent of aspects and associated impacts for environmental Management Systems (EMS);</t>
  </si>
  <si>
    <t>Differences in culture, language and regulatory requirements; and</t>
  </si>
  <si>
    <t>Geographical dispersion.</t>
  </si>
  <si>
    <t>Roundwood  (logs)</t>
  </si>
  <si>
    <t>W 1.1</t>
  </si>
  <si>
    <t>Abies grandis, Abies procera, Chamaecyparis lawsoniana, Larix kaempferi, Larix x eurolepis, Picea abies, Picea sitchensis, Pinus nigra, Pinus sylvestris, Pseudotsuga menziesii, Sequoiadendron giganteum, Sequoia sempervirens, Thuja plicata, Tsuga heterophylla, Acer campestre, Acer pseudoplatanus, Alnus glutinosa, Betula pendula, Carpinus betulus, Castanea sativa, Crataegus monogyna, Corylus avellana, Fagus sylvatica, Fraxinus excelsior, Prunus avium, Prunus spinosa, Quercus robur, Quercus petraea, Salix spp. Ulmus spp.</t>
  </si>
  <si>
    <t>Fuel wood</t>
  </si>
  <si>
    <t xml:space="preserve">W 1.2 </t>
  </si>
  <si>
    <t>CARs from S4 - first PEFC audit</t>
  </si>
  <si>
    <r>
      <t xml:space="preserve">At </t>
    </r>
    <r>
      <rPr>
        <b/>
        <sz val="11"/>
        <rFont val="Cambria"/>
        <family val="1"/>
        <scheme val="major"/>
      </rPr>
      <t>Hembury</t>
    </r>
    <r>
      <rPr>
        <sz val="11"/>
        <rFont val="Cambria"/>
        <family val="1"/>
        <scheme val="major"/>
      </rPr>
      <t xml:space="preserve"> felling and extraction to roadside is undertaken by a contractor.  Although a Purchase Order had been raised for this work there was no associated documentation such contract / agreement / work instruction/ schedule to accompany the PO ie detailing specific terms and conditions for the work.</t>
    </r>
  </si>
  <si>
    <t xml:space="preserve">Most sites have collated information on outline felling and regeneration over a 20 year period by adding an extra 'Years 10 - 20' column to the 'Inventory and Operations' spreadsheet which forms part of the management planning documentation.  At Dark Peak, however, this column has been added but all entries state 'NT Woodland Survey / Action 5 yearly'.  It is not clear whether this signifies that there is no planned felling / regeneration over the next 20 years. </t>
  </si>
  <si>
    <t>At Shugborough, although a draft management plan is in place, there is no Inventory and Operations' spreadsheet providing the 20 year overview - the manager explained that, during 2021, the 'Shugborough Woodpasturescape' project includes developing a comprehensive management plan. The scoping document for this project was seen during audit - the project had not been put out to tender at time of audit though the documentation had been drafted.  This draft documentation only required a 10 year plan to be written by the successful tenderer ie there is currently no 20 year outlined planned felling and regeneration for Shugborough and the 'Pasturescape Development plan' in its current format only requires 10 years' worth of information to be provided.</t>
  </si>
  <si>
    <t>No PEFC 2020.1 - FSC only</t>
  </si>
  <si>
    <t>The manager shall ensure that there shall be conformance to the spirit of any relevant codes of good practice or good practice guidelines</t>
  </si>
  <si>
    <t>UKWAS 2.2.1i</t>
  </si>
  <si>
    <t xml:space="preserve">The Manager shall ensure that all areas in the WMU shall be covered by management planning documentation which shall be retained for at least ten years and shall incorporate:  Outline planned felling and regeneration over the next 20 years. </t>
  </si>
  <si>
    <t>UKWAS 2.15.1.c</t>
  </si>
  <si>
    <t>The Manager shall, where applicable, monitor and record environmental impacts / changes in environmental condition.</t>
  </si>
  <si>
    <t>At Cotehele the management plan ( dated March 2019) and associated work programme had identified invasive species (predominantly laurel ) as being a significant issue requiring control.  The Long Term Vision included the statement 'Rhododendron, laurel, Japanese knotweed and Himalayan balsam (and any other invasive alien species) should all be absent' and a stated objective is 'Removal and eradication of invasive exotic species e.g. laurel, rhododendron and Japanese knotweed, etc. will continue throughout (priority is for ASNW compartments)'. The management plan did not, however, make provision for monitoring of the impact of invasive species either in the monitoring plan or compartment details.  The manager explained that it has been his intention to create an invasive species monitoring programme but this has not yet been written.</t>
  </si>
  <si>
    <t>No PEFC 2020.6 or 2020.7 - FSC only</t>
  </si>
  <si>
    <t xml:space="preserve">Compliance and conformance
</t>
  </si>
  <si>
    <t xml:space="preserve">1.1.1 There shall be compliance with the law. There shall be no substantiated outstanding claims of non-compliance related to woodland management.
Verifiers:
• No evidence of non-compliance from audit
• Evidence of correction of any previous non-compliance
• A system to be aware of and implement requirements of new legislation.
</t>
  </si>
  <si>
    <t>No evidence of non-compliance.  Comprehensive guidance available on NT intranet to assist managers, who are also supported by dedicated Trees and Woodland Advisors - all managers showed good knowledge. Standard contracts used and felling licences obtained - examples of each seen during audit.</t>
  </si>
  <si>
    <t>Y</t>
  </si>
  <si>
    <t xml:space="preserve">1.1.2 There shall be conformance to the spirit of any relevant codes of practice or good practice guidelines.
Verifiers: 
• No evidence of non-conformance from audit
• Evidence of correction of any previous non-conformance
• A system to be aware of and conform to new codes of practice and good practice guidelines.
</t>
  </si>
  <si>
    <r>
      <t xml:space="preserve">All managers interviewed showed good knowledge.  Intranet site (ACORN) provides a wealth of information.  Each geographic area has a dedicated Trees &amp; Woodland Adviser.  Examples of recent updates regarding good practice included FISA guidance on felling Ash Trees with chalara. At </t>
    </r>
    <r>
      <rPr>
        <b/>
        <sz val="10"/>
        <rFont val="Cambria"/>
        <family val="1"/>
        <scheme val="major"/>
      </rPr>
      <t xml:space="preserve">Hembury </t>
    </r>
    <r>
      <rPr>
        <sz val="10"/>
        <rFont val="Cambria"/>
        <family val="1"/>
        <scheme val="major"/>
      </rPr>
      <t xml:space="preserve">felling and extraction to roadside is undertaken by a contractor.  Although a Purchase Order had been raised for this work there was no associated documentation such contract / agreement / work instruction/ schedule to accompany the PO ie detailing specific terms and conditions for the work </t>
    </r>
    <r>
      <rPr>
        <b/>
        <sz val="10"/>
        <rFont val="Cambria"/>
        <family val="1"/>
        <scheme val="major"/>
      </rPr>
      <t>Minor CAR raised.</t>
    </r>
  </si>
  <si>
    <t>N</t>
  </si>
  <si>
    <t>Minor CAR 2020.2</t>
  </si>
  <si>
    <t>1.1.3 a)</t>
  </si>
  <si>
    <t xml:space="preserve">1.1.3 a) The legal identity of the owner/manager shall be documented. 
Verifiers: 
Long term unchallenged use; Integrated Agriculture Control System (IACS) registration; A signed declaration detailing nature and location of tenure documentation; Solicitor’s letter; Title deeds; Land registry records; Companies House records; Licences; Written permissions from competent authorities; Records of payments.
</t>
  </si>
  <si>
    <t>Long term unchallenged use.  Maps showing legal boundaries seen for all sites audited.</t>
  </si>
  <si>
    <t>1.13 b)</t>
  </si>
  <si>
    <t>1.1.3 b) The boundaries of the owner’s/manager’s legal ownership or tenure shall be documented. 
Long term unchallenged use; Integrated Agriculture Control System (IACS) registration; A signed declaration detailing nature and location of tenure documentation; Solicitor’s letter; Title deeds; Land registry records; Companies House records; Licences; Written permissions from competent authorities; Records of payments.</t>
  </si>
  <si>
    <t>Long term unchallenged use.  Maps showing legal boundaries seen for all sites audited. Deeds for all properties are held and information on boundaries mapped on GIS system.</t>
  </si>
  <si>
    <t>1.1.3 c)</t>
  </si>
  <si>
    <t>1.1.3 c) The scope of the owner’s/manager’s legal rights to manage the WMU and to harvest products and/or supply services from within the WMU shall be documented. 
Long term unchallenged use; Integrated Agriculture Control System (IACS) registration; A signed declaration detailing nature and location of tenure documentation; Solicitor’s letter; Title deeds; Land registry records; Companies House records; Licences; Written permissions from competent authorities; Records of payments.</t>
  </si>
  <si>
    <t>Long term unchallenged use.  Maps showing legal boundaries seen for all sites audited - held on GIS system. No evidence of non-compliance noted.</t>
  </si>
  <si>
    <t>1.1.3 d)</t>
  </si>
  <si>
    <t>1.1.3 d) Legal authority to carry out specific operations, where required by the relevant authorities, shall be documented. 
Long term unchallenged use; Integrated Agriculture Control System (IACS) registration; A signed declaration detailing nature and location of tenure documentation; Solicitor’s letter; Title deeds; Land registry records; Companies House records; Licences; Written permissions from competent authorities; Records of payments.</t>
  </si>
  <si>
    <t>Felling licences seen for all properties where management plans included any felling operations eg Hembury licence no. 018/12/2019.</t>
  </si>
  <si>
    <t xml:space="preserve">1.1.3 e) </t>
  </si>
  <si>
    <t>1.1.3 e) Payment shall be made in a timely manner of all applicable legally prescribed charges connected with forest management. 
Long term unchallenged use; Integrated Agriculture Control System (IACS) registration; A signed declaration detailing nature and location of tenure documentation; Solicitor’s letter; Title deeds; Land registry records; Companies House records; Licences; Written permissions from competent authorities; Records of payments.</t>
  </si>
  <si>
    <t>Managers confirmed that this is the case.  No evidence of non-compliance noted.</t>
  </si>
  <si>
    <t>1.1.4 a)</t>
  </si>
  <si>
    <t>1.1.4 a) Mechanisms shall be employed to identify, prevent and resolve disputes over tenure claims and use rights through appropriate consultation with interested parties. 
Verifiers: 
Use of dispute resolution mechanism.</t>
  </si>
  <si>
    <r>
      <t xml:space="preserve">No such disputes except minor boundary encroachments noted at </t>
    </r>
    <r>
      <rPr>
        <b/>
        <sz val="10"/>
        <rFont val="Cambria"/>
        <family val="1"/>
        <scheme val="major"/>
      </rPr>
      <t>Calke,</t>
    </r>
    <r>
      <rPr>
        <sz val="10"/>
        <rFont val="Cambria"/>
        <family val="1"/>
        <scheme val="major"/>
      </rPr>
      <t xml:space="preserve"> which were identified and rectified swiftly and at </t>
    </r>
    <r>
      <rPr>
        <b/>
        <sz val="10"/>
        <rFont val="Cambria"/>
        <family val="1"/>
        <scheme val="major"/>
      </rPr>
      <t>Hembury</t>
    </r>
    <r>
      <rPr>
        <sz val="10"/>
        <rFont val="Cambria"/>
        <family val="1"/>
        <scheme val="major"/>
      </rPr>
      <t xml:space="preserve"> where there is an ongoing dispute regarding an horse riding on paths which are not public rights of way.</t>
    </r>
  </si>
  <si>
    <t>1.1.4 b)</t>
  </si>
  <si>
    <t>1.1.4 b) Where possible, the owner/manager shall seek to resolve disputes out of court and in a timely manner. 
Verifiers: 
Use of dispute resolution mechanism.</t>
  </si>
  <si>
    <r>
      <t xml:space="preserve">No such disputes except minor boundary encroachments noted at </t>
    </r>
    <r>
      <rPr>
        <b/>
        <sz val="10"/>
        <rFont val="Cambria"/>
        <family val="1"/>
        <scheme val="major"/>
      </rPr>
      <t>Calke,</t>
    </r>
    <r>
      <rPr>
        <sz val="10"/>
        <rFont val="Cambria"/>
        <family val="1"/>
        <scheme val="major"/>
      </rPr>
      <t xml:space="preserve"> which were identified and rectified swiftly. All such disputes are dealt with by in-house Estate Managers - issues reported at Calke were resolved out of court - fences were realigned / lease agreement in place for land fenced in by neighbour. At </t>
    </r>
    <r>
      <rPr>
        <b/>
        <sz val="10"/>
        <rFont val="Cambria"/>
        <family val="1"/>
        <scheme val="major"/>
      </rPr>
      <t>Hembury</t>
    </r>
    <r>
      <rPr>
        <sz val="10"/>
        <rFont val="Cambria"/>
        <family val="1"/>
        <scheme val="major"/>
      </rPr>
      <t xml:space="preserve"> discussions are ongoing with the individual using the paths for exercising horses.  This is being handled by the NT Countryside Surveyor who is supported by the central Legal Department.  The aim is to achieve a mutually acceptable, timely resolution without the need to go to court.</t>
    </r>
  </si>
  <si>
    <t>1.1.5 a)</t>
  </si>
  <si>
    <t xml:space="preserve">1.1.5 a) The owner/manager shall:
• Commit to conformance to this certification standard, and
• Have declared an intention to protect and maintain the woodland management unit and its ecological integrity in the long term.
Verifiers: 
Signed declaration of commitment; Dissemination of the requirements of this certification standard to workers, licensees and leaseholders; Public statement of policy
 </t>
  </si>
  <si>
    <t>All managers interviewed showed good knowledge of their roles as regards conformance to certification standard.  Record of information exchange is used to provide contractors with relevant information.  Volunteers are briefed verbally - many are long-standing volunteers.  Organisation - level commitment is recorded in the 'National Trust Woodland Management Policy' - latest draft seen during audit.</t>
  </si>
  <si>
    <t>1.1.5 b)</t>
  </si>
  <si>
    <t xml:space="preserve">1.1.5 b) A statement of these commitments shall be made publicly available upon request. 
Verifiers: 
Signed declaration of commitment; Dissemination of the requirements of this certification standard to workers, licensees and leaseholders; Public statement of policy
 </t>
  </si>
  <si>
    <t>Although not on the NT website, managers confirmed that the statement of commitment would be made publicly available on request.</t>
  </si>
  <si>
    <t>1.1.6 a)</t>
  </si>
  <si>
    <t>1.1.6 a) There shall be conformance to guidance on anti-corruption legislation. 
Verifiers: 
• Discussion with the owner/manager
• Written procedures
• Public statement of policy.</t>
  </si>
  <si>
    <t>All managers interviewed showed good knowledge of the NT anti-corruption policy, which is available to them on the NT intranet - screenshot seen during audit; also copy of 'Instruction - Fraud, bribery and theft' document.</t>
  </si>
  <si>
    <t>1.1.6 b)</t>
  </si>
  <si>
    <t xml:space="preserve">1.1.6 b) Large enterprises shall have and implement a publicly available anti-corruption policy which meets or exceeds the requirements of legislation. 
Verifiers: 
• Discussion with the owner/manager
• Written procedures
• Public statement of policy.
</t>
  </si>
  <si>
    <t>Although the 'Instruction - Fraud, bribery and theft' document is not on the NT website, managers confirmed that it would be publicly available on request.  The 'NT governance handbook', which includes a summary of NT anti-corruption policy, is available on the website - seen during audit.</t>
  </si>
  <si>
    <t xml:space="preserve">1.1.7 </t>
  </si>
  <si>
    <t>1.1.7 There shall be compliance with legislation relating to the transportation and trade of forest products, including, where relevant, the EU Timber Regulation (EUTR) and phytosanitary requirements.
Verifiers: 
• Relevant procedures and records.</t>
  </si>
  <si>
    <r>
      <t>No sites where SPHNs had been issued, but managers showed good knowledge of this.  Felling licences seen eg for Dovedale (</t>
    </r>
    <r>
      <rPr>
        <b/>
        <sz val="10"/>
        <rFont val="Cambria"/>
        <family val="1"/>
        <scheme val="major"/>
      </rPr>
      <t xml:space="preserve"> White Peak</t>
    </r>
    <r>
      <rPr>
        <sz val="10"/>
        <rFont val="Cambria"/>
        <family val="1"/>
        <scheme val="major"/>
      </rPr>
      <t>) including EUTR due diligence.</t>
    </r>
  </si>
  <si>
    <t>Protection from illegal activities</t>
  </si>
  <si>
    <t xml:space="preserve">1.2.1 The owner/manager shall take all reasonable measures, including engagement with the police and statutory bodies, to prevent or stop illegal or unauthorised uses of the woodland that could jeopardise fulfilment of the objectives of management.
Verifiers: 
• The owner/manager is aware of potential and actual problems
• Evidence of response to actual current problems
• Evidence of a pro-active approach to potential and actual problems including follow-up action
• Engagement with statutory bodies.
</t>
  </si>
  <si>
    <r>
      <t xml:space="preserve">All managers reported some illegal / unauthorised uses - mostly illegal camping, though some 'raves' at  Longshaw. At all sites, there are strong relationships with the local Rural Crime Team; also Neighbourhood Watch at Longshaw. All sites in Peak District National Park reported good relationships with Peak Park Rangers, Mountain Rescue, Derbyshire Rural Crime Team and individual volunteers, so any issues can be identified and dealt with swiftly. Rangers patrol the areas and talk to members of the public, moving on illegal campers and ensuring barbecues are put out if dangerous, though often these are not discovered until afterwards. </t>
    </r>
    <r>
      <rPr>
        <b/>
        <sz val="10"/>
        <rFont val="Cambria"/>
        <family val="1"/>
        <scheme val="major"/>
      </rPr>
      <t xml:space="preserve">South West sites - </t>
    </r>
    <r>
      <rPr>
        <sz val="10"/>
        <rFont val="Cambria"/>
        <family val="1"/>
        <scheme val="major"/>
      </rPr>
      <t xml:space="preserve">some fly-tipping reported, though relatively low level, even in the more urban </t>
    </r>
    <r>
      <rPr>
        <b/>
        <sz val="10"/>
        <rFont val="Cambria"/>
        <family val="1"/>
        <scheme val="major"/>
      </rPr>
      <t>Riviera</t>
    </r>
    <r>
      <rPr>
        <sz val="10"/>
        <rFont val="Cambria"/>
        <family val="1"/>
        <scheme val="major"/>
      </rPr>
      <t xml:space="preserve"> sites; also low level mountain bike / motorbike usage. At </t>
    </r>
    <r>
      <rPr>
        <b/>
        <sz val="10"/>
        <rFont val="Cambria"/>
        <family val="1"/>
        <scheme val="major"/>
      </rPr>
      <t xml:space="preserve">Hembury </t>
    </r>
    <r>
      <rPr>
        <sz val="10"/>
        <rFont val="Cambria"/>
        <family val="1"/>
        <scheme val="major"/>
      </rPr>
      <t>there had been a recent issue with fly-tipping of asbestos - NT has a national contract with a waste management company who are equipped to deal with hazardous waste and who cleared this up swiftly.</t>
    </r>
  </si>
  <si>
    <t>Genetically modified organisms</t>
  </si>
  <si>
    <t xml:space="preserve">1.3.1 Genetically modified organisms (GMOs) shall not be used.
Verifiers: 
• Plant supply records
• Discussion with the owner/manager.
</t>
  </si>
  <si>
    <t>No use of GMOs</t>
  </si>
  <si>
    <t xml:space="preserve">Long term policy and objectives
</t>
  </si>
  <si>
    <t>2.1.1 a)</t>
  </si>
  <si>
    <t>2.1.1 a) The owner/manager shall have a long term policy and management objectives which are environmentally sound, socially beneficial and economically viable. 
Verifiers: 
• Discussion with the owner/manager and workers
• Management planning documentation
• Toolbox talks</t>
  </si>
  <si>
    <t>General - Woodland Management Forest policy for NT sets over-arching policy
Castle Ward: Section 3.1 Long-term vision &amp; 3.2 Management objectives of Castle Ward Management plan 2010-2030. Collin Glen &amp; Minnowburn: These 2 separate woodlands are covered in The Belfast Area Plan 2010 to 2030. Sections 3.1 Long-term vision &amp; 3.2 Management objectives within the plan. Mount Stewart: Section 3.1 Long-term vision &amp; 3.2 Management objectives of Mount Stewart Management plan 2010-2030.
Ysbyty - Long term policy in section 1.5 of 2017-21 MP</t>
  </si>
  <si>
    <t xml:space="preserve">
</t>
  </si>
  <si>
    <r>
      <t xml:space="preserve">All sites - </t>
    </r>
    <r>
      <rPr>
        <sz val="10"/>
        <rFont val="Cambria"/>
        <family val="1"/>
        <scheme val="major"/>
      </rPr>
      <t>stated in management plan documentation.  The National Trust Woodland Management Policy provides the overall framework for management of NT woods.</t>
    </r>
  </si>
  <si>
    <t>2.1.1 b)</t>
  </si>
  <si>
    <t>2.1.1 b) The policy and objectives, or summaries thereof, shall be proactively communicated to workers consistent with their roles and responsibilities. 
Verifiers: 
• Discussion with the owner/manager and workers
• Management planning documentation
• Toolbox talks</t>
  </si>
  <si>
    <t>Castle Ward, Collin Glen, Minnowburn &amp; Mount Stewart: Discussions with staff at all properties showed good understanding of site policy &amp; objectives.
Ysbyty - Long term policy in section 1.5 of MP and well understood by Lead and Area Rangers.</t>
  </si>
  <si>
    <r>
      <rPr>
        <b/>
        <sz val="10"/>
        <rFont val="Cambria"/>
        <family val="1"/>
        <scheme val="major"/>
      </rPr>
      <t xml:space="preserve">All sites - </t>
    </r>
    <r>
      <rPr>
        <sz val="10"/>
        <rFont val="Cambria"/>
        <family val="1"/>
        <scheme val="major"/>
      </rPr>
      <t>Discussed with managers - passed on to contractors via 'exchange of information' paperwork and verbal briefing / contract monitoring and to volunteers via verbal briefing / supervision during tasks by NT staff.</t>
    </r>
  </si>
  <si>
    <t>2.1.2</t>
  </si>
  <si>
    <t xml:space="preserve">2.1.2 Woodland management planning shall take fully into account the long-term positive and negative economic, environmental and social impacts of proposed operations, including potential impacts outside the WMU.
Verifiers: 
• Discussion with the owner/manager
• Management planning documentation.
</t>
  </si>
  <si>
    <t>Castle Ward, Collin Glen, Minnowburn &amp; Mount Stewart: Management Objectives clear, ranked according to priority and cover requirements.
Ysbyty - environmental and social impacts described in Features of the Estate's Woodlands section 2 of MP</t>
  </si>
  <si>
    <r>
      <t xml:space="preserve">All sites - </t>
    </r>
    <r>
      <rPr>
        <sz val="10"/>
        <rFont val="Cambria"/>
        <family val="1"/>
        <scheme val="major"/>
      </rPr>
      <t>included in management planning documentation. All management plans seen during audit were on the standard FC template which provides for the recording of the above.</t>
    </r>
  </si>
  <si>
    <t>2.1.3 a)</t>
  </si>
  <si>
    <t xml:space="preserve">2.1.3 a) Woodland management planning shall demonstrate a commitment to long-term economic viability. 
Verifiers: 
• Discussion with the owner/manager
• Management planning documentation
• Financial records relating to the woodland resource
• Budget forecasting, expenditure and potential sources of funding.
</t>
  </si>
  <si>
    <t xml:space="preserve">Castle Ward, Collin Glen, Minnowburn &amp; Mount Stewart: Management Objectives are ranked according to priority with access, woodland diversity &amp; biodiversity key economic outputs for visitors visiting these individual properties.
Ysbyty - discussion with manager demonstraes that woodland operation planning includes assessment of costs and resources required including sales and/or internal use for timber generated, use of contractors, estate staff and volunteers and need for NT central funding. </t>
  </si>
  <si>
    <r>
      <t xml:space="preserve">All sites - </t>
    </r>
    <r>
      <rPr>
        <sz val="10"/>
        <rFont val="Cambria"/>
        <family val="1"/>
        <scheme val="major"/>
      </rPr>
      <t>addressed in management planning documentation and confirmed by managers during interview.</t>
    </r>
  </si>
  <si>
    <t>2.1.3 b)</t>
  </si>
  <si>
    <t>5.5.2</t>
  </si>
  <si>
    <t xml:space="preserve">2.1.3 b) The owner/manager shall aim to secure the necessary investment to implement the management plan in order to meet this standard and to ensure long-term economic viability.
Verifiers: 
• Discussion with the owner/manager
• Management planning documentation
• Financial records relating to the woodland resource
• Budget forecasting, expenditure and potential sources of funding. </t>
  </si>
  <si>
    <t xml:space="preserve">Castle Ward, Collin Glen, Minnowburn &amp; Mount Stewart: Discussions with staff on NT budget forecasting in addition good use of grants and private donations for project works seen at properties.
Ysbyty - discussion with manager demonstraes that woodland operation planning includes assessment of costs and resources required including sales and/or internal use for timber generated, use of contractors, estate staff and volunteers and need for NT central funding. </t>
  </si>
  <si>
    <r>
      <t xml:space="preserve">All sites - </t>
    </r>
    <r>
      <rPr>
        <sz val="10"/>
        <rFont val="Cambria"/>
        <family val="1"/>
        <scheme val="major"/>
      </rPr>
      <t xml:space="preserve">discussed with managers. Clear budgets are set and grant funding has been obtained from Forestry Commission / other external sources eg at </t>
    </r>
    <r>
      <rPr>
        <b/>
        <sz val="10"/>
        <rFont val="Cambria"/>
        <family val="1"/>
        <scheme val="major"/>
      </rPr>
      <t>Drogo</t>
    </r>
    <r>
      <rPr>
        <sz val="10"/>
        <rFont val="Cambria"/>
        <family val="1"/>
        <scheme val="major"/>
      </rPr>
      <t xml:space="preserve"> funding from Defra for improving access to Ancient Woodland sites and for PAWS restoration; also partner in HLF funded project monitoring water quality.  A recent initiative is for NT staff to undertake SSSI condition surveys on contract to NE, which will bring in income.</t>
    </r>
  </si>
  <si>
    <t xml:space="preserve">Documentation
</t>
  </si>
  <si>
    <t>2.2.1 a)</t>
  </si>
  <si>
    <t xml:space="preserve">2.2.1 All areas in the WMU shall be covered by management planning documentation which shall be retained for at least ten years and shall incorporate:
2.2.1  a) A long-term policy for the woodland.
Verifiers: 
• Management planning documentation 
• Appropriate maps and records.
</t>
  </si>
  <si>
    <t xml:space="preserve">Castle Ward: detailed in Section 3.1 of woodland management plan 2010-2030. Collin Glen &amp;  Minnowburn: detailed in Section 3.1 of the Belfast Area management plan 2010-2030. Mount Stewart: detailed in Section 3.1 of woodland management plan 2010-2030.
Ysbyty - Long term policy section 1.5 of MP
</t>
  </si>
  <si>
    <r>
      <t xml:space="preserve">All sites - </t>
    </r>
    <r>
      <rPr>
        <sz val="10"/>
        <rFont val="Cambria"/>
        <family val="1"/>
        <scheme val="major"/>
      </rPr>
      <t>long term vision included in all management plans</t>
    </r>
  </si>
  <si>
    <t>2.2.1 b)</t>
  </si>
  <si>
    <t xml:space="preserve">2.2.1  b) Assessment of relevant components of the woodland resource, including potential products and services which are consistent with the management objectives. 
Verifiers: 
• Management planning documentation 
• Appropriate maps and records.
</t>
  </si>
  <si>
    <r>
      <t xml:space="preserve">Castle Ward:  detailed in Section 2 Woodland Information 2.2 woodland resource characteristics &amp; site description of woodland management plan 2010-2030 and woodland plan map. Collin Glen &amp; Minnowburn: detailed in Section 2 Woodland Information 2.2 woodland resource characteristics &amp; site description of Belfast Area management plan 2010-2030 along with accompanying boundary map for Collin Glen &amp; Woodland operations map for Minnowburn. Mount Stewart: detailed in Section 2 Woodland Information 2.2 woodland resource characteristics &amp; site description of woodland management plan 2010-2030 and woodland compartments map.
Ysbyty - described in Features of the Estate's Woodlands section 2 of MP
</t>
    </r>
    <r>
      <rPr>
        <sz val="10"/>
        <color indexed="10"/>
        <rFont val="Cambria"/>
        <family val="1"/>
      </rPr>
      <t>Hafod y LLan - cpt 7b (area of newly created woodland planted in 2017/18) not included in section 7.1 Description of Woodland Compartments of 2018-22 MP. Area (in ha) of woodland and compartments not stated in MP.
Dolaucothi - no description of those cpts in Allt Dolaucothi that had not been cleared of conifer and no detail on objectives or monitoring targets,
Hafod y Llan &amp; Colby - Area (in ha) of woodland and compartments not stated in MP.</t>
    </r>
  </si>
  <si>
    <r>
      <rPr>
        <b/>
        <sz val="10"/>
        <rFont val="Cambria"/>
        <family val="1"/>
        <scheme val="major"/>
      </rPr>
      <t>North England</t>
    </r>
    <r>
      <rPr>
        <sz val="10"/>
        <rFont val="Cambria"/>
        <family val="1"/>
        <scheme val="major"/>
      </rPr>
      <t xml:space="preserve"> sites - fully compliant. Evidence of compliance seen for the issues raised at S2 audit.  </t>
    </r>
    <r>
      <rPr>
        <b/>
        <sz val="10"/>
        <rFont val="Cambria"/>
        <family val="1"/>
        <scheme val="major"/>
      </rPr>
      <t>South England</t>
    </r>
    <r>
      <rPr>
        <sz val="10"/>
        <rFont val="Cambria"/>
        <family val="1"/>
        <scheme val="major"/>
      </rPr>
      <t xml:space="preserve"> - in the sites where management planning documentation was in place these elements had been assessed, but not all sites had in-date management planning documentation - see Major CAR 2019.4 raised under 2.2.3, so assessment of the components of the woodland resource was either incomplete or out of date and therefore not reflecting the current state of the resource eg at Bradenham where the management plan had not been reviewed since being created in 2005 so did not reflect the changes to the woodland resource which had come about through the considerable management work that had been undertaken since this time.</t>
    </r>
  </si>
  <si>
    <t>ref Major CAR 2019.4 under 2.2.3</t>
  </si>
  <si>
    <r>
      <t>All sites -</t>
    </r>
    <r>
      <rPr>
        <sz val="10"/>
        <rFont val="Cambria"/>
        <family val="1"/>
        <scheme val="major"/>
      </rPr>
      <t xml:space="preserve"> addressed in management plans</t>
    </r>
  </si>
  <si>
    <t xml:space="preserve">2.2.1  c) </t>
  </si>
  <si>
    <t>2.2.1  c) Assessment of environmental values, including those outside the WMU potentially affected by management, sufficient to determine appropriate conservation measures and to provide a baseline for detecting possible negative impacts.
Verifiers: 
• Management planning documentation 
• Appropriate maps and records.</t>
  </si>
  <si>
    <t>Castle Ward: detailed in Section 2 Woodland Information, 2.1 Areas and features which includes designations &amp; priority species of woodland management plan 2010-2030 as well as woodland plan map. The site borderd Strangford Lough SAC/ SPA/ SSSI and is located within Strangford AONB. Collin Glen: Presence of ancient woodland indictor species assessed by the Woodland Trust in the Ancient Woodland Inventory –site 2826.  Minnowburn: Historic landscape not Designated. Located within the Laggan Valley Regional Park, an important biodiversity &amp; recreational corridor and Laggan Valley AONB.   Mount Stewart: detailed in Section 2 Woodland Information, 2.1 Areas and features which includes designations &amp; priority species of woodland management plan 2010-2030 as well as woodland compartments map and forest management map showing NI Forest Service leased area. The site borderd Strangford Lough SAC/ SPA/ SSSI.
Ysbyty - described in Features of the Estate's Woodlands section 2 and Decription of the Woodlands in the Landsacpe section 1.2 of MP</t>
  </si>
  <si>
    <t>2.2.1  d)</t>
  </si>
  <si>
    <t>2.2.1  d) Identification of special characteristics and sensitivities of the woodland and appropriate treatments. 
Verifiers: 
• Management planning documentation 
• Appropriate maps and records.</t>
  </si>
  <si>
    <r>
      <t xml:space="preserve">Castle Ward: detailed in Section 2 Woodland Information, 2.1 Areas and features which includes designations &amp; priority species; Section 3 L-term vision, management objectives &amp; strategy 3.3 Strategy &amp; Section 4 Management/ operations 4.6 Protecting &amp; enhancing biodiversity &amp; 4.7 Management of social &amp; cultural features of woodland management plan 2010-2030 as well as woodland plan map. Collin Glen &amp; Minnowburn: site specific information detailed in Section 2 Woodland Information, 2.1 Areas and features which includes designations &amp; priority species; Section 3 L-term vision, management objectives &amp; strategy 3.3 Strategy &amp; Section 4 Management/ operations 4.6 Protecting &amp; enhancing biodiversity &amp; 4.7 Management of social &amp; cultural features of Belfast Area management plan 2010-2030.  Mount Stewart: detailed in Section 2 Woodland Information, 2.1 Areas and features which includes designations &amp; priority species; Section 3 L-term vision, management objectives &amp; strategy 3.3 Strategy &amp; Section 4 Management/ operations 4.6 Protecting &amp; enhancing biodiversity &amp; 4.7 Management of social &amp; cultural features of woodland management plan 2010-2030 as well as woodland compartments map.
</t>
    </r>
    <r>
      <rPr>
        <sz val="10"/>
        <color indexed="10"/>
        <rFont val="Cambria"/>
        <family val="1"/>
      </rPr>
      <t>Ysbty</t>
    </r>
    <r>
      <rPr>
        <sz val="10"/>
        <rFont val="Cambria"/>
        <family val="1"/>
      </rPr>
      <t xml:space="preserve"> - SSSIs, PSWA and ASNW shown on NT GIS system, however, </t>
    </r>
    <r>
      <rPr>
        <sz val="10"/>
        <color indexed="10"/>
        <rFont val="Cambria"/>
        <family val="1"/>
      </rPr>
      <t>PAWS and ASNW not specifically identified within 2017-21 MP, Special Characteristics of section 3 of 2017-21 MP has not been completed.</t>
    </r>
    <r>
      <rPr>
        <sz val="10"/>
        <rFont val="Cambria"/>
        <family val="1"/>
      </rPr>
      <t xml:space="preserve">
Dolmelyllyn - additional information on specoial characteristics described in specialist reports on e..g bryophytes in the FMU.
</t>
    </r>
    <r>
      <rPr>
        <sz val="10"/>
        <color indexed="10"/>
        <rFont val="Cambria"/>
        <family val="1"/>
      </rPr>
      <t>Dolaucothi</t>
    </r>
    <r>
      <rPr>
        <sz val="10"/>
        <rFont val="Cambria"/>
        <family val="1"/>
      </rPr>
      <t xml:space="preserve"> - Lead Ranger aware of archaeolgical sites within woodland as demonstrated by discussion on site, </t>
    </r>
    <r>
      <rPr>
        <sz val="10"/>
        <color indexed="10"/>
        <rFont val="Cambria"/>
        <family val="1"/>
      </rPr>
      <t>however, there was no decription of archeological features include within the management plan (section 5 of MP not completed).
Colby - Brief description of Ray's Beech in 2015 MP but not detail on whether it has any special characteristics as a PAWS site.</t>
    </r>
  </si>
  <si>
    <r>
      <rPr>
        <b/>
        <sz val="10"/>
        <rFont val="Cambria"/>
        <family val="1"/>
        <scheme val="major"/>
      </rPr>
      <t>North England</t>
    </r>
    <r>
      <rPr>
        <sz val="10"/>
        <rFont val="Cambria"/>
        <family val="1"/>
        <scheme val="major"/>
      </rPr>
      <t xml:space="preserve"> sites - fully compliant. Evidence of compliance seen for the issues raised at S2 audit.  </t>
    </r>
    <r>
      <rPr>
        <b/>
        <sz val="10"/>
        <rFont val="Cambria"/>
        <family val="1"/>
        <scheme val="major"/>
      </rPr>
      <t>South England</t>
    </r>
    <r>
      <rPr>
        <sz val="10"/>
        <rFont val="Cambria"/>
        <family val="1"/>
        <scheme val="major"/>
      </rPr>
      <t xml:space="preserve"> - in the sites where management planning documentation was in place these elements had been identified, but not all sites had in-date management planning documentation - see Major CAR 2019.4 raised under 2.2.3, so identification of special characteristics and sensitivities of the woodland and appropriate treatments was either incomplete or out of date.</t>
    </r>
  </si>
  <si>
    <r>
      <t>All sites -</t>
    </r>
    <r>
      <rPr>
        <sz val="10"/>
        <rFont val="Cambria"/>
        <family val="1"/>
        <scheme val="major"/>
      </rPr>
      <t xml:space="preserve"> identified in management plans - the template used for management plans includes an 'Information'  section for recording such characteristics.  Treatments are covered either within the same document or in separate documents which form part of the management planning documentation eg detailed compartment records, with provision for recording treatments.</t>
    </r>
  </si>
  <si>
    <t>2.2.1  e)</t>
  </si>
  <si>
    <t>2.2.1  e) Specific measures to maintain and where possible enhance those areas identified under sections 4.1-4.5 and 4.8, considering areas where either the extent of these areas or their sensitivity to operations may be unknown
Verifiers: 
• Management planning documentation 
• Appropriate maps and records.</t>
  </si>
  <si>
    <t>Castle Ward: detailed in Section 3 L-term vision, management objectives &amp; strategy 3.3 Strategy &amp; Section 4 Management/ operations 4.6 Protecting &amp; enhancing biodiversity &amp; 4.7 Management of social &amp; cultural features of woodland management plan 2010-2030.  In addition the Conservation Plan (Sept 2009) assesses the historical value of the estate. Collin Glen &amp; Minnowburn: site specific information detailed in Section 2 Woodland Information, 2.1 Areas and features which includes designations &amp; priority species; Section 3 L-term vision, management objectives &amp; strategy 3.3 Strategy &amp; Section 4 Management/ operations 4.6 Protecting &amp; enhancing biodiversity &amp; 4.7 Management of social &amp; cultural features of Belfast Area management plan 2010-2030. Mount Stewart: detailed in Section 3 L-term vision, management objectives &amp; strategy 3.3 Strategy &amp; Section 4 Management/ operations 4.6 Protecting &amp; enhancing biodiversity &amp; 4.7 Management of social &amp; cultural features of woodland management plan 2010-2030. Mount Stewart also lead partner in Ards Red Squirrel Group. A newly constructed viewing hide for red squirrels was opened by NT last winter in Old Hill woods (leased to NI Forest Service). Enrichment planting undertaken in Cpt 4B new hill in 2016 used red squirrel "appropriate" native species in accordance with NI Squirrel Forum guidance.
Ysbyty - Long term vision and 5 year plan of operations for each block described in section 5 of MP  including special measures as appropriate.
Dolmelyllyn - specific measures for epiphytic lichems detailed in woodland MP.</t>
  </si>
  <si>
    <r>
      <t>All sites -</t>
    </r>
    <r>
      <rPr>
        <sz val="10"/>
        <rFont val="Cambria"/>
        <family val="1"/>
        <scheme val="major"/>
      </rPr>
      <t xml:space="preserve"> identified in management plans - the template used for management plans includes an 'Information'  section for recording such characteristics.  Treatments are covered either within the same document or in separate documents which form part of the management planning documentation eg detailed compartment records, with provision for recording treatments.</t>
    </r>
    <r>
      <rPr>
        <b/>
        <sz val="10"/>
        <rFont val="Cambria"/>
        <family val="1"/>
        <scheme val="major"/>
      </rPr>
      <t xml:space="preserve"> </t>
    </r>
    <r>
      <rPr>
        <sz val="10"/>
        <rFont val="Cambria"/>
        <family val="1"/>
        <scheme val="major"/>
      </rPr>
      <t xml:space="preserve">Examples seen included PAWS / ASNW management eg at </t>
    </r>
    <r>
      <rPr>
        <b/>
        <sz val="10"/>
        <rFont val="Cambria"/>
        <family val="1"/>
        <scheme val="major"/>
      </rPr>
      <t>Calke</t>
    </r>
    <r>
      <rPr>
        <sz val="10"/>
        <rFont val="Cambria"/>
        <family val="1"/>
        <scheme val="major"/>
      </rPr>
      <t xml:space="preserve">,  management of dry heath / grassland areas at </t>
    </r>
    <r>
      <rPr>
        <b/>
        <sz val="10"/>
        <rFont val="Cambria"/>
        <family val="1"/>
        <scheme val="major"/>
      </rPr>
      <t>Longshaw.</t>
    </r>
  </si>
  <si>
    <t>2.2.1  f)</t>
  </si>
  <si>
    <t>2.2.1  f) Identification of community and social needs and sensitivities. 
Verifiers: 
• Management planning documentation 
• Appropriate maps and records.</t>
  </si>
  <si>
    <r>
      <t xml:space="preserve">Castle Ward, Collin Glen, Minnowburn &amp; Mount Stewart: Access is a key output informing woodland management.   All site have a popular, and in the case of Mount Stewart, expanding network of waymarked trails to encourage the visitors to explore the entire Estate area.
Ysbyty - two villages within estaes and 52 tenant farmsrs. Tenants listed as stakeholders in MP, general discussion of social context in MP but </t>
    </r>
    <r>
      <rPr>
        <sz val="10"/>
        <color indexed="10"/>
        <rFont val="Cambria"/>
        <family val="1"/>
      </rPr>
      <t>no specific identification of community and socual needs and sensitivities.</t>
    </r>
  </si>
  <si>
    <r>
      <rPr>
        <b/>
        <sz val="10"/>
        <rFont val="Cambria"/>
        <family val="1"/>
        <scheme val="major"/>
      </rPr>
      <t>North England</t>
    </r>
    <r>
      <rPr>
        <sz val="10"/>
        <rFont val="Cambria"/>
        <family val="1"/>
        <scheme val="major"/>
      </rPr>
      <t xml:space="preserve"> sites - fully compliant. Evidence of compliance seen for the issues raised at S2 audit.  </t>
    </r>
    <r>
      <rPr>
        <b/>
        <sz val="10"/>
        <rFont val="Cambria"/>
        <family val="1"/>
        <scheme val="major"/>
      </rPr>
      <t>South England</t>
    </r>
    <r>
      <rPr>
        <sz val="10"/>
        <rFont val="Cambria"/>
        <family val="1"/>
        <scheme val="major"/>
      </rPr>
      <t xml:space="preserve"> - in the sites where management planning documentation was in place these elements had been identified, but not all sites had in-date management planning documentation - see Major CAR 2019.4 raised under 2.2.3, so identification of community and social needs and sensitivities was either incomplete or out of date.</t>
    </r>
  </si>
  <si>
    <r>
      <t xml:space="preserve">All sites - </t>
    </r>
    <r>
      <rPr>
        <sz val="10"/>
        <rFont val="Cambria"/>
        <family val="1"/>
        <scheme val="major"/>
      </rPr>
      <t>identified in management planning documentation.  All managers showed an excellent knowledge / understanding of this aspect of their management eg use of local volunteers, close relationships with neighbouring communities, involvement in local fora eg Kinder &amp; High Peak Advisory Group /attendance at local parish council meetings.</t>
    </r>
    <r>
      <rPr>
        <b/>
        <sz val="10"/>
        <rFont val="Cambria"/>
        <family val="1"/>
        <scheme val="major"/>
      </rPr>
      <t xml:space="preserve"> </t>
    </r>
  </si>
  <si>
    <t xml:space="preserve">2.2.1  g) </t>
  </si>
  <si>
    <t>2.2.1  g) Prioritised objectives, with verifiable targets to measure progress. 
Verifiers: 
• Management planning documentation 
• Appropriate maps and records.</t>
  </si>
  <si>
    <r>
      <t xml:space="preserve">Castle Ward, Collin Glen, Minnowburn &amp; Mount Stewart: Management Objectives are ranked according to priority with access, woodland diversity &amp; biodiversity key economic outputs for visitors visiting these individual properties.
Ysbyty - Objectives are discussed within Long Term Policy section 1.5 of MP but </t>
    </r>
    <r>
      <rPr>
        <sz val="10"/>
        <color indexed="10"/>
        <rFont val="Cambria"/>
        <family val="1"/>
      </rPr>
      <t xml:space="preserve">prioritised objectives, with verifiable targets to measure progress not specific stated. </t>
    </r>
    <r>
      <rPr>
        <sz val="10"/>
        <rFont val="Cambria"/>
        <family val="1"/>
      </rPr>
      <t xml:space="preserve">12.12.18 - revised MP provided with prioritised objectives and monitoring targets.
</t>
    </r>
    <r>
      <rPr>
        <sz val="10"/>
        <color indexed="10"/>
        <rFont val="Cambria"/>
        <family val="1"/>
      </rPr>
      <t>Dolaucothi - no description of those cpts in Allt Dolaucothi that had not been cleared of conifer and no detail on objectives or monitoring targets,
Colby - no objectives or monitoring targets for Ray's Beech included in the 2015 MP</t>
    </r>
  </si>
  <si>
    <r>
      <rPr>
        <b/>
        <sz val="10"/>
        <rFont val="Cambria"/>
        <family val="1"/>
        <scheme val="major"/>
      </rPr>
      <t>North England</t>
    </r>
    <r>
      <rPr>
        <sz val="10"/>
        <rFont val="Cambria"/>
        <family val="1"/>
        <scheme val="major"/>
      </rPr>
      <t xml:space="preserve"> sites - fully compliant. Evidence of compliance seen for the issues raised at S2 audit.  </t>
    </r>
    <r>
      <rPr>
        <b/>
        <sz val="10"/>
        <rFont val="Cambria"/>
        <family val="1"/>
        <scheme val="major"/>
      </rPr>
      <t>South England</t>
    </r>
    <r>
      <rPr>
        <sz val="10"/>
        <rFont val="Cambria"/>
        <family val="1"/>
        <scheme val="major"/>
      </rPr>
      <t xml:space="preserve"> - in the sites where management planning documentation was in place objectives and targets had been identified, though objectives had not always been prioritised eg at Selborne where the management planning documentation largely consisted of a Higher Level Stewardship agreement, but not all sites had in-date management planning documentation - see Major CAR 2019.4 raised under 2.2.3, so identification of prioritised objectives and verifiable targets was either incomplete or out of date.</t>
    </r>
  </si>
  <si>
    <r>
      <t xml:space="preserve">All sites - </t>
    </r>
    <r>
      <rPr>
        <sz val="10"/>
        <rFont val="Cambria"/>
        <family val="1"/>
        <scheme val="major"/>
      </rPr>
      <t>identified in management plans - use of standard template plans ensures this is addressed.</t>
    </r>
  </si>
  <si>
    <t>2.2.1  h)</t>
  </si>
  <si>
    <t>2.2.1  h) Rationale for management prescriptions
Verifiers: 
• Management planning documentation 
• Appropriate maps and records.</t>
  </si>
  <si>
    <t>Castle Ward: information detailed in Section 2 Woodland Information and Section 3 L-term vision, management objectives &amp; strategy informs Section 4 Management/ operations in woodland management plan 2010-2030.  In addition the Conservation Plan (Sept 2009) and Parkland Restoration Restoration Project 2017 assesses the historical value of the estate. Collin Glen &amp; Minnowburn: information detailed in Section 2 Woodland Information and Section 3 L-term vision, management objectives &amp; strategy informs Section 4 Management/ operations in Belfast Area management plan 2010-2030. Mount Stewart: information detailed in Section 2 Woodland Information and Section 3 L-term vision, management objectives &amp; strategy informs Section 4 Management/ operations in woodland management plan 2010-2030. In addition the Conservation Managment Plan 2018 assess the historical features and values on the wider Estate.
Ysbyty - Long term visiion for each block in section 6 of MP gives rationale.
Dolmelyllyn - rationale for management of each feature of woodland detailed in woodland MP.</t>
  </si>
  <si>
    <t>2.2.1  i)</t>
  </si>
  <si>
    <t>2.2.1  i) Outline planned felling and regeneration over the next 20 years. 
Verifiers: 
• Management planning documentation 
• Appropriate maps and records.</t>
  </si>
  <si>
    <t xml:space="preserve">Castle Ward:  Section 7 Work Programmes 7.1 Outline long-term work programme 2015 to 2030 as well as Section 4 Management Prescriptions/ Operations of Castle Ward Management plan 2010-2030. Collin Glen &amp; Minnowburn:  site specific management detailed in Section 7 Work Programmes 7.1 Outline long-term work programme 2015 to 2030 as well as Section 4 Management Prescriptions/ Operations of Belfast Area Managment Plan. Mount Stewart: Section 7 Work Programmes 7.1 Outline long-term work programme 2015 to 2030 as well as Section 4 Management Prescriptions/ Operations of Mount Stewart Management plan 2010-2030.
Ysbyty - Long term vision for each block in section 6 of MP describes long term intensions </t>
  </si>
  <si>
    <r>
      <t xml:space="preserve">All sites - </t>
    </r>
    <r>
      <rPr>
        <sz val="10"/>
        <rFont val="Cambria"/>
        <family val="1"/>
        <scheme val="major"/>
      </rPr>
      <t xml:space="preserve">this is not included in the standard management plan template.  Most sites have collated this information by adding an extra 'Years 10 - 20' column to the 'Inventory and Operations' spreadsheet which forms part of the management planning documentation.  At </t>
    </r>
    <r>
      <rPr>
        <b/>
        <sz val="10"/>
        <rFont val="Cambria"/>
        <family val="1"/>
        <scheme val="major"/>
      </rPr>
      <t>Dark Peak</t>
    </r>
    <r>
      <rPr>
        <sz val="10"/>
        <rFont val="Cambria"/>
        <family val="1"/>
        <scheme val="major"/>
      </rPr>
      <t xml:space="preserve">, however, this column has been added but all entries state 'NT Woodland Survey / Action 5 yearly'.  It is not clear whether this signifies that there is no planned felling / regeneration over the next 20 years.  </t>
    </r>
    <r>
      <rPr>
        <b/>
        <sz val="10"/>
        <rFont val="Cambria"/>
        <family val="1"/>
        <scheme val="major"/>
      </rPr>
      <t xml:space="preserve">Observation raised. </t>
    </r>
    <r>
      <rPr>
        <sz val="10"/>
        <rFont val="Cambria"/>
        <family val="1"/>
        <scheme val="major"/>
      </rPr>
      <t xml:space="preserve">At </t>
    </r>
    <r>
      <rPr>
        <b/>
        <sz val="10"/>
        <rFont val="Cambria"/>
        <family val="1"/>
        <scheme val="major"/>
      </rPr>
      <t xml:space="preserve">Shugborough, </t>
    </r>
    <r>
      <rPr>
        <sz val="10"/>
        <rFont val="Cambria"/>
        <family val="1"/>
        <scheme val="major"/>
      </rPr>
      <t>although a</t>
    </r>
    <r>
      <rPr>
        <b/>
        <sz val="10"/>
        <rFont val="Cambria"/>
        <family val="1"/>
        <scheme val="major"/>
      </rPr>
      <t xml:space="preserve"> </t>
    </r>
    <r>
      <rPr>
        <sz val="10"/>
        <rFont val="Cambria"/>
        <family val="1"/>
        <scheme val="major"/>
      </rPr>
      <t xml:space="preserve">draft management plan is in place, there is no Inventory and Operations' spreadsheet providing the 20 year overview - the manager explained that, during 2021, the 'Shugborough Woodpasturescape' project includes developing a comprehensive management plan. The scoping document for this project was seen during audit - the project had not been put out to tender at time of audit though the documentation had been drafted.  This draft documentation only required a 10 year plan to be written by the successful tenderer ie there is currently no 20 year outlined planned felling and regeneration for Shugborough and the 'Pasturescape Development plan' in its current format only requires 10 years' worth of information to be provided. </t>
    </r>
    <r>
      <rPr>
        <b/>
        <sz val="10"/>
        <rFont val="Cambria"/>
        <family val="1"/>
        <scheme val="major"/>
      </rPr>
      <t>Minor CAR raised.</t>
    </r>
  </si>
  <si>
    <t>Obs 2020.3, Minor CAR 2020.4</t>
  </si>
  <si>
    <t>2.2.1  j)</t>
  </si>
  <si>
    <t>2.2.1  j) Where applicable annual allowable harvest of non-timber woodland products (NTWPs). 
Verifiers: 
• Management planning documentation 
• Appropriate maps and records.</t>
  </si>
  <si>
    <t>Castle Ward, Collin Glen, Minnowburn &amp; Mount Stewart: No harvesting of NTFPs
Wales sites - no harvesting of NTFPs</t>
  </si>
  <si>
    <r>
      <t xml:space="preserve">All sites - </t>
    </r>
    <r>
      <rPr>
        <sz val="10"/>
        <rFont val="Cambria"/>
        <family val="1"/>
        <scheme val="major"/>
      </rPr>
      <t>no harvesting of NTWPs</t>
    </r>
  </si>
  <si>
    <t xml:space="preserve">2.2.1  k) </t>
  </si>
  <si>
    <t>2.2.1  k) Rationale for the operational techniques to be used. 
Verifiers: 
• Management planning documentation 
• Appropriate maps and records.</t>
  </si>
  <si>
    <t>Castle Ward: detailed under Section 4 Management prescriptions/ operations 4.1 Silvicultural systems.  Collin Glen &amp; Minnowburn: detailed under Section 4 Management prescriptions/ operations 4.1 Silvicultural systems. Mount Stewart: detailed under Section 4 Management prescriptions/ operations 4.1 Silvicultural systems. 
Ysbyty - Long term visiion for each block in section 6 of MP gives rationale.
Dolmelyllyn - rationale for management of each feature of woodland detailed in woodland MP.</t>
  </si>
  <si>
    <r>
      <t xml:space="preserve">All sites </t>
    </r>
    <r>
      <rPr>
        <sz val="10"/>
        <rFont val="Cambria"/>
        <family val="1"/>
        <scheme val="major"/>
      </rPr>
      <t>- detailed within management plans and associated documents.</t>
    </r>
  </si>
  <si>
    <t>2.2.1  l)</t>
  </si>
  <si>
    <t>2.2.1  l) Plans for implementation, first five years in detail.  
Verifiers: 
• Management planning documentation 
• Appropriate maps and records.</t>
  </si>
  <si>
    <t>Castle Ward: First 5 year detailed plan included under Section 4 Managment prescription/ operations and Section 7, 7.2 Short-term work programme 2010 to 2015. Collin Glen &amp; Minnowburn: for individual sites, first 5 year detailed plan included under Section 4 Managment prescription/ operations and Section 7, 7.2 Short-term work programme 2010 to 2015. Mount Stewart: First 5 year detailed plan included under Section 4 Managment prescription/ operations and Section 7, 7.2 Short-term work programme 2010 to 2015.
Ysbyty - detailed 5 years plan given for each block in section 6 of MP</t>
  </si>
  <si>
    <t xml:space="preserve">2.2.1  m) </t>
  </si>
  <si>
    <t>2.2.1  m) Appropriate maps.  
Verifiers: 
• Management planning documentation 
• Appropriate maps and records.</t>
  </si>
  <si>
    <r>
      <rPr>
        <sz val="10"/>
        <color indexed="10"/>
        <rFont val="Cambria"/>
        <family val="1"/>
      </rPr>
      <t xml:space="preserve">Castle Ward: Unable to reconcile the management plan woodland map with the certified area reported and identify the certified compartments. Calculate a discrepancy of over 7Ha between the stated area in the Management Plan and the Compartment Schedule on the map. </t>
    </r>
    <r>
      <rPr>
        <sz val="10"/>
        <color indexed="10"/>
        <rFont val="Cambria"/>
        <family val="1"/>
      </rPr>
      <t xml:space="preserve">  Collin Glen: certified area illustrated with indistinct green outline on untitled map. No compartment informarion on this map to tally with cpts listed in Belfast Area Management Plan.  </t>
    </r>
    <r>
      <rPr>
        <sz val="10"/>
        <rFont val="Cambria"/>
        <family val="1"/>
      </rPr>
      <t xml:space="preserve">Minnowburn: certifed area illustrated on woodland Plan of Operations map. 2010/11 new plantings not shown on woodland plan of operations map.  Mount Stewart: Certified area included in woodland compartments map &amp; leased woodlands to NI Forest Service mapped in Forest Management map.
Ysbyty - Map for each block in MP and NT GIS system
</t>
    </r>
    <r>
      <rPr>
        <sz val="10"/>
        <color indexed="10"/>
        <rFont val="Cambria"/>
        <family val="1"/>
      </rPr>
      <t>Dolaucothi - map showing woodland cpts as used in the MP text not available at audit</t>
    </r>
  </si>
  <si>
    <r>
      <rPr>
        <b/>
        <sz val="10"/>
        <rFont val="Cambria"/>
        <family val="1"/>
        <scheme val="major"/>
      </rPr>
      <t>North England</t>
    </r>
    <r>
      <rPr>
        <sz val="10"/>
        <rFont val="Cambria"/>
        <family val="1"/>
        <scheme val="major"/>
      </rPr>
      <t xml:space="preserve"> sites - fully compliant. Evidence of compliance seen for the issues raised at S2 audit.  </t>
    </r>
    <r>
      <rPr>
        <b/>
        <sz val="10"/>
        <rFont val="Cambria"/>
        <family val="1"/>
        <scheme val="major"/>
      </rPr>
      <t>South England</t>
    </r>
    <r>
      <rPr>
        <sz val="10"/>
        <rFont val="Cambria"/>
        <family val="1"/>
        <scheme val="major"/>
      </rPr>
      <t xml:space="preserve"> - in the sites where management planning documentation was in place appropriate maps were in place, but not all sites had in-date management planning documentation - see Major CAR 2019.4 raised under 2.2.3, so mapping of some features was now out of date eg where clearance of woodland for grassland habitat restoration had been undertaken at Bradenham.</t>
    </r>
  </si>
  <si>
    <r>
      <t xml:space="preserve">All sites </t>
    </r>
    <r>
      <rPr>
        <sz val="10"/>
        <rFont val="Cambria"/>
        <family val="1"/>
        <scheme val="major"/>
      </rPr>
      <t>- various maps seen during audit eg location, constraints, designations / biodiversity, invasive species, and managers confirmed that GIS system layers allow for the provision of further detail as required.</t>
    </r>
  </si>
  <si>
    <t>2.2.1  n)</t>
  </si>
  <si>
    <t>2.2.1  n) Plans to monitor at least those elements identified under section 2.15.1 against the objectives. 
Verifiers: 
• Management planning documentation 
• Appropriate maps and records.</t>
  </si>
  <si>
    <t>Castle Ward: Section 6 Monitoring plan summary included in woodland management plan 2010-2030 including woodland cover, natural regeneration &amp; non-natives. Collin Glen: Section 6 Monitoring plan summary in Belfast Area management plan 2010-2030 includes natural regeneration &amp; non-natives.  Minnowburn: Section 6 Monitoring plan summary in Belfast Area management plan 2010-2030 includes establishment of new plantings.  Mount Stewart: Section 6 Monitoring plan summary included in woodland management plan 2010-2030.  In addition annual monitoring is undertaken to assess red squirrel numbers and any incursions of grey squirrels on the Estate.  
Ysbyty - Review of woodland condition planed for each block in year 5 in MP.</t>
  </si>
  <si>
    <r>
      <t xml:space="preserve">All sites - </t>
    </r>
    <r>
      <rPr>
        <sz val="10"/>
        <rFont val="Cambria"/>
        <family val="1"/>
        <scheme val="major"/>
      </rPr>
      <t>management plans include compliant monitoring plans.</t>
    </r>
  </si>
  <si>
    <t>2.2.2</t>
  </si>
  <si>
    <t xml:space="preserve">2.2.2 While respecting the confidentiality of information, the owner/manager shall, upon request, make publicly available either:
• Management planning documentation, or 
• A summary of the management planning documentation.
Verifiers: 
• Evidence of fulfilling requests for management planning documentation or summaries
• A public contact point
• Summary management planning documentation.
</t>
  </si>
  <si>
    <t>Castle Ward, Collin Glen, Minnowburn &amp; Mount Stewart: All site managers intimated they would respond to any reasonable  requests.
Ysbyty - MP would be made availale in full if requested.</t>
  </si>
  <si>
    <r>
      <t xml:space="preserve">All sites - </t>
    </r>
    <r>
      <rPr>
        <sz val="10"/>
        <rFont val="Cambria"/>
        <family val="1"/>
        <scheme val="major"/>
      </rPr>
      <t xml:space="preserve">confirmed by managers that this would be provided on request.  </t>
    </r>
    <r>
      <rPr>
        <b/>
        <sz val="10"/>
        <rFont val="Cambria"/>
        <family val="1"/>
        <scheme val="major"/>
      </rPr>
      <t xml:space="preserve">Dark Peak </t>
    </r>
    <r>
      <rPr>
        <sz val="10"/>
        <rFont val="Cambria"/>
        <family val="1"/>
        <scheme val="major"/>
      </rPr>
      <t>- the manager stated that occasional requests for management planning documentation are made eg by students and this information has been provided.</t>
    </r>
  </si>
  <si>
    <t>2.2.3</t>
  </si>
  <si>
    <t xml:space="preserve">2.2.3 The management planning documentation shall be reviewed periodically (at least every ten years), taking into account:
• Monitoring results,
• Results of certification audits,
• Results of stakeholder engagement,
• New research and technical information, and
• Changed environmental, social, or economic circumstances.
Verifiers: 
• Management planning documentation.
</t>
  </si>
  <si>
    <t>Castle Ward, Collin Glen, Minnowburn &amp; Mount Stewart: All woodland management plans within first 10 years of approval.
Ysbyty - MP will be reviewed every 5 years, review of woodland condition planed for each block in year 5 in MP. MP would be revised before this if there wer key changes in btween revision periods (e.g. Changes in tenancies etc).</t>
  </si>
  <si>
    <r>
      <t>North England - no non-compliance noted.</t>
    </r>
    <r>
      <rPr>
        <b/>
        <sz val="10"/>
        <rFont val="Cambria"/>
        <family val="1"/>
        <scheme val="major"/>
      </rPr>
      <t xml:space="preserve"> South England</t>
    </r>
    <r>
      <rPr>
        <sz val="10"/>
        <rFont val="Cambria"/>
        <family val="1"/>
        <scheme val="major"/>
      </rPr>
      <t xml:space="preserve"> -  most managers interviewed were unaware of the requirement for a formal, periodic review of management plans. At </t>
    </r>
    <r>
      <rPr>
        <b/>
        <sz val="10"/>
        <rFont val="Cambria"/>
        <family val="1"/>
        <scheme val="major"/>
      </rPr>
      <t xml:space="preserve">Selborne </t>
    </r>
    <r>
      <rPr>
        <sz val="10"/>
        <rFont val="Cambria"/>
        <family val="1"/>
        <scheme val="major"/>
      </rPr>
      <t xml:space="preserve">a 2006 'Evaluation and Management Recommendations' document and associated maps, was provided initially when management planning documentation was requested prior to audit.  During audit it transpired that since this date a Higher Level Stewardship agreement had been entered into, incorporating all of the certified area as well as some fields outwith the certified area.  This could be viewed, therefore, as  the primary management planning documentation and had been in place since 2012, but there was no evidence of formal review of it or the 'Evaluation and Management Recommendations' document having been undertaken.   Managers were unable to evidence monitoring of the key targets identified in the HLS agreement. At </t>
    </r>
    <r>
      <rPr>
        <b/>
        <sz val="10"/>
        <rFont val="Cambria"/>
        <family val="1"/>
        <scheme val="major"/>
      </rPr>
      <t>Ludshott</t>
    </r>
    <r>
      <rPr>
        <sz val="10"/>
        <rFont val="Cambria"/>
        <family val="1"/>
        <scheme val="major"/>
      </rPr>
      <t xml:space="preserve"> the Higher Level Stewardship agreement had recently expired and a new woodland management plan had been created in 2019, though it was unclear to what degree monitoring results had been taken into account as there had been no monitoring plan associated with the previous management plan documentation.  At </t>
    </r>
    <r>
      <rPr>
        <b/>
        <sz val="10"/>
        <rFont val="Cambria"/>
        <family val="1"/>
        <scheme val="major"/>
      </rPr>
      <t xml:space="preserve">Hindhead </t>
    </r>
    <r>
      <rPr>
        <sz val="10"/>
        <rFont val="Cambria"/>
        <family val="1"/>
        <scheme val="major"/>
      </rPr>
      <t xml:space="preserve">the area had been under HLS agreement which had expired 6 months prior to the current woodland plan being created and as with Ludshott there had been no formal review process.  At </t>
    </r>
    <r>
      <rPr>
        <b/>
        <sz val="10"/>
        <rFont val="Cambria"/>
        <family val="1"/>
        <scheme val="major"/>
      </rPr>
      <t>Bradenham</t>
    </r>
    <r>
      <rPr>
        <sz val="10"/>
        <rFont val="Cambria"/>
        <family val="1"/>
        <scheme val="major"/>
      </rPr>
      <t xml:space="preserve"> the management plan had been written in 2005 and no review undertaken since this date.  Although this plan did have a 'Factors to be monitored' section, monitoring results could not be provided as monitoring had largely been undertaken on an informal basis with very few written records being made. The management plan review process had recently commenced but was still in the early stages at time of audit.  At </t>
    </r>
    <r>
      <rPr>
        <b/>
        <sz val="10"/>
        <rFont val="Cambria"/>
        <family val="1"/>
        <scheme val="major"/>
      </rPr>
      <t xml:space="preserve">Maidenhead and Cookham Commons </t>
    </r>
    <r>
      <rPr>
        <sz val="10"/>
        <rFont val="Cambria"/>
        <family val="1"/>
        <scheme val="major"/>
      </rPr>
      <t>the management plan period had expired in February 2018.  As with Bradenham, some evidence of monitoring was available, though not for all of the features identified in the monitoring plan summary section of the previous management plan.  The Trees and Woodland Adviser for London and South East was interviewed and explained that he had not advised local managers of the requirement to have UKWAS - compliant management planning documentation for each site and confirmed that he had not considered revision of management plans to be 'a priority'.  He used to keep a list of management plans on a spreadsheet so that he was aware of when they had been produced / when revision would be required, but he had allowed this list to lapse so was not able to provide information on the exact number of sites which did not have fully compliant, in-date management plans; however he did indicate that, were a different combination of sites to have been selected for audit, it was highly likely that a similar situation to the above would have been encountered as regards level of compliance.  He also explained that he would not be advising managers to review a HLS agreement until after it had expired. As the HLS schemes run for 10 years, this suggests that revision of all such documents will not be 'at least every 10 years'.</t>
    </r>
  </si>
  <si>
    <t>Major CAR 2019.4</t>
  </si>
  <si>
    <r>
      <t xml:space="preserve">All sites - </t>
    </r>
    <r>
      <rPr>
        <sz val="10"/>
        <rFont val="Cambria"/>
        <family val="1"/>
        <scheme val="major"/>
      </rPr>
      <t>all management plans had been written / reviewed within the past four years and managers confirmed that plans are reviewed every five years.</t>
    </r>
  </si>
  <si>
    <t>Consultation and co-operation</t>
  </si>
  <si>
    <t>2.3.1 a)</t>
  </si>
  <si>
    <t xml:space="preserve">2.3.1 a) a) Local people, relevant organisations and interested parties shall be identified and made aware that: 
• New or revised management planning documentation, as specified under section 2.2.1, is being produced
• High impact operations are planned 
• The woodland is being evaluated for certification. 
Verifiers: 
• Consultation with the relevant forestry authority
• Evidence that users of the WMU are informed about high impact operations (e.g. signs, letters or other appropriate means).
• A list of interested parties 
• Established means of pro-active communication. 
• A public contact point.
</t>
  </si>
  <si>
    <t>Castle Ward: Mount Stewart: Signs erected at both sites informating public of certification audit taking place with details of public contact. Collin Glen &amp; Minnowburn: Neither site had signs erected notifying public of certification audit taking place.  Email (23/11/18) inspected with photos showing signs erected at both these sites.  
Ysbyty - Tenants are consulted on a case by case basis for all operations. Rangers attend local drop in sessions organised by local communities about twice per year and discuss woodland issues. Revision to management planning and any planned operations is discussed at these meetings. 
Colby - no high impacts planned but site manager consults Pembs Coast NP, CADW and community council as required (e.g. consultation done for new car park build 3 years ago).</t>
  </si>
  <si>
    <r>
      <rPr>
        <b/>
        <sz val="10"/>
        <rFont val="Cambria"/>
        <family val="1"/>
        <scheme val="major"/>
      </rPr>
      <t xml:space="preserve">All sites - </t>
    </r>
    <r>
      <rPr>
        <sz val="10"/>
        <rFont val="Cambria"/>
        <family val="1"/>
        <scheme val="major"/>
      </rPr>
      <t xml:space="preserve">managers described very strong links with local communities / organisations and various examples of liaision / provision of information seen eg </t>
    </r>
    <r>
      <rPr>
        <b/>
        <sz val="10"/>
        <rFont val="Cambria"/>
        <family val="1"/>
        <scheme val="major"/>
      </rPr>
      <t xml:space="preserve">Riviera </t>
    </r>
    <r>
      <rPr>
        <sz val="10"/>
        <rFont val="Cambria"/>
        <family val="1"/>
        <scheme val="major"/>
      </rPr>
      <t xml:space="preserve">a fortnightly newsletter is produced and circulated locally ( example seen).  </t>
    </r>
    <r>
      <rPr>
        <b/>
        <sz val="10"/>
        <rFont val="Cambria"/>
        <family val="1"/>
        <scheme val="major"/>
      </rPr>
      <t>Drogo</t>
    </r>
    <r>
      <rPr>
        <sz val="10"/>
        <rFont val="Cambria"/>
        <family val="1"/>
        <scheme val="major"/>
      </rPr>
      <t xml:space="preserve"> - parish council had been made aware of planned harvesting operations well in advance - initial contact about a year before work started followed by further updates.  Photo of the public information signage erected on site during operations seen. Various public information notices covering a range of topics seen for </t>
    </r>
    <r>
      <rPr>
        <b/>
        <sz val="10"/>
        <rFont val="Cambria"/>
        <family val="1"/>
        <scheme val="major"/>
      </rPr>
      <t>Hembury</t>
    </r>
    <r>
      <rPr>
        <sz val="10"/>
        <rFont val="Cambria"/>
        <family val="1"/>
        <scheme val="major"/>
      </rPr>
      <t>.</t>
    </r>
  </si>
  <si>
    <t>2.3.1 b)</t>
  </si>
  <si>
    <t>4.1.2</t>
  </si>
  <si>
    <t xml:space="preserve">2.3.1 b)  The owner/manager shall ensure that there is full co-operation with the relevant forestry authority’s consultation processes. 
Verifiers: 
• Consultation with the relevant forestry authority
• Evidence that users of the WMU are informed about high impact operations (e.g. signs, letters or other appropriate means).
• A list of interested parties 
• Established means of pro-active communication. 
• A public contact point.
</t>
  </si>
  <si>
    <t>Castle Ward: Parkland Restoration Project 2017 funded through NI Countryside managment scheme administred by NI Department of Agriculture, Environment &amp; Rural Affairs. Collin Glen: Staff are active in the Belfast Hill Partnership, including representation on the Board.  Volunteer rangers from the partnership check the site and report updates to NT.  Minnowburn: Staff are active in the Laggan Valley Regional Park as both memebers of the Board and Management Committee. Mount Stewart: Staff are active members of Ards Red Squirrel Group and Mount Stewart Muntjac Deer Action Group, both projects involving close liasion with project partner including Statuatory Agencies including NI Environment Agency and Forest Service.
Ysbyty - Tenants are consulted on a case by case basis for all operations.Rangers attend local drop in sessions organised by local communities about twice per year and discuss woodland issues. RSPB, NRW, SNPA and Plantlife listed as external consultees. Ongoing discussion with NRW on management of SSSI. Regular communcatin with SNPA (one of tenants is the woodland officer).
Colby - all previous forestry felling done under BWW.</t>
  </si>
  <si>
    <r>
      <t xml:space="preserve">All sites - </t>
    </r>
    <r>
      <rPr>
        <sz val="10"/>
        <rFont val="Cambria"/>
        <family val="1"/>
        <scheme val="major"/>
      </rPr>
      <t xml:space="preserve">where sites have been entered into grant schemes evidence of stautory consultation process seen. All management plans have stakeholder lists - seen to be comprehensive / relevant - and results of consultation recorded in plans. </t>
    </r>
  </si>
  <si>
    <t>2.3.1 c)</t>
  </si>
  <si>
    <t xml:space="preserve">2.3.1 c) The owner/manager shall consult appropriately with local people, relevant organisations and other interested parties, and provide opportunities for their engagement in planning and monitoring processes. 
Verifiers: 
• Consultation with the relevant forestry authority
• Evidence that users of the WMU are informed about high impact operations (e.g. signs, letters or other appropriate means).
• A list of interested parties 
• Established means of pro-active communication. 
• A public contact point.
</t>
  </si>
  <si>
    <t>Castle Ward: Signs erected at both sites informing public of certification audit taking place with details of public contact. Mount Stewart: Signs erected at both sites informing public of certification audit taking place with details of public contact.  Staff are active members of Ards Red Squirrel Group and Mount Stewart Muntjac Deer Action Group, both projects involving close liasion with project partner including Statutory Agencies including NI Environment Agency and Forest Service. Collin Glen &amp; Minnowburn: No signs were erected on either of these site during the audit informing public of certification audit taking place with details of public contact. Email (23/11/18) showing notices erected on both sites inspected. Collin Glen: Staff are active in the Belfast Hill Partnership &amp; at Minnowburn: Staff are active in the Laggan Valley Regional Park.  Both these projects involve liasion with a range of  stakeholders including local councils, government departments, community groups, nature conservation organisations &amp; businesses.
Ysbyty - Tenants are consulted on a case by case basis for all operations. Rangers attend local drop in sessions organised by local communities about twice per year and discuss woodland issues. 
Dolmelyllyn - correspondence between Lead Ranger and NRW seen at audit.
Colby - no high impacts planned but site manager consults Pembs Coast NP, CADW and community council as required (e.g. consultation done for new car park build 3 years ago) and notices put in community newsletters.</t>
  </si>
  <si>
    <r>
      <rPr>
        <b/>
        <sz val="10"/>
        <rFont val="Cambria"/>
        <family val="1"/>
        <scheme val="major"/>
      </rPr>
      <t xml:space="preserve">All sites - </t>
    </r>
    <r>
      <rPr>
        <sz val="10"/>
        <rFont val="Cambria"/>
        <family val="1"/>
        <scheme val="major"/>
      </rPr>
      <t xml:space="preserve">signs in place informing visitors of certification audit taking place, requesting feedback and providing contact details.  At </t>
    </r>
    <r>
      <rPr>
        <b/>
        <sz val="10"/>
        <rFont val="Cambria"/>
        <family val="1"/>
        <scheme val="major"/>
      </rPr>
      <t>Allen Banks &amp; Staward Gorge</t>
    </r>
    <r>
      <rPr>
        <sz val="10"/>
        <rFont val="Cambria"/>
        <family val="1"/>
        <scheme val="major"/>
      </rPr>
      <t xml:space="preserve"> prior to harvesting the local school had been visited and information was provided in facebook, NT website and via information notices on site. These notices were updated as the work progressed - during site visits a public information notice was seen providing information on the next steps ie post - harvesting, as harvesting had been completed by then.  Stakeholder lists for all sites and various evidence seen of pro-active communication eg with various red squirrel protection groups in Northumberland and Cumbria, extensive stakeholder liasion, including 'roadshows' regarding fencing of common at </t>
    </r>
    <r>
      <rPr>
        <b/>
        <sz val="10"/>
        <rFont val="Cambria"/>
        <family val="1"/>
        <scheme val="major"/>
      </rPr>
      <t>Selborne</t>
    </r>
    <r>
      <rPr>
        <sz val="10"/>
        <rFont val="Cambria"/>
        <family val="1"/>
        <scheme val="major"/>
      </rPr>
      <t>.</t>
    </r>
  </si>
  <si>
    <r>
      <rPr>
        <b/>
        <sz val="10"/>
        <rFont val="Cambria"/>
        <family val="1"/>
        <scheme val="major"/>
      </rPr>
      <t xml:space="preserve">All sites - </t>
    </r>
    <r>
      <rPr>
        <sz val="10"/>
        <rFont val="Cambria"/>
        <family val="1"/>
        <scheme val="major"/>
      </rPr>
      <t xml:space="preserve">managers described very strong links with local communities / organisations and various examples of liaision / provision of information seen eg </t>
    </r>
    <r>
      <rPr>
        <b/>
        <sz val="10"/>
        <rFont val="Cambria"/>
        <family val="1"/>
        <scheme val="major"/>
      </rPr>
      <t xml:space="preserve">Riviera </t>
    </r>
    <r>
      <rPr>
        <sz val="10"/>
        <rFont val="Cambria"/>
        <family val="1"/>
        <scheme val="major"/>
      </rPr>
      <t xml:space="preserve">a fortnightly newsletter is produced and circulated locally ( example seen).  </t>
    </r>
    <r>
      <rPr>
        <b/>
        <sz val="10"/>
        <rFont val="Cambria"/>
        <family val="1"/>
        <scheme val="major"/>
      </rPr>
      <t>Drogo</t>
    </r>
    <r>
      <rPr>
        <sz val="10"/>
        <rFont val="Cambria"/>
        <family val="1"/>
        <scheme val="major"/>
      </rPr>
      <t xml:space="preserve"> - parish council had been made aware of planned harvesting operations well in advance - initial contact about a year before work started followed by further updates.  Photo of the public information signage erected on site during operations seen. Various public information notices covering a range of topics seen for </t>
    </r>
    <r>
      <rPr>
        <b/>
        <sz val="10"/>
        <rFont val="Cambria"/>
        <family val="1"/>
        <scheme val="major"/>
      </rPr>
      <t xml:space="preserve">Hembury </t>
    </r>
    <r>
      <rPr>
        <sz val="10"/>
        <rFont val="Cambria"/>
        <family val="1"/>
        <scheme val="major"/>
      </rPr>
      <t xml:space="preserve">eg results of butterfly monitoring, which involved use of volunteers.  </t>
    </r>
  </si>
  <si>
    <t>2.3.1 d)</t>
  </si>
  <si>
    <t xml:space="preserve">2.3.1 d) Methods of consultation and engagement shall be designed to ensure that local people, relevant organisations and other interested parties have reasonable opportunities to participate equitably and without discrimination. 
Verifiers: 
• Consultation with the relevant forestry authority
• Evidence that users of the WMU are informed about high impact operations (e.g. signs, letters or other appropriate means).
• A list of interested parties 
• Established means of pro-active communication. 
• A public contact point.
</t>
  </si>
  <si>
    <t>Castle Ward: Signs erected at both sites informing public of certification audit taking place with details of public contact. Mount Stewart: Signs erected at both sites informing public of certification audit taking place with details of public contact.  Staff are active members of Ards Red Squirrel Group and Mount Stewart Muntjac Deer Action Group, both projects involving close liasion with project partner including Statuatory Agencies including NI Environment Agency and Forest Service. Collin Glen &amp; Minnowburn: No signs were erected on either of these site during the audit informing public of certification audit taking place with details of public contact. Email (23/11/18) showing notices erected on both sites inspected. Collin Glen: Staff are active in the Belfast Hill Partnership &amp; at Minnowburn staff are active in the Laggan Valley Regional Park.  Both these projects involve liasion with a range of  stakeholders including local councils, government departments, community groups, nature conservation organisations &amp; businesses.
Ysbyty - Tenants are consulted on a case by case basis for all operations.Rangers attend local drop in sessions organised by local communities about twice per year and discuss woodland issues. 
Colby - no high impacts planned but site manager consults Pembs Coast NP, CADW and community council as required (e.g. consultation done for new car park build 3 years ago) and notices put in community newsletters.</t>
  </si>
  <si>
    <r>
      <t xml:space="preserve">All sites - </t>
    </r>
    <r>
      <rPr>
        <sz val="10"/>
        <rFont val="Cambria"/>
        <family val="1"/>
        <scheme val="major"/>
      </rPr>
      <t xml:space="preserve">a wide range of communication methods used eg in Peak District National Park sites Rangers patrol and engage with members of the public. Other examples include </t>
    </r>
    <r>
      <rPr>
        <b/>
        <sz val="10"/>
        <rFont val="Cambria"/>
        <family val="1"/>
        <scheme val="major"/>
      </rPr>
      <t xml:space="preserve">Longshaw </t>
    </r>
    <r>
      <rPr>
        <sz val="10"/>
        <rFont val="Cambria"/>
        <family val="1"/>
        <scheme val="major"/>
      </rPr>
      <t xml:space="preserve">- member of the Sheffield Moors Partnership; also events such as coppicing days organised to provide the opportunity for face to face communication. All sites make use of volunteers, many of whom have volunteered for NT for many years.  Most managers reported attending parish council meetings eg prior to operations at </t>
    </r>
    <r>
      <rPr>
        <b/>
        <sz val="10"/>
        <rFont val="Cambria"/>
        <family val="1"/>
        <scheme val="major"/>
      </rPr>
      <t>Riviera</t>
    </r>
    <r>
      <rPr>
        <sz val="10"/>
        <rFont val="Cambria"/>
        <family val="1"/>
        <scheme val="major"/>
      </rPr>
      <t xml:space="preserve"> and </t>
    </r>
    <r>
      <rPr>
        <b/>
        <sz val="10"/>
        <rFont val="Cambria"/>
        <family val="1"/>
        <scheme val="major"/>
      </rPr>
      <t xml:space="preserve">Drogo. </t>
    </r>
  </si>
  <si>
    <t>2.3.1 e)</t>
  </si>
  <si>
    <t>2.3.1 e) The owner/manager shall respond to issues raised or requests for ongoing dialogue and engagement and shall demonstrate how the results of the consultation including community and social impacts have been taken into account in management planning and operations. 
Verifiers: 
• Consultation with the relevant forestry authority
• Evidence that users of the WMU are informed about high impact operations (e.g. signs, letters or other appropriate means).
• A list of interested parties 
• Established means of pro-active communication. 
• A public contact point.</t>
  </si>
  <si>
    <t>Castle Ward, Collin Glen, Minnowburn &amp; Mount Stewart: No evidence seen of any issues relevant to certification raised by the public. Castle Ward: Ranger response to general enquiry from a member of the public, residing adjacent to the Estate seen (email 19/11/18) following erection of public notices regarding certification.
Ysbyty - Ongoing discussion with NRW on management of SSSI wrt management of invasive species. Suggestions from Planlife concerning lichen management following survey are taken into condieration for management (e.g. Use of grazing in some woodlands to ensure that low growing lichens have sufficient light). Consideration also given to RSPB recommendstions concerning woodland mangement near curlew and lapwing nesting sites.</t>
  </si>
  <si>
    <r>
      <t xml:space="preserve">All sites - </t>
    </r>
    <r>
      <rPr>
        <sz val="10"/>
        <rFont val="Cambria"/>
        <family val="1"/>
        <scheme val="major"/>
      </rPr>
      <t xml:space="preserve">a wide range of communication methods used eg in Peak District National Park sites Rangers patrol and engage with members of the public. Other examples include </t>
    </r>
    <r>
      <rPr>
        <b/>
        <sz val="10"/>
        <rFont val="Cambria"/>
        <family val="1"/>
        <scheme val="major"/>
      </rPr>
      <t xml:space="preserve">Longshaw </t>
    </r>
    <r>
      <rPr>
        <sz val="10"/>
        <rFont val="Cambria"/>
        <family val="1"/>
        <scheme val="major"/>
      </rPr>
      <t xml:space="preserve">- member of the Sheffield Moors Partnership; also events such as coppicing days organised to provide the opportunity for face to face communication. All sites make use of volunteers, many of whom have volunteered for NT for many years.  Most managers reported attending parish council meetings eg prior to operations at </t>
    </r>
    <r>
      <rPr>
        <b/>
        <sz val="10"/>
        <rFont val="Cambria"/>
        <family val="1"/>
        <scheme val="major"/>
      </rPr>
      <t>Riviera</t>
    </r>
    <r>
      <rPr>
        <sz val="10"/>
        <rFont val="Cambria"/>
        <family val="1"/>
        <scheme val="major"/>
      </rPr>
      <t xml:space="preserve"> and </t>
    </r>
    <r>
      <rPr>
        <b/>
        <sz val="10"/>
        <rFont val="Cambria"/>
        <family val="1"/>
        <scheme val="major"/>
      </rPr>
      <t xml:space="preserve">Drogo. Riviera - </t>
    </r>
    <r>
      <rPr>
        <sz val="10"/>
        <rFont val="Cambria"/>
        <family val="1"/>
        <scheme val="major"/>
      </rPr>
      <t>fortnightly newsletter produced and circulated locally - example seen was full of information and promoted public involvement. All of these opportunities for communication provide the opportunity for community involvement / input into management planning.</t>
    </r>
  </si>
  <si>
    <t>2.3.1 f)</t>
  </si>
  <si>
    <t>2.3.1 f) At least 30 days shall be allowed for people to respond to notices, letters or meetings before certification. 
Verifiers: 
• Consultation with the relevant forestry authority
• Evidence that users of the WMU are informed about high impact operations (e.g. signs, letters or other appropriate means).
• A list of interested parties 
• Established means of pro-active communication. 
• A public contact point.</t>
  </si>
  <si>
    <t>Castle Ward &amp; Mount Stewart: Signs erected at both sites informing public of certification audit taking place with details of public contact. Collin Glen &amp; Minnowburn: Neither site had signs erected notifying public of certification audit taking place.  Email (23/11/18) inspected with photos showing signs erected at both these sites.  Signs notify public of 30 day period.
Ysbyty - public notices seen at audit.</t>
  </si>
  <si>
    <t>2.3.2 a)</t>
  </si>
  <si>
    <t xml:space="preserve">2.3.2 a)  a) Where appropriate, contact shall be made with the owners of adjoining woodlands to try to ensure that restructuring of one woodland complements and does not unreasonably compromise the management of adjoining ones. 
Verifiers: 
• Awareness of potential problems and verbal description of appropriate action
• Felling plan
• Membership of a wildlife management group
• Where there is a significant problem caused by wildlife, a documented plan (which may take the form of a contract or licence) for control.
</t>
  </si>
  <si>
    <t>Castle Ward: Periodic &amp; informal contact made with NI Forest Service staff on the ground regarding management of the leased woodlands. Collin Glen &amp; Minnowburn: woodland surrounded by farmland.  Mount Stewart: Email (15/11/18) correspondence seen between head ranger and NI Forest Service re management of the leased woodlands.
Hafod y LLan - Lead Ranger in contact with adjoining land managers (NRW and Snowdonia NP) but no restructing issues.</t>
  </si>
  <si>
    <r>
      <t>Most sites do not have woodland neighbours and/or management is very low intensity so no potential conflicts.  Where there are woodland - owning neighbours eg</t>
    </r>
    <r>
      <rPr>
        <b/>
        <sz val="10"/>
        <rFont val="Cambria"/>
        <family val="1"/>
        <scheme val="major"/>
      </rPr>
      <t xml:space="preserve"> Hembury</t>
    </r>
    <r>
      <rPr>
        <sz val="10"/>
        <rFont val="Cambria"/>
        <family val="1"/>
        <scheme val="major"/>
      </rPr>
      <t xml:space="preserve"> ( Woodland Trust neighbour) managers reported close relationships and complementary management.</t>
    </r>
  </si>
  <si>
    <t>2.3.2 b)</t>
  </si>
  <si>
    <t>2.3.2 b) Management of invasive plants and of wild mammals shall be undertaken where relevant in co-operation with statutory bodies and where possible and practicable in co-ordination with neighbours (see also section 2.12.1 in relation to deer). 
Verifiers: 
• Awareness of potential problems and verbal description of appropriate action
• Felling plan
• Membership of a wildlife management group
• Where there is a significant problem caused by wildlife, a documented plan (which may take the form of a contract or licence) for control.</t>
  </si>
  <si>
    <t>Castle Ward: Programme to remove cherry laurel regeneration (inspected plan jan to march 2017) and control japanese knotweed (inspected 2018 control areas map). Collin Glen: inspected September ranger regional quarterly report which detailed Himalayan balsam control day with Staff from NT and the Belfast Hill Partnership 24/7/18. Minnowburn: Small area of Japanese knotweed  adjacent to the River Laggan monitored &amp; controlled annually by rangers. Mount Stewart: Active members of Ards Red Squirrel Group which includes coordination of grey squirrel control and Mount Stewart Muntjac Deer Action Group, both projects involving close liasion with project partners including Statutory Agencies and landowners.
Hafod y LLan - NT is working in partnership with adjoining land managers (NRW and Snowdonia NP)  to control rhododendron as part of LIFE project and for control of feral goats.</t>
  </si>
  <si>
    <r>
      <rPr>
        <sz val="10"/>
        <rFont val="Cambria"/>
        <family val="1"/>
        <scheme val="major"/>
      </rPr>
      <t xml:space="preserve"> </t>
    </r>
    <r>
      <rPr>
        <b/>
        <sz val="10"/>
        <rFont val="Cambria"/>
        <family val="1"/>
        <scheme val="major"/>
      </rPr>
      <t>North England</t>
    </r>
    <r>
      <rPr>
        <sz val="10"/>
        <rFont val="Cambria"/>
        <family val="1"/>
        <scheme val="major"/>
      </rPr>
      <t xml:space="preserve"> -where invasives present site managers were fully aware, areas were mapped and control programme in place eg </t>
    </r>
    <r>
      <rPr>
        <b/>
        <sz val="10"/>
        <rFont val="Cambria"/>
        <family val="1"/>
        <scheme val="major"/>
      </rPr>
      <t xml:space="preserve">Grasmere &amp; Langdale - </t>
    </r>
    <r>
      <rPr>
        <sz val="10"/>
        <rFont val="Cambria"/>
        <family val="1"/>
        <scheme val="major"/>
      </rPr>
      <t xml:space="preserve">working with Natural England re femoval of Himalayan Balsam, American Skunk Cabbage and Japanese Knotweed - consent seen for invasive removal at Elterwater SSSI.  The vast proportion of the NT spraying programme relates to control of invasive plant species.  In red squirrel protection areas in Northumberland and Cumbria managers work closely with the various protection groups regarding grey squirrel control eg evidence of liaison with Penrith &amp; District Red Squirrel Group and Westmorland Red Squirrel Group seen, including licences to trap / shoot grey squirrels. </t>
    </r>
    <r>
      <rPr>
        <b/>
        <sz val="10"/>
        <rFont val="Cambria"/>
        <family val="1"/>
        <scheme val="major"/>
      </rPr>
      <t>Ullswater</t>
    </r>
    <r>
      <rPr>
        <sz val="10"/>
        <rFont val="Cambria"/>
        <family val="1"/>
        <scheme val="major"/>
      </rPr>
      <t xml:space="preserve"> -NT are active members of the North Lakes Deer Management Group - various email correspondence with the Natural England deer expert also seen. </t>
    </r>
    <r>
      <rPr>
        <b/>
        <sz val="10"/>
        <rFont val="Cambria"/>
        <family val="1"/>
        <scheme val="major"/>
      </rPr>
      <t xml:space="preserve">South England - </t>
    </r>
    <r>
      <rPr>
        <sz val="10"/>
        <rFont val="Cambria"/>
        <family val="1"/>
        <scheme val="major"/>
      </rPr>
      <t>managers showed good awareness of and response to invasives, though mapping / monitoring of control programmes was more ad hoc than was the case in North England. No instances of widespread, uncontrolled invasives seen, however. Deer control being undertaken at Bradenham - no evidence of severe deer damage seen during site visits.</t>
    </r>
  </si>
  <si>
    <r>
      <t xml:space="preserve">All sites - </t>
    </r>
    <r>
      <rPr>
        <sz val="10"/>
        <rFont val="Cambria"/>
        <family val="1"/>
        <scheme val="major"/>
      </rPr>
      <t>where invasives present site managers were fully aware, areas were mapped and control programme in place. Most sites no near neighbours with whom to work but at</t>
    </r>
    <r>
      <rPr>
        <b/>
        <sz val="10"/>
        <rFont val="Cambria"/>
        <family val="1"/>
        <scheme val="major"/>
      </rPr>
      <t xml:space="preserve"> Riviera</t>
    </r>
    <r>
      <rPr>
        <sz val="10"/>
        <rFont val="Cambria"/>
        <family val="1"/>
        <scheme val="major"/>
      </rPr>
      <t xml:space="preserve"> managers reported working with Noss Marina regarding laurel control</t>
    </r>
    <r>
      <rPr>
        <b/>
        <sz val="10"/>
        <rFont val="Cambria"/>
        <family val="1"/>
        <scheme val="major"/>
      </rPr>
      <t xml:space="preserve">.  Hembury - </t>
    </r>
    <r>
      <rPr>
        <sz val="10"/>
        <rFont val="Cambria"/>
        <family val="1"/>
        <scheme val="major"/>
      </rPr>
      <t xml:space="preserve">deer management is undertaken with neighbours.  </t>
    </r>
    <r>
      <rPr>
        <b/>
        <sz val="10"/>
        <rFont val="Cambria"/>
        <family val="1"/>
        <scheme val="major"/>
      </rPr>
      <t>Shugborough</t>
    </r>
    <r>
      <rPr>
        <sz val="10"/>
        <rFont val="Cambria"/>
        <family val="1"/>
        <scheme val="major"/>
      </rPr>
      <t xml:space="preserve"> - there is a herd of fallow deer which move from site to site; management is coordinated between NT, Forestry England, the local Council and some private landowners.</t>
    </r>
  </si>
  <si>
    <t>2.3.2 c)</t>
  </si>
  <si>
    <t>2.3.2 c) Where appropriate and possible, the owner/manager shall consider opportunities for cooperating with neighbours in landscape scale conservation initiatives. 
Verifiers: 
• Awareness of potential problems and verbal description of appropriate action
• Felling plan
• Membership of a wildlife management group
• Where there is a significant problem caused by wildlife, a documented plan (which may take the form of a contract or licence) for control.</t>
  </si>
  <si>
    <t>Castle Ward: Landscape scale Parkland Restoration Project 2017 funded through NI Countryside managment scheme administred by NI Department of Agriculture, Environment &amp; Rural Affairs.  Collin Glen: Staff are active in the Belfast Hill Partnership &amp; at Minnowburn staff are active in the Laggan Valley Regional Park.  Both these projects involve liasion with a range of  stakeholders including local councils, government departments, community groups, nature conservation organisations &amp; businesses. Mount Stewart: Active members of Ards Red Squirrel Group which includes coordination of grey squirrel control and Mount Stewart Muntjac Deer Action Group, both projects involving close liasion with project partners including Statutory Agencies and landowners.
Ysbyty - Management is done in close co-operation with agricultural tenants who manage the bulk of the estates land but also many of whom manage small area of woodland not inclded within the scope of this certficate.</t>
  </si>
  <si>
    <r>
      <t xml:space="preserve">All sites </t>
    </r>
    <r>
      <rPr>
        <sz val="10"/>
        <rFont val="Cambria"/>
        <family val="1"/>
        <scheme val="major"/>
      </rPr>
      <t>-  opportunities taken where these arise eg working in partnership with red squirrel protection groups, which was evidenced at all sites falling within red squirrel protection areas, membership of deer management groups / liaison with Deer Initiative where still active</t>
    </r>
    <r>
      <rPr>
        <b/>
        <sz val="10"/>
        <rFont val="Cambria"/>
        <family val="1"/>
        <scheme val="major"/>
      </rPr>
      <t xml:space="preserve">.  </t>
    </r>
    <r>
      <rPr>
        <sz val="10"/>
        <rFont val="Cambria"/>
        <family val="1"/>
        <scheme val="major"/>
      </rPr>
      <t xml:space="preserve">Email evidence seen of active partnership approach across the whole of the Lake District regarding deer management ie encompassing both </t>
    </r>
    <r>
      <rPr>
        <b/>
        <sz val="10"/>
        <rFont val="Cambria"/>
        <family val="1"/>
        <scheme val="major"/>
      </rPr>
      <t>Ullswater</t>
    </r>
    <r>
      <rPr>
        <sz val="10"/>
        <rFont val="Cambria"/>
        <family val="1"/>
        <scheme val="major"/>
      </rPr>
      <t xml:space="preserve"> and </t>
    </r>
    <r>
      <rPr>
        <b/>
        <sz val="10"/>
        <rFont val="Cambria"/>
        <family val="1"/>
        <scheme val="major"/>
      </rPr>
      <t xml:space="preserve">Grasmere &amp; Langdale </t>
    </r>
    <r>
      <rPr>
        <sz val="10"/>
        <rFont val="Cambria"/>
        <family val="1"/>
        <scheme val="major"/>
      </rPr>
      <t>sites.</t>
    </r>
    <r>
      <rPr>
        <b/>
        <sz val="10"/>
        <rFont val="Cambria"/>
        <family val="1"/>
        <scheme val="major"/>
      </rPr>
      <t xml:space="preserve"> </t>
    </r>
    <r>
      <rPr>
        <sz val="10"/>
        <rFont val="Cambria"/>
        <family val="1"/>
        <scheme val="major"/>
      </rPr>
      <t>In South England there were no opportunities for such partnership working.</t>
    </r>
  </si>
  <si>
    <r>
      <t xml:space="preserve">All sites - </t>
    </r>
    <r>
      <rPr>
        <sz val="10"/>
        <rFont val="Cambria"/>
        <family val="1"/>
        <scheme val="major"/>
      </rPr>
      <t xml:space="preserve">opportunities of partnership working are taken up wherever possible.  Various examples seen during audit eg </t>
    </r>
    <r>
      <rPr>
        <b/>
        <sz val="10"/>
        <rFont val="Cambria"/>
        <family val="1"/>
        <scheme val="major"/>
      </rPr>
      <t xml:space="preserve">Hembury - </t>
    </r>
    <r>
      <rPr>
        <sz val="10"/>
        <rFont val="Cambria"/>
        <family val="1"/>
        <scheme val="major"/>
      </rPr>
      <t xml:space="preserve">deer management is undertaken with neighbours and management of the woodland and neighbouring Woodland Trust woodland is coordinated, including various joint projects eg water monitoring. </t>
    </r>
    <r>
      <rPr>
        <b/>
        <sz val="10"/>
        <rFont val="Cambria"/>
        <family val="1"/>
        <scheme val="major"/>
      </rPr>
      <t xml:space="preserve">Longshaw </t>
    </r>
    <r>
      <rPr>
        <sz val="10"/>
        <rFont val="Cambria"/>
        <family val="1"/>
        <scheme val="major"/>
      </rPr>
      <t xml:space="preserve">- part of Sheffield Moors Partnership.  </t>
    </r>
    <r>
      <rPr>
        <b/>
        <sz val="10"/>
        <rFont val="Cambria"/>
        <family val="1"/>
        <scheme val="major"/>
      </rPr>
      <t>Dark Peak</t>
    </r>
    <r>
      <rPr>
        <sz val="10"/>
        <rFont val="Cambria"/>
        <family val="1"/>
        <scheme val="major"/>
      </rPr>
      <t xml:space="preserve">  partner in 'High Peaks Moor Vision' </t>
    </r>
  </si>
  <si>
    <t>Productive potential of the WMU</t>
  </si>
  <si>
    <t>2.4.1</t>
  </si>
  <si>
    <t>5.2.1</t>
  </si>
  <si>
    <t>2.4.1 The owner/manager shall plan and implement measures to maintain and/or enhance long-term soil and hydrological functions.
Verifiers: 
• Management planning documentation
• Field observation.</t>
  </si>
  <si>
    <t>Castle Ward, Collin Glen, Minnowburn &amp; Mount Stewart: No evidence seen during audit of deviation from soil &amp; water guidelines.
Ysbyty - general policy is to replace conifers with broadleaves which will enhance soil ad hydrological functons.</t>
  </si>
  <si>
    <r>
      <t xml:space="preserve">All sites </t>
    </r>
    <r>
      <rPr>
        <sz val="10"/>
        <rFont val="Cambria"/>
        <family val="1"/>
        <scheme val="major"/>
      </rPr>
      <t xml:space="preserve">- management is very low key and care is taken to protect soil and hydrological functions eg timing of harvesting operations.  </t>
    </r>
    <r>
      <rPr>
        <b/>
        <sz val="10"/>
        <rFont val="Cambria"/>
        <family val="1"/>
        <scheme val="major"/>
      </rPr>
      <t>Hembury</t>
    </r>
    <r>
      <rPr>
        <sz val="10"/>
        <rFont val="Cambria"/>
        <family val="1"/>
        <scheme val="major"/>
      </rPr>
      <t xml:space="preserve"> - partner in joint project monitoring water quality - River Teign and tributaries; also separate project to improve riverbank habitat of River Teign</t>
    </r>
  </si>
  <si>
    <t>2.4.2 a)</t>
  </si>
  <si>
    <t>5.2.2</t>
  </si>
  <si>
    <t xml:space="preserve">2.4.2 a) Timber shall normally be harvested from the WMU at or below a level which can be permanently sustained. 
Verifiers: 
• Compartment records
• Growth and yield estimates
• Production records or appropriate standing sale volume assessments and reconciliation with estimates
• Demonstrated control of thinning intensity
• Discussion with the owner/manager
• Field observation.
</t>
  </si>
  <si>
    <t>Castle Ward, Collin Glen, Minnowburn &amp; Mount Stewart: Timber is soley generated as a result of management to diversify the woodland structure and tree saftey measures near public access and as such is well below the AAC.
Ysbyty - timber production is not a main objective, most timber removals this year have been from windblow clearence. Approx 72m3 timber removed for fireood in last 12 years.</t>
  </si>
  <si>
    <r>
      <t xml:space="preserve">All sites - </t>
    </r>
    <r>
      <rPr>
        <sz val="10"/>
        <rFont val="Cambria"/>
        <family val="1"/>
        <scheme val="major"/>
      </rPr>
      <t>very little if any timber production, with all harvesting considerably below AAC.</t>
    </r>
  </si>
  <si>
    <t>2.4.2 b)</t>
  </si>
  <si>
    <t>2.4.2 b) Selective harvesting shall not be to the long-term detriment of the quality and value of stands. 
Verifiers: 
• Compartment records
• Growth and yield estimates
• Production records or appropriate standing sale volume assessments and reconciliation with estimates
• Demonstrated control of thinning intensity
• Discussion with the owner/manager
• Field observation.</t>
  </si>
  <si>
    <t>Castle Ward, Collin Glen, Minnowburn &amp; Mount Stewart: Timber is soley generated as a result of management to diversify the woodland structure and tree saftey measures near public access and as such is well below the AAC.
Ysbyty - timber production is not a main objective, most timber removals this year have been from windblow clearence. Thinning aims to enhance biodiversity.
Dolmelyllyn - thinning of pole stage trees has been carried out for the benefit of lichens and some small scale group felling of mature oak is also planned, neither of which will have significant effect on the quality of the remaining stand other than to improve light levels and enhance lichen habitats.</t>
  </si>
  <si>
    <r>
      <t xml:space="preserve">All sites - </t>
    </r>
    <r>
      <rPr>
        <sz val="10"/>
        <rFont val="Cambria"/>
        <family val="1"/>
        <scheme val="major"/>
      </rPr>
      <t>very little if any timber production, with all harvesting considerably below AAC.</t>
    </r>
    <r>
      <rPr>
        <b/>
        <sz val="10"/>
        <rFont val="Cambria"/>
        <family val="1"/>
        <scheme val="major"/>
      </rPr>
      <t xml:space="preserve"> </t>
    </r>
    <r>
      <rPr>
        <sz val="10"/>
        <rFont val="Cambria"/>
        <family val="1"/>
        <scheme val="major"/>
      </rPr>
      <t xml:space="preserve">Most areas thinning / coppicing not clear fell and where felling is undertaken eg PAWS restoration/ sanitation felling of Larch this is in small coupes eg details seen for work at </t>
    </r>
    <r>
      <rPr>
        <b/>
        <sz val="10"/>
        <rFont val="Cambria"/>
        <family val="1"/>
        <scheme val="major"/>
      </rPr>
      <t>Riviera</t>
    </r>
    <r>
      <rPr>
        <sz val="10"/>
        <rFont val="Cambria"/>
        <family val="1"/>
        <scheme val="major"/>
      </rPr>
      <t xml:space="preserve">, </t>
    </r>
    <r>
      <rPr>
        <b/>
        <sz val="10"/>
        <rFont val="Cambria"/>
        <family val="1"/>
        <scheme val="major"/>
      </rPr>
      <t>Cotehele</t>
    </r>
    <r>
      <rPr>
        <sz val="10"/>
        <rFont val="Cambria"/>
        <family val="1"/>
        <scheme val="major"/>
      </rPr>
      <t xml:space="preserve"> and</t>
    </r>
    <r>
      <rPr>
        <b/>
        <sz val="10"/>
        <rFont val="Cambria"/>
        <family val="1"/>
        <scheme val="major"/>
      </rPr>
      <t xml:space="preserve"> Drogo</t>
    </r>
    <r>
      <rPr>
        <sz val="10"/>
        <rFont val="Cambria"/>
        <family val="1"/>
        <scheme val="major"/>
      </rPr>
      <t xml:space="preserve"> - all small scale.</t>
    </r>
  </si>
  <si>
    <t>2.4.3</t>
  </si>
  <si>
    <t>2.4.3 Harvesting of non-timber woodland products or use of ecosystem services from the WMU shall be at or below a level which can be permanently sustained.
Verifiers: 
• Evidence from records and discussion with the owner/manager that quantities harvested are in line with sustainable growth rates and that there are no significant adverse environmental impacts.</t>
  </si>
  <si>
    <t>Castle Ward, Collin Glen, Minnowburn &amp; Mount Stewart: No harvesting of NTFP.
Wales sites - no harvesting of NTFPs</t>
  </si>
  <si>
    <r>
      <t xml:space="preserve">All sites - </t>
    </r>
    <r>
      <rPr>
        <sz val="10"/>
        <rFont val="Cambria"/>
        <family val="1"/>
        <scheme val="major"/>
      </rPr>
      <t>apart from deer management for crop protection reasons, no harvesting of NTWPs</t>
    </r>
  </si>
  <si>
    <t>2.4.4</t>
  </si>
  <si>
    <t xml:space="preserve">2.4.4 Priority species shall not be harvested or controlled without the consent of the relevant statutory nature conservation and countryside agency.
Verifiers: 
• Discussion with the owner/manager
• Monitoring records
• Species inventories.
</t>
  </si>
  <si>
    <t>Castle Ward, Collin Glen, Minnowburn &amp; Mount Stewart: No harvesting of NTFP.
Wales sites - no harvesting of such species.</t>
  </si>
  <si>
    <r>
      <t xml:space="preserve">All sites - </t>
    </r>
    <r>
      <rPr>
        <sz val="10"/>
        <rFont val="Cambria"/>
        <family val="1"/>
        <scheme val="major"/>
      </rPr>
      <t>no such harvesting / control</t>
    </r>
  </si>
  <si>
    <t>Assessment of environmental impacts</t>
  </si>
  <si>
    <t>2.5.1 a)</t>
  </si>
  <si>
    <t>2.5.1 a) The impacts of new planting and other woodland plans on environmental values shall be assessed before operations are implemented, in a manner appropriate to the scale of the operations and the sensitivity of the site. 
Verifiers: 
• Management planning documentation
• Documented environmental impact assessment or Appropriate Assessment where such has been requested by the relevant forestry authority
• Documented environmental appraisals
• Discussion with the owner/manager
• Field observation.</t>
  </si>
  <si>
    <t>Castle Ward: Parkland Restoration Project 2017 includes balancing historic restoration with existing features of interest and current grazing regimes.  Collin Glen &amp; Minnowburn: Section 2.4 Significant hazards &amp; constraints identified for both sites in Belfast Area managment plan 2010-30.  Mount Stewart: Section 2.4 Significant hazards &amp; constraints in woodland managment plan 2010-30. 
Ysbyty - MP includes rational for planned operations for enhancement of biodivsity. Discussion with manager demonstrates detailed understanding of such impacts.
Colby - new planting had been designed specifically to provide corridors between exisiting woodland areas to aid wildlife movement by planting of native BL species along exisiting hedgerows and in open fields.</t>
  </si>
  <si>
    <r>
      <t xml:space="preserve">All sites - </t>
    </r>
    <r>
      <rPr>
        <sz val="10"/>
        <rFont val="Cambria"/>
        <family val="1"/>
        <scheme val="major"/>
      </rPr>
      <t>no new planting.  Management plans / compartment records / operational plans provide detail. Full assessment of environmental impacts prior to operations being undertaken - various examples seen eg EPS checklists, agreed method statements; also 'Record of Information Exchange' documents seen for all sites where contractors had undertaken work ( harvesting / tree safety) over the past year.</t>
    </r>
  </si>
  <si>
    <t>2.5.1 b)</t>
  </si>
  <si>
    <t>2.5.1 b) The results of the environmental assessments shall be incorporated into planning and implementation in order to avoid, minimise or repair adverse environmental impacts of management activities.  
Verifiers: 
• Management planning documentation
• Documented environmental impact assessment or Appropriate Assessment where such has been requested by the relevant forestry authority
• Documented environmental appraisals
• Discussion with the owner/manager
• Field observation.</t>
  </si>
  <si>
    <t xml:space="preserve">Castle Ward: Section 2.4 Significant hazards &amp; constraints in woodland managment plan 2010-30.  Collin Glen &amp; Minnowburn: Section 2.4 Significant hazards &amp; constraints identified for both sites in Belfast Area managment plan 2010-30.  Mount Stewart: Section 2.4 Significant hazards &amp; constraints in woodland managment plan 2010-30. High visitor number have lead to the development of TSM system at all properties. 
Ysbyty - MP includes rational for planned operations for enhancement of biodivsity. Discussion with manager demonstrates detailed understanding of such impacts.
Dolmelyllyn - management focuses on enhancing environmental cponditions for lichens and other species and assessed through detailed surveys of lichen populations, e.g. selection of trees for group felling informed by tree by tree survey by lichen expert excluding trees with parrticularly rare species of lichen present. 
</t>
  </si>
  <si>
    <t>Record of Information Exchange' documents seen for all sites where contractors had undertaken work (harvesting / tree safety) over the past year - all providing considerable detail regarding hazards / constraints etc.  Detail recorded in compartment records / management plans, which is used to inform operations.  Various maps seen to accompany operations eg constraints maps</t>
  </si>
  <si>
    <t>2.5.2</t>
  </si>
  <si>
    <t xml:space="preserve">2.5.2 The impacts of woodland plans shall be considered at a landscape level, taking due account of the interaction with adjoining land and other nearby habitats.
Verifiers: 
• Management planning documentation
• Maps
• Discussion with the owner/manager.
</t>
  </si>
  <si>
    <t>Castle Ward: Located with Strangford Lough AONB, many of the woodland compartments are important to the wider landscape view from adjacent local settlements.  The Parkland Restoration Project 2017 aims to restore the Designed Landscape which is listed on the NI Historic Parks, Gardens &amp; Demesnes.  Collin Glen: Staff are active in the Belfast Hill Partnership. Minnowburn: Located with the Laggan Valley ANOB &amp; Regional Park.  NT is one of the main stakeholders in the Regional Park Plan (2017-22) with staff active on the Board &amp; Management committe.  Mount Stewart: Control of invasive cherry laurel &amp; Rhododendron in 2015 &amp; 16 was undertaken in both the certifed woodlands and the adjacent woodland leased to NI Forest Service.
Ysbyty - MP includes landscape context and importance of woodland for landscape and water.  Discussion with manager demonstrates detailed understanding intersction with adjoiing habitat.
Hafod y LLan - management aims to encourage the spread of birch/oak woodland up the slopes into fridd habitat through control of feral goat populations and targeted planting to improve the wider habitat of the estate.
Colby - new planting had been designed specifically to provide corridors between exisiting woodland areas to aid wildlife movement by planting of native BL species along exisiting hedgerows and in open fields.</t>
  </si>
  <si>
    <r>
      <t xml:space="preserve">All sites - </t>
    </r>
    <r>
      <rPr>
        <sz val="10"/>
        <rFont val="Cambria"/>
        <family val="1"/>
        <scheme val="major"/>
      </rPr>
      <t>management plans include detail regarding adjacent land and designations both on and outside the site.</t>
    </r>
    <r>
      <rPr>
        <b/>
        <sz val="10"/>
        <rFont val="Cambria"/>
        <family val="1"/>
        <scheme val="major"/>
      </rPr>
      <t xml:space="preserve"> </t>
    </r>
    <r>
      <rPr>
        <sz val="10"/>
        <rFont val="Cambria"/>
        <family val="1"/>
        <scheme val="major"/>
      </rPr>
      <t xml:space="preserve">Considerable evidence of partnership working eg </t>
    </r>
    <r>
      <rPr>
        <b/>
        <sz val="10"/>
        <rFont val="Cambria"/>
        <family val="1"/>
        <scheme val="major"/>
      </rPr>
      <t xml:space="preserve">Dark Peak </t>
    </r>
    <r>
      <rPr>
        <sz val="10"/>
        <rFont val="Cambria"/>
        <family val="1"/>
        <scheme val="major"/>
      </rPr>
      <t>- there is an overarching</t>
    </r>
    <r>
      <rPr>
        <b/>
        <sz val="10"/>
        <rFont val="Cambria"/>
        <family val="1"/>
        <scheme val="major"/>
      </rPr>
      <t xml:space="preserve"> </t>
    </r>
    <r>
      <rPr>
        <sz val="10"/>
        <rFont val="Cambria"/>
        <family val="1"/>
        <scheme val="major"/>
      </rPr>
      <t>'High Peaks Moor Vision' document which</t>
    </r>
    <r>
      <rPr>
        <b/>
        <sz val="10"/>
        <rFont val="Cambria"/>
        <family val="1"/>
        <scheme val="major"/>
      </rPr>
      <t xml:space="preserve"> </t>
    </r>
    <r>
      <rPr>
        <sz val="10"/>
        <rFont val="Cambria"/>
        <family val="1"/>
        <scheme val="major"/>
      </rPr>
      <t>sets out the landscape level plan for all the landowners in the area, covering a range of habitats.</t>
    </r>
  </si>
  <si>
    <t>2.5.3 a)</t>
  </si>
  <si>
    <t>2.5.3 a) The owner/manager shall assess the potential negative impacts of natural hazards on the WMU, including drought, floods, wind, fire, invasive plant and animal species, and other pests and diseases. 
Verifiers: 
• Management planning documentation
• Discussion with the owner/manager.</t>
  </si>
  <si>
    <t>Castle Ward: Ongoing INNS control is a managment plan objective.  Evidence seen of control of cherry laurel regeneration (inspected plan jan to march 2017) and japanese knotweed (inspected 2018 control areas map). Collin Glen: Where access on the steep sided glen allows, periodic management focuses on removal of non-native regeneration. Minnowburn: TSM inspection for high usage area seen 5/11/18 of tree with wind damaged limb.  Contractor undertook crown reduction  9/11/18. Mount Stewart: Red Squirrel monitoring includes alerts to incursions by grey squirrels onto the Estate and The Mount Stewart Muntjac Deer Action Plan aims to control the establishment and spread of this species.  The aim of both species monitoring is to prevent the spread of these INNS on the Ards penisula. 
Ysbyty - MP includes assessment of fire risk. Manager aware of tree disease and invasive spcies issues.
Hafod y LLan - managment of invasive rhododendron and feral goats based on assessment on negative impact these species are having.</t>
  </si>
  <si>
    <r>
      <t xml:space="preserve">All sites - </t>
    </r>
    <r>
      <rPr>
        <sz val="10"/>
        <rFont val="Cambria"/>
        <family val="1"/>
        <scheme val="major"/>
      </rPr>
      <t xml:space="preserve">all fully addressed in management plans and associated documents eg </t>
    </r>
    <r>
      <rPr>
        <b/>
        <sz val="10"/>
        <rFont val="Cambria"/>
        <family val="1"/>
        <scheme val="major"/>
      </rPr>
      <t>Drogo</t>
    </r>
    <r>
      <rPr>
        <sz val="10"/>
        <rFont val="Cambria"/>
        <family val="1"/>
        <scheme val="major"/>
      </rPr>
      <t xml:space="preserve"> fire plan and flood plan seen / </t>
    </r>
    <r>
      <rPr>
        <b/>
        <sz val="10"/>
        <rFont val="Cambria"/>
        <family val="1"/>
        <scheme val="major"/>
      </rPr>
      <t xml:space="preserve">Cotehele </t>
    </r>
    <r>
      <rPr>
        <sz val="10"/>
        <rFont val="Cambria"/>
        <family val="1"/>
        <scheme val="major"/>
      </rPr>
      <t xml:space="preserve">High Winds Policy / </t>
    </r>
    <r>
      <rPr>
        <b/>
        <sz val="10"/>
        <rFont val="Cambria"/>
        <family val="1"/>
        <scheme val="major"/>
      </rPr>
      <t xml:space="preserve"> Longshaw</t>
    </r>
    <r>
      <rPr>
        <sz val="10"/>
        <rFont val="Cambria"/>
        <family val="1"/>
        <scheme val="major"/>
      </rPr>
      <t xml:space="preserve"> Himalayan Balsam control doc.  Managers showed good knowledge of diseases and their impact.</t>
    </r>
  </si>
  <si>
    <t>2.5.3 b)</t>
  </si>
  <si>
    <t>2.5.3 b) Planting and restructuring plans shall be designed to mitigate the risk of damage from natural hazards. 
Verifiers: 
• Management planning documentation
• Discussion with the owner/manager.</t>
  </si>
  <si>
    <t>Castle Ward, Collin Glen, Minnowburn &amp; Mount Stewart: A key woodland management objective is to diversify the structure of the mature woodlands to limit wind damage and the resulting loss of woodland cover. 
Ysbyty - planned felling includes assessment of risk from windthrow and use of continuous cover where possible (e.g. Well thinning larch stand planned for CC, spruce sheterbelt already showing signs of windthorw planned for CF)</t>
  </si>
  <si>
    <r>
      <t xml:space="preserve">All sites - </t>
    </r>
    <r>
      <rPr>
        <sz val="10"/>
        <rFont val="Cambria"/>
        <family val="1"/>
        <scheme val="major"/>
      </rPr>
      <t>the majority of management is some form of continuous cover and diversity / resilience is a key objective in management plans. The overarching NT management principles describe six 'Functions of land' categories and how these are to be achieved.  These include 'rich in wildife' - achieved by increasing opportunities for local wildife, 'Healthy' - achieved in a range of ways including 'slow the flow of water across our land and improve water quality and protect soils', 'Rich in culture' achieved in a number of ways including 'protect and enhance the site's naturl and cultural heritage'.</t>
    </r>
    <r>
      <rPr>
        <b/>
        <sz val="10"/>
        <rFont val="Cambria"/>
        <family val="1"/>
        <scheme val="major"/>
      </rPr>
      <t xml:space="preserve"> </t>
    </r>
    <r>
      <rPr>
        <sz val="10"/>
        <rFont val="Cambria"/>
        <family val="1"/>
        <scheme val="major"/>
      </rPr>
      <t>Tree safety inspections are undertaken at all sites and various examples of tree safety work contracts seen during audit.</t>
    </r>
  </si>
  <si>
    <t>Woodland creation</t>
  </si>
  <si>
    <t>2.6.1</t>
  </si>
  <si>
    <t xml:space="preserve">2.6.1 New woodlands shall be located and designed in ways that will:
• Deliver economic goods and/or ecosystem services,
• Maintain or enhance the visual, cultural and ecological value and character of the wider landscape, and
• Ensure the creation of a diverse woodland over time.
Verifiers: 
• Management planning documentation
• Field surveys
• Discussion with the owner/manager
• Maps
• Field observation.
</t>
  </si>
  <si>
    <t>Castle Ward: A number of individual and groups of parkland trees were planted as part of the Parkland Restoration Project 2017 to restore the West Park according to the Designed Landscape. Collin Glen: No new woodlands created. Minnowburn: Two areas of mixed broadleaf woodland created on adjacent farmland in 2010/11.  Inspected successful establishment of planting located west of Cpt 1.  Mount Stewart: No new woodland created within the last 12 months.  Inspected successful establishment of 2015/16 native broadleaf planting at Ploughmans Shelterbelt.
Hafod y LLan - small (c0.5ha) area of woodland created in 2018/18 as part of vision to encourage native woodland to spread into adjacent fridd habitats, native species matching nearby woodland composition used, field observation demonstrared that position and shape of planting designed to fit in landscape.
Colby - new planting had been designed specifically to provide corridors between exisiting woodland areas to aid wildlife movement by planting of native BL species along exisiting hedgerows and in open fields.</t>
  </si>
  <si>
    <r>
      <t xml:space="preserve">All sites - </t>
    </r>
    <r>
      <rPr>
        <sz val="10"/>
        <rFont val="Cambria"/>
        <family val="1"/>
        <scheme val="major"/>
      </rPr>
      <t>no new woodlands</t>
    </r>
  </si>
  <si>
    <t>Woodland restructuring</t>
  </si>
  <si>
    <t>2.7.1</t>
  </si>
  <si>
    <t xml:space="preserve">2.7.1 Even-aged woodlands shall be gradually restructured to achieve an appropriately diverse mosaic of species, sizes, ages, spatial scales, and regeneration cycles. This structural diversity shall be maintained or enhanced.
Verifiers: 
• Management planning documentation
• Discussion with the owner/manager
• Maps
• Field observation.
</t>
  </si>
  <si>
    <t>Castle Ward, Collin Glen, Minnowburn &amp; Mount Stewart: A key woodland management objective is to create structural diversity within the mature woodlands through group fellings and restocking with  mainly native, though not limited to non native species, to perpetuate elements of the landscape design and limit future damage e.g. importance of beech.
Ysbyty - structural diversity is created by thinning and conversion to BLs at a stand level, and by management of woodland blocks within an agricultural context at the landscape level.</t>
  </si>
  <si>
    <r>
      <t xml:space="preserve">All sites - </t>
    </r>
    <r>
      <rPr>
        <sz val="10"/>
        <rFont val="Cambria"/>
        <family val="1"/>
        <scheme val="major"/>
      </rPr>
      <t>no even - aged woodlands.  Key objective of management plans is to maintain structural diversity</t>
    </r>
    <r>
      <rPr>
        <b/>
        <sz val="10"/>
        <rFont val="Cambria"/>
        <family val="1"/>
        <scheme val="major"/>
      </rPr>
      <t xml:space="preserve">. </t>
    </r>
    <r>
      <rPr>
        <sz val="10"/>
        <rFont val="Cambria"/>
        <family val="1"/>
        <scheme val="major"/>
      </rPr>
      <t>10 year operational plans/ compartment details seen confirming that planned management is aimed at achieving this objective.</t>
    </r>
  </si>
  <si>
    <t>Tree species selection</t>
  </si>
  <si>
    <t>2.8.1 a)</t>
  </si>
  <si>
    <t xml:space="preserve">2.8.1 a) The range of species selected for new woodlands, and natural or artificial regeneration of existing woodlands shall be suited to the site and shall take into consideration:
• Improvement of long-term forest resilience
• Management objectives
• Requirements for conservation and enhancement of biodiversity (see section 4)
• Requirements for enhancement and restoration of habitats (see section 4)
• Landscape character. 
Verifiers: 
• Discussion with the owner/manager demonstrates that consideration has been given to a range of species, including native species
• Evidence of Ecological Site Classification analysis
• Management planning documentation
• Field observation.
</t>
  </si>
  <si>
    <t>Castle Ward: The West Park parkland plantings 2017 included native and non native species, to perpetuate elements of the landscape design as detailed in the Parkland Restoration Project 2017 plan.  Collin Glen: Where access on the steep sided glen allows, periodic management focuses on removal of non-native regeneration within predominantly native canopy.  Minnowburn: The 2010/11 new plantings included native and non native species.  Thinning operations within the existing woods Cpt 1&amp;4 has favoured beech which is an important elements of the landscape design.  Mount Stewart: Enrichment planting undertaken in Cpt 4B new hill in 2016/ 17 used red squirrel "appropriate" native species in accordance with NI Squirrel Forum guidance.
Ysbyty - speces for RS selected to enhance biodiversity and mimic natural loca woodland cover. Sessile oak is the main spcies planted as other desirable spcies (birch, rowan, alder) readily regenerate naturally. Norway spruce sometimes planted as a nurse crop when required but will be removed by thinning to allow oak to develop.
Hafod y LLan - small (c0.5ha) area of woodland created in 2018/18 as part of vision to encourage native woodland to spread into adjacent fridd habitats, native species matching nearby woodland composition used.
Colby - restocking following removal of conifers used a range of native species but natural regeneration not makes up most of the trees  present.</t>
  </si>
  <si>
    <r>
      <t xml:space="preserve">All sites </t>
    </r>
    <r>
      <rPr>
        <sz val="10"/>
        <rFont val="Cambria"/>
        <family val="1"/>
        <scheme val="major"/>
      </rPr>
      <t xml:space="preserve">- very little planting as mostly natural regeneration.  Some PAWS restoration eg Douglas Fir and Larch removed at Riviera to be replaced with native broadleaves.  Some native broadleaf planting at </t>
    </r>
    <r>
      <rPr>
        <b/>
        <sz val="10"/>
        <rFont val="Cambria"/>
        <family val="1"/>
        <scheme val="major"/>
      </rPr>
      <t xml:space="preserve">White Peak </t>
    </r>
    <r>
      <rPr>
        <sz val="10"/>
        <rFont val="Cambria"/>
        <family val="1"/>
        <scheme val="major"/>
      </rPr>
      <t>- plant supply information seen, including confirmation of local provenance.</t>
    </r>
  </si>
  <si>
    <t>2.8.1 b)</t>
  </si>
  <si>
    <t xml:space="preserve">2.8.1 b) Regeneration (natural or planted) shall restore stand composition in a timely manner to pre-harvesting or more natural conditions.
Verifiers: 
• Discussion with the owner/manager demonstrates that consideration has been given to a range of species, including native species
• Evidence of Ecological Site Classification analysis
• Management planning documentation
• Field observation. </t>
  </si>
  <si>
    <t>Castle Ward: Inspected establishment of mixed native broadleaf planting Compartments 1 &amp; 5 following group felling of sycamore during 2010-2015. Cpt 1 Section of planting undertaken in larger gap with higher light levels establishing well.  Remaining planting struggling under lower light conditions. Cpt 5 scattered regeneration establishing. Collin Glen: Noted scattered tree regeneration in pockets through the lower section of the Glen. Minnowburn: Two areas of mixed broadleaf woodland created on adjacent farmland in 2010/11.  Inspected successful establishment of planting located west of Cpt 1.  Mount Stewart: Inspected establishment of enrichment planting undertaken in Cpt 4B new hill in 2016/17 using red squirrel "appropriate" native species and 2015/16 native planting at Ploughmans shelterbelt.
Ysbyty - previously restocked stands seen at audit had established well. 
Hafod y LLan - culling of feral goats was resulting in natural regeneration being present for teh foirst time in many years
Colby - natural regeneration has been accpeted in areas cleared of conifer in addition to some restocking. In most areas NR was abundant, in some small (c0.25ha) areas previously planted with western red cedar regeneration was sporadic and heavily bramble dominated. Monitoring targets for woodland composition and structure incorporated in the MP which includes objectives for open areas within woodlands.</t>
  </si>
  <si>
    <r>
      <t xml:space="preserve">All sites - </t>
    </r>
    <r>
      <rPr>
        <sz val="10"/>
        <rFont val="Cambria"/>
        <family val="1"/>
        <scheme val="major"/>
      </rPr>
      <t>no opportunity to verify on site as remote audit but managers confirmed this and compartment records inspected during audit suggested that this is indeed the case.</t>
    </r>
  </si>
  <si>
    <t>2.8.1 c)</t>
  </si>
  <si>
    <t xml:space="preserve">2.8.1 c) Native species shall be preferred to non-native. If non-native species are used it shall be shown that they will clearly outperform native species in meeting the owner’s objectives or in achieving long-term forest resilience. </t>
  </si>
  <si>
    <t>Castle Ward: The use of non-natives in any planting will only be undertaken in circumstances where it perpetuates important features of the Designed Landscape in accordance with the Parkland Restoration plan 2017.  Collin Glen: Where access on the steep sided glen allows, periodic management focuses on removal of non-native regeneration within predominantly native canopy.  Minnowburn: The 2010/11 new plantings included native and non native species.  Thinning operations within the existing woods Cpt 1&amp;4 has favoured beech which is an important elements of the landscape design. Mount Stewart: Inspected establishment of enrichment planting undertaken in Cpt 4B new hill in 2016/17 using red squirrel "appropriate" native species and 2015/16 native planting at Ploughmans shelterbelt. The use of non-natives in any planting will only be undertaken in circumstances where it perpetuates important features of the Designed Landscape e.g. beech.
Ysbyty - speces for RS selected to enhance biodiversity and mimic natural loca woodland cover. Sessile oak is the main spcies planted as other desirable spcies (birch, rowan, alder) readily regenerate naturally. Norway spruce sumetimes planted as a nurse crop when required.
Colby - restocking following removal of conifers used a range of native species but natural regeneration not makes up most of the trees  present.</t>
  </si>
  <si>
    <r>
      <t>All sites -</t>
    </r>
    <r>
      <rPr>
        <sz val="10"/>
        <rFont val="Cambria"/>
        <family val="1"/>
        <scheme val="major"/>
      </rPr>
      <t xml:space="preserve"> predominantly native broadleaves.  No areas where non-native species are being planted though some non-natives already on site eg areas of PAWS / areas with some non-native 'feature' trees. No plans at any sites audited for future planting of non-natives.</t>
    </r>
  </si>
  <si>
    <t>Non-native species</t>
  </si>
  <si>
    <t>2.9.1 a)</t>
  </si>
  <si>
    <t xml:space="preserve">2.9.1 a) Non-native tree species shall only be introduced to the WMU when evidence or experience shows that any invasive impacts can be controlled effectively. 
Verifiers: 
• Documented impact assessment of any introductions made after the first certification
• Discussion with the owner/manager
• Field observation.
</t>
  </si>
  <si>
    <t>Castle Ward, Collin Glen, Minnowburn &amp; Mount Stewart: No introduction of non-natives.
Ysbyty - Norway spruce sometimes planted as a nurse crop when required.</t>
  </si>
  <si>
    <r>
      <t xml:space="preserve">All sites </t>
    </r>
    <r>
      <rPr>
        <sz val="10"/>
        <rFont val="Cambria"/>
        <family val="1"/>
        <scheme val="major"/>
      </rPr>
      <t>- no such introductions</t>
    </r>
  </si>
  <si>
    <t>2.9.1 b)</t>
  </si>
  <si>
    <t>2.9.1 b) Other non-native plant and animal species shall only be introduced if they are non-invasive and bring environmental benefits. 
Verifiers: 
• Documented impact assessment of any introductions made after the first certification
• Discussion with the owner/manager
• Field observation.</t>
  </si>
  <si>
    <t>Castle Ward, Collin Glen, Minnowburn &amp; Mount Stewart: No introduction of non-natives.
Wales sites - No non-native plant and animal species introduced.</t>
  </si>
  <si>
    <t>2.9.1 c)</t>
  </si>
  <si>
    <t>2.9.1 c) All new introductions shall be carefully monitored, and effective mitigation measures shall be implemented to control negative impacts outside the area in which they are established. 
Verifiers: 
• Documented impact assessment of any introductions made after the first certification
• Discussion with the owner/manager
• Field observation.</t>
  </si>
  <si>
    <t>Silvicultural systems</t>
  </si>
  <si>
    <t>2.10.1 a)</t>
  </si>
  <si>
    <t>2.10.1 a) Appropriate silvicultural systems shall be adopted which are suited to species, sites, wind risk, tree health risks and management objectives and which stipulate soundly-based planting, establishment, thinning, felling and regeneration plans. 
Verifiers: 
• Management planning documentation
• Discussion with the owner/manager
• Field observation.</t>
  </si>
  <si>
    <t>Castle Ward:  Limited harvesting is expected to take place during the period of the managment plan. Small scale harvesting activities will be limited to motor manual methods with extraction using a small forwarder &amp; in some cases horse with the aim of perpetuating woodland cover through continuous cover forestry. Collin Glen: No harvesting proposed.  Minnowburn: Previous thinning operation have focused on favouring beech in compartments 1 &amp; 4 and good quality trees in cpts 2,7,4,6. Mount Stewart: Limited small scale harvesting through the removal of sycamore etc. by motor manual methods with extraction using a small forwarder or tractor is proposed.  The aim to create gaps to encourage regeneration to increase the proportion of desirable species.
Ysbyty - deconiferisation convert to BL via thinning where possibe or CF and RS with native BL where stands are not wind stable.
Dolmelyllyn - thinning and small scale group felling used to benefit important lichen populations.</t>
  </si>
  <si>
    <r>
      <rPr>
        <b/>
        <sz val="10"/>
        <rFont val="Cambria"/>
        <family val="1"/>
        <scheme val="major"/>
      </rPr>
      <t>All sites</t>
    </r>
    <r>
      <rPr>
        <sz val="10"/>
        <rFont val="Cambria"/>
        <family val="1"/>
        <scheme val="major"/>
      </rPr>
      <t xml:space="preserve"> - LISS systems used throughout.  No current / recent harvesting in any of the Midlands sites and all small scale in SW sites.</t>
    </r>
  </si>
  <si>
    <t>2.10.1 b)</t>
  </si>
  <si>
    <t>2.10.1 b) Where species, sites, wind risk, tree health risk and management objectives allow, a range of silvicultural approaches, and in particular lower impact silvicultural systems, shall be adopted with the aim of diversifying ages, species and stand structures. 
Verifiers: 
• Management planning documentation
• Discussion with the owner/manager
• Field observation.</t>
  </si>
  <si>
    <t>Castle Ward: Small scale harvesting activities aim to perpetuate woodland cover through continuous cover forestry.  Collin Glen: No harvesting proposed. Minnowburn: Previous thinning operation have focused on favouring beech in compartments 1 &amp; 4 and good quality trees in cpts 2,7,4,6. Mount Stewart: Limited small scale harvesting through the removal of sycamore etc. by motor manual methods with extraction using a small forwarder or tractor is proposed.  The aim to create gaps to encourage regeneration to increase the proportion of desirable species.
Ysbyty - deconiferisation convert to BL via thinning where possibe or CF and RS with native BL where stands are not wind stable.
Dolmelyllyn - thinning and small scale group felling used to benefit important lichen populations</t>
  </si>
  <si>
    <r>
      <rPr>
        <b/>
        <sz val="10"/>
        <rFont val="Cambria"/>
        <family val="1"/>
        <scheme val="major"/>
      </rPr>
      <t xml:space="preserve">All sites </t>
    </r>
    <r>
      <rPr>
        <sz val="10"/>
        <rFont val="Cambria"/>
        <family val="1"/>
        <scheme val="major"/>
      </rPr>
      <t>- Non-intervention and/or  LISS systems used throughout, including selective felling, CCF and coppicing.</t>
    </r>
  </si>
  <si>
    <t>2.10.2 a)</t>
  </si>
  <si>
    <t>2.10.2 a) In semi-natural woodland lower impact silvicultural systems shall be adopted. All felling shall be in accordance with the specific guidance for that type of woodland in the relevant Forestry Commission Practice Guide. 
Verifiers: 
• Management planning documentation
• Discussion with the owner/manager
• Field observation.</t>
  </si>
  <si>
    <t>Castle Ward, Minnowburn &amp; Mount Stewart: No such woods exist. Collin Glen: No harvesting proposed.
Ysbyty - management of invasives only in SNW
Dolmelyllyn - thinning and small scale group felling used to benefit important lichen populations</t>
  </si>
  <si>
    <t>2.10.2 b)</t>
  </si>
  <si>
    <t>2.10.2 b) In semi-natural woodlands over 10 ha, no more than 10% shall be felled in any five-year period unless justified in terms of biodiversity enhancement or lower impact. 
Verifiers: 
• Management planning documentation
• Discussion with the owner/manager
• Field observation.</t>
  </si>
  <si>
    <r>
      <t xml:space="preserve">All sites - </t>
    </r>
    <r>
      <rPr>
        <sz val="10"/>
        <rFont val="Cambria"/>
        <family val="1"/>
        <scheme val="major"/>
      </rPr>
      <t>no such felling.</t>
    </r>
  </si>
  <si>
    <t>Conservation</t>
  </si>
  <si>
    <t>2.11.1 a)</t>
  </si>
  <si>
    <t>2.11.1 a) Management planning shall identify a minimum of 15% of the WMU where management for conservation and enhancement of biodiversity is the primary objective. 
Verifiers: 
• Management planning documentation including maps
• Field observation.</t>
  </si>
  <si>
    <t>Castle Ward, Collin Glen, Minnowburn &amp; Mount Stewart: Management Objectives are ranked according to priority with access, woodland diversity &amp; biodiversity key economic outputs over the certified area, well over the minimum 15% of the WMU.
Wales sites - all woodlands managed for conservation</t>
  </si>
  <si>
    <r>
      <rPr>
        <b/>
        <sz val="10"/>
        <rFont val="Cambria"/>
        <family val="1"/>
        <scheme val="major"/>
      </rPr>
      <t xml:space="preserve">All sites </t>
    </r>
    <r>
      <rPr>
        <sz val="10"/>
        <rFont val="Cambria"/>
        <family val="1"/>
        <scheme val="major"/>
      </rPr>
      <t>- primary management objective stated in management plans for all sites is management for conservation / enhancement of biodiversity.</t>
    </r>
  </si>
  <si>
    <t>2.11.1 b)</t>
  </si>
  <si>
    <t xml:space="preserve">2.11.1 b) This shall include conservation areas and features identified in the following sections:
• Statutory designated sites (section 4.1)
• Ancient semi-natural woodland (section 4.2)
• Plantations on ancient woodland sites (section 4.3)
• Other valuable semi-natural habitats (section 4.4) 
• Areas and features of critical importance for watershed management or erosion control (section 4.5)
• Natural reserves (section 4.6.1)
• Long-term retentions and/or areas managed under lower impact silvicultural systems (LISS) (section 4.6.2). 
Verifiers: 
• Management planning documentation including maps
• Field observation.
</t>
  </si>
  <si>
    <t>Castle Ward, Collin Glen, Minnowburn &amp; Mount Stewart: A key output of woodland management at these sites includes woodland diversity &amp; biodiversity  
Wales sites - all woodlands managed for conservation</t>
  </si>
  <si>
    <r>
      <rPr>
        <b/>
        <sz val="10"/>
        <rFont val="Cambria"/>
        <family val="1"/>
        <scheme val="major"/>
      </rPr>
      <t xml:space="preserve">All sites </t>
    </r>
    <r>
      <rPr>
        <sz val="10"/>
        <rFont val="Cambria"/>
        <family val="1"/>
        <scheme val="major"/>
      </rPr>
      <t>- all woodlands managed for conservation</t>
    </r>
  </si>
  <si>
    <t>2.11.2 a)</t>
  </si>
  <si>
    <t>2.11.2 a) Management strategies and actions shall be developed to maintain and, where possible, enhance the areas and features of high conservation value identified in the following sections:
• Statutory designated sites (section 4.1)
• Ancient semi-natural woodland (section 4.2)
• Plantations on ancient woodland sites (section 4.3)
• Areas and features of critical importance for watershed management or erosion control (section 4.5). 
Verifiers: 
• Management planning documentation
• Discussion with the owner/manager
• Specialist surveys.</t>
  </si>
  <si>
    <t>Castle Ward, Minnowburn &amp; Mount Stewart: No such sites exist. Collin Glen: No harvesting proposed.  
Ysbyty - Management of invasives only in SNW, areas of PAWS will be restored to BL. Ongoing discussion with NRW on management of SSSI wrt management of invasive species. Suggestions from Planlife concerning lichen management following survey are taken into condieration for management (e.g. Use of grazing in some woodlands to ensure that low growing lichens have sufficient light). Consideration also given to RSPB recommendstions concerning woodland mangement near curlew and lapwing nesting sites.</t>
  </si>
  <si>
    <r>
      <rPr>
        <b/>
        <sz val="10"/>
        <rFont val="Cambria"/>
        <family val="1"/>
        <scheme val="major"/>
      </rPr>
      <t>All sites</t>
    </r>
    <r>
      <rPr>
        <sz val="10"/>
        <rFont val="Cambria"/>
        <family val="1"/>
        <scheme val="major"/>
      </rPr>
      <t xml:space="preserve"> - these areas are identified in management plans and associated maps and appropriate management strategies put in place.  Examples of management of SSSIs, ASNW and PAWS seen eg ASNW at </t>
    </r>
    <r>
      <rPr>
        <b/>
        <sz val="10"/>
        <rFont val="Cambria"/>
        <family val="1"/>
        <scheme val="major"/>
      </rPr>
      <t>Hembury,</t>
    </r>
    <r>
      <rPr>
        <sz val="10"/>
        <rFont val="Cambria"/>
        <family val="1"/>
        <scheme val="major"/>
      </rPr>
      <t xml:space="preserve"> SSSI at </t>
    </r>
    <r>
      <rPr>
        <b/>
        <sz val="10"/>
        <rFont val="Cambria"/>
        <family val="1"/>
        <scheme val="major"/>
      </rPr>
      <t xml:space="preserve">White Peak </t>
    </r>
    <r>
      <rPr>
        <sz val="10"/>
        <rFont val="Cambria"/>
        <family val="1"/>
        <scheme val="major"/>
      </rPr>
      <t xml:space="preserve">(SSSI consents seen),  PAWS at </t>
    </r>
    <r>
      <rPr>
        <b/>
        <sz val="10"/>
        <rFont val="Cambria"/>
        <family val="1"/>
        <scheme val="major"/>
      </rPr>
      <t>Calke.</t>
    </r>
  </si>
  <si>
    <t>2.11.2 b)</t>
  </si>
  <si>
    <t>2.11.2 b) Management strategies and actions shall be developed in consultation with statutory bodies, interested parties and experts. 
Verifiers: 
• Management planning documentation
• Discussion with the owner/manager
• Specialist surveys.</t>
  </si>
  <si>
    <t>Castle Ward, Minnowburn &amp; Mount Stewart: No such sites exist.  In addition Mount Stewart is lead partner in Ards Red Squirrel Group, which also includes a Statutory Agencies such as NI Environment Agency. Collin Glen: Staff are active in the Belfast Hill Partnership.   
Ysbyty - Management of invasives only in SNW, areas of PAWS will be restored to BL. Ongoing discussion with NRW on management of SSSI wrt management of invasive species. Suggestions from Planlife concerning lichen management following survey are taken into condieration for management (e.g. Use of grazing in some woodlands to ensure that low growing lichens have sufficient light). Consideration also given to RSPB recommendstions concerning woodland mangement near curlew and lapwing nesting sites.</t>
  </si>
  <si>
    <r>
      <rPr>
        <b/>
        <sz val="10"/>
        <rFont val="Cambria"/>
        <family val="1"/>
        <scheme val="major"/>
      </rPr>
      <t>All sites</t>
    </r>
    <r>
      <rPr>
        <sz val="10"/>
        <rFont val="Cambria"/>
        <family val="1"/>
        <scheme val="major"/>
      </rPr>
      <t xml:space="preserve"> - evidence of liaision with Natural England seen for all sites with SSSIs.  Close working relationship with Woodland Trust at </t>
    </r>
    <r>
      <rPr>
        <b/>
        <sz val="10"/>
        <rFont val="Cambria"/>
        <family val="1"/>
        <scheme val="major"/>
      </rPr>
      <t>Hembury</t>
    </r>
    <r>
      <rPr>
        <sz val="10"/>
        <rFont val="Cambria"/>
        <family val="1"/>
        <scheme val="major"/>
      </rPr>
      <t xml:space="preserve">.  Liaison with Forestry England and local Council at </t>
    </r>
    <r>
      <rPr>
        <b/>
        <sz val="10"/>
        <rFont val="Cambria"/>
        <family val="1"/>
        <scheme val="major"/>
      </rPr>
      <t>Shugborough</t>
    </r>
    <r>
      <rPr>
        <sz val="10"/>
        <rFont val="Cambria"/>
        <family val="1"/>
        <scheme val="major"/>
      </rPr>
      <t xml:space="preserve"> regarding deer management.  Considerable evidence of liaison with other organisations eg Butterfly Conservation at Hembury</t>
    </r>
  </si>
  <si>
    <t>Protection</t>
  </si>
  <si>
    <t>2.12.1</t>
  </si>
  <si>
    <t xml:space="preserve">2.12.1 Management of wild deer shall be based on a strategy that identifies the management objectives, and aims to regulate the impact of deer.
Verifiers: 
• Awareness of potential problems
• Awareness of actual damage
• Description of appropriate action in the management planning documentation 
• Membership of a deer management group
• Evidence of cull targets and achievements
• Where there is a significant problem caused by deer, a documented plan for control; this may take the form of a contract or licence.
</t>
  </si>
  <si>
    <t>Castle Ward, Collin Glen &amp; Minnowburn: No deer present on these sites. Mount Stewart: Active in delivery of Mount Stewart Muntjac Deer Action Group, in close liasion with project partners including Statutory Agencies and landowners. Inspected Action Plan for the Eradication of Muntjac Deer on Mount Stewart Demesne reviewed 6/11/16 long with Deer culling contract 16/5/17.  Reviewed qualifications (28/2/17) &amp; insurance (28/2/18) for designated controller. Minutes of last meeting of Muntjac Deer Action Group seen 30/11/17.         
Ysbyty, Hafod y Llan, Dolmelyllyn  - no deer populations present</t>
  </si>
  <si>
    <r>
      <t xml:space="preserve">At sites where deer present an issue, deer management is well planned eg </t>
    </r>
    <r>
      <rPr>
        <b/>
        <sz val="10"/>
        <rFont val="Cambria"/>
        <family val="1"/>
        <scheme val="major"/>
      </rPr>
      <t>Shugborough</t>
    </r>
    <r>
      <rPr>
        <sz val="10"/>
        <rFont val="Cambria"/>
        <family val="1"/>
        <scheme val="major"/>
      </rPr>
      <t xml:space="preserve"> - deer census undertaken in the local area by the council, including NT land and cull targets set.  </t>
    </r>
    <r>
      <rPr>
        <b/>
        <sz val="10"/>
        <rFont val="Cambria"/>
        <family val="1"/>
        <scheme val="major"/>
      </rPr>
      <t xml:space="preserve">Drogo </t>
    </r>
    <r>
      <rPr>
        <sz val="10"/>
        <rFont val="Cambria"/>
        <family val="1"/>
        <scheme val="major"/>
      </rPr>
      <t>- deer impact assessments undrtaken with neighbouring landowners - used to work with the Deer Initiative when it was running and now NT undertakes deer management in house. Meetings with stalkers held every 6 weeks to discuss progress. Cull records seen.</t>
    </r>
  </si>
  <si>
    <t>2.12.2</t>
  </si>
  <si>
    <t xml:space="preserve">2.12.2 There shall be an emergency response plan appropriate to the level of risk.
Verifiers: 
• Discussion with the owner/manager 
• Emergency response plans
• In sites with high risk of fire, evidence of contact with the fire and rescue service and that their advice has been taken into consideration.
</t>
  </si>
  <si>
    <t>Castle Ward: Reviewed chemical store at Ranger base with bunded locked storage and spill kits. Policy Managing Access in High Winds (01/16) seen. Collin Glen:  Inspected TMS inspection form dated 23/2/18 for high usage areas with remedial work completed on 23/2/18. Minnowburn: TSM inspection for high usage area seen 5/11/18 of tree with wind damaged limb.  Contractor undertook crown reduction  9/11/18. Mount Stewart: Reviewed chemical store at Ranger base with bunded locked storage and spill kits. Copy of Managing Access at Mount Stewart in High Winds &amp; Storms (01/17) seen.
Ysbyty - no ongoing or recet work. Exchange of information used to inform contractors of emergency procedures. Works on A5 road is the main hazard, traffic management use to control risk.</t>
  </si>
  <si>
    <r>
      <t xml:space="preserve">All sites - </t>
    </r>
    <r>
      <rPr>
        <sz val="10"/>
        <rFont val="Cambria"/>
        <family val="1"/>
        <scheme val="major"/>
      </rPr>
      <t>fire and emergency plans seen; also</t>
    </r>
    <r>
      <rPr>
        <b/>
        <sz val="10"/>
        <rFont val="Cambria"/>
        <family val="1"/>
        <scheme val="major"/>
      </rPr>
      <t xml:space="preserve"> Drogo </t>
    </r>
    <r>
      <rPr>
        <sz val="10"/>
        <rFont val="Cambria"/>
        <family val="1"/>
        <scheme val="major"/>
      </rPr>
      <t xml:space="preserve"> flood plan ,</t>
    </r>
    <r>
      <rPr>
        <b/>
        <sz val="10"/>
        <rFont val="Cambria"/>
        <family val="1"/>
        <scheme val="major"/>
      </rPr>
      <t xml:space="preserve">Cotehele </t>
    </r>
    <r>
      <rPr>
        <sz val="10"/>
        <rFont val="Cambria"/>
        <family val="1"/>
        <scheme val="major"/>
      </rPr>
      <t>High Winds Policy</t>
    </r>
    <r>
      <rPr>
        <b/>
        <sz val="10"/>
        <rFont val="Cambria"/>
        <family val="1"/>
        <scheme val="major"/>
      </rPr>
      <t xml:space="preserve">.  </t>
    </r>
    <r>
      <rPr>
        <sz val="10"/>
        <rFont val="Cambria"/>
        <family val="1"/>
        <scheme val="major"/>
      </rPr>
      <t>All managers showed good knowledge. Contractor emergency planning seen for work at a range of sites eg</t>
    </r>
    <r>
      <rPr>
        <b/>
        <sz val="10"/>
        <rFont val="Cambria"/>
        <family val="1"/>
        <scheme val="major"/>
      </rPr>
      <t xml:space="preserve"> Cotehele, Longshaw</t>
    </r>
  </si>
  <si>
    <t>Conversion</t>
  </si>
  <si>
    <t>2.13.1 a)</t>
  </si>
  <si>
    <t xml:space="preserve">2.13.1 a) Woodland identified in sections 4.1-4.3 shall not be converted to plantation or non-forested land. 
Verifiers: 
• No evidence of conversion
• Field observation
• Discussion with the owner/manager
• Management planning documentation.
</t>
  </si>
  <si>
    <t>Castle Ward, Collin Glen, Minnowburn &amp; Mount Stewart: No conversion to non-forest land.
Wales sites - No conversion to non-forest land.</t>
  </si>
  <si>
    <r>
      <rPr>
        <b/>
        <sz val="10"/>
        <rFont val="Cambria"/>
        <family val="1"/>
        <scheme val="major"/>
      </rPr>
      <t xml:space="preserve">All sites </t>
    </r>
    <r>
      <rPr>
        <sz val="10"/>
        <rFont val="Cambria"/>
        <family val="1"/>
        <scheme val="major"/>
      </rPr>
      <t>- no such conversions</t>
    </r>
  </si>
  <si>
    <t>2.13.1 b)</t>
  </si>
  <si>
    <t xml:space="preserve">2.13.1 b) Areas converted from ancient and other semi-natural woodlands after 1994 shall not normally qualify for certification. </t>
  </si>
  <si>
    <t>Castle Ward,  Collin Glen, Minnowburn &amp; Mount Stewart: No conversion to non-forest land.
Wales sites - No conversion to non-forest land.</t>
  </si>
  <si>
    <t>2.13.2 a)</t>
  </si>
  <si>
    <t>2.13.2 a) Conversion to non-forested land shall take place only in certain limited circumstances as set out in this requirement. 
Verifiers: 
• Transition plan
• Management planning documentation for the converted area after felling
• Records of planning process and discussions
• Consultation with interested parties
• Monitoring records
• Environmental impact assessment process documentation.</t>
  </si>
  <si>
    <t>2.13.2 b)</t>
  </si>
  <si>
    <t>2.13.2 b) The new land use shall be more valuable than any type of practicably achievable woodland cover in terms of its biodiversity, landscape or historic environment benefits, and all of the following conditions shall be met:
• The woodland is not identified as of high conservation value in sections 4.1-4.3 and 4.5, nor identified as contributing to the cultural and historical values in section 4.8. 
• There is no evidence of unresolved substantial dispute.
• The conversion and subsequent site management protect and substantially enhance at least one of the following:
o The status and condition of priority species and habitats
o Important landscape features and character
o Important historic environment features and character
o Important carbon stores.
• The subsequent management of the converted area shall be integrated with the rest of the WMU. 
Verifiers: 
• Transition plan
• Management planning documentation for the converted area after felling
• Records of planning process and discussions
• Consultation with interested parties
• Monitoring records
• Environmental impact assessment process documentation.</t>
  </si>
  <si>
    <t>2.13.3 a)</t>
  </si>
  <si>
    <t>2.13.3 a) Woodland areas shall be converted to areas used solely for Christmas tree production only where conversion is consistent with other requirements of this certification standard, including the need to leave open space, and in accordance with any approved management plan from the relevant forestry authority, or when clearance is required for non-forestry reasons such as a wayleave agreement. 
Verifiers: 
• Field observation
• Management records.</t>
  </si>
  <si>
    <t>Castle Ward, Collin Glen, Minnowburn &amp; Mount Stewart: No Christmas tree production
Wales sites: no conversion to areas used solely for Christmas tree production</t>
  </si>
  <si>
    <t>All sites - no Christmas tree production</t>
  </si>
  <si>
    <t>2.13.3 b)</t>
  </si>
  <si>
    <t xml:space="preserve">2.13.3 b) Christmas trees shall be grown using traditional, non-intensive techniques. </t>
  </si>
  <si>
    <t>Castle Ward, Collin Glen, Minnowburn &amp; Mount Stewart: No Christmas tree production
Ysbyty: Norway spruce planted as nurse crop for sessile oak restocking may be used as Christmas trees when stand is thinned.</t>
  </si>
  <si>
    <t>Implementation, amendment and revision of the plan</t>
  </si>
  <si>
    <t>2.14.1</t>
  </si>
  <si>
    <t>2.14.1 The implementation of the work programme shall be in close agreement with the details included in the management planning documentation. Any deviation from prescription or planned rate of progress shall be justified, overall objectives shall still be achieved and the ecological integrity of the woodland maintained.
Verifiers: 
• Cross-correlation between the management planning documentation, annual work programmes and operations seen on the ground
• Owner’s/manager’s familiarity with the management planning documentation and woodland
• Documentation or owner’s/manager’s explanation of any deviation.</t>
  </si>
  <si>
    <t>Castle Ward: No deviations from Woodland Managment Plan. Parkland Restoration Project 2017 is an additional document to the Management Plan with grant funding to focus on the management of important features in the Designed landscape. Collin Glen &amp; Minnowburn: No deviations from Managment plan. Mount Stewart: No deviations from Woodland Managment Plan. Seen copy of Conservation Managment Plan 2018 produced to identify important features within the wider Designed Landscape (which includeds the certified area) and their managment requirements.  This will help inform the next revision of the woodland management plan. 
Ysbyty - field observation shows close agreement between implementation and planned operations. Mp updated at least annually to record the date when each planned operation is completed.</t>
  </si>
  <si>
    <r>
      <rPr>
        <b/>
        <sz val="10"/>
        <rFont val="Cambria"/>
        <family val="1"/>
        <scheme val="major"/>
      </rPr>
      <t xml:space="preserve">All sites </t>
    </r>
    <r>
      <rPr>
        <sz val="10"/>
        <rFont val="Cambria"/>
        <family val="1"/>
        <scheme val="major"/>
      </rPr>
      <t>- work programmes seen; no reported deviations.  Remote audit so not possible to verify on site but no evidence of non-compliance.</t>
    </r>
  </si>
  <si>
    <t>Monitoring</t>
  </si>
  <si>
    <t>2.15.1 a)</t>
  </si>
  <si>
    <t>2.15.1 a) The owner/manager shall devise and implement a monitoring programme appropriate to the scale and intensity of management. 
Verifiers: 
• A monitoring programme as part of management planning documentation
• Evidence of a consistent approach to recording site visits
• Discussion with the owner/manager
• Monitoring records.</t>
  </si>
  <si>
    <t xml:space="preserve">Castle Ward: Section 6 Monitoring plan summary included in woodland management plan 2010-2030. Evidence inspected for TSM very high record of inspection 10/11/18 as well as 2018 Japanese knotweed control locations map. Collin Glen &amp; Minnowburn: Section 6 Monitoring plan summary included in Belfast Area management plan 2010-2030. Collin Glen: Inspected TMS inspection form dated 23/2/18 for high usage areas with remedial work completed on 23/2/18.  Minnowburn: TSM inspection for high usage area seen 5/11/18 of tree with wind damaged limb.  Contractor undertook crown reduction.  Mount Stewart: Section 6 Monitoring plan summary included in woodland management plan 2010-2030.  In addition annual monitoring is undertaken to assess red squirrel numbers and any incursions of grey squirrels on the Estate.  Copy of red squirrel monitoring form inspected 15/11/17, 4 red squirrels noted in survey of 3 x 1km transects undertaken by NT volunteer staff. 
Hafod y Llan - Monitoring and record keeping listed in MP incPesticide use, tree inspections, goat control, training and contract documents, timber sales. Land Management plan for whole estate includes description of favourable conditions for woodland habitats. Management objectives in MP are montoried by periodic monitoring and survey prorammes:  - 1 area and 2 conservation status of woodland via NT Woodland Monitoring report 2015 and NRW sessile oak woods SAC report 2018, 3 public access via vistor counts and infrastructure and tree safety inspection, 4 maintenance of protected species via NT bryophyte survey report 2015, 5 arechaeological and vernacular features via Land Conditon assessment in Land Management Plan 2018.
Colby - Monitoring targets for woodland factors and attributes specifed in MP. Site manager monitors rhododendron and conifer regeration within woodland blocks and organises volunteer work parties as required.Bat surveys carried out by county recorder three times per year. 10 species recorded on site including lesser horseshoe bat and beckstein bats. Bird survey carried out on woodland edges in 2017. Bee surveys carried out county recorder and moths surveyed by local moth group. Barn owls monitored by site manager. </t>
  </si>
  <si>
    <r>
      <rPr>
        <b/>
        <sz val="10"/>
        <rFont val="Cambria"/>
        <family val="1"/>
        <scheme val="major"/>
      </rPr>
      <t xml:space="preserve">All sites </t>
    </r>
    <r>
      <rPr>
        <sz val="10"/>
        <rFont val="Cambria"/>
        <family val="1"/>
        <scheme val="major"/>
      </rPr>
      <t>- management plans include appropriate monitoring programmes and various examples of monitoring seen eg deer impact, butterfly transects, tree safety.  Biosurveys seen for every site</t>
    </r>
  </si>
  <si>
    <t>2.15.1 b)</t>
  </si>
  <si>
    <t>2.15.1 b) The monitoring programme shall be:
• Part of the management planning documentation
• Consistent and replicable over time to allow comparison of results and assessment of change
• Kept in a form that ensures that results are of use over the long term. 
Verifiers: • A monitoring programme as part of management planning documentation
• Evidence of a consistent approach to recording site visits
• Discussion with the owner/manager
• Monitoring records.</t>
  </si>
  <si>
    <t>Castle Ward: Section 6 Monitoring plan summary included in woodland management plan 2010-2030 covering woodland cover, gap regeneration and non-native control. Collin Glen &amp; Minnowburn: Section 6 Monitoring plan summary included in Belfast Area management plan 2010-2030 with focus on tree regeneration and non-natives in Collin Glen &amp; establishment of new plantings at Minnowburn.  Mount Stewart: Section 6 Monitoring plan summary included in woodland management plan 2010-2030 covering woodland gap regeneration and non-native control.
Ysbyty - tree safety surveys carried out on an annual basis for residential properties either as programmed tree safety visit or as post storm inspection.
Hafod y Llan - Monitoring and record keeping listed in MP incPesticide use, tree inspections, goat control, training and contract documents, timber sales. Land Management plan for whole estate includes description of favourable conditions for woodland habitats. Management objectives in MP are montoried by periodic monitoring and survey prorammes:  - 1 area and 2 conservation status of woodland via NT Woodland Monitoring report 2015 and NRW sessile oak woods SAC report 2018, 3 public access via vistor counts and infrastructure and tree safety inspection, 4 maintenance of protected species via NT bryophyte survey report 2015, 5 arechaeological and vernacular features via Land Conditon assessment in Land Management Plan 2018.
Colby - monitoring records for bats and moths over successive years held on file and summarised in wildlife spreadsheet.</t>
  </si>
  <si>
    <r>
      <rPr>
        <b/>
        <sz val="10"/>
        <rFont val="Cambria"/>
        <family val="1"/>
        <scheme val="major"/>
      </rPr>
      <t>All sites</t>
    </r>
    <r>
      <rPr>
        <sz val="10"/>
        <rFont val="Cambria"/>
        <family val="1"/>
        <scheme val="major"/>
      </rPr>
      <t xml:space="preserve"> - management plans include monitoring programme.  Monitoring seen to be consistent and replicable - much of this is held within compartment records, either within the main body of the management plan or as a separate spreadsheet.</t>
    </r>
  </si>
  <si>
    <t>2.15.1 c)</t>
  </si>
  <si>
    <t xml:space="preserve">2.15.1 c) The owner/manager shall where applicable monitor and record:
• The implementation of policies and objectives and the achievement of verifiable targets
• Implementation of woodland operations
• Harvesting yields
• Social impacts
• Environmental impacts
• Changes in environmental condition
• Usage of pesticides, biological control agents and fertilisers and any adverse impacts
• Environmentally appropriate disposal of waste materials. 
Verifiers: 
• A monitoring programme as part of management planning documentation
• Evidence of a consistent approach to recording site visits
• Discussion with the owner/manager
• Monitoring records.
</t>
  </si>
  <si>
    <t xml:space="preserve">Castle Ward: Evidence inspected for TSM very high record of inspection 10/11/18 as well as 2018 Japanese knotweed control locations map. Collin Glen: Inspected TMS inspection form dated 23/2/18 for high usage areas with remedial work completed on 23/2/18. Minnowburn: TSM inspection for high usage area seen 5/11/18 of tree with wind damaged limb.  Contractor undertook crown reduction.  Mount Stewart: Inspected annual monitoring undertaken to assess red squirrel numbers and any incursions of grey squirrels on the Estate.  Copy of red squirrel monitoring form inspected 15/11/17, 4 red squirrels noted in survey of 3 x 1km transects undertaken by NT volunteer staff. 
Hafod y Llan - no recent harvesting, pesticide records for NT spraying of Rhododrendron in 2017 and in 2018 seen (monitoring of contractors for this work was carried out by SNPA as partnership leader), site diary kept by lead ranger. Social impacts management through information communicaion with local stakeholders in meetings organised by NT approximately twice per year
Colby - Monitoring targets for woodland factors and attributes specifed in MP. Site manager monitors rhododendron and conifer regeration within woodland blocks and organises volunteer work parties as required.Bat surveys carried out by county recorder three times per year. 10 species recorded on site including lesser horseshoe bat and beckstein bats. Bird survey carried out on woodland edges in 2017. Bee surveys carried out county recorder and moths surveyed by local moth group. Barn owls monitored by site manager. 
</t>
  </si>
  <si>
    <r>
      <t xml:space="preserve">At </t>
    </r>
    <r>
      <rPr>
        <b/>
        <sz val="10"/>
        <rFont val="Cambria"/>
        <family val="1"/>
        <scheme val="major"/>
      </rPr>
      <t xml:space="preserve">Cotehele </t>
    </r>
    <r>
      <rPr>
        <sz val="10"/>
        <rFont val="Cambria"/>
        <family val="1"/>
        <scheme val="major"/>
      </rPr>
      <t xml:space="preserve">the management plan ( dated March 2019) and associated work programme had identified invasive species (predominantly laurel ) as being a significant issue requiring control.  The Long Term Vision included the statement 'Rhododendron, laurel, Japanese knotweed and Himalayan balsam (and any other invasive alien species) should all be absent' and a stated objective is 'Removal and eradication of invasive exotic species e.g. laurel, rhododendron and Japanese knotweed, etc. will continue throughout (priority is for ASNW compartments)'. The management plan did not, however, make provision for monitoring of the impact of invasive species either in the monitoring plan or compartment details.  The manager explained that it has been his intention to create an invasive species monitoring programme but this has not yet been written. </t>
    </r>
    <r>
      <rPr>
        <b/>
        <sz val="10"/>
        <rFont val="Cambria"/>
        <family val="1"/>
        <scheme val="major"/>
      </rPr>
      <t xml:space="preserve">Minor CAR raised.  All other sites </t>
    </r>
    <r>
      <rPr>
        <sz val="10"/>
        <rFont val="Cambria"/>
        <family val="1"/>
        <scheme val="major"/>
      </rPr>
      <t>- appropriate monitoring plans in place.</t>
    </r>
  </si>
  <si>
    <t>Minor CAR 2020.5</t>
  </si>
  <si>
    <t>2.15.1 d)</t>
  </si>
  <si>
    <t>2.15.1 d) Monitoring targets shall fully consider any special features of the WMU. 
Verifiers: 
• A monitoring programme as part of management planning documentation
• Evidence of a consistent approach to recording site visits
• Discussion with the owner/manager
• Monitoring records.</t>
  </si>
  <si>
    <t>Castle Ward: Evidence inspected for TSM very high record of inspection 10/11/18 as well as 2018 Japanese knotweed control locations map. Collin Glen:  Inspected TMS inspection form dated 23/2/18 for high usage areas with remedial work completed on 23/2/18.  Minnowburn: TSM inspection for high usage area seen 5/11/18 of tree with wind damaged limb.  Contractor undertook crown reduction.  Mount Stewart: Inspected annual monitoring undertaken to assess red squirrel numbers and any incursions of grey squirrels on the Estate.  Copy of red squirrel monitoring form inspected 15/11/17, 4 red squirrels noted in survey of 3 x 1km transects undertaken by NT volunteer staff. 
Hafod y Llan - Management objectives in MP are montoried by periodic monitoring and survey prorammes:  - 1 area and 2 conservation status of woodland via NT Woodland Monitoring report 2015 and NRW sessile oak woods SAC report 2018, 3 public access via vistor counts and infrastructure and tree safety inspection, 4 maintenance of protected species via NT bryophyte survey report 2015, 5 arechaeological and vernacular features via Land Conditon assessment in Land Management Plan 2018.
Colby - Results from bat surveys is used to identify areas specially important for bats. Water quality monitoring is caried out and indicates that there have been no long term negative impacts from conifer removal fellings in PAWS.</t>
  </si>
  <si>
    <r>
      <t xml:space="preserve">All North England sites - </t>
    </r>
    <r>
      <rPr>
        <sz val="10"/>
        <rFont val="Cambria"/>
        <family val="1"/>
        <scheme val="major"/>
      </rPr>
      <t xml:space="preserve">special features identified in management plans seen to have associated monitoring protocols.  For most features the monitoring frequency was prior to plan review so no monitoring had been required for the previous year, but at </t>
    </r>
    <r>
      <rPr>
        <b/>
        <sz val="10"/>
        <rFont val="Cambria"/>
        <family val="1"/>
        <scheme val="major"/>
      </rPr>
      <t>Langdale and Grasmere</t>
    </r>
    <r>
      <rPr>
        <sz val="10"/>
        <rFont val="Cambria"/>
        <family val="1"/>
        <scheme val="major"/>
      </rPr>
      <t xml:space="preserve">, monitoring plan for  Touch Me Not Balsam (TMN Balsam) specified annual observation by property staff as well as 5 yearly specialist surveys.  Although various pieces of evidence were found to indicate that annual checks had indeed been made ( diary entries mentioning visit to balsam area 19/7/18 and  27/6/ 19 / email and photos  20/7/18 ( and various blog  entries) from volunteer regarding presence of the balsam and activities controlling Himalayan Balsam to protect the TMN Balsam, this approach to monitoring is somewhat inconsistent/ informal, so there is a danger that the annual monitoring requirement might not be met in future if this approach is maintained.  </t>
    </r>
    <r>
      <rPr>
        <b/>
        <sz val="10"/>
        <rFont val="Cambria"/>
        <family val="1"/>
        <scheme val="major"/>
      </rPr>
      <t>Observation raised.         South England -</t>
    </r>
    <r>
      <rPr>
        <sz val="10"/>
        <rFont val="Cambria"/>
        <family val="1"/>
        <scheme val="major"/>
      </rPr>
      <t xml:space="preserve"> At</t>
    </r>
    <r>
      <rPr>
        <b/>
        <sz val="10"/>
        <rFont val="Cambria"/>
        <family val="1"/>
        <scheme val="major"/>
      </rPr>
      <t xml:space="preserve"> Ludshott</t>
    </r>
    <r>
      <rPr>
        <sz val="10"/>
        <rFont val="Cambria"/>
        <family val="1"/>
        <scheme val="major"/>
      </rPr>
      <t xml:space="preserve"> and</t>
    </r>
    <r>
      <rPr>
        <b/>
        <sz val="10"/>
        <rFont val="Cambria"/>
        <family val="1"/>
        <scheme val="major"/>
      </rPr>
      <t xml:space="preserve"> Hindhead</t>
    </r>
    <r>
      <rPr>
        <sz val="10"/>
        <rFont val="Cambria"/>
        <family val="1"/>
        <scheme val="major"/>
      </rPr>
      <t xml:space="preserve">, the recently - produced management plans did have monitoring targets which considered the special features of these sites. At </t>
    </r>
    <r>
      <rPr>
        <b/>
        <sz val="10"/>
        <rFont val="Cambria"/>
        <family val="1"/>
        <scheme val="major"/>
      </rPr>
      <t xml:space="preserve">Selborne </t>
    </r>
    <r>
      <rPr>
        <sz val="10"/>
        <rFont val="Cambria"/>
        <family val="1"/>
        <scheme val="major"/>
      </rPr>
      <t>there was no formal monitoring plan;   At</t>
    </r>
    <r>
      <rPr>
        <b/>
        <sz val="10"/>
        <rFont val="Cambria"/>
        <family val="1"/>
        <scheme val="major"/>
      </rPr>
      <t xml:space="preserve"> Bradenham</t>
    </r>
    <r>
      <rPr>
        <sz val="10"/>
        <rFont val="Cambria"/>
        <family val="1"/>
        <scheme val="major"/>
      </rPr>
      <t xml:space="preserve"> the monitoring plan had been produced in 2005 when the plan was first drafted and had not been updated since. It did not, therefore, identify all of the special features, as some had not been present at start of the plan period eg 6ha of woodland had been cleared and restored to chalk grassland, though it is noted that some monitoring of this grassland habitat had been undertaken. At </t>
    </r>
    <r>
      <rPr>
        <b/>
        <sz val="10"/>
        <rFont val="Cambria"/>
        <family val="1"/>
        <scheme val="major"/>
      </rPr>
      <t>Maidenhead and Cookham Commons</t>
    </r>
    <r>
      <rPr>
        <sz val="10"/>
        <rFont val="Cambria"/>
        <family val="1"/>
        <scheme val="major"/>
      </rPr>
      <t xml:space="preserve"> the management plans had expired in February 2018 and, as was the case with Bradenham, some of the special features had not been present when the 2013-2018  monitoring plan had been created ( ride - widening / glade creation / creation of open ground habitat).  The manager did report that monitoring had been undertaken, but on an informal, unrecorded basis.</t>
    </r>
    <r>
      <rPr>
        <b/>
        <sz val="10"/>
        <rFont val="Cambria"/>
        <family val="1"/>
        <scheme val="major"/>
      </rPr>
      <t xml:space="preserve"> Minor CAR raised</t>
    </r>
  </si>
  <si>
    <t>Obs 2019.1, Minor CAR 2019.5</t>
  </si>
  <si>
    <r>
      <rPr>
        <b/>
        <sz val="10"/>
        <rFont val="Cambria"/>
        <family val="1"/>
        <scheme val="major"/>
      </rPr>
      <t>All sites -</t>
    </r>
    <r>
      <rPr>
        <sz val="10"/>
        <rFont val="Cambria"/>
        <family val="1"/>
        <scheme val="major"/>
      </rPr>
      <t xml:space="preserve"> special features identified in management plans have associated monitoring protocols eg</t>
    </r>
    <r>
      <rPr>
        <b/>
        <sz val="10"/>
        <rFont val="Cambria"/>
        <family val="1"/>
        <scheme val="major"/>
      </rPr>
      <t xml:space="preserve"> Longshaw</t>
    </r>
    <r>
      <rPr>
        <sz val="10"/>
        <rFont val="Cambria"/>
        <family val="1"/>
        <scheme val="major"/>
      </rPr>
      <t xml:space="preserve"> comprehensive ecological monitoring seen,</t>
    </r>
    <r>
      <rPr>
        <b/>
        <sz val="10"/>
        <rFont val="Cambria"/>
        <family val="1"/>
        <scheme val="major"/>
      </rPr>
      <t xml:space="preserve"> Hembury </t>
    </r>
    <r>
      <rPr>
        <sz val="10"/>
        <rFont val="Cambria"/>
        <family val="1"/>
        <scheme val="major"/>
      </rPr>
      <t>butterfly and bat monitoring</t>
    </r>
  </si>
  <si>
    <t xml:space="preserve">2.15.2 </t>
  </si>
  <si>
    <t xml:space="preserve">2.15.2 The owner/manager shall take monitoring findings into account, particularly during revision of the management planning documentation, and if necessary shall revise management objectives, verifiable targets and/or management activities.
Verifiers: 
• Monitoring records
• Management planning documentation
• Discussion with the owner/manager.
</t>
  </si>
  <si>
    <t xml:space="preserve">Castle Ward, Collin Glen, Minnowburn &amp; Mount Stewart: Plans not due for review until 2020.
Ysbyty - completion of planned operations recorded in annual review in MP.
Hafod y Llan - Annual goat population count and monitoring of woodland condition and regeneration is used to set annual goat culling targets. Bryophyte survey and discussion with ecologist taken into account when planing levels of grazing in woodlands. 
Colby -  Site manager monitors rhododendron and conifer regeration within woodland blocks and organises volunteer work parties as required. Results from bat surveys is used to identify areas specially important for bats. Restoration of buildings within the estate and next to the woodland has made specific consideration to provide potential bat roosts. </t>
  </si>
  <si>
    <r>
      <t xml:space="preserve">North England - </t>
    </r>
    <r>
      <rPr>
        <sz val="10"/>
        <rFont val="Cambria"/>
        <family val="1"/>
        <scheme val="major"/>
      </rPr>
      <t xml:space="preserve">no plans recently reviewed or in the process of review, though the plan for Ullswater is due for review in 2020 - the manager was aware of the need to take monitoring findings into account during plan revision.  All plans seen included monitoring of a range of features on a 5 - yearly cycle to tie in with management plan review dates, so that this monitoring could be used to inform the review. </t>
    </r>
    <r>
      <rPr>
        <b/>
        <sz val="10"/>
        <rFont val="Cambria"/>
        <family val="1"/>
        <scheme val="major"/>
      </rPr>
      <t xml:space="preserve">South England </t>
    </r>
    <r>
      <rPr>
        <sz val="10"/>
        <rFont val="Cambria"/>
        <family val="1"/>
        <scheme val="major"/>
      </rPr>
      <t xml:space="preserve">- At </t>
    </r>
    <r>
      <rPr>
        <b/>
        <sz val="10"/>
        <rFont val="Cambria"/>
        <family val="1"/>
        <scheme val="major"/>
      </rPr>
      <t>Ludshott</t>
    </r>
    <r>
      <rPr>
        <sz val="10"/>
        <rFont val="Cambria"/>
        <family val="1"/>
        <scheme val="major"/>
      </rPr>
      <t xml:space="preserve"> and </t>
    </r>
    <r>
      <rPr>
        <b/>
        <sz val="10"/>
        <rFont val="Cambria"/>
        <family val="1"/>
        <scheme val="major"/>
      </rPr>
      <t>Hindhead</t>
    </r>
    <r>
      <rPr>
        <sz val="10"/>
        <rFont val="Cambria"/>
        <family val="1"/>
        <scheme val="major"/>
      </rPr>
      <t>, there had been no previous management plans / monitoring plans  to take into account other than HLS agreements which did not require formal monitoring to be undertaken. Managers did, however, display very good, long term knowledge of their sites which had clearly been used to inform the newly - created management plans.  At</t>
    </r>
    <r>
      <rPr>
        <b/>
        <sz val="10"/>
        <rFont val="Cambria"/>
        <family val="1"/>
        <scheme val="major"/>
      </rPr>
      <t xml:space="preserve"> Selborne</t>
    </r>
    <r>
      <rPr>
        <sz val="10"/>
        <rFont val="Cambria"/>
        <family val="1"/>
        <scheme val="major"/>
      </rPr>
      <t xml:space="preserve"> there was no formal monitoring plan; the Higher Level Stewardship agreement did have formal targets but formal monitoring of these targets did not appear to have been undertaken, with the only evidence provided being a signed claim form stating that targets had been achieved but with no apparent requirement for evidence to be provided.   At </t>
    </r>
    <r>
      <rPr>
        <b/>
        <sz val="10"/>
        <rFont val="Cambria"/>
        <family val="1"/>
        <scheme val="major"/>
      </rPr>
      <t>Bradenham</t>
    </r>
    <r>
      <rPr>
        <sz val="10"/>
        <rFont val="Cambria"/>
        <family val="1"/>
        <scheme val="major"/>
      </rPr>
      <t xml:space="preserve"> the management plan had not been revised since being produced in 2005, though the revision process had just been started prior to audit.  At Maidenhead and Cookham Commons the management plans had expired in February 2018 and, as was the case with Bradenham, the revision process had just been started.</t>
    </r>
    <r>
      <rPr>
        <b/>
        <sz val="10"/>
        <rFont val="Cambria"/>
        <family val="1"/>
        <scheme val="major"/>
      </rPr>
      <t xml:space="preserve"> </t>
    </r>
    <r>
      <rPr>
        <sz val="10"/>
        <rFont val="Cambria"/>
        <family val="1"/>
        <scheme val="major"/>
      </rPr>
      <t xml:space="preserve">For both these sites, as was the case for Ludshott and Hindhead, long term knowledge of site managers would be used to inform management plan review, although it is noted that the manager at Maidenhead and Cookham commons had taken up post after the previous management plan had been created so had limited long term knowledge of the site. </t>
    </r>
    <r>
      <rPr>
        <b/>
        <sz val="10"/>
        <rFont val="Cambria"/>
        <family val="1"/>
        <scheme val="major"/>
      </rPr>
      <t xml:space="preserve">Reference Major CAR 2019.4 </t>
    </r>
  </si>
  <si>
    <t>Ref Major CAR 2019.4 raised under 2.2.3</t>
  </si>
  <si>
    <t>All sites - managers were aware of the need to take monitoring results into account when reviewing management plans.  No plans recently formally reviewed, though some eg Drogo, a new management plan had recently been created in a different format to the previous one, even though the previous plan was not due for formal review.  The manager explained how monitoring had been used to inform the new plan and monitoring results / previous work programmes / compartment records were seen and compared with the new management plan, demonstrating that they had indeed been taken into account.</t>
  </si>
  <si>
    <t>2.15.3</t>
  </si>
  <si>
    <t>2.15.3 Monitoring findings, or summaries thereof, shall be made publicly available upon request.
Verfiers: 
• Written or verbal evidence of responses to requests.</t>
  </si>
  <si>
    <t xml:space="preserve">Castle Ward,  Collin Glen &amp; Minnowburn: Head Rangers intimated would make findings available in response to reasonable request. Mount Stewart: Records of red squirrel numbers reported through Ards Red Squirrel Group.
Hyfod y Llan - all monitoring reports and woodland management plan are available on request.
Colby - manager maintains spreadsheet summarising all biological surveys records which is made available publically on request. </t>
  </si>
  <si>
    <r>
      <rPr>
        <b/>
        <sz val="10"/>
        <rFont val="Cambria"/>
        <family val="1"/>
        <scheme val="major"/>
      </rPr>
      <t>All sites -</t>
    </r>
    <r>
      <rPr>
        <sz val="10"/>
        <rFont val="Cambria"/>
        <family val="1"/>
        <scheme val="major"/>
      </rPr>
      <t xml:space="preserve"> managers confirmed that this information would be available on request.</t>
    </r>
  </si>
  <si>
    <t>3.1.1</t>
  </si>
  <si>
    <t>3.1.1 Woodland operations shall conform to forestry best practice guidance. 
Verifiers: 
• Field observation
• Discussion with the owner/manager and workers
• Monitoring and internal audit records.</t>
  </si>
  <si>
    <r>
      <t xml:space="preserve">Allen Banks &amp; Staward Gorge - </t>
    </r>
    <r>
      <rPr>
        <sz val="10"/>
        <rFont val="Cambria"/>
        <family val="1"/>
        <scheme val="major"/>
      </rPr>
      <t xml:space="preserve">no live operations but recently - harvested area visited and records checked.  Although a very difficult site to work, post - harvesting conditions were excellent and evidence of liaison with a range of regulators seen eg Environment Agency regarding crossing watercourse.  Site monitoring notes seen, evidencing frequent visits by managers and no instances of poor practice recorded.  At </t>
    </r>
    <r>
      <rPr>
        <b/>
        <sz val="10"/>
        <rFont val="Cambria"/>
        <family val="1"/>
        <scheme val="major"/>
      </rPr>
      <t xml:space="preserve">Ullswater </t>
    </r>
    <r>
      <rPr>
        <sz val="10"/>
        <rFont val="Cambria"/>
        <family val="1"/>
        <scheme val="major"/>
      </rPr>
      <t>a small 'thin to recycle' operation was visited and NT staff undertaking the work interviewed.  Both showed good knowledge of best practice and were observed to be working according to best practice guidelines.</t>
    </r>
    <r>
      <rPr>
        <b/>
        <sz val="10"/>
        <rFont val="Cambria"/>
        <family val="1"/>
        <scheme val="major"/>
      </rPr>
      <t xml:space="preserve"> </t>
    </r>
    <r>
      <rPr>
        <sz val="10"/>
        <rFont val="Cambria"/>
        <family val="1"/>
        <scheme val="major"/>
      </rPr>
      <t>At Grasmere &amp; Langdale a proposed harvesting site next to a campsite was visited and proposed management discussed - manager showed excellent knowledge.</t>
    </r>
    <r>
      <rPr>
        <b/>
        <sz val="10"/>
        <rFont val="Cambria"/>
        <family val="1"/>
        <scheme val="major"/>
      </rPr>
      <t xml:space="preserve"> South England </t>
    </r>
    <r>
      <rPr>
        <sz val="10"/>
        <rFont val="Cambria"/>
        <family val="1"/>
        <scheme val="major"/>
      </rPr>
      <t>- no live or recent operations</t>
    </r>
    <r>
      <rPr>
        <b/>
        <sz val="10"/>
        <rFont val="Cambria"/>
        <family val="1"/>
        <scheme val="major"/>
      </rPr>
      <t>.</t>
    </r>
  </si>
  <si>
    <t>3.1.2</t>
  </si>
  <si>
    <t>3.1.2 The planning of woodland operations shall include:
• Obtaining any relevant permission and giving any formal notification required.
• Assessing and taking into account on and off-site impacts.
• Taking measures to protect water resources and soils, and prevent disturbance of and damage to priority species, habitats, ecosystems and landscape values, including adapting standard prescriptions where required. Any disturbance or damage which does occur shall be mitigated and/or repaired, and steps shall be taken to avoid recurrence.
• Measures to maintain and, where appropriate, enhance the value of identified services and resources such as watersheds and fisheries.
Verifiers: 
• Documented permissions
• Contracts 
• Discussion with the owner/manager and workers
• Demonstration of awareness of impacts and measures taken
• Site-specific, documented assessment of impacts
• Operational site assessments.</t>
  </si>
  <si>
    <r>
      <rPr>
        <b/>
        <sz val="10"/>
        <rFont val="Cambria"/>
        <family val="1"/>
        <scheme val="major"/>
      </rPr>
      <t>Allen Banks &amp; Staward Gorge</t>
    </r>
    <r>
      <rPr>
        <sz val="10"/>
        <rFont val="Cambria"/>
        <family val="1"/>
        <scheme val="major"/>
      </rPr>
      <t xml:space="preserve"> - harvesting of an extremely difficult site had been undertaken recently - permissions seen included Natural England Consent for felling in a SSSI, felling licence, Environment Agency 'flood risk activities' permission for river crossing and associated Environment and Flood Risk Management Plan. Site visits confirmed full compliance.  Workers interviewed undertaking thinning operations at </t>
    </r>
    <r>
      <rPr>
        <b/>
        <sz val="10"/>
        <rFont val="Cambria"/>
        <family val="1"/>
        <scheme val="major"/>
      </rPr>
      <t xml:space="preserve">Ullswater </t>
    </r>
    <r>
      <rPr>
        <sz val="10"/>
        <rFont val="Cambria"/>
        <family val="1"/>
        <scheme val="major"/>
      </rPr>
      <t xml:space="preserve">showed good knowledge of protection measures eg pointing out trees with red squirrel dreys to be left untouched.  At </t>
    </r>
    <r>
      <rPr>
        <b/>
        <sz val="10"/>
        <rFont val="Cambria"/>
        <family val="1"/>
        <scheme val="major"/>
      </rPr>
      <t xml:space="preserve">Bellister </t>
    </r>
    <r>
      <rPr>
        <sz val="10"/>
        <rFont val="Cambria"/>
        <family val="1"/>
        <scheme val="major"/>
      </rPr>
      <t xml:space="preserve">Natural England consent seen for invasive species control in the River Shingle &amp; Wydon Nabb SSSI; also seen for chemical spraying of invasives in Elterwater SSSI ( </t>
    </r>
    <r>
      <rPr>
        <b/>
        <sz val="10"/>
        <rFont val="Cambria"/>
        <family val="1"/>
        <scheme val="major"/>
      </rPr>
      <t>Grasmere &amp; Langdale</t>
    </r>
    <r>
      <rPr>
        <sz val="10"/>
        <rFont val="Cambria"/>
        <family val="1"/>
        <scheme val="major"/>
      </rPr>
      <t>.)</t>
    </r>
    <r>
      <rPr>
        <b/>
        <sz val="10"/>
        <rFont val="Cambria"/>
        <family val="1"/>
        <scheme val="major"/>
      </rPr>
      <t xml:space="preserve">South England </t>
    </r>
    <r>
      <rPr>
        <sz val="10"/>
        <rFont val="Cambria"/>
        <family val="1"/>
        <scheme val="major"/>
      </rPr>
      <t xml:space="preserve">- no live or recent operations but managers at </t>
    </r>
    <r>
      <rPr>
        <b/>
        <sz val="10"/>
        <rFont val="Cambria"/>
        <family val="1"/>
        <scheme val="major"/>
      </rPr>
      <t>Ludshott</t>
    </r>
    <r>
      <rPr>
        <sz val="10"/>
        <rFont val="Cambria"/>
        <family val="1"/>
        <scheme val="major"/>
      </rPr>
      <t xml:space="preserve"> were planning harvesting operations ( heathland restoration) to be undertaken in 2020 - all relevant permissions had been obtained and managers showed good knowledge of requirements regarding protection of ecological and archaeological features.</t>
    </r>
  </si>
  <si>
    <t>3.1.3</t>
  </si>
  <si>
    <t>3.1.3 Operational plans shall be clearly communicated to all workers so that they understand and implement safety precautions, environmental protection plans, biosecurity protocols, emergency procedures, and prescriptions for the management of features of high conservation value.
Verifiers: 
• Discussion with workers
• Records of pre-commencement meetings
• Field observation
• Biosecurity policy
• Relevant plans and procedures.</t>
  </si>
  <si>
    <r>
      <rPr>
        <b/>
        <sz val="10"/>
        <rFont val="Cambria"/>
        <family val="1"/>
        <scheme val="major"/>
      </rPr>
      <t>All sites</t>
    </r>
    <r>
      <rPr>
        <sz val="10"/>
        <rFont val="Cambria"/>
        <family val="1"/>
        <scheme val="major"/>
      </rPr>
      <t xml:space="preserve"> - 'Record of Information Exchange' and pre-commencement meeting records seen for a variety of operations; also site safety rules, emergency response cards, pollution prevention plans.  Internal job instructions for work being undertaken by NT staff.  NT workers interviewed at Ullswater undertaking thinning operations showed very good knowledge and confirmed that operational plans had been communicated to them.  Chainsaw refuelling point seen.</t>
    </r>
  </si>
  <si>
    <t>3.1.4</t>
  </si>
  <si>
    <t xml:space="preserve">3.1.4 Operations shall cease or relocate immediately where:
• They damage sites or features of conservation value or of special cultural and historical significance identified in sections 4.1-4.5 and 4.8. Operations in the vicinity shall recommence only when action has been taken to repair damage and prevent any further damage, including establishing buffer areas where appropriate.
• They reveal previously unknown sites or features which may be of conservation value or of special cultural and historical significance. Operations in the vicinity shall recommence only when the sites or features have been investigated and appropriate management agreed, where relevant in discussion with statutory bodies and/or local people.
Verifiers: 
• Discussion with the owner/manager
• Site diaries
• Field observation.
</t>
  </si>
  <si>
    <r>
      <rPr>
        <b/>
        <sz val="10"/>
        <rFont val="Cambria"/>
        <family val="1"/>
        <scheme val="major"/>
      </rPr>
      <t>All sites</t>
    </r>
    <r>
      <rPr>
        <sz val="10"/>
        <rFont val="Cambria"/>
        <family val="1"/>
        <scheme val="major"/>
      </rPr>
      <t xml:space="preserve"> - no instances where damage had occurred or new features come to light but staff all showed very good knowledge of requirements and information exchange with contractors indicated that this had been covered in detail.  Contract information for recent harvesting operation at </t>
    </r>
    <r>
      <rPr>
        <b/>
        <sz val="10"/>
        <rFont val="Cambria"/>
        <family val="1"/>
        <scheme val="major"/>
      </rPr>
      <t xml:space="preserve">Allen Banks &amp; Staward Gorge </t>
    </r>
    <r>
      <rPr>
        <sz val="10"/>
        <rFont val="Cambria"/>
        <family val="1"/>
        <scheme val="major"/>
      </rPr>
      <t xml:space="preserve">included 'site hazards and constraints' map,  record of information exchange, pre-commencement checklist and site monitoring notes indicated no issues occurring where contractors were required to cease work / relocate. NT workers undertaking thinning at </t>
    </r>
    <r>
      <rPr>
        <b/>
        <sz val="10"/>
        <rFont val="Cambria"/>
        <family val="1"/>
        <scheme val="major"/>
      </rPr>
      <t>Ullswater</t>
    </r>
    <r>
      <rPr>
        <sz val="10"/>
        <rFont val="Cambria"/>
        <family val="1"/>
        <scheme val="major"/>
      </rPr>
      <t xml:space="preserve"> showed good knowledge, indicating buffer zone around badger sett / location of red squirrel dreys ( trees marked with tape).</t>
    </r>
  </si>
  <si>
    <t>Harvest operations</t>
  </si>
  <si>
    <t>3.2.1 a)</t>
  </si>
  <si>
    <t>3.2.1 a) Timber and non-timber woodland products (NTWPs) shall be harvested efficiently and with minimum loss or damage to environmental values. 
Verifiers: • Field observation
• Discussion with the owner/manager.</t>
  </si>
  <si>
    <r>
      <rPr>
        <b/>
        <sz val="10"/>
        <rFont val="Cambria"/>
        <family val="1"/>
        <scheme val="major"/>
      </rPr>
      <t>All sites</t>
    </r>
    <r>
      <rPr>
        <sz val="10"/>
        <rFont val="Cambria"/>
        <family val="1"/>
        <scheme val="major"/>
      </rPr>
      <t xml:space="preserve"> -  very little or no harvesting apart from recently - completed operation at</t>
    </r>
    <r>
      <rPr>
        <b/>
        <sz val="10"/>
        <rFont val="Cambria"/>
        <family val="1"/>
        <scheme val="major"/>
      </rPr>
      <t xml:space="preserve"> Allen Banks &amp; Staward Gorge</t>
    </r>
    <r>
      <rPr>
        <sz val="10"/>
        <rFont val="Cambria"/>
        <family val="1"/>
        <scheme val="major"/>
      </rPr>
      <t xml:space="preserve"> - site visit, discussion with managers and contract monitoring notes all suggested best practice had been followed and no inefficient harvesting / environmental damage. No NTWP harvesting at any site.</t>
    </r>
  </si>
  <si>
    <t>3.2.1 b)</t>
  </si>
  <si>
    <t>3.2.1 b) Timber harvesting shall particularly seek to avoid:
• Damage to soil and water courses during felling, extraction and burning
• Damage to standing trees, especially veteran trees, during felling, extraction and burning
• Degrade in felled timber. 
Verifiers: 
• Field observation
• Discussion with the owner/manager.</t>
  </si>
  <si>
    <r>
      <rPr>
        <b/>
        <sz val="10"/>
        <rFont val="Cambria"/>
        <family val="1"/>
        <scheme val="major"/>
      </rPr>
      <t xml:space="preserve">All sites </t>
    </r>
    <r>
      <rPr>
        <sz val="10"/>
        <rFont val="Cambria"/>
        <family val="1"/>
        <scheme val="major"/>
      </rPr>
      <t>- very little harvesting apart from recently - completed operation at Allen Banks &amp; Staward Gorge - site visit, discussion with managers and contract monitoring notes all suggested best practice had been followed and no inefficient harvesting / environmental damage. No timber stacks left on site other than at Maidenhead Thicket where small stacks were seen.  The manager explained that these had been left deliberately and were gradually being used internally eg using a mobile sawbench to cut planks which were then used for bird boxes.</t>
    </r>
  </si>
  <si>
    <t>3.2.2</t>
  </si>
  <si>
    <t>3.2.2 Harvesting and sales documentation shall enable all timber and non-timber woodland products (NTWPs) that are to be supplied as certified to be traced back to the woodland of origin.
Verifiers: 
• Harvesting output records
• Contract documents
• Sales documentation.</t>
  </si>
  <si>
    <r>
      <rPr>
        <b/>
        <sz val="10"/>
        <rFont val="Cambria"/>
        <family val="1"/>
        <scheme val="major"/>
      </rPr>
      <t>All sites</t>
    </r>
    <r>
      <rPr>
        <sz val="10"/>
        <rFont val="Cambria"/>
        <family val="1"/>
        <scheme val="major"/>
      </rPr>
      <t xml:space="preserve"> - a new harvesting contract had just been produced at time of audit - template includes certificate number and FSC100% claim.  No sales of certified products over the past year at any site other than Allen Banks &amp; Staward Gorge - a number of SBI's and associated delivery notes seen, with correct certificate number and claim. The NT internal guidance 'Removing timber and other products from woodlands and use of the FSC Logo' details the ( fully compliant)  procedures that must be carried out when removing timber and other products from Trust woodlands - this guidance is provided to all staff selling timber and the team of NT harvesting advisors are available to assist staff who are less familiar and/or are undertaking large harvesting operations eg the local staff managing the harvesting operation at Allen Banks &amp; Staward Gorge confirmed that they received strong support. </t>
    </r>
  </si>
  <si>
    <t>3.2.3</t>
  </si>
  <si>
    <t xml:space="preserve">3.2.3 Whole tree harvesting or stump removal shall be practised only where there is demonstrable management benefit, and where a full consideration of impacts shows that there are not likely to be any significant negative effects.
Verfiers: 
• Discussion with the owner/manager demonstrates awareness that impacts have been considered
• Documented appraisal.
</t>
  </si>
  <si>
    <r>
      <t xml:space="preserve">All sites - </t>
    </r>
    <r>
      <rPr>
        <sz val="10"/>
        <rFont val="Cambria"/>
        <family val="1"/>
        <scheme val="major"/>
      </rPr>
      <t>no such operations undertaken although some has been undertaken in the past / is planned for the future where habitat restoration work is being undertaken at Bradenham and Ludshott.  Managers showed very good knowledge and relevant permisisons were in place eg Environmental Impact Assessment seen for planned heathland restoration at</t>
    </r>
    <r>
      <rPr>
        <b/>
        <sz val="10"/>
        <rFont val="Cambria"/>
        <family val="1"/>
        <scheme val="major"/>
      </rPr>
      <t xml:space="preserve"> Ludshott.</t>
    </r>
  </si>
  <si>
    <t>3.2.4</t>
  </si>
  <si>
    <t xml:space="preserve">3.2.4 Lop and top shall be burnt only where there is demonstrable management benefit, and where a full consideration of impacts shows that there are not likely to be any significant negative effects.
Verfiers:
• Discussion with the owner/manager demonstrates awareness that impacts have been considered
• Evidence of registration of exempt activity
• Documented appraisal.
</t>
  </si>
  <si>
    <r>
      <t xml:space="preserve">All sites - </t>
    </r>
    <r>
      <rPr>
        <sz val="10"/>
        <rFont val="Cambria"/>
        <family val="1"/>
        <scheme val="major"/>
      </rPr>
      <t xml:space="preserve">no such operations undertaken, except at </t>
    </r>
    <r>
      <rPr>
        <b/>
        <sz val="10"/>
        <rFont val="Cambria"/>
        <family val="1"/>
        <scheme val="major"/>
      </rPr>
      <t>Maidenhead and Cookham Commons</t>
    </r>
    <r>
      <rPr>
        <sz val="10"/>
        <rFont val="Cambria"/>
        <family val="1"/>
        <scheme val="major"/>
      </rPr>
      <t xml:space="preserve"> where burning by volunteers has been undertaken.  The manager had minimised impacts by restricting number and position of burn sites, but was not aware of the requirement to register this as an exempt activity so this had not been undertaken.</t>
    </r>
  </si>
  <si>
    <t>Minor CAR 2019 .6</t>
  </si>
  <si>
    <t>Registration document covering all of SW sites seen during audit; also exemption covering Maidenhead and Cookham Common.</t>
  </si>
  <si>
    <t>Forest roads and associated infrastructure</t>
  </si>
  <si>
    <t>3.3.1</t>
  </si>
  <si>
    <t xml:space="preserve">3.3.1 All necessary consents shall be obtained for construction, extension and upgrades of:
• Forest roads
• Mineral extraction sites
• Other infrastructure.
Verifiers: 
• Records of consents
• Environmental assessment where required.
</t>
  </si>
  <si>
    <r>
      <t xml:space="preserve">Permissions seen for roading at </t>
    </r>
    <r>
      <rPr>
        <b/>
        <sz val="10"/>
        <rFont val="Cambria"/>
        <family val="1"/>
        <scheme val="major"/>
      </rPr>
      <t>Allen Banks &amp; Staward Gorge</t>
    </r>
    <r>
      <rPr>
        <sz val="10"/>
        <rFont val="Cambria"/>
        <family val="1"/>
        <scheme val="major"/>
      </rPr>
      <t xml:space="preserve">; also considerable evidence of pre-operational planning / species checklists - no other roading or work on other infrastructure being underaken. </t>
    </r>
    <r>
      <rPr>
        <b/>
        <sz val="10"/>
        <rFont val="Cambria"/>
        <family val="1"/>
        <scheme val="major"/>
      </rPr>
      <t>All other sites</t>
    </r>
    <r>
      <rPr>
        <sz val="10"/>
        <rFont val="Cambria"/>
        <family val="1"/>
        <scheme val="major"/>
      </rPr>
      <t xml:space="preserve"> - no such work being undertaken.</t>
    </r>
  </si>
  <si>
    <t>3.3.2</t>
  </si>
  <si>
    <t xml:space="preserve">3.3.2 Roads and timber extraction tracks, visitor access infrastructure and associated drainage shall be designed, created, used and maintained in a manner that minimises their environmental impact.
Verfiers: 
• Documented plans for the design and creation of permanent roads and tracks
• Control systems for the creation and use of temporary tracks and extraction routes
• Field observation
• Documented maintenance plans.
</t>
  </si>
  <si>
    <r>
      <rPr>
        <b/>
        <sz val="10"/>
        <rFont val="Cambria"/>
        <family val="1"/>
        <scheme val="major"/>
      </rPr>
      <t>All sites</t>
    </r>
    <r>
      <rPr>
        <sz val="10"/>
        <rFont val="Cambria"/>
        <family val="1"/>
        <scheme val="major"/>
      </rPr>
      <t xml:space="preserve"> - site visits indicated no evidence of non-compliance.  At </t>
    </r>
    <r>
      <rPr>
        <b/>
        <sz val="10"/>
        <rFont val="Cambria"/>
        <family val="1"/>
        <scheme val="major"/>
      </rPr>
      <t>Allen Banks and Staward Gorge</t>
    </r>
    <r>
      <rPr>
        <sz val="10"/>
        <rFont val="Cambria"/>
        <family val="1"/>
        <scheme val="major"/>
      </rPr>
      <t xml:space="preserve"> a high degree of planning had been undertaken prior to undertaking harvesting operations as extraction was difficult and required liaison with both regulators ( Natural England / Environment Agency) and local farmers.</t>
    </r>
  </si>
  <si>
    <t>Pesticides, biological control agents and fertilisers</t>
  </si>
  <si>
    <t>3.4.1 a)</t>
  </si>
  <si>
    <t xml:space="preserve">3.4.1 a) The use of pesticides and fertilisers shall be avoided where practicable. 
Verifiers: 
• Discussion with the owner/manager
• Pesticide policy or position statement.
</t>
  </si>
  <si>
    <r>
      <t xml:space="preserve">NT guidance document 'The use of Pesticides, Biological Control Agents and Fertilisers' sets out recommended practice, stating 'the Trust will only use pesticides, biological agents or fertilizers where this will result in tangible conservation benefits, will not cause irreversible environmental damage and only where there is no viable, less harmful alternative. The Trust will carry out management practices which will minimise the need for pesticide use in existing woodlands and when creating new woods eg encouraging natural regeneration rather than planting'.  This was seen to be practiced - very little or no chemical use at all sites visited and where used it was for control of invasives and use was minimised eg use of ecoplugs to control invasives seen in Low Wood - </t>
    </r>
    <r>
      <rPr>
        <b/>
        <sz val="10"/>
        <rFont val="Cambria"/>
        <family val="1"/>
        <scheme val="major"/>
      </rPr>
      <t>Grasmere &amp; Langdale</t>
    </r>
    <r>
      <rPr>
        <sz val="10"/>
        <rFont val="Cambria"/>
        <family val="1"/>
        <scheme val="major"/>
      </rPr>
      <t xml:space="preserve">. At </t>
    </r>
    <r>
      <rPr>
        <b/>
        <sz val="10"/>
        <rFont val="Cambria"/>
        <family val="1"/>
        <scheme val="major"/>
      </rPr>
      <t>Selborne</t>
    </r>
    <r>
      <rPr>
        <sz val="10"/>
        <rFont val="Cambria"/>
        <family val="1"/>
        <scheme val="major"/>
      </rPr>
      <t xml:space="preserve"> cattle were grazing on site under a standard NT grazing licence.  The licence states 'To ensure that all stock on the Land are gathered at least once in any calendar year and thereafter are properly treated by the Licensee against Scab fly or other infestation.'  At Selborne cattle handling facilities, where application of animal health products ( which may included permethrin - based insecticides) are in two fields outwith the certified area, so at this particular site there was no non-compliance; however there is a potential for future non-compliance on other sites as under the terms of the agreeement there is nothing preventing  a grazier from, for example, setting up mobile sheep / cattle handling facilities within the certified area and applying FSC banned chemicals. The NT guidance document  'The use of Pesticides, Biological Control Agents and Fertilisers' does not include guidance on use of animal health products.</t>
    </r>
    <r>
      <rPr>
        <b/>
        <sz val="10"/>
        <rFont val="Cambria"/>
        <family val="1"/>
        <scheme val="major"/>
      </rPr>
      <t>Observation raised.</t>
    </r>
  </si>
  <si>
    <t>Obs 2019.7</t>
  </si>
  <si>
    <t>3.4.1 b)</t>
  </si>
  <si>
    <t>3.4.1 b) The use of pesticides, biological control agents and fertilisers shall be minimised. 
Verifiers: 
• Discussion with the owner/manager
• Pesticide policy or position statement.</t>
  </si>
  <si>
    <r>
      <t xml:space="preserve">NT guidance document 'The use of Pesticides, Biological Control Agents and Fertilisers' sets out recommended practice, stating 'the Trust will only use pesticides, biological agents or fertilizers where this will result in tangible conservation benefits, will not cause irreversible environmental damage and only where there is no viable, less harmful alternative. The Trust will carry out management practices which will minimise the need for pesticide use in existing woodlands and when creating new woods eg encouraging natural regeneration rather than planting'.  This was seen to be practiced - very little or no chemical use at all sites visited and where used it was for control of invasives and use was minimised eg use of ecoplugs to control invasives seen in Low Wood - </t>
    </r>
    <r>
      <rPr>
        <b/>
        <sz val="10"/>
        <rFont val="Cambria"/>
        <family val="1"/>
        <scheme val="major"/>
      </rPr>
      <t>Grasmere &amp; Langdale</t>
    </r>
    <r>
      <rPr>
        <sz val="10"/>
        <rFont val="Cambria"/>
        <family val="1"/>
        <scheme val="major"/>
      </rPr>
      <t>. No use of biological control agents.</t>
    </r>
  </si>
  <si>
    <t>3.4.1 c)</t>
  </si>
  <si>
    <t>3.4.1 c) Damage to environmental values from pesticide and biological control agent use shall be avoided, mitigated and/or repaired, and steps shall be taken to avoid recurrence. 
Verifiers: 
• Discussion with the owner/manager
• Pesticide policy or position statement.</t>
  </si>
  <si>
    <r>
      <t xml:space="preserve">NT guidance document 'The use of Pesticides, Biological Control Agents and Fertilisers' sets out recommended practice, stating 'the Trust will only use pesticides, biological agents or fertilizers where this will result in tangible conservation benefits, will not cause irreversible environmental damage and only where there is no viable, less harmful alternative. The Trust will carry out management practices which will minimise the need for pesticide use in existing woodlands and when creating new woods eg encouraging natural regeneration rather than planting'.  This was seen to be practiced - very little or no chemical use at all sites visited and where used it was for control of invasives and use was minimised eg use of ecoplugs to control invasives seen in Low Wood - </t>
    </r>
    <r>
      <rPr>
        <b/>
        <sz val="10"/>
        <rFont val="Cambria"/>
        <family val="1"/>
        <scheme val="major"/>
      </rPr>
      <t>Grasmere &amp; Langdale</t>
    </r>
    <r>
      <rPr>
        <sz val="10"/>
        <rFont val="Cambria"/>
        <family val="1"/>
        <scheme val="major"/>
      </rPr>
      <t>. No instances of damage to environmental values noted, with all pesticides used responsibly.  No use of biological control agents.</t>
    </r>
  </si>
  <si>
    <t>3.4.2 a)</t>
  </si>
  <si>
    <t xml:space="preserve">3.4.2 a) The owner/manager shall prepare and implement an effective integrated pest management strategy that:
• Is appropriate to the scale of the woodland and the intensity of management
• Adopts management systems that shall promote the development and application of non-chemical methods of pest and crop management by placing primary reliance on prevention and, where this is not practicable, biological control methods
• Takes account of the importance of safeguarding the value of sites and features with special biodiversity attributes when considering methods of control, and
• Demonstrates knowledge of the latest published advice and its appropriate application. 
Verifiers: 
• Discussion with the owner/manager
• Written policy and strategy or statement.
</t>
  </si>
  <si>
    <t>NT guidance document 'The use of Pesticides, Biological Control Agents and Fertilisers' sets out recommended practice, stating 'the Trust will only use pesticides, biological agents or fertilizers where this will result in tangible conservation benefits, will not cause irreversible environmental damage and only where there is no viable, less harmful alternative. The Trust will carry out management practices which will minimise the need for pesticide use in existing woodlands and when creating new woods eg encouraging natural regeneration rather than planting'. The NT guidance document does not, however, include guidance on use of animal health products.</t>
  </si>
  <si>
    <t>3.4.2 b)</t>
  </si>
  <si>
    <t xml:space="preserve">3.4.2 b) The strategy shall specify aims for the minimisation or elimination of pesticide usage, taking into account considerations of cost (economic, social and environmental), and the cyclical nature of woodland management operations.  
Verifiers: 
• Discussion with the owner/manager
• Written policy and strategy or statement.
</t>
  </si>
  <si>
    <t>ref Obs 2019.7 under 3.4.1a above</t>
  </si>
  <si>
    <t>3.4.2 c)</t>
  </si>
  <si>
    <t xml:space="preserve">3.4.2 c) Where pesticides and biological control agents are to be used the strategy shall justify their use demonstrating that there is no practicable alternative, in terms of economic, social and environmental costs. 
Verifiers: 
• Discussion with the owner/manager
• Written policy and strategy or statement.
</t>
  </si>
  <si>
    <r>
      <t xml:space="preserve">NT guidance document 'The use of Pesticides, Biological Control Agents and Fertilisers' sets out recommended practice, stating 'the Trust will only use pesticides, biological agents or fertilizers where this will result in tangible conservation benefits, will not cause irreversible environmental damage and only where there is no viable, less harmful alternative. The Trust will carry out management practices which will minimise the need for pesticide use in existing woodlands and when creating new woods eg encouraging natural regeneration rather than planting'. This was seen to be practiced - very little or no chemical use at all sites visited and where used it was for control of invasives and use was minimised eg use of ecoplugs to control invasives seen in Low Wood - </t>
    </r>
    <r>
      <rPr>
        <b/>
        <sz val="10"/>
        <rFont val="Cambria"/>
        <family val="1"/>
        <scheme val="major"/>
      </rPr>
      <t>Grasmere &amp; Langdale</t>
    </r>
    <r>
      <rPr>
        <sz val="10"/>
        <rFont val="Cambria"/>
        <family val="1"/>
        <scheme val="major"/>
      </rPr>
      <t xml:space="preserve">.  SSSI consent seen for use of herbicides to control Himalayan Balsam at Elterwater SSSI - </t>
    </r>
    <r>
      <rPr>
        <b/>
        <sz val="10"/>
        <rFont val="Cambria"/>
        <family val="1"/>
        <scheme val="major"/>
      </rPr>
      <t>Ullswater</t>
    </r>
    <r>
      <rPr>
        <sz val="10"/>
        <rFont val="Cambria"/>
        <family val="1"/>
        <scheme val="major"/>
      </rPr>
      <t>. The NT guidance document does not, however, include guidance on use of animal health products.</t>
    </r>
  </si>
  <si>
    <t>3.4.2 d)</t>
  </si>
  <si>
    <t xml:space="preserve">3.4.2 d) The strategy shall include a description of all known use over the previous five years, or the duration of the current woodland ownership if that is less than five years. 
Verifiers: 
• Discussion with the owner/manager
• Written policy and strategy or statement.
</t>
  </si>
  <si>
    <r>
      <t xml:space="preserve">All sites - </t>
    </r>
    <r>
      <rPr>
        <sz val="10"/>
        <rFont val="Cambria"/>
        <family val="1"/>
        <scheme val="major"/>
      </rPr>
      <t xml:space="preserve">specified within the NT guidance document </t>
    </r>
    <r>
      <rPr>
        <b/>
        <sz val="10"/>
        <rFont val="Cambria"/>
        <family val="1"/>
        <scheme val="major"/>
      </rPr>
      <t>'</t>
    </r>
    <r>
      <rPr>
        <sz val="10"/>
        <rFont val="Cambria"/>
        <family val="1"/>
        <scheme val="major"/>
      </rPr>
      <t xml:space="preserve">The use of Pesticides, Biological Control Agents and Fertilisers' that usage records must be provided on an annual basis to the Head of Trees and Woodland.  These are collated for the organisation and held for at least 5 years; however when the previous year's figures were checked during audit, it transpired that for a number of sites the quantity of chemical and justifications had been provided to the Head of Trees and Woodland, but not the associated hectarages, as the request sent out had not asked for hectarages .  Rather than request the missing information, the Head of Trees and Woodland had estimated areas, using his long term knowledge of the organisation and its patterns of usage. The overall usage figures therefore, are not fully based on fact, though it is noted that the missing hectarages related to spot application of herbicide used to control invasives. </t>
    </r>
    <r>
      <rPr>
        <b/>
        <sz val="10"/>
        <rFont val="Cambria"/>
        <family val="1"/>
        <scheme val="major"/>
      </rPr>
      <t>Minor CAR raised.</t>
    </r>
    <r>
      <rPr>
        <sz val="10"/>
        <rFont val="Cambria"/>
        <family val="1"/>
        <scheme val="major"/>
      </rPr>
      <t xml:space="preserve"> He did, however, show good awareness of the FSC pesticides policy and its implications regarding future records.</t>
    </r>
  </si>
  <si>
    <t xml:space="preserve">Minor CAR 2019.2 </t>
  </si>
  <si>
    <r>
      <rPr>
        <b/>
        <sz val="10"/>
        <rFont val="Cambria"/>
        <family val="1"/>
        <scheme val="major"/>
      </rPr>
      <t>All sites</t>
    </r>
    <r>
      <rPr>
        <sz val="10"/>
        <rFont val="Cambria"/>
        <family val="1"/>
        <scheme val="major"/>
      </rPr>
      <t xml:space="preserve"> - required information provided - recorded on Pesticides tab within this report.</t>
    </r>
  </si>
  <si>
    <t>3.4.3</t>
  </si>
  <si>
    <t xml:space="preserve">3.4.3 Where pesticides and biological control agents are to be used:
• The owner/manager and workers shall be aware of and implement legal requirements and non-legislative guidance for use of pesticides and biological control agents in forestry
• The owner/manager shall keep records of pesticide usage and biological control agents as required by current legislation.
Verifiers: • COSHH assessments
• Risk assessments
• Record of reason for use and pesticide choice
• Personal protective equipment
• FEPA records
• Waste transfer notes
• Discussion with the owner/manager and workers
• Field observation, particularly in respect to storage, application sites, protective clothing, warning signs and availability of lockable boxes for transport of pesticides
• Operators are trained and competent, and hold pesticide operator certification
• Adequate written procedures, work instructions, and other documentation
• Availability of appropriate absorbent materials
• Emergency plan.
</t>
  </si>
  <si>
    <r>
      <rPr>
        <b/>
        <sz val="10"/>
        <rFont val="Cambria"/>
        <family val="1"/>
        <scheme val="major"/>
      </rPr>
      <t>All sites</t>
    </r>
    <r>
      <rPr>
        <sz val="10"/>
        <rFont val="Cambria"/>
        <family val="1"/>
        <scheme val="major"/>
      </rPr>
      <t xml:space="preserve"> - a range of information seen, including COSHH assessments, FEPA records, chemical stock records.  Chemical and PPE store visited at Haltwhistle office (</t>
    </r>
    <r>
      <rPr>
        <b/>
        <sz val="10"/>
        <rFont val="Cambria"/>
        <family val="1"/>
        <scheme val="major"/>
      </rPr>
      <t xml:space="preserve"> Allen Banks &amp; Staward Gorge / Bellister</t>
    </r>
    <r>
      <rPr>
        <sz val="10"/>
        <rFont val="Cambria"/>
        <family val="1"/>
        <scheme val="major"/>
      </rPr>
      <t xml:space="preserve">) - all stored correctly, no banned chemicals / chemicals not permitted for use on certified area, spill kits / correct PPE available, stock records seen.  Very little usage so no waste transfer notes seen relating to chemical usage, but NT Registered Waste Carrier certificate seen. </t>
    </r>
  </si>
  <si>
    <t>3.4.4 a)</t>
  </si>
  <si>
    <t xml:space="preserve">3.4.4 a) Pesticides and biological control agents shall only be used if:
• They are approved for forest use by the UK regulatory authorities, 
• They are not banned by international agreement, and
• Their use is permitted by the owner’s/manager’s certification scheme. 
Verifiers: 
• Records of chemicals purchased and used
• Field observation
• Discussion with the owner/manager and workers.
</t>
  </si>
  <si>
    <r>
      <rPr>
        <b/>
        <sz val="10"/>
        <rFont val="Cambria"/>
        <family val="1"/>
        <scheme val="major"/>
      </rPr>
      <t>All sites</t>
    </r>
    <r>
      <rPr>
        <sz val="10"/>
        <rFont val="Cambria"/>
        <family val="1"/>
        <scheme val="major"/>
      </rPr>
      <t xml:space="preserve"> - a range of information seen, including COSHH assessments, FEPA records, chemical stock records.  Chemical and PPE store visited at Haltwhistle office ( A</t>
    </r>
    <r>
      <rPr>
        <b/>
        <sz val="10"/>
        <rFont val="Cambria"/>
        <family val="1"/>
        <scheme val="major"/>
      </rPr>
      <t>llen Banks &amp; Staward Gorge / Bellister</t>
    </r>
    <r>
      <rPr>
        <sz val="10"/>
        <rFont val="Cambria"/>
        <family val="1"/>
        <scheme val="major"/>
      </rPr>
      <t>) - all stored correctly, no banned chemicals / chemicals not permitted for use on certified area, spill kits / correct PPE available, stock records seen.  Overall NT chemical usage records seen - only glyphosate and asulam used. The NT certification manager showed good awareness of the FSC pesticides policy and its implications regarding future records.</t>
    </r>
  </si>
  <si>
    <t>3.4.4 b)</t>
  </si>
  <si>
    <t xml:space="preserve">3.4.4 b) Pesticides categorised as Type 1A and 1B by the World Health Organization or any other pesticides whose use is restricted by the owner’s/manager’s certification scheme shall not be used unless:
• No effective and practicable alternatives are available, 
• Their use is sanctioned using a mechanism endorsed by the owner’s/manager’s certification scheme, and
• Any such mechanism provides for their use to be justified and on the condition that usage shall be discontinued once effective and practicable alternatives are available. 
Verifiers: 
• Records of chemicals purchased and used
• Field observation
• Discussion with the owner/manager and workers.
</t>
  </si>
  <si>
    <r>
      <rPr>
        <b/>
        <sz val="10"/>
        <rFont val="Cambria"/>
        <family val="1"/>
        <scheme val="major"/>
      </rPr>
      <t>All sites</t>
    </r>
    <r>
      <rPr>
        <sz val="10"/>
        <rFont val="Cambria"/>
        <family val="1"/>
        <scheme val="major"/>
      </rPr>
      <t xml:space="preserve"> - a range of information seen, including COSHH assessments, FEPA records, chemical stock records.  Chemical and PPE store visited at Haltwhistle office ( A</t>
    </r>
    <r>
      <rPr>
        <b/>
        <sz val="10"/>
        <rFont val="Cambria"/>
        <family val="1"/>
        <scheme val="major"/>
      </rPr>
      <t>llen Banks &amp; Staward Gorge / Bellister</t>
    </r>
    <r>
      <rPr>
        <sz val="10"/>
        <rFont val="Cambria"/>
        <family val="1"/>
        <scheme val="major"/>
      </rPr>
      <t>) - all stored correctly, no banned chemicals / chemicals not permitted for use on certified area, spill kits / correct PPE available, stock records seen.  Overall NT chemical usage records seen - only glyphosate and adjuvants used.</t>
    </r>
  </si>
  <si>
    <t>3.4.5 a)</t>
  </si>
  <si>
    <t xml:space="preserve">3.4.5 a) Fertilisers (inorganic and organic) shall only be used where they are necessary to secure establishment or to correct subsequent nutrient deficiencies.
Verifiers: 
• Discussion with the owner/manager and workers
• Field observation, particularly in respect to storage, application sites, protective clothing and warning signs
• Adequate written procedures, work instructions, and other documentation.
</t>
  </si>
  <si>
    <r>
      <rPr>
        <b/>
        <sz val="10"/>
        <rFont val="Cambria"/>
        <family val="1"/>
        <scheme val="major"/>
      </rPr>
      <t>All sites</t>
    </r>
    <r>
      <rPr>
        <sz val="10"/>
        <rFont val="Cambria"/>
        <family val="1"/>
        <scheme val="major"/>
      </rPr>
      <t>- no fertiliser usage</t>
    </r>
  </si>
  <si>
    <t>3.4.5 b)</t>
  </si>
  <si>
    <t xml:space="preserve">3.4.5 b) Where fertilisers are to be used the owner/manager and workers shall be aware of and shall be implementing legal requirements and best practice guidance for their use in forestry. 
Verifiers: 
• Discussion with the owner/manager and workers
• Field observation, particularly in respect to storage, application sites, protective clothing and warning signs
• Adequate written procedures, work instructions, and other documentation.
</t>
  </si>
  <si>
    <t>3.4.5 c)</t>
  </si>
  <si>
    <t xml:space="preserve">3.4.5 c) No fertilisers shall be applied:
• in priority habitats
• around priority plant species, or
• around veteran trees. 
Verifiers: 
• Discussion with the owner/manager and workers
• Field observation, particularly in respect to storage, application sites, protective clothing and warning signs
• Adequate written procedures, work instructions, and other documentation.
</t>
  </si>
  <si>
    <r>
      <rPr>
        <b/>
        <sz val="10"/>
        <rFont val="Cambria"/>
        <family val="1"/>
        <scheme val="major"/>
      </rPr>
      <t>All sites-</t>
    </r>
    <r>
      <rPr>
        <sz val="10"/>
        <rFont val="Cambria"/>
        <family val="1"/>
        <scheme val="major"/>
      </rPr>
      <t xml:space="preserve"> no fertiliser usage. Internal guidance specifies:  'Fertilizers will only be used in the very rare circumstances where young trees need additional nutrients to aid establishment eg on made up ground'</t>
    </r>
  </si>
  <si>
    <t>3.4.5 d)</t>
  </si>
  <si>
    <t xml:space="preserve">3.4.5 d) In addition, bio-solids shall only be used following an assessment of environmental impacts in accordance with section 2.5. 
Verifiers: 
• Discussion with the owner/manager and workers
• Field observation, particularly in respect to storage, application sites, protective clothing and warning signs
• Adequate written procedures, work instructions, and other documentation.
</t>
  </si>
  <si>
    <r>
      <rPr>
        <b/>
        <sz val="10"/>
        <rFont val="Cambria"/>
        <family val="1"/>
        <scheme val="major"/>
      </rPr>
      <t>All sites -</t>
    </r>
    <r>
      <rPr>
        <sz val="10"/>
        <rFont val="Cambria"/>
        <family val="1"/>
        <scheme val="major"/>
      </rPr>
      <t xml:space="preserve"> no use of bio-solids</t>
    </r>
  </si>
  <si>
    <t>3.4.5 e)</t>
  </si>
  <si>
    <t xml:space="preserve">3.4.5 e) The owner/manager shall keep a record of fertiliser usage, including types, rates, frequencies and sites of application. 
Verifiers: 
• Discussion with the owner/manager and workers
• Field observation, particularly in respect to storage, application sites, protective clothing and warning signs
• Adequate written procedures, work instructions, and other documentation.
</t>
  </si>
  <si>
    <r>
      <rPr>
        <b/>
        <sz val="10"/>
        <rFont val="Cambria"/>
        <family val="1"/>
        <scheme val="major"/>
      </rPr>
      <t>All sites</t>
    </r>
    <r>
      <rPr>
        <sz val="10"/>
        <rFont val="Cambria"/>
        <family val="1"/>
        <scheme val="major"/>
      </rPr>
      <t xml:space="preserve"> - no fertiliser usage and internal guidance states that sites must keep such usage records</t>
    </r>
  </si>
  <si>
    <t>Fencing</t>
  </si>
  <si>
    <t xml:space="preserve">3.5.1 </t>
  </si>
  <si>
    <t xml:space="preserve">3.5.1 Where appropriate, wildlife management and control shall be used in preference to fencing.
Verifiers: 
• Discussion with the owner/manager. 
</t>
  </si>
  <si>
    <t>Castle Ward, Collin Glen, Minnowburn &amp; Mount Stewart: No new fences.  Mount Stewart: lead partner in Mount Stewart Muntjac Deer Action Group to limit their spread within the Ards Peninsula.</t>
  </si>
  <si>
    <r>
      <t xml:space="preserve">Deer management undertaken at </t>
    </r>
    <r>
      <rPr>
        <b/>
        <sz val="10"/>
        <rFont val="Cambria"/>
        <family val="1"/>
        <scheme val="major"/>
      </rPr>
      <t>all sites</t>
    </r>
    <r>
      <rPr>
        <sz val="10"/>
        <rFont val="Cambria"/>
        <family val="1"/>
        <scheme val="major"/>
      </rPr>
      <t xml:space="preserve"> where heavy deer pressure, though there is also some use of small deer exclosures eg at Allen Banks &amp; Staward Gorge where public pressure makes deer control challenging; however no large scale fencing.</t>
    </r>
  </si>
  <si>
    <t>3.5.2</t>
  </si>
  <si>
    <t xml:space="preserve">3.5.2 Where fences are used, alignment shall be designed to minimise impacts on access (particularly public rights of way), landscape, wildlife and historic environment sites.
Verifiers: 
• Field visits to verify alignments chosen
• Discussion with the owner/manager demonstrates an awareness of impacts of fence alignments and of the alternatives
• Documented policy or guidelines regarding any specific significant impacts
• Expert advice sought for significant one-off fencing operations.
</t>
  </si>
  <si>
    <r>
      <rPr>
        <b/>
        <sz val="10"/>
        <rFont val="Cambria"/>
        <family val="1"/>
        <scheme val="major"/>
      </rPr>
      <t xml:space="preserve">All sites </t>
    </r>
    <r>
      <rPr>
        <sz val="10"/>
        <rFont val="Cambria"/>
        <family val="1"/>
        <scheme val="major"/>
      </rPr>
      <t>- no incorrectly aligned fencing - the majority of fences are boundary fences.</t>
    </r>
  </si>
  <si>
    <t>Waste</t>
  </si>
  <si>
    <t>3.6.1</t>
  </si>
  <si>
    <t xml:space="preserve">3.6.1 Waste disposal shall be in accordance with current waste management legislation and regulations.
Verifiers: 
• No evidence of significant impacts from waste disposal
• Documented policy or guidelines on waste disposal including segregation, storage, recycling, return to manufacturer.
</t>
  </si>
  <si>
    <r>
      <rPr>
        <b/>
        <sz val="10"/>
        <rFont val="Cambria"/>
        <family val="1"/>
        <scheme val="major"/>
      </rPr>
      <t xml:space="preserve">All sites </t>
    </r>
    <r>
      <rPr>
        <sz val="10"/>
        <rFont val="Cambria"/>
        <family val="1"/>
        <scheme val="major"/>
      </rPr>
      <t xml:space="preserve">- no waste seen during site visits. References to recycling in 'sustainable use of wood' internal guidance.  Registered Waste carrier certificates seen at Haltwhistle ( Northumberland) and Hindhead offices; also waste permits and store of used tree tubes awaiting collection for recycling seen at Haltwhistle office. Waste transfer note for removal of steel wire seen at Ullswater. </t>
    </r>
  </si>
  <si>
    <t>3.6.2</t>
  </si>
  <si>
    <t xml:space="preserve">3.6.2 The owner/manager shall prepare and implement a prioritised plan to manage and progressively remove redundant materials.
Verfiers: 
• Field observation
• Removal plan
• Budget.
</t>
  </si>
  <si>
    <r>
      <rPr>
        <b/>
        <sz val="10"/>
        <rFont val="Cambria"/>
        <family val="1"/>
        <scheme val="major"/>
      </rPr>
      <t xml:space="preserve">All sites </t>
    </r>
    <r>
      <rPr>
        <sz val="10"/>
        <rFont val="Cambria"/>
        <family val="1"/>
        <scheme val="major"/>
      </rPr>
      <t>- no waste seen during site visits. References to recycling in 'sustainable use of wood' internal guidance.  Registered Waste carrier certificate seen; also waste permits and store of used tree tubes awaiting collection for recycling seen at Haltwhistle office. Waste transfer note for removal of steel wire seen at Ullswater.</t>
    </r>
  </si>
  <si>
    <t>Pollution</t>
  </si>
  <si>
    <t xml:space="preserve">3.7.1 The owner/manager shall adopt management practices that minimise diffuse pollution arising from woodland operations.
Verifiers: 
• Records of consultation with statutory environment protection agencies
• Field observation
• Operational plans
• Incident response plans
• Diffuse pollution risk assessment in high risk situations
• Use of biodegradable lubricants.
 </t>
  </si>
  <si>
    <r>
      <rPr>
        <b/>
        <sz val="10"/>
        <rFont val="Cambria"/>
        <family val="1"/>
        <scheme val="major"/>
      </rPr>
      <t xml:space="preserve">All sites </t>
    </r>
    <r>
      <rPr>
        <sz val="10"/>
        <rFont val="Cambria"/>
        <family val="1"/>
        <scheme val="major"/>
      </rPr>
      <t xml:space="preserve">- biodegradable chainsaw oil generally used as standard by all NT operators - confirmed at </t>
    </r>
    <r>
      <rPr>
        <b/>
        <sz val="10"/>
        <rFont val="Cambria"/>
        <family val="1"/>
        <scheme val="major"/>
      </rPr>
      <t>Ullswater</t>
    </r>
    <r>
      <rPr>
        <sz val="10"/>
        <rFont val="Cambria"/>
        <family val="1"/>
        <scheme val="major"/>
      </rPr>
      <t xml:space="preserve"> where operators interviewed and store checked, though at </t>
    </r>
    <r>
      <rPr>
        <b/>
        <sz val="10"/>
        <rFont val="Cambria"/>
        <family val="1"/>
        <scheme val="major"/>
      </rPr>
      <t xml:space="preserve">Hindhead </t>
    </r>
    <r>
      <rPr>
        <sz val="10"/>
        <rFont val="Cambria"/>
        <family val="1"/>
        <scheme val="major"/>
      </rPr>
      <t>the oil in the store was not biolubricant; however the manager explained that chainsaw use is infrequent and the bio-oil becomes viscous and mouldy if stored for long periods, so the decision had been made not to use it.  Refuelling point seen at Ullswater, with use of drip tray.  Harvesting operations at Allen Banks &amp; Staward Gorge - evidence of liaison with Environment Agency seen, including 'Environment and Flood Risk Management plan' .  Harvesting constraints map and contractor information also seen, including record of information exchange, pre-commencment meeting, pollution prevention plan, toolbox talk  - diffuse pollution.  Photos of silt traps in place during operations seen.</t>
    </r>
  </si>
  <si>
    <t xml:space="preserve">3.7.2 Plans and equipment shall be in place to deal with accidental spillages of fuels, oils, fertilisers or other chemicals.
Verifiers: 
• Discussion with the owner/manager and relevant workers
• Appropriate equipment available in the field
• Written plans.
</t>
  </si>
  <si>
    <r>
      <rPr>
        <b/>
        <sz val="10"/>
        <rFont val="Cambria"/>
        <family val="1"/>
        <scheme val="major"/>
      </rPr>
      <t>Ullswater</t>
    </r>
    <r>
      <rPr>
        <sz val="10"/>
        <rFont val="Cambria"/>
        <family val="1"/>
        <scheme val="major"/>
      </rPr>
      <t xml:space="preserve"> - fuel cans on drip tray on thinnings site.  Correct spillage kits seen at chemical and oil stores in Haltwhistle office (</t>
    </r>
    <r>
      <rPr>
        <b/>
        <sz val="10"/>
        <rFont val="Cambria"/>
        <family val="1"/>
        <scheme val="major"/>
      </rPr>
      <t xml:space="preserve"> Allen Banks &amp; Staward Gorge / Bellister</t>
    </r>
    <r>
      <rPr>
        <sz val="10"/>
        <rFont val="Cambria"/>
        <family val="1"/>
        <scheme val="major"/>
      </rPr>
      <t xml:space="preserve">) and </t>
    </r>
    <r>
      <rPr>
        <b/>
        <sz val="10"/>
        <rFont val="Cambria"/>
        <family val="1"/>
        <scheme val="major"/>
      </rPr>
      <t xml:space="preserve">Hindhead </t>
    </r>
    <r>
      <rPr>
        <sz val="10"/>
        <rFont val="Cambria"/>
        <family val="1"/>
        <scheme val="major"/>
      </rPr>
      <t>office.  Pollution control plan seen for recently - completed harvesting operation at Allen Banks &amp; Staward Gorge.</t>
    </r>
  </si>
  <si>
    <t>Statutory designated sites and protected species</t>
  </si>
  <si>
    <t>4.1.1 a)</t>
  </si>
  <si>
    <t xml:space="preserve">4.1.1 a) Areas and features of high conservation value having particular significance for biodiversity shall be identified by reference to statutory designations at national or regional level and/or through assessment on the ground. 
Verifiers: 
• All known areas and features mapped
• Field observation
• Approval of forest plan by the relevant forestry authority
• Workers are aware of such sites and of plans for their management
• For all potentially damaging operations, awareness is demonstrated of how areas will be protected and/or safeguarded
• Management plans for statutory conservation areas and monitoring of implementation of those plans
• Condition statements from statutory bodies
• Maps
• Discussion with the owner/manager demonstrates how areas will be safeguarded and/or enhanced
• Planning documentation shows how areas will be safeguarded and/or enhanced
• Pro-active approach to the identification of areas and features of significance for biodiversity, appropriate to likely biodiversity value.
</t>
  </si>
  <si>
    <t>Castle Ward, Collin Glen, Minnowburn &amp; Mount Stewart: No such sites.
Ysbyty - Fairy Glen SSSI record in MP nd manged in accordance with ongoing NRW consultation and management agreement.
Hafod y Llan - SAC, SSSI, NNR and ASNW all referenced in MP and marked on maps and managed in accordance with agreements with NRW. NRW sessile oak monitoring report 2018 held on file, ongong coporeration with NRW and SNP over invasive spceies control and feral goat management.
Dolmelyllyn - NRW consents for grazing of woodland 9.5.18 and group felling in woodland 26.4.18 held on file and seen at audit.</t>
  </si>
  <si>
    <t>4.1.1 b)</t>
  </si>
  <si>
    <t xml:space="preserve">4.1.1 b) Adopting a precautionary approach, the identified areas, species and features of high conservation value shall be maintained and, where possible, enhanced.  
Verifiers: 
• All known areas and features mapped
• Field observation
• Approval of forest plan by the relevant forestry authority
• Workers are aware of such sites and of plans for their management
• For all potentially damaging operations, awareness is demonstrated of how areas will be protected and/or safeguarded
• Management plans for statutory conservation areas and monitoring of implementation of those plans
• Condition statements from statutory bodies
• Maps
• Discussion with the owner/manager demonstrates how areas will be safeguarded and/or enhanced
• Planning documentation shows how areas will be safeguarded and/or enhanced
• Pro-active approach to the identification of areas and features of significance for biodiversity, appropriate to likely biodiversity value.
</t>
  </si>
  <si>
    <t>Castle Ward, Collin Glen, Minnowburn &amp; Mount Stewart: No such sites.
Ysbyty - Fairy Glen SSSI record in MP nd manged in accordance with ongoing NRW consultation and management agreement.
Hafod y Llan - SAC, SSSI, NNR and ASNW all referenced in MP and marked on maps and managed in accordance with agreements with NRW. NRW sessile oak monitoring report 2018 held on file, ongong coporeration with NRW and SNP over invasive spceies control and feral goat management.
Dolmelyllyn - NRW consents for grazing of woodland 9.5.18 and group felling in woodland 26.4.18 held on file and seen at audit.
Dolaucothi - precautionary approach demonstrated in managing areas with hay-scented buckler fern present, after consultation management ammended to protect this species.  Precausionary management of SAM with removal of bramble of gold mining spoil heaps on recommendation of CADW.</t>
  </si>
  <si>
    <t>4.1.1 c)</t>
  </si>
  <si>
    <t xml:space="preserve">4.1.1 c) There shall be ongoing communication and/or consultation with statutory bodies, local authorities, wildlife trusts and other relevant organisations. 
Verifiers: 
• All known areas and features mapped
• Field observation
• Approval of forest plan by the relevant forestry authority
• Workers are aware of such sites and of plans for their management
• For all potentially damaging operations, awareness is demonstrated of how areas will be protected and/or safeguarded
• Management plans for statutory conservation areas and monitoring of implementation of those plans
• Condition statements from statutory bodies
• Maps
• Discussion with the owner/manager demonstrates how areas will be safeguarded and/or enhanced
• Planning documentation shows how areas will be safeguarded and/or enhanced
• Pro-active approach to the identification of areas and features of significance for biodiversity, appropriate to likely biodiversity value.
</t>
  </si>
  <si>
    <t>4.1.1 d)</t>
  </si>
  <si>
    <t xml:space="preserve">4.1.1 d) Statutory designated sites shall be managed in accordance with plans agreed with nature conservation agencies, and shall be marked on maps. 
Verifiers: 
• All known areas and features mapped
• Field observation
• Approval of forest plan by the relevant forestry authority
• Workers are aware of such sites and of plans for their management
• For all potentially damaging operations, awareness is demonstrated of how areas will be protected and/or safeguarded
• Management plans for statutory conservation areas and monitoring of implementation of those plans
• Condition statements from statutory bodies
• Maps
• Discussion with the owner/manager demonstrates how areas will be safeguarded and/or enhanced
• Planning documentation shows how areas will be safeguarded and/or enhanced
• Pro-active approach to the identification of areas and features of significance for biodiversity, appropriate to likely biodiversity value.
</t>
  </si>
  <si>
    <t>Castle Ward, Collin Glen, Minnowburn &amp; Mount Stewart: No such sites.
Ysbyty - Fairy Glen SSSI record in MP and manged in accordance with ongoing NRW consultation and management agreement.
Hafod y Llan - SAC, SSSI, NNR and ASNW all referenced in MP and marked on maps and managed in accordance with agreements with NRW. NRW sessile oak monitoring report 2018 held on file, ongong coporeration with NRW and SNP over invasive spceies control and feral goat management.
Dolmelyllyn - NRW consents for grazing of woodland 9.5.18 and group felling in woodland 26.4.18 held on file and seen at audit.</t>
  </si>
  <si>
    <t xml:space="preserve">4.1.2 Appropriate measures shall be taken to protect identified priority species and habitats in accordance with plans agreed with nature conservation agencies. In planning and implementing measures within the WMU, the owner/manager shall take into account the geographic range and ecological requirements of priority species beyond the boundary of the WMU.
Verifiers: 
• Field observation
• Management planning documentation
• Discussion with the owner/manager.
</t>
  </si>
  <si>
    <t>Castle Ward: Parkland Restoration Project 2017 focus on the management of important features in the Designed landscape. Collin Glen &amp; Minnowburn: No priority species or habitats. Mount Stewart:  Annual monitoring undertaken to assess red squirrel numbers and any incursions of grey squirrels on the Estate as partner in Ards Red Squirrel Group along with NI Environment Agency.  Inspected establishment of enrichment planting undertaken in Cpt 4B new hill in 2016/17 using red squirrel "appropriate" native species and 2015/16 native planting at Ploughmans shelterbelt. 
Ysbyty - management for pied flycatchers discussed with head ranger on site.
Hafod y Llan - lichen spceis of significant conservation interest indentifed and monitored, and grazing mamaged with consideration to the requirements of these species.
Dolmelyllyn - detailed management for bryophytes including assessment of individual trees for group felling to assess suitability for felling wrt bryophyte species present, report seen at audit and tags identifying trees seen at audit.
Colby - annual bat surveys carried out by county recorder and results used by manager to identify areas of special importance for bats within woodland areas. Manager demonstrated knowledge of appropriate measures to protect potential bat roosts during tree safety work including need for ariel inspection if roost suspected and meaures to protect roost sites if work on a tree is required for safey reasons (e.g. crown reduction rather than felling).</t>
  </si>
  <si>
    <r>
      <rPr>
        <b/>
        <sz val="10"/>
        <rFont val="Cambria"/>
        <family val="1"/>
        <scheme val="major"/>
      </rPr>
      <t>All sites</t>
    </r>
    <r>
      <rPr>
        <sz val="10"/>
        <rFont val="Cambria"/>
        <family val="1"/>
        <scheme val="major"/>
      </rPr>
      <t xml:space="preserve"> - priority habitats and species identified in management plans and associated monitoring documentation. Management plan documentation includes identification of habitats  both in the woodland and adjacent to the woodland eg SSSI's and other designations identified in the Grasmer &amp; Langdale management plan as being both within and adjacent to the site.  Managers showed excellent awareness and evidence seen of liaison with other interested parties / regulators ( eg red squirrel protection groups / Natural England) and survey results for a variety of species eg fungi survey at Bellister; also monitoring of rare plant species - Tyne Helliborine.</t>
    </r>
  </si>
  <si>
    <r>
      <rPr>
        <b/>
        <sz val="10"/>
        <rFont val="Cambria"/>
        <family val="1"/>
        <scheme val="major"/>
      </rPr>
      <t>All sites -</t>
    </r>
    <r>
      <rPr>
        <sz val="10"/>
        <rFont val="Cambria"/>
        <family val="1"/>
        <scheme val="major"/>
      </rPr>
      <t xml:space="preserve"> priority habitats and species identified in management plans and associated monitoring documentation.  Biosurveys seen for every site.</t>
    </r>
  </si>
  <si>
    <t>Conservation of ancient semi-natural woodlands (ASNW)</t>
  </si>
  <si>
    <t>4.2.1 a)</t>
  </si>
  <si>
    <t xml:space="preserve">4.2.1 a) Ancient semi-natural woodland shall be identified by reference to published maps and/or by assessment on the ground. 
Verifiers: 
• Field observation
• Discussion with the owner/manager
• Management planning documentation including relevant forestry authority management plan and restocking plans
• Ancient woodland inventories
• Other studies
• Monitoring records.
</t>
  </si>
  <si>
    <t>All sites - ancient woodland areas are all identified in NT national GIS.
Castle Ward, Minnowburn &amp; Mount Stewart: No ASNW. Collin Glen: has ancient woodland indictor species and was assessed by the Woodland Trust in the Ancient Woodland Inventory –site 2826. 
Hafod y Llan, Dolmelyllyn  - ASNW marked on maps and identified in MP.</t>
  </si>
  <si>
    <t>4.2.1 b)</t>
  </si>
  <si>
    <t xml:space="preserve">4.2.1 b) Adopting a precautionary approach, the high conservation value of ancient semi-natural woodlands shall be maintained and, where possible, enhanced.  
Verifiers: 
• Field observation
• Discussion with the owner/manager
• Management planning documentation including relevant forestry authority management plan and restocking plans
• Ancient woodland inventories
• Other studies
• Monitoring records.
</t>
  </si>
  <si>
    <t>Castle Ward, Minnowburn &amp; Mount Stewart: No ASNW. Collin Glen: Where access on the steep sided glen allows, periodic management focuses on removal of non-native regeneration in areas with predominantly native canopy.  No harvesting proposed.
Hafod y Llan - ANSW managed for conservatin with enhancement through removal of rhododendron  and culling of feral goats, otherwise mainly nonintervention management.
Dolymelyllyn - thinning of ASNW and controlled grazing with cattle in accordance with NRW and bryophyphte surveys specifically to enhance populations of significant bryophyte species.</t>
  </si>
  <si>
    <t>4.2.1 c)</t>
  </si>
  <si>
    <t xml:space="preserve">4.2.1 c) Adverse ecological impacts of pests, diseases and non-native species shall be identified and inform management.  
Verifiers: 
• Field observation
• Discussion with the owner/manager
• Management planning documentation including relevant forestry authority management plan and restocking plans
• Ancient woodland inventories
• Other studies
• Monitoring records.
</t>
  </si>
  <si>
    <t xml:space="preserve">Castle Ward, Minnowburn &amp; Mount Stewart: No ASNW. Collin Glen: Where access on the steep sided glen allows, periodic management focuses on removal of non-native regeneration in areas with predominantly native canopy.  No harvesting proposed.
Hafod y Llan - ANSW managed for conservatin with enhancement through removal of rhododendron  and culling of feral goats, otherwise mainly non intervention management.
Colby - rhododendron treated in 2012 though BWW, ongoing control via manal cutting of regrowth by volunteers, site manager plans to use contractors to control using herbicides next year. </t>
  </si>
  <si>
    <t>Management of plantations on ancient woodland sites (PAWS)</t>
  </si>
  <si>
    <t>4.3.1 a)</t>
  </si>
  <si>
    <t xml:space="preserve">4.3.1 a) The owner/manager shall maintain and enhance or restore features and areas of high conservation value within plantations on ancient woodland sites.
Verifiers: 
• Management planning documentation
• Ancient woodland inventories
• Other studies
• Remnant threat analyses
• Field observation
• Discussion with the owner/manager.
</t>
  </si>
  <si>
    <t>Castle Ward, Collin Glen, Minnowburn &amp; Mount Stewart: No PAWS
Ysbyty - 36ha of PAWS all managed for restoration to BL through thinning where feasible or CF and RS when not windfirm. 
Colby - most areas of PWS had been cleared of conifers under BWW in 2012, most areas showed good regeneration of native trees and woodland canopy had already estabilised with a signiciant number of pole stage trees present.</t>
  </si>
  <si>
    <t>4.3.1 b)</t>
  </si>
  <si>
    <t xml:space="preserve">4.3.1 b) The owner/manager shall:
• Identify and evaluate remnant features,
• Identify and evaluate threats,
• Adopting a precautionary approach, prioritise actions based on the level of threat and the value of remnants, and
• Implement targeted actions. 
Verifiers: 
• Management planning documentation
• Ancient woodland inventories
• Other studies
• Remnant threat analyses
• Field observation
• Discussion with the owner/manager.
</t>
  </si>
  <si>
    <r>
      <t xml:space="preserve">Castle Ward, Collin Glen, Minnowburn &amp; Mount Stewart: No PAWS
Ysbyty - 36ha of PAWS all managed for restoration to BL through thinning where feasible or CF and RS when not windfirm. 
</t>
    </r>
    <r>
      <rPr>
        <sz val="10"/>
        <color indexed="10"/>
        <rFont val="Cambria"/>
        <family val="1"/>
      </rPr>
      <t>Colby - Brief description of Rays Beech (PAWS) in 2015 MP but no detail is given in MP or 1981 Biological baseline survey and no documented evaluation of  remnant features available.</t>
    </r>
    <r>
      <rPr>
        <sz val="10"/>
        <rFont val="Cambria"/>
        <family val="1"/>
      </rPr>
      <t xml:space="preserve"> Manager stated that there are no significant ancient woodland features (ground flora hotspots, ancient trees or native canopy trees) so no work is required at present but thinning to encourage development of veretan trees may take place in future.</t>
    </r>
  </si>
  <si>
    <r>
      <t xml:space="preserve">At </t>
    </r>
    <r>
      <rPr>
        <b/>
        <sz val="10"/>
        <rFont val="Cambria"/>
        <family val="1"/>
        <scheme val="major"/>
      </rPr>
      <t xml:space="preserve">Hindhead </t>
    </r>
    <r>
      <rPr>
        <sz val="10"/>
        <rFont val="Cambria"/>
        <family val="1"/>
        <scheme val="major"/>
      </rPr>
      <t xml:space="preserve">an areas of PAWS had been identified in the management plan but the plan did not contain any evaluation of remnant features plans to assess /  maintain / enhance this area. No monitoring was planned.  When the area was visited during audit it was noted that invasive species ( laurel / Western Hemlock) were bordering / within the area of PAWS, which was dominated by semi-mature sweet chestnut coppice. The management plan had been written by a contractor who had not been made aware of the NT's certified status / had not been given specific instructions regarding treatment of PAWS. </t>
    </r>
    <r>
      <rPr>
        <b/>
        <sz val="10"/>
        <rFont val="Cambria"/>
        <family val="1"/>
        <scheme val="major"/>
      </rPr>
      <t>Major CAR raised - refer to Minor CAR 2018.2</t>
    </r>
  </si>
  <si>
    <t>Major CAR 2019.8</t>
  </si>
  <si>
    <r>
      <t xml:space="preserve">All sites - </t>
    </r>
    <r>
      <rPr>
        <sz val="10"/>
        <rFont val="Cambria"/>
        <family val="1"/>
        <scheme val="major"/>
      </rPr>
      <t>addressed in all management plans where PAWS present.</t>
    </r>
  </si>
  <si>
    <t>Protection of conservation values in other woodlands and semi-natural habitats</t>
  </si>
  <si>
    <t>4.4.1 a)</t>
  </si>
  <si>
    <t xml:space="preserve">4.4.1 a) Areas, species and features of conservation value in other woodlands shall be identified. 
Verifiers: 
• Field observation
• Discussion with the owner/manager
• Management planning documentation
• Historical maps
• Monitoring records.
</t>
  </si>
  <si>
    <t>Castle Ward: Parkland Restoration Project 2017 focus is on the management of important features in the Designed landscape. Copy of map form Woodland Trust Ancient Woodland Inventory illustrates areas of LEPO.  Collin Glen: Where access on the steep sided glen allows, periodic management focuses on removal of non-native regeneration within areas of predominantly native canopy.  Minnowburn:  Thinning operations within the existing woods Cpt 1&amp;4 has favoured beech which is an important elements of the landscape design.  Mount Stewart: Estate is a Designed Landscape on NI Historic Parks, Gardens &amp; Demesnes.  A Conservation Management Plan 2018 seen which identifies important features for conservation and the managment required.  The Estate is also a lead partner in the Ards Red Squirrel Group undertaking monitoring or red squirrel numbers and where incursions, control of grey squirrels. 
Dolaucothi - management of Allt Ogofau Carr adapted to maintain wet woodland charateristics, rhoddenfron control planned in Riverside walk under LIFE project
Colby - bat surveys carried out annually and used to identify areas of woodland of special importance for bats.</t>
  </si>
  <si>
    <t>4.4.1 b)</t>
  </si>
  <si>
    <t xml:space="preserve">4.4.1 b) The identified areas, species and features of conservation value shall be maintained and where possible enhanced. 
Verifiers: 
• Field observation
• Discussion with the owner/manager
• Management planning documentation
• Historical maps
• Monitoring records.
</t>
  </si>
  <si>
    <t>Castle Ward: Parkland Restoration Project 2017 focus is on the management of important features in the Designed landscape. Collin Glen: Where access on the steep sided glen allows, periodic management focuses on removal of non-native regeneration within areas of predominantly native canopy.  Minnowburn:  Thinning operations within the existing woods Cpt 1&amp;4 has favoured beech which is an important elements of the landscape design.  Mount Stewart: Clearance of cherry laurel was undertaken in 2015/16 on the Estate.  Inspected Cpts 3A, 4A &amp; B to view past cherry laurel clearance and ongoing invasive monitoring &amp; control.  Copy of red squirrel monitoring form inspected 15/11/17, 4 red squirrels noted in survey of 3 x 1km transects undertaken by NT volunteer staff. 
Dolmelyllyn - veteran park land trees protected through anagement agreements with tenant farmers to protect rooting zones from compaction and fertilisation. 
Colby - bat surveys carried out annually and used to identify areas of woodland of special importance for bats.</t>
  </si>
  <si>
    <t>4.4.1 c)</t>
  </si>
  <si>
    <t xml:space="preserve">4.4.1 c) Adverse ecological impacts shall be identified and inform management.
Verifiers: 
• Field observation
• Discussion with the owner/manager
• Management planning documentation
• Historical maps
• Monitoring records.
</t>
  </si>
  <si>
    <t xml:space="preserve">Castle Ward: Parkland Restoration Project 2017 focus is on the management of important features in the Designed landscape including adverse impacts such as low grazing levels, gorse encroachment and tree loss. Collin Glen: Where access on the steep sided glen allows, periodic management focuses on removal of non-native regeneration within areas of predominantly native canopy.  Minnowburn:  Ongoing control of small area of Himalayan Balsam along River Laggan to prevent spread. Mount Stewart: The Estate is also a lead partner in the Ards Red Squirrel Group undertaking monitoring or red squirrel numbers and, where incursions, control of grey squirrels. 
Dolmelyllyn - veteran park land trees protected through anagement agreements with tenant farmers to protect rooting zones from compaction and fertilisation. </t>
  </si>
  <si>
    <t>4.4.2 a)</t>
  </si>
  <si>
    <t xml:space="preserve">4.4.2 a) Valuable small-scale semi-natural habitats that have been colonised, planted, or incorporated into the WMU, but which have retained their ecological characteristics (or have a high potential to be restored), shall be identified and enhanced, restored or treated in a manner that does not lead to further degradation of their potential for restoration. 
Verifiers: 
• Workers are aware of such sites and of any plans for their management
• For all potentially damaging operations, awareness demonstrated of how areas shall be protected and/or safeguarded
• Discussion with the owner/manager demonstrate how such areas will be managed
• Planning documentation shows how areas will be managed.
</t>
  </si>
  <si>
    <t>Castle Ward, Collin Glen, Minnowburn &amp; Mount Stewart: No such sites
Wales sites - no such sites</t>
  </si>
  <si>
    <t>4.4.2 b)</t>
  </si>
  <si>
    <t xml:space="preserve">4.4.2 b) Adverse ecological impacts shall be identified and inform management. 
Verifiers: 
• Workers are aware of such sites and of any plans for their management
• For all potentially damaging operations, awareness demonstrated of how areas shall be protected and/or safeguarded
• Discussion with the owner/manager demonstrate how such areas will be managed
• Planning documentation shows how areas will be managed.
</t>
  </si>
  <si>
    <t>Castle Ward, Collin Glen, Minnowburn &amp; Mount Stewart: No such sites.
Wales sites - no such sites</t>
  </si>
  <si>
    <t>4.4.3</t>
  </si>
  <si>
    <t xml:space="preserve">4.4.3 Areas of semi-natural habitats shall constitute a minimum of 5% of the WMU. Where existing habitats or restored remnant features comprise less than 5% of the WMU, the owner/manager shall take action to convert other areas to more natural conditions.
Verifiers: 
• Management planning documentation
• Field observation.
</t>
  </si>
  <si>
    <t>Castle Ward: Collin Glen, Minnowburn: Mount Stewart: Management Objectives are ranked according to priority with access, woodland diversity &amp; biodiversity key management outputs over the whole certified area.  Castle Ward: Inspected Cpts 1 &amp; 5 with enrichment planting of native species and regeneration following sycamore removal to diversify canopy structure. Mount Stewart: Inspected establishment of enrichment planting undertaken in Cpt 4B new hill in 2016/17 using red squirrel "appropriate" native species and 2015/16 native planting at Ploughmans shelterbelt. The use of non-natives in any planting will only be undertaken in circumstances where it perpetuates important features of the Designed Landscape e.g. beech. Collin Glen: Inspected pockets of native regeneration adjacent to footpath along lower section of the Glen along with scattered pockets of non-native regeneration.  Minnowburn:  Inspected result of ongoing thinning to favour beech in compartments 1 &amp; 4 which are identified as an important feature in the historic landscape.
Ysbyty - semi-natural habitats make up more than 5% of FMU, management objectives are to increase areas of restored habitats through de-coniferisation of plantation blocks.
Hafod y LLan, Dolmelyllyn - semi-natural habitats make up majority of FMU.</t>
  </si>
  <si>
    <t>Watershed management and erosion control</t>
  </si>
  <si>
    <t>4.5.1 a)</t>
  </si>
  <si>
    <t xml:space="preserve">4.5.1 a) Areas and features of critical importance for watershed management or erosion control shall be identified in consultation with relevant statutory bodies. 
Verifiers: 
• Records of consultation
• Management planning documentation
• Monitoring records
• Licences or consents.
</t>
  </si>
  <si>
    <t>N Ireland and Wales sites:  No such areas or features were identified through the planning process, site visit, document review or through the stakeholder consultation.</t>
  </si>
  <si>
    <t>4.5.1 b)</t>
  </si>
  <si>
    <t xml:space="preserve">4.5.1 b) Where critically important areas or features are identified, their management shall be agreed with the relevant statutory bodies.  
Verifiers: 
• Records of consultation
• Management planning documentation
• Monitoring records
• Licences or consents.
</t>
  </si>
  <si>
    <t>N Ireland and Wales sites: No such areas or features were identified through the planning process, site visit, document review or through the stakeholder consultation.</t>
  </si>
  <si>
    <t>4.6.1</t>
  </si>
  <si>
    <t xml:space="preserve">4.6.1 Natural reserves shall:
• Be located where they will deliver the greatest biodiversity benefit
• Constitute a proportion of the WMU equivalent to at least 1% of the plantation area and 5% of the semi-natural woodland area.
Verifiers: 
• Management planning documentation including maps 
• Field observation.
</t>
  </si>
  <si>
    <t>Castle Ward: Collin Glen, Minnowburn: Mount Stewart: Management Objectives are ranked according to priority with access, woodland diversity &amp; biodiversity key management outputs over the entire certified area. Castle Ward: Focus of recent management has been the restoration of Designated landscape features as part the Parkland Restoration Project 2017.  Mount Stewart: Red squirrel conservation is an important driver to woodland management with red squirrel "appropriate" species. Collin Glen: Minimal managment intervention with focus on controlling non-native regeneration in areas with native tree dominated canopy. Minnowburn: Thinning programme to favour beech in Cpts 1 &amp; 4 as important landscape feature "Minnowburn Beeches" in the historic landscape.
Wales sites - All areas management with biodiversity as a major objective.</t>
  </si>
  <si>
    <t>All sites - fully compliant, with all areas having management for conservation and enhancement of biodiversity as a primary objective</t>
  </si>
  <si>
    <r>
      <rPr>
        <b/>
        <sz val="10"/>
        <rFont val="Cambria"/>
        <family val="1"/>
        <scheme val="major"/>
      </rPr>
      <t xml:space="preserve">All sites </t>
    </r>
    <r>
      <rPr>
        <sz val="10"/>
        <rFont val="Cambria"/>
        <family val="1"/>
        <scheme val="major"/>
      </rPr>
      <t>- fully compliant, with all areas having management for conservation and enhancement of biodiversity as a primary objective</t>
    </r>
  </si>
  <si>
    <t>4.6.2</t>
  </si>
  <si>
    <t xml:space="preserve">4.6.2 Long-term retentions and/or areas managed under lower impact silvicultural systems (LISS) shall constitute a minimum of 1% of the WMU. Where this is impracticable, an additional minimum 1% of natural reserve shall be identified.
Verifiers: 
• Management planning documentation including maps
• Field observation.
</t>
  </si>
  <si>
    <t>Castle Ward: Collin Glen, Minnowburn: Mount Stewart: Management Objectives are ranked according to priority with access, woodland diversity &amp; biodiversity key management outputs over the entire certified area. Castle Ward: Focus of recent management has been the restoration of Designated landscape features as part the Parkland Restoration Project 2017.  Mount Stewart: Red squirrel conservation is an important driver to woodland management with red squirrel "appropriate" species. Collin Glen: Minimal managment intervention with focus on controlling non-native regeneration in areas with native tree dominated canopy. Minnowburn: Thinning programme to favour beech in Cpts 1 &amp; 4 as important landscape feature "Minnowburn Beeches" in the historic landscape.
Hafod y Llan - no silvicultural operations planned in ANSW.
Dolmelyllyn - most old oak trees are long term retentions with limited silvicultural inventions planned.</t>
  </si>
  <si>
    <t>All sites - LISS used as the primary management system across the whole sites - verified during site visits.  At Allen Banks &amp; Staward Gorge a larger than usual clear fell had been undertaken but this was due to considerable difficulties regarding access / extraction and the rest of the area was being managed under small coupe / continuous cover systems.</t>
  </si>
  <si>
    <r>
      <rPr>
        <b/>
        <sz val="10"/>
        <rFont val="Cambria"/>
        <family val="1"/>
        <scheme val="major"/>
      </rPr>
      <t>All sites -</t>
    </r>
    <r>
      <rPr>
        <sz val="10"/>
        <rFont val="Cambria"/>
        <family val="1"/>
        <scheme val="major"/>
      </rPr>
      <t xml:space="preserve"> LISS used as the primary management system across the whole site.  Compartment records identify areas of non-intervention ie long term retentions and these form considerably more than minimum requirements.</t>
    </r>
  </si>
  <si>
    <t>4.6.3</t>
  </si>
  <si>
    <t xml:space="preserve">4.6.3 The owner/manager shall plan and take action to maintain continuity of veteran tree habitat by:
• Keeping existing veteran trees, and
• Managing or establishing suitable trees to eventually take the place of existing veterans.
Verifiers: 
• Field observation
• Harvesting contracts
• Discussion with the owner/manager and workers
• If there is a conflict with safety, the issues have been documented
• Management planning documentation.
</t>
  </si>
  <si>
    <t>Castle Ward: Collin Glen, Minnowburn: Mount Stewart: At all sites evidence seen of Tree saftey inspection being undertaken and high level of knowledge on tree saftey management. Rather than clearfelling trees, a number of monolithics have been created by crown reduction through the woodlands to retain these larger trees as features.  Castle Ward: Evidence inspected for TSM very high usage area record of inspection 10/11/18 as well as 2018. The Parkland Restoration Project 2017 identifies management of existing veteran trees as well as establishing suitable trees as future replacements.  Mount Stewart: last inspection very high usage zone 12/10/18, according to TSM Usage zones 18/11/17.  A Conservation Management Plan 2018 seen which identifies important features for conservation such as veteran trees and the management required.  Collin Glen:  Inspected TMS inspection form dated 23/2/18 for high usage areas with remedial work completed on 23/2/18.  Minnowburn: TSM inspection for high usage area seen 5/11/18 of tree with wind damaged limb.  Contractor undertook crown reduction.  Rangers held a guided walk in October 2018 (poster inspected on information board in car park) on Remarkable Tree of Minnowburn with 20 people attending.
Hafod y Llan - no silvicultural operations planned in ANSW.
Dolmelyllyn - management of veteran trees observed on site to try and prolong their life span by careful canopy reduction when damaged by storms.</t>
  </si>
  <si>
    <r>
      <t xml:space="preserve">All sites - </t>
    </r>
    <r>
      <rPr>
        <sz val="10"/>
        <rFont val="Cambria"/>
        <family val="1"/>
        <scheme val="major"/>
      </rPr>
      <t>management is in accordance with the internal guidance document 'Old trees, decay and deadwood recommended practice' which provides considerable detail regarding the safe management of existing veterans and creation of future veterans.  All managers interviewed showed good knowledge, sites were rich in deadwood and tree safety records showed excellent management.</t>
    </r>
  </si>
  <si>
    <r>
      <t xml:space="preserve">All sites - </t>
    </r>
    <r>
      <rPr>
        <sz val="10"/>
        <rFont val="Cambria"/>
        <family val="1"/>
        <scheme val="major"/>
      </rPr>
      <t>management is in accordance with the 'National Trust Woodland Management Policy' which incorporates the previous internal guidance document 'Old trees, decay and deadwood recommended practice', providing considerable detail regarding the safe management of existing veterans and creation of future veterans.</t>
    </r>
    <r>
      <rPr>
        <b/>
        <sz val="10"/>
        <rFont val="Cambria"/>
        <family val="1"/>
        <scheme val="major"/>
      </rPr>
      <t xml:space="preserve">  </t>
    </r>
    <r>
      <rPr>
        <sz val="10"/>
        <rFont val="Cambria"/>
        <family val="1"/>
        <scheme val="major"/>
      </rPr>
      <t>All managers showed excellent knowledge and deadwood management was fully addressed in management planning documentation.</t>
    </r>
    <r>
      <rPr>
        <b/>
        <sz val="10"/>
        <rFont val="Cambria"/>
        <family val="1"/>
        <scheme val="major"/>
      </rPr>
      <t xml:space="preserve"> </t>
    </r>
    <r>
      <rPr>
        <sz val="10"/>
        <rFont val="Cambria"/>
        <family val="1"/>
        <scheme val="major"/>
      </rPr>
      <t>Remote audit so no opportunity to verify onsite.</t>
    </r>
  </si>
  <si>
    <t>4.6.4 a)</t>
  </si>
  <si>
    <t xml:space="preserve">4.6.4 a) The owner/manager shall plan and take action to accumulate a diversity of both standing and fallen deadwood over time in all wooded parts of the WMU, including felled areas. 
• Field observation
• Harvesting contracts
• Discussion with the owner/manager and workers
• If there is a conflict with safety or woodland health, the issues have been documented
• Management planning documentation.
</t>
  </si>
  <si>
    <t>Castle Ward, Collin Glen, Minnowburn &amp; Mount Stewart: At all sites evidence seen high levels of deadwood both standing &amp; fallen.  Rather than clearfelling trees, identified as part of the tree saftey inspections, a large number of monolithics have been created by crown reduction through the woodlands to retain these larger trees as features.  Windblow trees where safe to do so are commonly retained in the woodlands. 
Dolmelyllyn - most timber from thinning wok left of site, timber old removed if its was suitable for use on the estate and easy to extract all other timbe left as deadwood. No standing dead trees felled. Abundant large diameter and standign deadwod seen on site in all areas.
Colby - evidence of standing deadwood being actively retained, e.g. dead and dangerous trees reduced in height or turned in to high stumps near main public access sites and dead trees all retained in low usage areas.</t>
  </si>
  <si>
    <r>
      <t xml:space="preserve">All sites - </t>
    </r>
    <r>
      <rPr>
        <sz val="10"/>
        <rFont val="Cambria"/>
        <family val="1"/>
        <scheme val="major"/>
      </rPr>
      <t>management is in accordance with the internal guidance document 'Old trees, decay and deadwood recommended practice' which provides considerable detail regarding the safe management of existing veterans and creation of future veterans.  All managers interviewed showed good knowledge, sites visited were rich in deadwood and tree safety records showed excellent management.</t>
    </r>
    <r>
      <rPr>
        <b/>
        <sz val="10"/>
        <rFont val="Cambria"/>
        <family val="1"/>
        <scheme val="major"/>
      </rPr>
      <t xml:space="preserve"> </t>
    </r>
    <r>
      <rPr>
        <sz val="10"/>
        <rFont val="Cambria"/>
        <family val="1"/>
        <scheme val="major"/>
      </rPr>
      <t>The one clear fell site seen at Allen Banks &amp; Staward Gorge included retained deadwood.</t>
    </r>
  </si>
  <si>
    <t>4.6.4 b)</t>
  </si>
  <si>
    <t xml:space="preserve">4.6.4 b) The owner/manager shall identify areas where deadwood is likely to be of greatest nature conservation benefit, and shall plan and take action to accumulate large dimension standing and fallen deadwood and deadwood in living trees in those areas. 
• Field observation
• Harvesting contracts
• Discussion with the owner/manager and workers
• If there is a conflict with safety or woodland health, the issues have been documented
• Management planning documentation.
</t>
  </si>
  <si>
    <t>Castle Ward, Collin Glen, Minnowburn &amp; Mount Stewart: At all sites evidence seen high levels of deadwood both standing &amp; fallen.  Rather than clearfelling trees, identified as part of the tree saftey inspections, a large number of monolithics have been created by crown reduction through the woodlands to retain these larger trees as features.  Windblow trees where safe to do so and not impeding access are commonly retained in the woodlands. Castle Ward: inspected copy of deadwood management document for Castle Ward which zones areas of the Estate where standing deadwood is suitable.
Dolmelyllyn - most timber from thinning wok left on site, timber old removed if its was suitable for use on teh estate and easy to extract all other timbe left as deadwood. No standing dead trees felled. Abundant large diameter and standign deadwod seen on site in all areas.
Colby - evidence of standing deadwood being actively retained, e.g. dead and dangerous trees reduced in height or turned in to high stumps near main public access sites and dead trees all retained in low usage areas.</t>
  </si>
  <si>
    <r>
      <t xml:space="preserve">All sites - </t>
    </r>
    <r>
      <rPr>
        <sz val="10"/>
        <rFont val="Cambria"/>
        <family val="1"/>
        <scheme val="major"/>
      </rPr>
      <t>management is in accordance with the 'National Trust Woodland Management Policy' which incorporates the previous internal guidance document 'Old trees, decay and deadwood recommended practice', providing considerable detail regarding the safe management of existing veterans and creation of future veterans.</t>
    </r>
    <r>
      <rPr>
        <b/>
        <sz val="10"/>
        <rFont val="Cambria"/>
        <family val="1"/>
        <scheme val="major"/>
      </rPr>
      <t xml:space="preserve">  </t>
    </r>
    <r>
      <rPr>
        <sz val="10"/>
        <rFont val="Cambria"/>
        <family val="1"/>
        <scheme val="major"/>
      </rPr>
      <t>All managers showed excellent knowledge and deadwood management was fully addressed in management planning documentation.</t>
    </r>
  </si>
  <si>
    <t>Maintenance of local native seed sources</t>
  </si>
  <si>
    <t>4.7.1 a)</t>
  </si>
  <si>
    <t xml:space="preserve">4.7.1 a) In woodlands identified in sections 4.1-4.4, where appropriate and possible, owners/managers shall use natural regeneration or planting stock from parental material growing in the local native seed zone (native species). 
Verifiers: 
• Seed and plant supply invoices and other relevant records
• Evidence of efforts to identify planting stock from source-identified stands in the local native seed zone.
</t>
  </si>
  <si>
    <t xml:space="preserve">Castle Ward, Minnowburn &amp; Mount Stewart: No such sites. Collin Glen: No new planting undertaken focus on controlling non-native regeneration in areas with native tree dominated canopy. 
Hafod y Llan - natural regeneration in SAC woodlands is being encourgaed by control of grazing and culling of feral goats, areas where culling has resulted in development of regeneration of past few years seen at audit.
Colby - natural reneration used in most areas in restocking follwing coifer removal under BWW in 2012.
</t>
  </si>
  <si>
    <t>4.7.1 b)</t>
  </si>
  <si>
    <t xml:space="preserve">4.7.1 b) In ancient and other semi-natural woodland, where natural regeneration is insufficient, planting stock from ‘source-identified’ stands in the local native seed zone shall be used if it is available. If timber quality is an objective of the planting, the use of stock deriving from selected stands within the local native seed zone shall be considered appropriate. 
Verifiers: 
• Seed and plant supply invoices and other relevant records
• Evidence of efforts to identify planting stock from source-identified stands in the local native seed zone.
</t>
  </si>
  <si>
    <r>
      <t xml:space="preserve">Castle Ward, Minnowburn &amp; Mount Stewart:  No ASNW.  Mount Stewart: 2016/17 enrichment planting  of red squirrel "appropriate" native species supplied by The Conservation Volunteer Nursery at Clandeboyne, NI. Collin Glen: No new planting undertaken focus on controlling non-native regeneration in areas with native tree dominated canopy. 
</t>
    </r>
    <r>
      <rPr>
        <sz val="10"/>
        <color indexed="10"/>
        <rFont val="Cambria"/>
        <family val="1"/>
      </rPr>
      <t>Dolmelyllyn</t>
    </r>
    <r>
      <rPr>
        <sz val="10"/>
        <rFont val="Cambria"/>
        <family val="1"/>
      </rPr>
      <t xml:space="preserve"> - local seed source specified by ranger for oak planted in ANSW </t>
    </r>
    <r>
      <rPr>
        <sz val="10"/>
        <color indexed="10"/>
        <rFont val="Cambria"/>
        <family val="1"/>
      </rPr>
      <t>but no records available at audit.</t>
    </r>
  </si>
  <si>
    <r>
      <rPr>
        <b/>
        <sz val="10"/>
        <rFont val="Cambria"/>
        <family val="1"/>
        <scheme val="major"/>
      </rPr>
      <t>All sites</t>
    </r>
    <r>
      <rPr>
        <sz val="10"/>
        <rFont val="Cambria"/>
        <family val="1"/>
        <scheme val="major"/>
      </rPr>
      <t xml:space="preserve"> - records provided for Dolmelyllyn.  No planting in ASNW at any sites visited during audit.</t>
    </r>
  </si>
  <si>
    <t>Cultural and historical features/sites</t>
  </si>
  <si>
    <t>4.8.1</t>
  </si>
  <si>
    <t xml:space="preserve">4.8.1 Through engagement with the relevant statutory historic environment agencies, local people and other interested parties, and using other relevant sources of information, the owner/manager shall:
• Identify sites and features of special cultural and historical significance,
• Assess their condition, and
• Adopting a precautionary approach, devise and implement measures to maintain and/or enhance them.
Verifiers: 
• Any known features mapped and/or documented
• Discussion with the owner/manager demonstrates rationale for management of relevant sites
• Records of consultation with statutory bodies, local authorities and interest groups to identify features
• Documented plans.
</t>
  </si>
  <si>
    <t>All sites - NT national GIS system includes all identifed archaeological sites.
Castle Ward: Estate is a Designed Landscape on NI Historic Parks, Gardens &amp; Demesnes. Parkland Restoration Project 2017 focus on the management of important features in the Designed landscape.   Collin Glen: is notable for its rock outcrops along the Collin River due to the complete &amp; visible succession of rock types. Minnowburn: Historic landscape not Designated. Located within the Laggan Valley Regional Park, an important biodiversity &amp; recreational corridor and Laggan Valley AONB, the Minnowburn beeches are recognised as an important lfeature within the landscape.  Mount Stewart:  Estate is a Designed Landscape on NI Historic Parks, Gardens &amp; Demesnes.  A Conservation Management Plan 2018 seen which identifies important features for conservation and the management required.  
Dolmelyllyn - NT archaeologist in consultation with CADW re management of land arond gold mines, braken has been sprayed aroind these sites to improve visibility and access. Stome walls have been maintained and repaired, ensuring that mosses and bryophytes have been protected as far as possible.
Colby - CADW consulted due to Historic Garden status. Archaeological sites seen on GIS and idenfied on site by manager.</t>
  </si>
  <si>
    <t>Game and fisheries management</t>
  </si>
  <si>
    <t>4.9.1</t>
  </si>
  <si>
    <t xml:space="preserve">4.9.1 Game rearing and release, shooting and fishing shall be carried out in accordance with the spirit of codes of practice produced by relevant organisations.
Verifiers: 
• Field observation
• Relevant permissions and leases
• Discussion with the owner/manager/responsible person demonstrates awareness of the law and good practice
• Discussion with interested parties
• Permissions from statutory bodies where these are required
• Membership of sporting and conservation organisation.
</t>
  </si>
  <si>
    <t>Castle Ward, Collin Glen, Minnowburn &amp; Mount Stewart: No game rearing and release, shooting or fishing .
Ysbyty - rough shoot carried out by local syndicate on part of estate including woodlands under standard NT contract, no feeding of game or vermin control.</t>
  </si>
  <si>
    <r>
      <t xml:space="preserve">Game rearing only being undertaken at </t>
    </r>
    <r>
      <rPr>
        <b/>
        <sz val="10"/>
        <rFont val="Cambria"/>
        <family val="1"/>
        <scheme val="major"/>
      </rPr>
      <t>Allen Banks &amp; Staward Gorge</t>
    </r>
    <r>
      <rPr>
        <sz val="10"/>
        <rFont val="Cambria"/>
        <family val="1"/>
        <scheme val="major"/>
      </rPr>
      <t xml:space="preserve"> - pheasant pen and feed ride visited during site visits and managers reported good liaison with shoot eg the pheasant pen had been relocated in recent years and discussions were held to agree new location, outwith the ASNW / PAWS area. No evidence of poor management</t>
    </r>
  </si>
  <si>
    <r>
      <t xml:space="preserve">All sites - </t>
    </r>
    <r>
      <rPr>
        <sz val="10"/>
        <rFont val="Cambria"/>
        <family val="1"/>
        <scheme val="major"/>
      </rPr>
      <t>no such activities</t>
    </r>
  </si>
  <si>
    <t>Woodland access and recreation including traditional and permissive use rights</t>
  </si>
  <si>
    <t>5.1.1 a)</t>
  </si>
  <si>
    <t xml:space="preserve">5.1.1 a) Existing permissive or traditional uses of the woodland shall be identified and sustained except when such uses can be shown to threaten the integrity of the woodland or the achievement of the objectives of management. 
Verifiers: 
• Documentation or maps of all existing permissive and traditional uses of the woodland
• Discussion with interested parties
• Field observation of public rights of way
• Evidence presented to justify any restriction of permissive or traditional uses.
</t>
  </si>
  <si>
    <r>
      <rPr>
        <b/>
        <sz val="10"/>
        <rFont val="Cambria"/>
        <family val="1"/>
        <scheme val="major"/>
      </rPr>
      <t>All sites -</t>
    </r>
    <r>
      <rPr>
        <sz val="10"/>
        <rFont val="Cambria"/>
        <family val="1"/>
        <scheme val="major"/>
      </rPr>
      <t xml:space="preserve"> no issues noted and all sites visited are open access.</t>
    </r>
  </si>
  <si>
    <t>5.1.1 b)</t>
  </si>
  <si>
    <t xml:space="preserve">5.1.1 b) A precautionary approach shall be adopted in relation to water supplies.  
Verifiers: 
• Documentation or maps of all existing permissive and traditional uses of the woodland
• Discussion with interested parties
• Field observation of public rights of way
• Evidence presented to justify any restriction of permissive or traditional uses.
</t>
  </si>
  <si>
    <r>
      <rPr>
        <b/>
        <sz val="10"/>
        <rFont val="Cambria"/>
        <family val="1"/>
        <scheme val="major"/>
      </rPr>
      <t xml:space="preserve">All sites </t>
    </r>
    <r>
      <rPr>
        <sz val="10"/>
        <rFont val="Cambria"/>
        <family val="1"/>
        <scheme val="major"/>
      </rPr>
      <t>- no threats to water supplies. Although no private water supplies within the areas visited, the Lake District sites ( Ullswater / Grasmere &amp; Langdale) are in close proximity to lakes / tarns, some of which are SSSI.  Managers showed good knowledge and management planning documentation listed all such areas.  SSSI consent seen for herbicide application within Elterwater SSSI.</t>
    </r>
  </si>
  <si>
    <t>5.1.2 a)</t>
  </si>
  <si>
    <t xml:space="preserve">5.1.2 a) There shall be provision for some public access subject only to limited exemptions. 
Verifiers: 
• Field observation to confirm that access is available
• Maps show public rights of way and/or core paths through or beside the wood
• Evidence of publicised annual open days or guided walks
• Access agreements with local authorities
• Evidence that account has been taken of local demand
• Evidence from consultation with interested parties
• Records of publicised annual open days or guided walks, school visits or research undertaken in the woodland
• Evidence of access provision, path maintenance, conservation management (particularly in regard to visitor erosion) and interpretation at significant cultural and historic environment assets.
</t>
  </si>
  <si>
    <r>
      <rPr>
        <b/>
        <sz val="10"/>
        <rFont val="Cambria"/>
        <family val="1"/>
        <scheme val="major"/>
      </rPr>
      <t xml:space="preserve">All sites </t>
    </r>
    <r>
      <rPr>
        <sz val="10"/>
        <rFont val="Cambria"/>
        <family val="1"/>
        <scheme val="major"/>
      </rPr>
      <t>- considerable public access - stated objective of NT.  Many examples seen of encouragement of public access eg guided walks, programme of events.</t>
    </r>
  </si>
  <si>
    <t>5.1.2 b)</t>
  </si>
  <si>
    <t xml:space="preserve">5.1.2 b) Where there is a special demand for further public access for the purpose of environmental education, the owner/manager shall make reasonable efforts to meet this demand. 
Verifiers: 
• Field observation to confirm that access is available
• Maps show public rights of way and/or core paths through or beside the wood
• Evidence of publicised annual open days or guided walks
• Access agreements with local authorities
• Evidence that account has been taken of local demand
• Evidence from consultation with interested parties
• Records of publicised annual open days or guided walks, school visits or research undertaken in the woodland
• Evidence of access provision, path maintenance, conservation management (particularly in regard to visitor erosion) and interpretation at significant cultural and historic environment assets.
</t>
  </si>
  <si>
    <r>
      <rPr>
        <b/>
        <sz val="10"/>
        <rFont val="Cambria"/>
        <family val="1"/>
        <scheme val="major"/>
      </rPr>
      <t>All sites</t>
    </r>
    <r>
      <rPr>
        <sz val="10"/>
        <rFont val="Cambria"/>
        <family val="1"/>
        <scheme val="major"/>
      </rPr>
      <t xml:space="preserve"> - considerable public access - stated objective of NT.  Many examples seen of encouragement of public access eg guided walks, programme of events; also extensive programme of volunteer involvement.  </t>
    </r>
  </si>
  <si>
    <t>Minimising adverse impacts</t>
  </si>
  <si>
    <t xml:space="preserve">5.2.1 The owner/manager shall mitigate the risks to public health and safety and other negative impacts of woodland operations on local people.
Verifiers: 
• No evidence of legal non-compliance
• Evidence that complaints have been dealt with constructively
• Documented evidence that owners/managers have considered actual and potential impacts of operations on local people and interest groups and have taken steps to mitigate them
• Use of risk assessment and site management with safety signs and diversions around active operational sites.
</t>
  </si>
  <si>
    <r>
      <t>Tree safety zoning and associated inspections / evidence of remedial works seen eg</t>
    </r>
    <r>
      <rPr>
        <b/>
        <sz val="10"/>
        <rFont val="Cambria"/>
        <family val="1"/>
        <scheme val="major"/>
      </rPr>
      <t xml:space="preserve"> Allen Banks &amp; Staward Gorge, Bellister, Ullswater, Hindhead, Ludshott.</t>
    </r>
    <r>
      <rPr>
        <sz val="10"/>
        <rFont val="Cambria"/>
        <family val="1"/>
        <scheme val="major"/>
      </rPr>
      <t xml:space="preserve">  Safety signage seen to be in place during site visit to thinning operations at Ullswater.  Risk assessments seen for a variety of operations undertaken by directly employed staff / contractors / volunteers.  Public information notice seen at Allen Banks &amp; Staward Gorge regarding harvesting operations - information had also been provided via visit to local school and various social media notices. At </t>
    </r>
    <r>
      <rPr>
        <b/>
        <sz val="10"/>
        <rFont val="Cambria"/>
        <family val="1"/>
        <scheme val="major"/>
      </rPr>
      <t xml:space="preserve">Hindhead </t>
    </r>
    <r>
      <rPr>
        <sz val="10"/>
        <rFont val="Cambria"/>
        <family val="1"/>
        <scheme val="major"/>
      </rPr>
      <t xml:space="preserve">the 'Countryside Assets' audit was seen, which is used to identify and check all estate 'furniture' eg gates, waymarker posts, steps etc. - seen to be up to date, with actions undertaken within specified time periods.  At </t>
    </r>
    <r>
      <rPr>
        <b/>
        <sz val="10"/>
        <rFont val="Cambria"/>
        <family val="1"/>
        <scheme val="major"/>
      </rPr>
      <t>Selborne</t>
    </r>
    <r>
      <rPr>
        <sz val="10"/>
        <rFont val="Cambria"/>
        <family val="1"/>
        <scheme val="major"/>
      </rPr>
      <t xml:space="preserve"> such checks are not being undertaken.  There is a steep, well-used path 'The Zigzag', leading up from the public car park, which includes a large number of steps.  Managers confirmed that no formal, recorded checks are made of The Zigzag'. </t>
    </r>
  </si>
  <si>
    <t>Minor CAR 2019.9</t>
  </si>
  <si>
    <t>All sites - no evidence of non-compliance noted.  Tree safety monitoring / contract work seen.</t>
  </si>
  <si>
    <t xml:space="preserve">5.2.2 The owner/manager shall respond constructively to complaints, seek to resolve grievances through engagement with complainants in the first instance, and follow established legal process should this become necessary.
Verifiers: 
• Discussion with interested parties
• A complaints process
• A public contact point.
</t>
  </si>
  <si>
    <t xml:space="preserve">NT complaints procedure seen - on noticeboard at Windermere office ( Ullswater / Grasmere &amp; Langdale) and discussed with managers, who all showed good awareness. Managers in the more populated areas in South England ( Ludshott, Hindhead, Maidenhead &amp; Cookham Common in particular) explained that they frequently deal with minor complaints - various examples discussed and it was seen that prompt, polite responses had prevented most complaints from escalating.  A recent complaint re tree felling at Grasmere &amp; Langdale was reviewed - the complainant had been very opposed to any tree felling, had visited a site where NT staff were felling a tree and had been very abusive.  Incident report form and subsequent follow-up seen indicating prompt, thorough, professional handling of the complaint, which had included a meeting with the complainant. </t>
  </si>
  <si>
    <t>Rural economy</t>
  </si>
  <si>
    <t xml:space="preserve">5.3.1 The owner/manager shall promote the integration of woodlands into the local economy by:
• Making the best use of the woodland’s potential products and services consistent with other objectives.
• Providing local people with equitable opportunities for employment and to supply goods and services.
Verifiers: 
Evidence of:
• Local or specialist market opportunities
• Promoting and encouraging enterprises to strengthen and diversify the local economy
• Provision for local employment and suppliers.
</t>
  </si>
  <si>
    <r>
      <t xml:space="preserve">All sites -  </t>
    </r>
    <r>
      <rPr>
        <sz val="10"/>
        <rFont val="Cambria"/>
        <family val="1"/>
        <scheme val="major"/>
      </rPr>
      <t>very much at the heart of NT ethos and achieved in a number of ways eg direct employment of staff to undertake practical work, use of local contractors/ encouraging local enterprises eg local pub owned by NT in Langdale.</t>
    </r>
  </si>
  <si>
    <t>Health and safety</t>
  </si>
  <si>
    <t>5.4.1 a)</t>
  </si>
  <si>
    <t xml:space="preserve">5.4.1 a) There shall be:
• Compliance with health and safety legislation
• Conformance with associated codes of practice
• Conformance with FISA guidance. 
Verifiers: 
• Field observation that health and safety legislation and codes of practice are being implemented
• Discussion with workers demonstrates that they are aware of relevant requirements and have access to appropriate FISA codes of practice
• Contracts specifying health and safety requirements
• Records maintained and up to date (e.g. accident book, site risk assessments, chemical record book, tree safety reports)
• System to ensure that anyone working in the woodland has had relevant instruction in safe working practice and that the appropriate number has had training in basic first aid and, where relevant, holds a certificate of competence
• Procedure for monitoring compliance with safety requirements (written for larger organisations) and for dealing with situations where safety requirements are not met
• Documented health and safety policy and consideration of issues in all procedures and work instructions
• Evidence of a systematic approach to accident prevention.
</t>
  </si>
  <si>
    <t>Collin Glen &amp; Minnowburn: No evidence supplied by Head Rangers at these sites of contractors (mainly arboriculturalist undertaking Tree saftey work) have undertaken Site Risk Assessment of the their work. NT Woodland Guidance "Using Contractors to Carry Out Tree &amp; Woodland Work" however states, Contractors "Working with the works manager to ensure health and safety by:
• providing the works manager with risk assessments and method statements for their work on site 
• working to site safety rules specified by the works manager
• applying the control measures agreed with the works manager"</t>
  </si>
  <si>
    <r>
      <rPr>
        <b/>
        <sz val="10"/>
        <rFont val="Cambria"/>
        <family val="1"/>
        <scheme val="major"/>
      </rPr>
      <t xml:space="preserve">All sites </t>
    </r>
    <r>
      <rPr>
        <sz val="10"/>
        <rFont val="Cambria"/>
        <family val="1"/>
        <scheme val="major"/>
      </rPr>
      <t xml:space="preserve">- Risk assessments seen for a range of operations undertaken by contractors / staff / volunteers including harvesting, herbicide application, bracken bashing, tree planting, use of power barrow, control of deer and grey squirrels.  Notices seen in offices included Emergency procedures, posters relating to danger presented by ticks, Health &amp; Safety Law poster, Health and Safety Committee notice; also staff 'in/out of office' board seen at Windermere office. NT training spreadsheets seen for staff in Northumberland and Cumbria listing all certificates of competence held - system for ensuring refresher training is provided seen; also discussed system for identifying and fulfilling training needs. Contracts / job instructions / records of information exchange / emergency procedures / site safety rules also seen and a range of certificates of competence eg PA1 / PA6 for staff  covering Allen Banks &amp; Staward Gorge / Bellister, Ullswater and Grasmere &amp; Langdale and contractor undertaking chemical spraying operations at Ullswater and Grasmere &amp; Langdale.  FMOC, chainsaw , manual handling and first aid certificates seen for harvester / forwarder operators who had undertaken recently - completed harvesting operations at Allen Banks &amp; Staward Gorge and DMQ 1 and 2 qualifications seen for all stalkers operating within Cumbria sites; however no evidence of first aid training for contract stalkers operating in Ullswater / Grasmere &amp; Langdale or  Penrith &amp; District Red Squirrel Group  / Westmorland Red Squirrel Group squirrel control rangers. At Selborne, evidence of first aid training was not available for spraying contractors and at Bradenham no first aid certificate for a volunteer stalker as these had not been requested by managers.  Managers in London &amp; South East were unaware of the requirement for contractors to undertake chainsaw refresher training, so this had not been requested ( though it is noted that evidence of refresher training for contractors was provided by the manager at Bradenham ). Various examples seen of chainsaw certificates of competence dating back some considerable time eg Selborne - contractor had achieved certificate in 1992. </t>
    </r>
    <r>
      <rPr>
        <b/>
        <sz val="10"/>
        <rFont val="Cambria"/>
        <family val="1"/>
        <scheme val="major"/>
      </rPr>
      <t>Major CAR raised under 5.5.1 ref Minor CAR 2018.5</t>
    </r>
  </si>
  <si>
    <t>ref Major CAR 2019.3 under 5.5.1</t>
  </si>
  <si>
    <t>5.4.1 b)</t>
  </si>
  <si>
    <t xml:space="preserve">5.4.1 b) There shall be contingency plans for any accidents. 
Verifiers: 
• Field observation that health and safety legislation and codes of practice are being implemented
• Discussion with workers demonstrates that they are aware of relevant requirements and have access to appropriate FISA codes of practice
• Contracts specifying health and safety requirements
• Records maintained and up to date (e.g. accident book, site risk assessments, chemical record book, tree safety reports)
• System to ensure that anyone working in the woodland has had relevant instruction in safe working practice and that the appropriate number has had training in basic first aid and, where relevant, holds a certificate of competence
• Procedure for monitoring compliance with safety requirements (written for larger organisations) and for dealing with situations where safety requirements are not met
• Documented health and safety policy and consideration of issues in all procedures and work instructions
• Evidence of a systematic approach to accident prevention.
</t>
  </si>
  <si>
    <t xml:space="preserve">All sites - Risk assessments seen for a range of operations undertaken by contractors / staff / volunteers including harvesting, herbicide application, bracken bashing, tree planting, use of power barrow, control of deer and grey squirrels.  Notices seen in offices included Emergency procedures, posters relating to danger presented by ticks, Health &amp; Safety Law poster, Health and Safety Committee notice; also staff 'in/out of office' board seen at Windermere office. NT training spreadsheets seen for staff in Northumberland and Cumbria listing all certificates of competence held; also seen for one of the Selborne / Ludshott managers.  System for ensuring refresher training is provided seen; also discussed system for identifying and fulfilling training needs. Contracts / job instructions / records of information exchange / emergency procedures / site safety rules also seen and a range of certificates of competence eg PA1 / PA6 for staff  covering Allen Banks &amp; Staward Gorge / Bellister, Ullswater and Grasmere &amp; Langdale and contractor undertaking chemical spraying operations at Ullswater and Grasmere &amp; Langdale.  </t>
  </si>
  <si>
    <t>5.4.1 c)</t>
  </si>
  <si>
    <t xml:space="preserve">5.4.1 c) There shall be appropriate competency. 
Verifiers: 
• Field observation that health and safety legislation and codes of practice are being implemented
• Discussion with workers demonstrates that they are aware of relevant requirements and have access to appropriate FISA codes of practice
• Contracts specifying health and safety requirements
• Records maintained and up to date (e.g. accident book, site risk assessments, chemical record book, tree safety reports)
• System to ensure that anyone working in the woodland has had relevant instruction in safe working practice and that the appropriate number has had training in basic first aid and, where relevant, holds a certificate of competence
• Procedure for monitoring compliance with safety requirements (written for larger organisations) and for dealing with situations where safety requirements are not met
• Documented health and safety policy and consideration of issues in all procedures and work instructions
• Evidence of a systematic approach to accident prevention.
</t>
  </si>
  <si>
    <t>NT training spreadsheets seen for staff in Northumberland and Cumbria listing all certificates of competence held - system for ensuring refresher training is provided seen; also discussed system for identifying and fulfilling training needs. Contracts / job instructions / records of information exchange / emergency procedures / site safety rules also seen and a range of certificates of competence eg PA1 / PA6 for staff  covering Allen Banks &amp; Staward Gorge / Bellister, Ullswater and Grasmere &amp; Langdale and contractor undertaking chemical spraying operations at Ullswater and Grasmere &amp; Langdale.  FMOC, chainsaw , manual handling and first aid certificates seen for harvester / forwarder operators who had undertaken recently - completed harvesting operations at Allen Banks &amp; Staward Gorge and DMQ 1 and 2 qualifications seen for all stalkers operating within Cumbria sites; however no evidence of first aid training for contract stalkers operating in Ullswater / Grasmere &amp; Langdale or  Penrith &amp; District Red Squirrel Group  / Westmorland Red Squirrel Group squirrel control rangers. At Selborne, evidence of first aid training was not available for spraying contractors and at Bradenham no first aid certificate for a volunteer stalker as these had not been requested by managers.  Managers in London &amp; South East were unaware of the requirement for contractors to undertake chainsaw refresher training, so this had not been requested ( though it is noted that evidence of refresher training for contractors was provided by the manager at Bradenham )</t>
  </si>
  <si>
    <t>Contractor Certificates of competence for chainsaw operators at English Riviera.  Certificates for four operators had been gained at various dates between 2004 and 2013.  None of these operators had undertaken refresher training and evidence of refresher training had not been requested by the NT manager. Major CAR raised as this is a repeat of  2019.3.</t>
  </si>
  <si>
    <t>Training and continuing development</t>
  </si>
  <si>
    <t xml:space="preserve">5.5.1 All workers shall have appropriate qualifications, training and/or experience to carry out their roles in conformance to the requirements of this standard, unless working under proper supervision if they are currently undergoing training.
Verifiers: 
• Copies of appropriate certificates of competence
• Discussion with workers
• System to ensure that only workers who are appropriately trained or supervised work in the woodland
• No evidence of workers without relevant training, experience or qualifications working in the woodland
• Documented training programme for employees
• Training records for all employees.
</t>
  </si>
  <si>
    <t>Castle Ward, Collin Glen &amp; Minnowburn: No evidence supplied by Head Rangers at these site of contractors (mainly arboriculturalist undertaking Tree saftey work) have appropriate Qualifications to carry out their role. In discussions it appear there is a degree of confusion regarding whose responsibility this is.  Head Rangers understanding is the responsibility is with the Regional Office to check this.  NT Woodland Guidance "Using Contractors to Carry Out Tree &amp; Woodland Work" however states under Procedure to be followed by Trust Works Manager &amp; Delegated Staff  "All contractors to be used must be included on the Trust’s Central Registered Suppliers list overseen by Procurement which ensures that all relevant Health and Safety, Insurance, Financial, Employment, Environmental etc checks have been carried out before they are eligible to work on Trust properties." and "No contractor can be used until the Trust Work Manager has checked to confirm that they have the necessary competences to carry out the required work and their insurance is up-to-date"</t>
  </si>
  <si>
    <t>Major CAR 2019.3, also ref 5.4.1c</t>
  </si>
  <si>
    <t>5.5.2 The owner/manager of large enterprises shall promote training, and encourage and support new recruits to the industry.
Verifiers: 
• Documented policy
• Involvement with industry bodies promoting training, including FISA
• Records of training sessions, provision of sites for training, subsidies for training courses.</t>
  </si>
  <si>
    <r>
      <rPr>
        <b/>
        <sz val="10"/>
        <rFont val="Cambria"/>
        <family val="1"/>
        <scheme val="major"/>
      </rPr>
      <t xml:space="preserve">All sites </t>
    </r>
    <r>
      <rPr>
        <sz val="10"/>
        <rFont val="Cambria"/>
        <family val="1"/>
        <scheme val="major"/>
      </rPr>
      <t>- extensive volunteer programme provides practical work experience and training for people hoping to gain entry into the industry.  Apprenticeships also provided - 10 apprentices currently working for NT.  Also 'academy' programme - former academy student, now permanent member of staff, interviewed at Grasmere &amp; Langdale, who reported that many former academy students are still working for NT or have gained employment in similar organisations.  The arboretum next to the office was used for conifer identification training - on the day of audit students from Newton Rigg college were due to visit.</t>
    </r>
  </si>
  <si>
    <t>Workers’ rights</t>
  </si>
  <si>
    <t>5.6.1 a)</t>
  </si>
  <si>
    <t>5.6.1 a) There shall be compliance with workers’ rights legislation, including equality legislation. 
Verifiers: 
• Discussion with workers
• Documented policies.</t>
  </si>
  <si>
    <r>
      <t xml:space="preserve">All sites - </t>
    </r>
    <r>
      <rPr>
        <sz val="10"/>
        <rFont val="Cambria"/>
        <family val="1"/>
        <scheme val="major"/>
      </rPr>
      <t>workers interviewed confirmed full compliance and no non-compliance noted during audit.</t>
    </r>
    <r>
      <rPr>
        <b/>
        <sz val="10"/>
        <rFont val="Cambria"/>
        <family val="1"/>
        <scheme val="major"/>
      </rPr>
      <t xml:space="preserve"> </t>
    </r>
    <r>
      <rPr>
        <sz val="10"/>
        <rFont val="Cambria"/>
        <family val="1"/>
        <scheme val="major"/>
      </rPr>
      <t>Workers also reported that the NT is very transparent regarding equal pay, with all members of staff on the same grade receiving the same pay.</t>
    </r>
  </si>
  <si>
    <t>5.6.1 b)</t>
  </si>
  <si>
    <t>5.6.1 b) Workers shall not be deterred from joining a trade union or employee association.
Verifiers: 
• Discussion with workers
• Documented policies.</t>
  </si>
  <si>
    <r>
      <rPr>
        <b/>
        <sz val="10"/>
        <rFont val="Cambria"/>
        <family val="1"/>
        <scheme val="major"/>
      </rPr>
      <t>All sites</t>
    </r>
    <r>
      <rPr>
        <sz val="10"/>
        <rFont val="Cambria"/>
        <family val="1"/>
        <scheme val="major"/>
      </rPr>
      <t xml:space="preserve"> - of the staff interviewed some were union members and some not.  All confirmed that workers were not deterred from joining a trade union and that the trade union was involved in annual pay negotiation.  Union posters were seen on display in a number of offices.  It was also explained that union subscriptions are taken from members' bank accounts, not directly from their pay, so there is no way for NT management to know who is / is not a union member if they choose not to say.</t>
    </r>
  </si>
  <si>
    <t>5.6.1 c)</t>
  </si>
  <si>
    <t>5.6.1 c) Direct employees shall be permitted to negotiate terms and conditions, including grievance procedures, collectively should they so wish. 
Verifiers: 
• Discussion with workers
• Documented policies.</t>
  </si>
  <si>
    <r>
      <rPr>
        <b/>
        <sz val="10"/>
        <rFont val="Cambria"/>
        <family val="1"/>
        <scheme val="major"/>
      </rPr>
      <t>All sites</t>
    </r>
    <r>
      <rPr>
        <sz val="10"/>
        <rFont val="Cambria"/>
        <family val="1"/>
        <scheme val="major"/>
      </rPr>
      <t xml:space="preserve"> - of the staff interviewed some were union members and some not.  All confirmed that workers were not deterred from joining a trade union and that the trade union was involved in annual pay negotiation.  No reports of deterrance from collective negotiation of terms and conditions.</t>
    </r>
  </si>
  <si>
    <t>5.6.1 d)</t>
  </si>
  <si>
    <t>5.6.1 d) Workers shall have recourse to mechanisms for resolving grievances which meet the requirements of statutory codes of practice. 
Verifiers: 
• Discussion with workers
• Documented policies.</t>
  </si>
  <si>
    <r>
      <rPr>
        <b/>
        <sz val="10"/>
        <rFont val="Cambria"/>
        <family val="1"/>
        <scheme val="major"/>
      </rPr>
      <t xml:space="preserve">All sites </t>
    </r>
    <r>
      <rPr>
        <sz val="10"/>
        <rFont val="Cambria"/>
        <family val="1"/>
        <scheme val="major"/>
      </rPr>
      <t>- workers confirmed this to be the case - no non-compliance noted.</t>
    </r>
  </si>
  <si>
    <t>5.6.1 e)</t>
  </si>
  <si>
    <t>5.6.1 e) Wages paid to workers shall meet or exceed the statutory national living wage. 
Verifiers: 
• Discussion with workers
• Documented policies.</t>
  </si>
  <si>
    <r>
      <rPr>
        <b/>
        <sz val="10"/>
        <rFont val="Cambria"/>
        <family val="1"/>
        <scheme val="major"/>
      </rPr>
      <t xml:space="preserve">All sites </t>
    </r>
    <r>
      <rPr>
        <sz val="10"/>
        <rFont val="Cambria"/>
        <family val="1"/>
        <scheme val="major"/>
      </rPr>
      <t>- staff interviewed confirmed that NT is a 'Living Wage' organisation ie has a stated commitment to pay at least the living wage.</t>
    </r>
  </si>
  <si>
    <t>Insurance</t>
  </si>
  <si>
    <t>5.7.1</t>
  </si>
  <si>
    <t>5.7.1 The owner/manager and workers shall be covered by adequate public liability and employer’s liability insurance.
Verifiers: 
• Insurance documents
• Self-insurance with a policy statement.</t>
  </si>
  <si>
    <t>Castle Ward, Collin Glen &amp; Minnowburn: No evidence supplied by Head Rangers at these site of contractors (mainly arboriculturalist undertaking Tree saftey work) have adequate and valid Public Liability Insurance.  In discussions it appear there is a degree of confusion regarding whose responsibility this is.  Head Rangers understanding is the responsibility is with the Regional Office to check this.  NT Woodland Guidance "Using Contractors to Carry Out Tree &amp; Woodland Work" however states under Procedure to be followed by Truast Works Manager &amp; Delegated Staff  "All contractors to be used must be included on the Trust’s Central Registered Suppliers list overseen by Procurement which ensures that all relevant Health and Safety, Insurance, Financial, Employment, Environmental etc checks have been carried out before they are eligible to work on Trust properties." and "No contractor can be used until the Trust Work Manager has checked to confirm that they have the necessary competences to carry out the required work and their insurance is up-to-date"</t>
  </si>
  <si>
    <t xml:space="preserve">Insurances seen for a range of contract operations, at every site visited where work had been undertaken by contractors eg harvesting operations at Allen Banks &amp; Staward Gorge, Tree safety contractor at Ullswater, Stalkers at Grasmere &amp; Langdale, grazier at Selborne, estate maintenance contractor at Hindhead, harvesting contractor and stalker at Bradenham, tree surgery contractor at Maidenhead &amp; Cookham.  National Trust insurance seen on display at Hindhead office. </t>
  </si>
  <si>
    <t>Rebecca Haskell</t>
  </si>
  <si>
    <t>Some management planning outsourced</t>
  </si>
  <si>
    <t>ASNW, PAWS, SSSI's, County Wildlife Sites, SAC's</t>
  </si>
  <si>
    <t>41669 m3 March 2019-Feb 2020</t>
  </si>
  <si>
    <t>re Major CAR 2020.8 under 5.5.1</t>
  </si>
  <si>
    <t>Major CAR 2020.8</t>
  </si>
  <si>
    <t>Contractor Certificates of competence for chainsaw operators at English Riviera.  Certificates for four operators had been gained at various dates between 2004 and 2013.  None of these operators had undertaken refresher training and evidence of refresher training had not been requested by the NT manager. Major CAR raised as this is a repeat of  2019.3</t>
  </si>
  <si>
    <t>UKWAS 5.5.1</t>
  </si>
  <si>
    <t>The Manager shall ensure that all workers shall have appropriate qualifications, training and/or experience to carry out their roles in conformance to the requirements of this standard</t>
  </si>
  <si>
    <t>within 3 months of the finalisation date of this report.</t>
  </si>
  <si>
    <t xml:space="preserve">The T&amp;W national team will review exisiting guidance and update to ensure they are fit for purpose, and supplement with training on how and where to implement their use. </t>
  </si>
  <si>
    <t>Evidence provided to close out major corrective action from 2019 including an email sent from Luke Barley in Aug 2020 remind rangers of the requirement however further non compliance has been demonstrated.  This therefore suggests that there is insufficient guidance and supporting information to enable rangers to deliver minor works operations in a compliant way due to the resposibility of providing guidance falling between trees and woodlands advisors and operational risk teams</t>
  </si>
  <si>
    <t xml:space="preserve"> 27/ 11/2020 Audit: Review of documentation </t>
  </si>
  <si>
    <t>30/11/2020 Audit: Review of documentation</t>
  </si>
  <si>
    <t>2/12/2020 Site Manager interviews / review of documentation Dark Peak, Longworth</t>
  </si>
  <si>
    <t>3/12/2020 Site Manager interviews / review of documentation White Peak, Shugborough</t>
  </si>
  <si>
    <t>4/12/2020 Site Manager interview / review of documentation Calke</t>
  </si>
  <si>
    <t>8/12/2020 Site Manager interviews / review of documentation  Castle Drogo, Hembury</t>
  </si>
  <si>
    <t>9/12/2020 Site Manager interviews / review of documentation Cotehele, English Riviera</t>
  </si>
  <si>
    <t>9/12/2020 Closing meeting - attended by Rebecca Haskell ( auditor), John Deakin (Certification Manager) , Luke Barley ( National Specialist - Trees and Woodland Advisor)</t>
  </si>
  <si>
    <t>25/11/2020 Opening meeting - attended by Rebecca Haskell ( auditor), John Deakin (Certification Manager) , Luke Barley ( National Specialist - Trees and Woodland Advisor)</t>
  </si>
  <si>
    <t xml:space="preserve">Any significant issues impacting on the audit programme N although originally planned as face to face audit and changed to remote due to covid - 19 restrictions.  </t>
  </si>
  <si>
    <t>Summary of person days including time spent on preparatory work, actual audit days, consultation and report writing (excluding travel to the region) 10 days</t>
  </si>
  <si>
    <t>Rebecca Haskell (auditor), BSc Agricultural and Food Marketing, MSc Forestry, CMIOSH.  30 years experience working in UK Forestry / Woodland Management in both public and charitable sectors, inlcuding several years' practice as H&amp;S Manager for a woodland conservation charity.</t>
  </si>
  <si>
    <t>The forest management was evaluated against the PEFC Forest Management Standard for Great Britain (UKWAS v4.0; 2018), available at http://ukwas.org.uk/The following criteria were assessed: UKWAS Section 1 – Legal Compliance &amp; UKWAS Conformance, Section 2 – Management Planning, FMUs containing HCV attributes, unless the whole area meets the requirements for classification as a “small forest” (under SLIMF definitions): UKWAS indicators 2.3.1(c), 2.3.2(b), 2.3.2(c), 2.9.1, 2.15.1(d), 2.15.2, 4.1.2, 4.6.1, 4.6.2, 4.6.3, 4.6.4, 4.9.1.  PEFC Trademark Standard</t>
  </si>
  <si>
    <t xml:space="preserve">The assessment involved review of relevant group and management planning documentation and records, site visits, discussion with forest managers and workers and completion of the group and forest management checklists. The number of sites selected was based on the sampling calculation given in Annex 8. Sites were selected to include areas of recent or on-going operations, areas of public access, areas of conservation value and to include group members not previously visited by SA Cert. </t>
  </si>
  <si>
    <t>131 consultees were contacted</t>
  </si>
  <si>
    <t>0 responses were received</t>
  </si>
  <si>
    <t>Consultation was carried out on  1 - 30 May 2020</t>
  </si>
  <si>
    <t>0 visits/interviews were held by phone/in person during audit</t>
  </si>
  <si>
    <t>See A2 for summary of issues raised by stakeholders and SA Cert response ( none)</t>
  </si>
  <si>
    <t>All sites - remote audit so no site visits.  For all sites, management planning documentation, including maps and monitoring results was reviewed; also documentation relating to recent operations.</t>
  </si>
  <si>
    <t>None</t>
  </si>
  <si>
    <t>131 consultees contacted, 0 responses received</t>
  </si>
  <si>
    <t>The Head of Trees and Woodlands represents the central function in terms of UKWAS compliance. This role sits within the organisation</t>
  </si>
  <si>
    <t>The Head of Trees and Woodlands has organisational authority to define, establish and maintain the single management system.</t>
  </si>
  <si>
    <t xml:space="preserve"> The 'National Trust Woodland Management Policy' which, and other relevant organisation wide processes and procedures are subject to regular review and carry the latest review date. </t>
  </si>
  <si>
    <t xml:space="preserve">The Head of Trees and Woodlands has adpoted the PEFC UK online certification tool for this purpose. The internal audit process is underway. </t>
  </si>
  <si>
    <t xml:space="preserve">The Head of Trees and Woodlands supports and maintains procedures within the single management system which ensure the above data is collected in a way which can be analysed and inform management practices.  </t>
  </si>
  <si>
    <t>HCV 1 present- ha</t>
  </si>
  <si>
    <t>HCV2 - ha</t>
  </si>
  <si>
    <t>AAF category</t>
  </si>
  <si>
    <t>National Trust</t>
  </si>
  <si>
    <t>Greenway/Torbay (Riviera)</t>
  </si>
  <si>
    <t>Little King's Wood</t>
  </si>
  <si>
    <t>TQ 091491</t>
  </si>
  <si>
    <t>Andy Grundy</t>
  </si>
  <si>
    <r>
      <t>THE CERTIFICATION ASSESSMENT PROCESS -</t>
    </r>
    <r>
      <rPr>
        <b/>
        <sz val="11"/>
        <color indexed="12"/>
        <rFont val="Cambria"/>
        <family val="1"/>
      </rPr>
      <t xml:space="preserve"> </t>
    </r>
    <r>
      <rPr>
        <b/>
        <sz val="11"/>
        <color rgb="FFFF0000"/>
        <rFont val="Cambria"/>
        <family val="1"/>
      </rPr>
      <t>remote audit</t>
    </r>
  </si>
  <si>
    <t xml:space="preserve">Any deviation from the audit plan and their reasons? N although originally planned as face to face audit and changed to remote due to covid - 19 restrictions.  </t>
  </si>
  <si>
    <r>
      <t>Each non-compliance with the forestry standard</t>
    </r>
    <r>
      <rPr>
        <sz val="11"/>
        <color indexed="10"/>
        <rFont val="Palatino"/>
      </rPr>
      <t xml:space="preserve"> </t>
    </r>
    <r>
      <rPr>
        <sz val="11"/>
        <rFont val="Palatino"/>
        <family val="1"/>
      </rPr>
      <t>is described in detail in Section 2 together with a description of the proposed corrective action (Pre-Condition, Condition, Observation) This section also provides details of any actions taken to close out Conditions. The Conditions identified are to be completed within the identified timescales and will be subject to assessment and reporting at subsequent surveillance visits – see sections 6-9 of report for details of surveillance visits and Section 2 of report for close out details.</t>
    </r>
  </si>
  <si>
    <t xml:space="preserve"> Centralised policies and procedures available to all staff via'Acorn', the NT intranet</t>
  </si>
  <si>
    <t>Documented system with centralised policies and procedures</t>
  </si>
  <si>
    <t>Description of resources available: technical - all offices are fully resourced,  human - total 520 employees.  Training needs identified as part of annual appraisal system.  Technical support provided by Head of Trees and Woodlands, supported by Regional advisers.</t>
  </si>
  <si>
    <t xml:space="preserve">The Head of Trees and Woodlands maintains the 'National Trust Woodland Management Policy' which, supplemented by other organisation wide processes and procedures, forms part of a single managment system that is implemented to ensure ongoing UKWAS compliance. </t>
  </si>
  <si>
    <t xml:space="preserve">The Head of Trees and Woodlands maintains the 'National Trust Woodland Management Policy' which, supplemented by other organisation wide processes and procedures, forms part of a single managment system that is implemented to ensure ongoing UKWAS compliance. The Head of Trees and Woodlands has adpoted the PEFC UK online certification tool for the purpose of internal auditing. The internal audit process is underway. </t>
  </si>
  <si>
    <t xml:space="preserve">The Head of Trees and Woodlands represents the central function in terms of UKWAS compliance and has organisational authority to define, establish and maintain the single management system. The Head of Trees and Woodlands maintains the 'National Trust Woodland Management Policy' which, supplemented by other organisation wide processes and procedures, forms part of a single managment system that is implemented to ensure ongoing UKWAS compliance. </t>
  </si>
  <si>
    <t xml:space="preserve">NT's management approach is described in the doc 'Woodland Management - Forestry Policy)in which management principles are laid out.  The overall aim is stated as follows ' In all our woodlands our aim is to maximise their value to people and to wildlife, now and for the future.  We also aim to support local economic development and to contribute to the sustainable production of timeber and other forest products'. </t>
  </si>
  <si>
    <r>
      <t xml:space="preserve">Each property is under the management of a General Manager (GM) or Property Manager (PM) depending on the size and complexity of the property. </t>
    </r>
    <r>
      <rPr>
        <sz val="11"/>
        <rFont val="Cambria"/>
        <family val="1"/>
      </rPr>
      <t xml:space="preserve">The GM or PM is responsible for strategic management of the property, writes the management plan and oversees day to day management. The GM/PM reports to the Assistant Director of Operations (ADO) who approves property management plans and who reports to the Regional/Country Director. Day to day management at the property level is carried out by property staff - foresters, rangers, gardeners etc who report to the GM/PM - and contractors. </t>
    </r>
  </si>
  <si>
    <t xml:space="preserve">Summary of person days including time spent on preparatory work, actual audit days, consultation and report writing (excluding travel to the region) </t>
  </si>
  <si>
    <t>Any significant issues impacting on the audit programme Y/N</t>
  </si>
  <si>
    <t>Any deviation from the audit plan and their reasons? Y/N</t>
  </si>
  <si>
    <t xml:space="preserve">Itinerary </t>
  </si>
  <si>
    <t>The forest management was evaluated against the PEFC Forest Management Standard for Great Britain (UKWAS v4.0; 2018), available at http://ukwas.org.uk/The following criteria were assessed: PEFC Trademark Standard</t>
  </si>
  <si>
    <t>Consultation was carried out on  xx</t>
  </si>
  <si>
    <t>x visits/interviews were held by phone/in person during audit</t>
  </si>
  <si>
    <t xml:space="preserve">The assessment team reviewed the current scope of the certificate in terms of certified forest area and products being produced. </t>
  </si>
  <si>
    <t>The assessment team reviewed the management situation.  No material changes to the management situation were noted.</t>
  </si>
  <si>
    <t xml:space="preserve">Contractor Certificates of competence for chainsaw operators at English Riviera.  Certificates for four operators had been gained at various dates between 2004 and 2013.  None of these operators had undertaken refresher training and evidence of refresher training had not been requested by the NT manager. Major CAR raised as this is a repeat of  2019.3 </t>
  </si>
  <si>
    <t>All sites - no signs erected in advance of MA audit (covid - 19 restrictions).  Soil Association stakeholder consultation exercise involved contacting 131 consultees, with a 30 day period for responses; however no responses received.  Riviera Nov newsletter seen informing readers of forthcoming audit remote 'site visit' (9 Dec)</t>
  </si>
  <si>
    <t>MA Consultation</t>
  </si>
  <si>
    <t>There is insufficent guidance and supporting information to enable rangers to deliver minor works operations in a compliant way due to the responsibility of providing guidance falling between trees and woodlands advisors and operational risk teams</t>
  </si>
  <si>
    <t xml:space="preserve">The T&amp;W national team will review existing template contract documents and update to ensure they are fit for purpose, and supplement with improved guidance on how and where to implement their use. Training webinars will be provided over the coming 12 months to ensure understanding </t>
  </si>
  <si>
    <t xml:space="preserve">There was a misunderstanding  by the local team over the precise nature of this requirement. </t>
  </si>
  <si>
    <t>The tender documents will be amended to reflect the requirement to provide a plan of operations that covers the ful 20 year period. Updated national policy reflecting this requirement shall be available and promoted to all forest managers.</t>
  </si>
  <si>
    <t>The requirement for objectives to link to operations and ongoing monitoring is clearly described in section 10 of the forestry policy document however at the time of audit the document has not been fully rolled out</t>
  </si>
  <si>
    <t>Full roll out including briefing of the new document will be carried out over the next 12 months. Speficially for Cotehele, a monitoring programme for invasive species will be writtten and provided</t>
  </si>
  <si>
    <r>
      <rPr>
        <b/>
        <sz val="11"/>
        <rFont val="Cambria"/>
        <family val="1"/>
        <scheme val="major"/>
      </rPr>
      <t xml:space="preserve">Remote audit </t>
    </r>
    <r>
      <rPr>
        <sz val="11"/>
        <rFont val="Cambria"/>
        <family val="1"/>
        <scheme val="major"/>
      </rPr>
      <t>25/11/2020 - 9/12/2020 ( various)</t>
    </r>
  </si>
  <si>
    <r>
      <t xml:space="preserve">Itinerary </t>
    </r>
    <r>
      <rPr>
        <b/>
        <sz val="11"/>
        <color rgb="FFFF0000"/>
        <rFont val="Cambria"/>
        <family val="1"/>
        <scheme val="major"/>
      </rPr>
      <t xml:space="preserve">- remote audit meetings on Microsoft Teams </t>
    </r>
  </si>
  <si>
    <t>This audit was conducted remotely due to COVID-19 restrictions and undertaken following FSC Derogation FSC-DER-2020-01 and PEFC Guidance on COVID-19. Throughout November there was a national lockdown in England (no meetings between people of different households) and during December government guidance and restriction to avoid extended travel and overnights stays for both the safety of both the  auditor and client.  A decision was made in discussion with the auditor, auditee and Soil Association that in order to avoid extended travel and overnights stays for both the safety of the  auditor and the client a remote audit process would be considered. An assessment was made to ensure all the required evidence could be audited remotely with no risks to the credibility and appropriate sections of UKWAS selected to do so. The remote audit involved review of relevant group and management planning documentation and records, discussion with forest managers and workers and completion of the group and forest management checklists. The number of sites selected was based on the sampling calculation given in Annex 8. Sites were selected to include areas of recent or on-going operations, areas of public access, areas of conservation value and to include group members not previously visited by SA Cert. The audit was undertaken remotely, with interviews with managers and other staff held via online using Microsoft Teams.</t>
  </si>
  <si>
    <t>25/11/2020 - 9/12/2020 (various)</t>
  </si>
  <si>
    <r>
      <t>Forest Manager/Owner</t>
    </r>
    <r>
      <rPr>
        <sz val="14"/>
        <rFont val="Cambria"/>
        <family val="1"/>
      </rPr>
      <t>/organisation (Certificate Holder):</t>
    </r>
  </si>
  <si>
    <r>
      <t>Forest Name</t>
    </r>
    <r>
      <rPr>
        <sz val="14"/>
        <rFont val="Cambria"/>
        <family val="1"/>
      </rPr>
      <t xml:space="preserve">/Group Name: </t>
    </r>
  </si>
  <si>
    <t xml:space="preserve">The new contractor management guidance includes FISA Guidance on 'Managing Health and Safety in Forestry' and 'Welfare facilities'. The former relates to National Trust as the Forest Works manager but does not include reference to the  FISA requirements as the landowner. Under 'Welfare facilities' the description of the requirements does not assert the rigor laid out in the FISA guidelines or provide a reference for FISA requirements in relation to Heath and Safety. This observation is raised to ensure that there is no lapse in awareness of the FISA requirements for staff.  </t>
  </si>
  <si>
    <t xml:space="preserve">08.03.2021 National Trust shared the new contractor management guidance document for all staff to follow as briefed on calls with rangers during the month of March. Additionally National Trust have secured support from the Woodland Trust to deliver contractor management training, staff inlcuding tree and woodland advisors will be attending theses courses from March 2020. </t>
  </si>
  <si>
    <t xml:space="preserve">Closed </t>
  </si>
  <si>
    <t>18.03.2021</t>
  </si>
  <si>
    <t>05/01/2021
19/03/2021
23/03/2021</t>
  </si>
  <si>
    <t>SA-PEFC-FM-001526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</si>
</sst>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64" formatCode="0.0"/>
    <numFmt numFmtId="165" formatCode="[$-809]dd\ mmmm\ yyyy;@"/>
  </numFmts>
  <fonts count="96">
    <font>
      <sz val="11"/>
      <name val="Palatino"/>
      <family val="1"/>
    </font>
    <font>
      <sz val="10"/>
      <name val="Arial"/>
      <family val="2"/>
    </font>
    <font>
      <sz val="8"/>
      <color indexed="81"/>
      <name val="Tahoma"/>
      <family val="2"/>
    </font>
    <font>
      <b/>
      <sz val="11"/>
      <name val="Palatino"/>
      <family val="1"/>
    </font>
    <font>
      <sz val="11"/>
      <name val="Palatino"/>
      <family val="1"/>
    </font>
    <font>
      <sz val="11"/>
      <color indexed="12"/>
      <name val="Palatino"/>
      <family val="1"/>
    </font>
    <font>
      <sz val="8"/>
      <name val="Palatino"/>
      <family val="1"/>
    </font>
    <font>
      <b/>
      <sz val="8"/>
      <color indexed="81"/>
      <name val="Tahoma"/>
      <family val="2"/>
    </font>
    <font>
      <u/>
      <sz val="10"/>
      <color indexed="12"/>
      <name val="Arial"/>
      <family val="2"/>
    </font>
    <font>
      <b/>
      <sz val="10"/>
      <name val="Arial"/>
      <family val="2"/>
    </font>
    <font>
      <sz val="10"/>
      <name val="Arial"/>
      <family val="2"/>
    </font>
    <font>
      <sz val="8"/>
      <name val="Arial"/>
      <family val="2"/>
    </font>
    <font>
      <b/>
      <sz val="8"/>
      <name val="Arial"/>
      <family val="2"/>
    </font>
    <font>
      <sz val="12"/>
      <name val="Arial"/>
      <family val="2"/>
    </font>
    <font>
      <b/>
      <sz val="12"/>
      <name val="Arial"/>
      <family val="2"/>
    </font>
    <font>
      <b/>
      <sz val="8"/>
      <color indexed="9"/>
      <name val="Arial"/>
      <family val="2"/>
    </font>
    <font>
      <sz val="11"/>
      <color indexed="10"/>
      <name val="Palatino"/>
    </font>
    <font>
      <b/>
      <sz val="9"/>
      <name val="Arial"/>
      <family val="2"/>
    </font>
    <font>
      <sz val="7"/>
      <name val="Arial"/>
      <family val="2"/>
    </font>
    <font>
      <sz val="7"/>
      <color indexed="63"/>
      <name val="Arial"/>
      <family val="2"/>
    </font>
    <font>
      <b/>
      <sz val="7"/>
      <name val="Arial"/>
      <family val="2"/>
    </font>
    <font>
      <sz val="11"/>
      <name val="Cambria"/>
      <family val="1"/>
    </font>
    <font>
      <b/>
      <i/>
      <sz val="11"/>
      <color indexed="12"/>
      <name val="Cambria"/>
      <family val="1"/>
    </font>
    <font>
      <sz val="11"/>
      <color indexed="12"/>
      <name val="Cambria"/>
      <family val="1"/>
    </font>
    <font>
      <b/>
      <sz val="11"/>
      <color indexed="12"/>
      <name val="Cambria"/>
      <family val="1"/>
    </font>
    <font>
      <sz val="11"/>
      <color indexed="10"/>
      <name val="Cambria"/>
      <family val="1"/>
    </font>
    <font>
      <b/>
      <i/>
      <sz val="11"/>
      <color indexed="30"/>
      <name val="Cambria"/>
      <family val="1"/>
    </font>
    <font>
      <b/>
      <sz val="10"/>
      <name val="Cambria"/>
      <family val="1"/>
    </font>
    <font>
      <b/>
      <sz val="22"/>
      <name val="Cambria"/>
      <family val="1"/>
    </font>
    <font>
      <b/>
      <sz val="9"/>
      <color indexed="81"/>
      <name val="Tahoma"/>
      <family val="2"/>
    </font>
    <font>
      <sz val="9"/>
      <color indexed="81"/>
      <name val="Tahoma"/>
      <family val="2"/>
    </font>
    <font>
      <i/>
      <sz val="11"/>
      <color indexed="10"/>
      <name val="Cambria"/>
      <family val="1"/>
    </font>
    <font>
      <sz val="14"/>
      <name val="Cambria"/>
      <family val="1"/>
    </font>
    <font>
      <b/>
      <i/>
      <sz val="11"/>
      <name val="Cambria"/>
      <family val="1"/>
    </font>
    <font>
      <sz val="14"/>
      <color indexed="10"/>
      <name val="Cambria"/>
      <family val="1"/>
    </font>
    <font>
      <b/>
      <i/>
      <sz val="11"/>
      <color indexed="10"/>
      <name val="Cambria"/>
      <family val="1"/>
    </font>
    <font>
      <b/>
      <sz val="11"/>
      <name val="Cambria"/>
      <family val="1"/>
    </font>
    <font>
      <b/>
      <sz val="11"/>
      <color indexed="10"/>
      <name val="Cambria"/>
      <family val="1"/>
    </font>
    <font>
      <sz val="10"/>
      <name val="Cambria"/>
      <family val="1"/>
    </font>
    <font>
      <i/>
      <sz val="11"/>
      <color indexed="12"/>
      <name val="Cambria"/>
      <family val="1"/>
    </font>
    <font>
      <b/>
      <u/>
      <vertAlign val="superscript"/>
      <sz val="11"/>
      <name val="Cambria"/>
      <family val="1"/>
    </font>
    <font>
      <b/>
      <u/>
      <sz val="11"/>
      <name val="Cambria"/>
      <family val="1"/>
    </font>
    <font>
      <sz val="11"/>
      <color theme="1"/>
      <name val="Calibri"/>
      <family val="2"/>
      <scheme val="minor"/>
    </font>
    <font>
      <b/>
      <sz val="20"/>
      <name val="Cambria"/>
      <family val="1"/>
      <scheme val="major"/>
    </font>
    <font>
      <sz val="11"/>
      <name val="Cambria"/>
      <family val="1"/>
      <scheme val="major"/>
    </font>
    <font>
      <sz val="10"/>
      <name val="Cambria"/>
      <family val="1"/>
      <scheme val="major"/>
    </font>
    <font>
      <sz val="12"/>
      <name val="Cambria"/>
      <family val="1"/>
      <scheme val="major"/>
    </font>
    <font>
      <sz val="14"/>
      <name val="Cambria"/>
      <family val="1"/>
      <scheme val="major"/>
    </font>
    <font>
      <b/>
      <sz val="11"/>
      <name val="Cambria"/>
      <family val="1"/>
      <scheme val="major"/>
    </font>
    <font>
      <sz val="11"/>
      <color indexed="12"/>
      <name val="Cambria"/>
      <family val="1"/>
      <scheme val="major"/>
    </font>
    <font>
      <i/>
      <sz val="11"/>
      <color indexed="12"/>
      <name val="Cambria"/>
      <family val="1"/>
      <scheme val="major"/>
    </font>
    <font>
      <b/>
      <sz val="10"/>
      <name val="Cambria"/>
      <family val="1"/>
      <scheme val="major"/>
    </font>
    <font>
      <b/>
      <sz val="12"/>
      <color indexed="18"/>
      <name val="Cambria"/>
      <family val="1"/>
      <scheme val="major"/>
    </font>
    <font>
      <sz val="8"/>
      <name val="Cambria"/>
      <family val="1"/>
      <scheme val="major"/>
    </font>
    <font>
      <b/>
      <sz val="24"/>
      <name val="Cambria"/>
      <family val="1"/>
      <scheme val="major"/>
    </font>
    <font>
      <i/>
      <sz val="10"/>
      <color indexed="12"/>
      <name val="Cambria"/>
      <family val="1"/>
      <scheme val="major"/>
    </font>
    <font>
      <b/>
      <sz val="12"/>
      <name val="Cambria"/>
      <family val="1"/>
      <scheme val="major"/>
    </font>
    <font>
      <sz val="11"/>
      <color rgb="FF0000FF"/>
      <name val="Cambria"/>
      <family val="1"/>
      <scheme val="major"/>
    </font>
    <font>
      <sz val="10"/>
      <color indexed="12"/>
      <name val="Cambria"/>
      <family val="1"/>
      <scheme val="major"/>
    </font>
    <font>
      <sz val="14"/>
      <color indexed="12"/>
      <name val="Cambria"/>
      <family val="1"/>
      <scheme val="major"/>
    </font>
    <font>
      <sz val="11"/>
      <color rgb="FFFF0000"/>
      <name val="Cambria"/>
      <family val="1"/>
      <scheme val="major"/>
    </font>
    <font>
      <b/>
      <sz val="11"/>
      <color rgb="FFFF0000"/>
      <name val="Cambria"/>
      <family val="1"/>
      <scheme val="major"/>
    </font>
    <font>
      <i/>
      <sz val="11"/>
      <name val="Cambria"/>
      <family val="1"/>
      <scheme val="major"/>
    </font>
    <font>
      <b/>
      <strike/>
      <sz val="11"/>
      <color rgb="FFFF0000"/>
      <name val="Cambria"/>
      <family val="1"/>
      <scheme val="major"/>
    </font>
    <font>
      <strike/>
      <sz val="11"/>
      <color rgb="FFFF0000"/>
      <name val="Cambria"/>
      <family val="1"/>
      <scheme val="major"/>
    </font>
    <font>
      <i/>
      <sz val="11"/>
      <color rgb="FFFF0000"/>
      <name val="Cambria"/>
      <family val="1"/>
      <scheme val="major"/>
    </font>
    <font>
      <sz val="11"/>
      <color theme="3"/>
      <name val="Cambria"/>
      <family val="1"/>
      <scheme val="major"/>
    </font>
    <font>
      <sz val="11"/>
      <name val="Calibri"/>
      <family val="2"/>
      <scheme val="minor"/>
    </font>
    <font>
      <sz val="11"/>
      <color theme="1"/>
      <name val="Cambria"/>
      <family val="1"/>
      <scheme val="major"/>
    </font>
    <font>
      <sz val="11"/>
      <color rgb="FF1414B4"/>
      <name val="Cambria"/>
      <family val="1"/>
      <scheme val="major"/>
    </font>
    <font>
      <b/>
      <i/>
      <u/>
      <sz val="11"/>
      <color indexed="12"/>
      <name val="Cambria"/>
      <family val="1"/>
      <scheme val="major"/>
    </font>
    <font>
      <i/>
      <sz val="11"/>
      <color rgb="FF0000FF"/>
      <name val="Cambria"/>
      <family val="1"/>
      <scheme val="major"/>
    </font>
    <font>
      <i/>
      <sz val="11"/>
      <color theme="1"/>
      <name val="Cambria"/>
      <family val="1"/>
      <scheme val="major"/>
    </font>
    <font>
      <b/>
      <u/>
      <sz val="11"/>
      <name val="Cambria"/>
      <family val="1"/>
      <scheme val="major"/>
    </font>
    <font>
      <b/>
      <sz val="12"/>
      <color theme="1"/>
      <name val="Cambria"/>
      <family val="1"/>
      <scheme val="major"/>
    </font>
    <font>
      <b/>
      <sz val="8"/>
      <name val="Cambria"/>
      <family val="1"/>
      <scheme val="major"/>
    </font>
    <font>
      <sz val="14"/>
      <color theme="1"/>
      <name val="Calibri"/>
      <family val="2"/>
    </font>
    <font>
      <sz val="10"/>
      <color theme="1"/>
      <name val="Cambria"/>
      <family val="1"/>
      <scheme val="major"/>
    </font>
    <font>
      <b/>
      <sz val="10"/>
      <color theme="1"/>
      <name val="Cambria"/>
      <family val="1"/>
      <scheme val="major"/>
    </font>
    <font>
      <sz val="14"/>
      <color rgb="FF0000FF"/>
      <name val="Cambria"/>
      <family val="1"/>
      <scheme val="major"/>
    </font>
    <font>
      <sz val="11"/>
      <color rgb="FF0000FF"/>
      <name val="Palatino"/>
      <family val="1"/>
    </font>
    <font>
      <b/>
      <i/>
      <sz val="12"/>
      <name val="Cambria"/>
      <family val="1"/>
      <scheme val="major"/>
    </font>
    <font>
      <b/>
      <sz val="10"/>
      <color indexed="10"/>
      <name val="Cambria"/>
      <family val="1"/>
      <scheme val="major"/>
    </font>
    <font>
      <sz val="10"/>
      <color indexed="10"/>
      <name val="Cambria"/>
      <family val="1"/>
      <scheme val="major"/>
    </font>
    <font>
      <b/>
      <i/>
      <sz val="10"/>
      <name val="Cambria"/>
      <family val="1"/>
      <scheme val="major"/>
    </font>
    <font>
      <sz val="24"/>
      <name val="Cambria"/>
      <family val="1"/>
      <scheme val="major"/>
    </font>
    <font>
      <i/>
      <sz val="10"/>
      <color theme="1"/>
      <name val="Cambria"/>
      <family val="1"/>
      <scheme val="major"/>
    </font>
    <font>
      <sz val="10"/>
      <color indexed="10"/>
      <name val="Cambria"/>
      <family val="1"/>
    </font>
    <font>
      <sz val="10"/>
      <color rgb="FFFF0000"/>
      <name val="Cambria"/>
      <family val="1"/>
      <scheme val="major"/>
    </font>
    <font>
      <sz val="11"/>
      <color rgb="FF000000"/>
      <name val="Calibri Light"/>
      <family val="2"/>
    </font>
    <font>
      <sz val="11"/>
      <color rgb="FF000000"/>
      <name val="Cambria"/>
      <family val="1"/>
    </font>
    <font>
      <sz val="10"/>
      <color rgb="FF000000"/>
      <name val="Arial"/>
      <family val="2"/>
    </font>
    <font>
      <sz val="11"/>
      <color indexed="8"/>
      <name val="Calibri"/>
      <family val="2"/>
    </font>
    <font>
      <sz val="10"/>
      <color rgb="FF000000"/>
      <name val="Calibri Light"/>
      <family val="2"/>
    </font>
    <font>
      <i/>
      <sz val="10"/>
      <color rgb="FF44546A"/>
      <name val="Calibri Light"/>
      <family val="2"/>
    </font>
    <font>
      <b/>
      <sz val="11"/>
      <color rgb="FFFF0000"/>
      <name val="Cambria"/>
      <family val="1"/>
    </font>
  </fonts>
  <fills count="35">
    <fill>
      <patternFill patternType="none"/>
    </fill>
    <fill>
      <patternFill patternType="gray125"/>
    </fill>
    <fill>
      <patternFill patternType="solid">
        <fgColor indexed="9"/>
        <bgColor indexed="64"/>
      </patternFill>
    </fill>
    <fill>
      <patternFill patternType="solid">
        <fgColor indexed="10"/>
        <bgColor indexed="64"/>
      </patternFill>
    </fill>
    <fill>
      <patternFill patternType="solid">
        <fgColor indexed="55"/>
        <bgColor indexed="64"/>
      </patternFill>
    </fill>
    <fill>
      <patternFill patternType="solid">
        <fgColor indexed="15"/>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41"/>
        <bgColor indexed="64"/>
      </patternFill>
    </fill>
    <fill>
      <patternFill patternType="solid">
        <fgColor indexed="49"/>
        <bgColor indexed="64"/>
      </patternFill>
    </fill>
    <fill>
      <patternFill patternType="solid">
        <fgColor rgb="FF92D050"/>
        <bgColor indexed="64"/>
      </patternFill>
    </fill>
    <fill>
      <patternFill patternType="solid">
        <fgColor theme="0"/>
        <bgColor indexed="64"/>
      </patternFill>
    </fill>
    <fill>
      <patternFill patternType="solid">
        <fgColor rgb="FF00B050"/>
        <bgColor indexed="64"/>
      </patternFill>
    </fill>
    <fill>
      <patternFill patternType="solid">
        <fgColor rgb="FFFFFF00"/>
        <bgColor indexed="64"/>
      </patternFill>
    </fill>
    <fill>
      <patternFill patternType="solid">
        <fgColor theme="8" tint="0.39997558519241921"/>
        <bgColor indexed="64"/>
      </patternFill>
    </fill>
    <fill>
      <patternFill patternType="solid">
        <fgColor theme="9" tint="0.59999389629810485"/>
        <bgColor indexed="64"/>
      </patternFill>
    </fill>
    <fill>
      <patternFill patternType="solid">
        <fgColor rgb="FFFFFF99"/>
        <bgColor indexed="64"/>
      </patternFill>
    </fill>
    <fill>
      <patternFill patternType="solid">
        <fgColor theme="6" tint="0.39997558519241921"/>
        <bgColor indexed="64"/>
      </patternFill>
    </fill>
    <fill>
      <patternFill patternType="solid">
        <fgColor rgb="FFB7DEE8"/>
        <bgColor indexed="64"/>
      </patternFill>
    </fill>
    <fill>
      <patternFill patternType="solid">
        <fgColor theme="3" tint="0.39997558519241921"/>
        <bgColor indexed="64"/>
      </patternFill>
    </fill>
    <fill>
      <patternFill patternType="solid">
        <fgColor rgb="FF92CDDC"/>
        <bgColor indexed="64"/>
      </patternFill>
    </fill>
    <fill>
      <patternFill patternType="solid">
        <fgColor rgb="FF00CC66"/>
        <bgColor indexed="64"/>
      </patternFill>
    </fill>
    <fill>
      <patternFill patternType="solid">
        <fgColor theme="0" tint="-4.9989318521683403E-2"/>
        <bgColor indexed="64"/>
      </patternFill>
    </fill>
    <fill>
      <patternFill patternType="solid">
        <fgColor rgb="FFFFFFCC"/>
        <bgColor indexed="64"/>
      </patternFill>
    </fill>
    <fill>
      <patternFill patternType="solid">
        <fgColor theme="9" tint="0.79998168889431442"/>
        <bgColor indexed="64"/>
      </patternFill>
    </fill>
    <fill>
      <patternFill patternType="solid">
        <fgColor rgb="FFFFFF00"/>
        <bgColor rgb="FFFFFFCC"/>
      </patternFill>
    </fill>
    <fill>
      <patternFill patternType="solid">
        <fgColor theme="4"/>
        <bgColor indexed="64"/>
      </patternFill>
    </fill>
    <fill>
      <patternFill patternType="solid">
        <fgColor theme="0"/>
        <bgColor rgb="FFFFFF00"/>
      </patternFill>
    </fill>
    <fill>
      <patternFill patternType="solid">
        <fgColor theme="0" tint="-0.249977111117893"/>
        <bgColor indexed="64"/>
      </patternFill>
    </fill>
    <fill>
      <patternFill patternType="solid">
        <fgColor theme="0" tint="-0.14999847407452621"/>
        <bgColor indexed="64"/>
      </patternFill>
    </fill>
    <fill>
      <patternFill patternType="solid">
        <fgColor rgb="FFFFFFFF"/>
        <bgColor rgb="FFFFFFFF"/>
      </patternFill>
    </fill>
    <fill>
      <patternFill patternType="solid">
        <fgColor rgb="FFFFFFCC"/>
        <bgColor rgb="FFFFFFCC"/>
      </patternFill>
    </fill>
    <fill>
      <patternFill patternType="solid">
        <fgColor theme="0" tint="-0.34998626667073579"/>
        <bgColor indexed="64"/>
      </patternFill>
    </fill>
    <fill>
      <patternFill patternType="solid">
        <fgColor theme="0" tint="-0.34998626667073579"/>
        <bgColor rgb="FFFFFFCC"/>
      </patternFill>
    </fill>
  </fills>
  <borders count="46">
    <border>
      <left/>
      <right/>
      <top/>
      <bottom/>
      <diagonal/>
    </border>
    <border>
      <left style="thin">
        <color indexed="64"/>
      </left>
      <right style="thin">
        <color indexed="64"/>
      </right>
      <top/>
      <bottom/>
      <diagonal/>
    </border>
    <border>
      <left/>
      <right/>
      <top/>
      <bottom style="thick">
        <color indexed="64"/>
      </bottom>
      <diagonal/>
    </border>
    <border>
      <left/>
      <right style="thin">
        <color indexed="64"/>
      </right>
      <top/>
      <bottom/>
      <diagonal/>
    </border>
    <border>
      <left/>
      <right style="medium">
        <color indexed="64"/>
      </right>
      <top/>
      <bottom/>
      <diagonal/>
    </border>
    <border>
      <left/>
      <right style="medium">
        <color indexed="64"/>
      </right>
      <top style="thick">
        <color indexed="64"/>
      </top>
      <bottom style="thick">
        <color indexed="64"/>
      </bottom>
      <diagonal/>
    </border>
    <border>
      <left/>
      <right style="medium">
        <color indexed="64"/>
      </right>
      <top/>
      <bottom style="medium">
        <color indexed="64"/>
      </bottom>
      <diagonal/>
    </border>
    <border>
      <left/>
      <right style="medium">
        <color indexed="64"/>
      </right>
      <top/>
      <bottom style="thick">
        <color indexed="64"/>
      </bottom>
      <diagonal/>
    </border>
    <border>
      <left/>
      <right style="thick">
        <color indexed="64"/>
      </right>
      <top/>
      <bottom style="thick">
        <color indexed="64"/>
      </bottom>
      <diagonal/>
    </border>
    <border>
      <left style="medium">
        <color indexed="64"/>
      </left>
      <right style="medium">
        <color indexed="64"/>
      </right>
      <top style="medium">
        <color indexed="64"/>
      </top>
      <bottom style="medium">
        <color indexed="64"/>
      </bottom>
      <diagonal/>
    </border>
    <border>
      <left/>
      <right style="thick">
        <color indexed="64"/>
      </right>
      <top/>
      <bottom style="medium">
        <color indexed="64"/>
      </bottom>
      <diagonal/>
    </border>
    <border>
      <left/>
      <right style="thick">
        <color indexed="64"/>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style="medium">
        <color indexed="64"/>
      </top>
      <bottom style="medium">
        <color indexed="64"/>
      </bottom>
      <diagonal/>
    </border>
    <border>
      <left style="medium">
        <color indexed="64"/>
      </left>
      <right/>
      <top style="thick">
        <color indexed="64"/>
      </top>
      <bottom style="thick">
        <color indexed="64"/>
      </bottom>
      <diagonal/>
    </border>
    <border>
      <left style="medium">
        <color indexed="64"/>
      </left>
      <right/>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medium">
        <color indexed="64"/>
      </left>
      <right/>
      <top/>
      <bottom/>
      <diagonal/>
    </border>
    <border>
      <left style="medium">
        <color rgb="FF00B050"/>
      </left>
      <right style="medium">
        <color rgb="FF00B050"/>
      </right>
      <top style="medium">
        <color rgb="FF00B050"/>
      </top>
      <bottom style="medium">
        <color rgb="FF00B050"/>
      </bottom>
      <diagonal/>
    </border>
    <border>
      <left style="thin">
        <color indexed="64"/>
      </left>
      <right style="medium">
        <color rgb="FF00B050"/>
      </right>
      <top style="medium">
        <color rgb="FF00B050"/>
      </top>
      <bottom style="medium">
        <color rgb="FF00B050"/>
      </bottom>
      <diagonal/>
    </border>
    <border>
      <left style="thin">
        <color indexed="64"/>
      </left>
      <right style="medium">
        <color rgb="FF00B050"/>
      </right>
      <top style="medium">
        <color rgb="FF00B050"/>
      </top>
      <bottom/>
      <diagonal/>
    </border>
    <border>
      <left style="thin">
        <color indexed="64"/>
      </left>
      <right style="medium">
        <color rgb="FF00B050"/>
      </right>
      <top/>
      <bottom/>
      <diagonal/>
    </border>
    <border>
      <left style="thin">
        <color indexed="64"/>
      </left>
      <right style="medium">
        <color rgb="FF00B050"/>
      </right>
      <top/>
      <bottom style="medium">
        <color rgb="FF00B05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s>
  <cellStyleXfs count="15">
    <xf numFmtId="0" fontId="0" fillId="0" borderId="0"/>
    <xf numFmtId="0" fontId="8" fillId="0" borderId="0" applyNumberFormat="0" applyFill="0" applyBorder="0" applyAlignment="0" applyProtection="0">
      <alignment vertical="top"/>
      <protection locked="0"/>
    </xf>
    <xf numFmtId="0" fontId="4" fillId="0" borderId="0"/>
    <xf numFmtId="0" fontId="42" fillId="0" borderId="0"/>
    <xf numFmtId="0" fontId="10" fillId="0" borderId="0"/>
    <xf numFmtId="0" fontId="4" fillId="0" borderId="0"/>
    <xf numFmtId="0" fontId="4" fillId="0" borderId="0"/>
    <xf numFmtId="0" fontId="42" fillId="0" borderId="0"/>
    <xf numFmtId="0" fontId="42" fillId="0" borderId="0"/>
    <xf numFmtId="0" fontId="10" fillId="0" borderId="0"/>
    <xf numFmtId="0" fontId="1" fillId="0" borderId="0"/>
    <xf numFmtId="0" fontId="1" fillId="0" borderId="0"/>
    <xf numFmtId="0" fontId="4" fillId="0" borderId="0"/>
    <xf numFmtId="0" fontId="1" fillId="0" borderId="0"/>
    <xf numFmtId="0" fontId="92" fillId="0" borderId="0"/>
  </cellStyleXfs>
  <cellXfs count="628">
    <xf numFmtId="0" fontId="0" fillId="0" borderId="0" xfId="0"/>
    <xf numFmtId="0" fontId="5" fillId="0" borderId="0" xfId="0" applyFont="1" applyFill="1" applyAlignment="1">
      <alignment vertical="top" wrapText="1"/>
    </xf>
    <xf numFmtId="0" fontId="3" fillId="0" borderId="0" xfId="0" applyFont="1" applyFill="1" applyAlignment="1">
      <alignment vertical="top" wrapText="1"/>
    </xf>
    <xf numFmtId="0" fontId="10" fillId="2" borderId="1" xfId="0" applyFont="1" applyFill="1" applyBorder="1"/>
    <xf numFmtId="49" fontId="13" fillId="0" borderId="0" xfId="0" applyNumberFormat="1" applyFont="1" applyAlignment="1">
      <alignment wrapText="1"/>
    </xf>
    <xf numFmtId="0" fontId="15" fillId="2" borderId="1" xfId="0" applyFont="1" applyFill="1" applyBorder="1" applyAlignment="1">
      <alignment horizontal="center" wrapText="1"/>
    </xf>
    <xf numFmtId="0" fontId="11" fillId="2" borderId="1" xfId="0" applyFont="1" applyFill="1" applyBorder="1" applyAlignment="1">
      <alignment wrapText="1"/>
    </xf>
    <xf numFmtId="49" fontId="14" fillId="0" borderId="0" xfId="0" applyNumberFormat="1" applyFont="1" applyAlignment="1">
      <alignment wrapText="1"/>
    </xf>
    <xf numFmtId="0" fontId="11" fillId="2" borderId="1" xfId="0" applyFont="1" applyFill="1" applyBorder="1" applyAlignment="1">
      <alignment vertical="top" wrapText="1"/>
    </xf>
    <xf numFmtId="0" fontId="12" fillId="2" borderId="1" xfId="0" applyFont="1" applyFill="1" applyBorder="1" applyAlignment="1">
      <alignment horizontal="center" wrapText="1"/>
    </xf>
    <xf numFmtId="0" fontId="0" fillId="11" borderId="0" xfId="0" applyFont="1" applyFill="1" applyAlignment="1">
      <alignment vertical="top" wrapText="1"/>
    </xf>
    <xf numFmtId="49" fontId="14" fillId="3" borderId="2" xfId="0" applyNumberFormat="1" applyFont="1" applyFill="1" applyBorder="1" applyAlignment="1">
      <alignment wrapText="1"/>
    </xf>
    <xf numFmtId="49" fontId="13" fillId="0" borderId="3" xfId="0" applyNumberFormat="1" applyFont="1" applyBorder="1" applyAlignment="1">
      <alignment wrapText="1"/>
    </xf>
    <xf numFmtId="0" fontId="14" fillId="3" borderId="0" xfId="0" applyFont="1" applyFill="1" applyBorder="1" applyAlignment="1">
      <alignment horizontal="left" vertical="top" wrapText="1"/>
    </xf>
    <xf numFmtId="0" fontId="14" fillId="3" borderId="4" xfId="0" applyFont="1" applyFill="1" applyBorder="1" applyAlignment="1">
      <alignment horizontal="left" vertical="top" wrapText="1"/>
    </xf>
    <xf numFmtId="0" fontId="17" fillId="4" borderId="5" xfId="0" applyFont="1" applyFill="1" applyBorder="1" applyAlignment="1">
      <alignment vertical="top" wrapText="1"/>
    </xf>
    <xf numFmtId="0" fontId="18" fillId="0" borderId="6" xfId="0" applyFont="1" applyBorder="1" applyAlignment="1">
      <alignment vertical="top" wrapText="1"/>
    </xf>
    <xf numFmtId="0" fontId="20" fillId="4" borderId="7" xfId="0" applyFont="1" applyFill="1" applyBorder="1" applyAlignment="1">
      <alignment vertical="top" wrapText="1"/>
    </xf>
    <xf numFmtId="0" fontId="20" fillId="4" borderId="8" xfId="0" applyFont="1" applyFill="1" applyBorder="1" applyAlignment="1">
      <alignment vertical="top" wrapText="1"/>
    </xf>
    <xf numFmtId="0" fontId="19" fillId="0" borderId="9" xfId="0" applyFont="1" applyBorder="1" applyAlignment="1">
      <alignment vertical="top" wrapText="1"/>
    </xf>
    <xf numFmtId="0" fontId="18" fillId="0" borderId="10" xfId="0" applyFont="1" applyBorder="1" applyAlignment="1">
      <alignment vertical="top" wrapText="1"/>
    </xf>
    <xf numFmtId="0" fontId="18" fillId="0" borderId="4" xfId="0" applyFont="1" applyBorder="1" applyAlignment="1">
      <alignment vertical="top" wrapText="1"/>
    </xf>
    <xf numFmtId="0" fontId="19" fillId="0" borderId="11" xfId="0" applyFont="1" applyBorder="1" applyAlignment="1">
      <alignment vertical="top" wrapText="1"/>
    </xf>
    <xf numFmtId="0" fontId="18" fillId="0" borderId="7" xfId="0" applyFont="1" applyBorder="1" applyAlignment="1">
      <alignment vertical="top" wrapText="1"/>
    </xf>
    <xf numFmtId="0" fontId="18" fillId="0" borderId="8" xfId="0" applyFont="1" applyBorder="1" applyAlignment="1">
      <alignment vertical="top" wrapText="1"/>
    </xf>
    <xf numFmtId="0" fontId="18" fillId="2" borderId="6" xfId="0" applyFont="1" applyFill="1" applyBorder="1" applyAlignment="1">
      <alignment vertical="top" wrapText="1"/>
    </xf>
    <xf numFmtId="0" fontId="18" fillId="2" borderId="10" xfId="0" applyFont="1" applyFill="1" applyBorder="1" applyAlignment="1">
      <alignment vertical="top" wrapText="1"/>
    </xf>
    <xf numFmtId="0" fontId="18" fillId="2" borderId="7" xfId="0" applyFont="1" applyFill="1" applyBorder="1" applyAlignment="1">
      <alignment vertical="top" wrapText="1"/>
    </xf>
    <xf numFmtId="0" fontId="20" fillId="4" borderId="4" xfId="0" applyFont="1" applyFill="1" applyBorder="1" applyAlignment="1">
      <alignment vertical="top" wrapText="1"/>
    </xf>
    <xf numFmtId="0" fontId="20" fillId="4" borderId="11" xfId="0" applyFont="1" applyFill="1" applyBorder="1" applyAlignment="1">
      <alignment vertical="top" wrapText="1"/>
    </xf>
    <xf numFmtId="49" fontId="13" fillId="0" borderId="0" xfId="0" applyNumberFormat="1" applyFont="1" applyFill="1" applyBorder="1" applyAlignment="1">
      <alignment wrapText="1"/>
    </xf>
    <xf numFmtId="0" fontId="17" fillId="0" borderId="0" xfId="0" applyFont="1" applyFill="1" applyBorder="1" applyAlignment="1">
      <alignment vertical="top" wrapText="1"/>
    </xf>
    <xf numFmtId="0" fontId="18" fillId="0" borderId="0" xfId="0" applyFont="1" applyFill="1" applyBorder="1" applyAlignment="1">
      <alignment vertical="top" wrapText="1"/>
    </xf>
    <xf numFmtId="0" fontId="19" fillId="0" borderId="0" xfId="0" applyFont="1" applyFill="1" applyBorder="1" applyAlignment="1">
      <alignment vertical="top" wrapText="1"/>
    </xf>
    <xf numFmtId="0" fontId="9" fillId="2" borderId="1" xfId="0" applyFont="1" applyFill="1" applyBorder="1"/>
    <xf numFmtId="0" fontId="43" fillId="0" borderId="0" xfId="0" applyFont="1" applyBorder="1" applyAlignment="1">
      <alignment horizontal="center" vertical="center" wrapText="1"/>
    </xf>
    <xf numFmtId="0" fontId="44" fillId="0" borderId="0" xfId="0" applyFont="1" applyFill="1" applyAlignment="1"/>
    <xf numFmtId="0" fontId="45" fillId="0" borderId="0" xfId="0" applyFont="1"/>
    <xf numFmtId="0" fontId="45" fillId="0" borderId="0" xfId="0" applyFont="1" applyBorder="1"/>
    <xf numFmtId="0" fontId="45" fillId="0" borderId="0" xfId="0" applyFont="1" applyFill="1"/>
    <xf numFmtId="0" fontId="45" fillId="5" borderId="0" xfId="0" applyFont="1" applyFill="1"/>
    <xf numFmtId="0" fontId="46" fillId="0" borderId="0" xfId="0" applyFont="1" applyFill="1"/>
    <xf numFmtId="0" fontId="45" fillId="6" borderId="0" xfId="0" applyFont="1" applyFill="1"/>
    <xf numFmtId="0" fontId="47" fillId="0" borderId="0" xfId="0" applyFont="1" applyFill="1" applyBorder="1"/>
    <xf numFmtId="0" fontId="47" fillId="0" borderId="0" xfId="0" applyFont="1" applyFill="1" applyBorder="1" applyAlignment="1">
      <alignment wrapText="1"/>
    </xf>
    <xf numFmtId="0" fontId="46" fillId="0" borderId="0" xfId="0" applyFont="1" applyFill="1" applyAlignment="1">
      <alignment vertical="top"/>
    </xf>
    <xf numFmtId="0" fontId="45" fillId="0" borderId="0" xfId="0" applyFont="1" applyFill="1" applyAlignment="1">
      <alignment vertical="top"/>
    </xf>
    <xf numFmtId="0" fontId="45" fillId="6" borderId="0" xfId="0" applyFont="1" applyFill="1" applyAlignment="1">
      <alignment vertical="top"/>
    </xf>
    <xf numFmtId="0" fontId="45" fillId="0" borderId="0" xfId="0" applyFont="1" applyAlignment="1">
      <alignment vertical="top"/>
    </xf>
    <xf numFmtId="0" fontId="47" fillId="0" borderId="0" xfId="0" applyFont="1" applyFill="1" applyAlignment="1">
      <alignment vertical="top" wrapText="1"/>
    </xf>
    <xf numFmtId="0" fontId="48" fillId="0" borderId="12" xfId="10" applyFont="1" applyFill="1" applyBorder="1" applyAlignment="1">
      <alignment wrapText="1"/>
    </xf>
    <xf numFmtId="0" fontId="48" fillId="0" borderId="12" xfId="10" applyFont="1" applyFill="1" applyBorder="1" applyAlignment="1">
      <alignment horizontal="center" wrapText="1"/>
    </xf>
    <xf numFmtId="15" fontId="48" fillId="0" borderId="12" xfId="10" applyNumberFormat="1" applyFont="1" applyFill="1" applyBorder="1" applyAlignment="1">
      <alignment horizontal="center" wrapText="1"/>
    </xf>
    <xf numFmtId="15" fontId="48" fillId="0" borderId="0" xfId="10" applyNumberFormat="1" applyFont="1" applyFill="1" applyBorder="1" applyAlignment="1">
      <alignment horizontal="center" wrapText="1"/>
    </xf>
    <xf numFmtId="15" fontId="44" fillId="0" borderId="0" xfId="10" applyNumberFormat="1" applyFont="1" applyFill="1" applyBorder="1" applyAlignment="1">
      <alignment wrapText="1"/>
    </xf>
    <xf numFmtId="0" fontId="44" fillId="0" borderId="0" xfId="0" applyFont="1" applyFill="1" applyAlignment="1">
      <alignment vertical="top"/>
    </xf>
    <xf numFmtId="0" fontId="44" fillId="0" borderId="0" xfId="0" applyFont="1" applyAlignment="1">
      <alignment horizontal="center" vertical="top"/>
    </xf>
    <xf numFmtId="0" fontId="44" fillId="0" borderId="0" xfId="0" applyFont="1" applyAlignment="1">
      <alignment vertical="top" wrapText="1"/>
    </xf>
    <xf numFmtId="0" fontId="44" fillId="0" borderId="0" xfId="0" applyFont="1"/>
    <xf numFmtId="0" fontId="48" fillId="0" borderId="0" xfId="0" applyFont="1" applyFill="1" applyAlignment="1">
      <alignment vertical="top" wrapText="1"/>
    </xf>
    <xf numFmtId="0" fontId="44" fillId="0" borderId="0" xfId="0" applyFont="1" applyFill="1" applyAlignment="1">
      <alignment vertical="top" wrapText="1"/>
    </xf>
    <xf numFmtId="0" fontId="49" fillId="0" borderId="0" xfId="0" applyFont="1" applyFill="1" applyAlignment="1">
      <alignment vertical="top" wrapText="1"/>
    </xf>
    <xf numFmtId="0" fontId="44" fillId="0" borderId="0" xfId="0" applyFont="1" applyAlignment="1">
      <alignment horizontal="left" vertical="top" wrapText="1"/>
    </xf>
    <xf numFmtId="0" fontId="50" fillId="0" borderId="0" xfId="0" applyFont="1" applyFill="1" applyAlignment="1">
      <alignment vertical="top" wrapText="1"/>
    </xf>
    <xf numFmtId="0" fontId="44" fillId="0" borderId="12" xfId="0" applyFont="1" applyFill="1" applyBorder="1" applyAlignment="1">
      <alignment vertical="top" wrapText="1"/>
    </xf>
    <xf numFmtId="0" fontId="44" fillId="0" borderId="0" xfId="0" applyFont="1" applyAlignment="1">
      <alignment vertical="top"/>
    </xf>
    <xf numFmtId="0" fontId="48" fillId="7" borderId="0" xfId="0" applyFont="1" applyFill="1" applyAlignment="1">
      <alignment vertical="top" wrapText="1"/>
    </xf>
    <xf numFmtId="0" fontId="44" fillId="7" borderId="0" xfId="0" applyFont="1" applyFill="1" applyAlignment="1">
      <alignment vertical="top" wrapText="1"/>
    </xf>
    <xf numFmtId="0" fontId="44" fillId="0" borderId="0" xfId="0" applyFont="1" applyFill="1"/>
    <xf numFmtId="0" fontId="49" fillId="7" borderId="0" xfId="0" applyFont="1" applyFill="1" applyAlignment="1">
      <alignment horizontal="left" vertical="top" wrapText="1"/>
    </xf>
    <xf numFmtId="0" fontId="44" fillId="7" borderId="0" xfId="0" applyNumberFormat="1" applyFont="1" applyFill="1" applyAlignment="1">
      <alignment vertical="top" wrapText="1"/>
    </xf>
    <xf numFmtId="0" fontId="49" fillId="7" borderId="0" xfId="0" applyFont="1" applyFill="1" applyAlignment="1">
      <alignment vertical="top" wrapText="1"/>
    </xf>
    <xf numFmtId="0" fontId="44" fillId="7" borderId="0" xfId="0" applyFont="1" applyFill="1"/>
    <xf numFmtId="0" fontId="44" fillId="0" borderId="12" xfId="0" applyFont="1" applyBorder="1" applyAlignment="1">
      <alignment vertical="top" wrapText="1"/>
    </xf>
    <xf numFmtId="49" fontId="48" fillId="0" borderId="12" xfId="0" applyNumberFormat="1" applyFont="1" applyBorder="1" applyAlignment="1">
      <alignment vertical="top"/>
    </xf>
    <xf numFmtId="0" fontId="48" fillId="0" borderId="12" xfId="0" applyFont="1" applyBorder="1" applyAlignment="1">
      <alignment horizontal="left" vertical="top"/>
    </xf>
    <xf numFmtId="0" fontId="44" fillId="0" borderId="0" xfId="0" applyFont="1" applyBorder="1" applyAlignment="1">
      <alignment vertical="top" wrapText="1"/>
    </xf>
    <xf numFmtId="49" fontId="48" fillId="0" borderId="0" xfId="0" applyNumberFormat="1" applyFont="1" applyAlignment="1">
      <alignment vertical="top"/>
    </xf>
    <xf numFmtId="0" fontId="48" fillId="0" borderId="0" xfId="0" applyFont="1" applyAlignment="1">
      <alignment horizontal="left" vertical="top"/>
    </xf>
    <xf numFmtId="0" fontId="48" fillId="8" borderId="12" xfId="0" applyFont="1" applyFill="1" applyBorder="1" applyAlignment="1">
      <alignment vertical="top" wrapText="1"/>
    </xf>
    <xf numFmtId="0" fontId="48" fillId="0" borderId="12" xfId="0" applyFont="1" applyBorder="1" applyAlignment="1">
      <alignment vertical="top" wrapText="1"/>
    </xf>
    <xf numFmtId="0" fontId="44" fillId="12" borderId="12" xfId="0" applyFont="1" applyFill="1" applyBorder="1" applyAlignment="1">
      <alignment vertical="top" wrapText="1"/>
    </xf>
    <xf numFmtId="49" fontId="48" fillId="9" borderId="12" xfId="0" applyNumberFormat="1" applyFont="1" applyFill="1" applyBorder="1" applyAlignment="1">
      <alignment vertical="top"/>
    </xf>
    <xf numFmtId="0" fontId="48" fillId="9" borderId="12" xfId="0" applyFont="1" applyFill="1" applyBorder="1" applyAlignment="1">
      <alignment horizontal="left" vertical="top"/>
    </xf>
    <xf numFmtId="0" fontId="48" fillId="9" borderId="12" xfId="0" applyFont="1" applyFill="1" applyBorder="1" applyAlignment="1">
      <alignment vertical="top" wrapText="1"/>
    </xf>
    <xf numFmtId="0" fontId="48" fillId="9" borderId="13" xfId="0" applyFont="1" applyFill="1" applyBorder="1" applyAlignment="1">
      <alignment vertical="top" wrapText="1"/>
    </xf>
    <xf numFmtId="0" fontId="48" fillId="0" borderId="0" xfId="0" applyFont="1" applyAlignment="1">
      <alignment vertical="top" wrapText="1"/>
    </xf>
    <xf numFmtId="0" fontId="48" fillId="0" borderId="0" xfId="0" applyFont="1"/>
    <xf numFmtId="0" fontId="51" fillId="13" borderId="12" xfId="9" applyFont="1" applyFill="1" applyBorder="1" applyAlignment="1">
      <alignment vertical="center" wrapText="1"/>
    </xf>
    <xf numFmtId="0" fontId="51" fillId="13" borderId="12" xfId="9" applyFont="1" applyFill="1" applyBorder="1" applyAlignment="1">
      <alignment horizontal="left" vertical="center" wrapText="1"/>
    </xf>
    <xf numFmtId="0" fontId="44" fillId="14" borderId="0" xfId="0" applyFont="1" applyFill="1"/>
    <xf numFmtId="0" fontId="51" fillId="8" borderId="12" xfId="0" applyFont="1" applyFill="1" applyBorder="1" applyAlignment="1">
      <alignment vertical="top" wrapText="1"/>
    </xf>
    <xf numFmtId="0" fontId="45" fillId="0" borderId="12" xfId="0" applyFont="1" applyBorder="1" applyAlignment="1">
      <alignment vertical="top" wrapText="1"/>
    </xf>
    <xf numFmtId="0" fontId="45" fillId="0" borderId="0" xfId="0" applyFont="1" applyAlignment="1">
      <alignment vertical="top" wrapText="1"/>
    </xf>
    <xf numFmtId="0" fontId="45" fillId="0" borderId="12" xfId="0" applyFont="1" applyBorder="1" applyAlignment="1">
      <alignment horizontal="right" vertical="top" wrapText="1"/>
    </xf>
    <xf numFmtId="0" fontId="52" fillId="0" borderId="0" xfId="0" applyFont="1"/>
    <xf numFmtId="0" fontId="45" fillId="0" borderId="0" xfId="0" applyFont="1" applyFill="1" applyBorder="1" applyAlignment="1">
      <alignment horizontal="center" vertical="top"/>
    </xf>
    <xf numFmtId="0" fontId="48" fillId="0" borderId="14" xfId="0" applyFont="1" applyBorder="1" applyAlignment="1">
      <alignment vertical="top"/>
    </xf>
    <xf numFmtId="0" fontId="44" fillId="0" borderId="15" xfId="0" applyFont="1" applyBorder="1" applyAlignment="1">
      <alignment vertical="top"/>
    </xf>
    <xf numFmtId="0" fontId="44" fillId="0" borderId="16" xfId="0" applyFont="1" applyBorder="1" applyAlignment="1">
      <alignment vertical="top"/>
    </xf>
    <xf numFmtId="0" fontId="44" fillId="0" borderId="3" xfId="0" applyFont="1" applyBorder="1" applyAlignment="1">
      <alignment horizontal="left" vertical="top"/>
    </xf>
    <xf numFmtId="0" fontId="44" fillId="0" borderId="17" xfId="0" applyFont="1" applyBorder="1" applyAlignment="1">
      <alignment vertical="top"/>
    </xf>
    <xf numFmtId="0" fontId="44" fillId="0" borderId="0" xfId="0" applyFont="1" applyBorder="1" applyAlignment="1">
      <alignment vertical="top"/>
    </xf>
    <xf numFmtId="0" fontId="48" fillId="0" borderId="14" xfId="0" applyFont="1" applyFill="1" applyBorder="1" applyAlignment="1">
      <alignment vertical="top"/>
    </xf>
    <xf numFmtId="0" fontId="44" fillId="0" borderId="15" xfId="0" applyFont="1" applyFill="1" applyBorder="1" applyAlignment="1">
      <alignment vertical="top" wrapText="1"/>
    </xf>
    <xf numFmtId="0" fontId="49" fillId="0" borderId="3" xfId="0" applyFont="1" applyFill="1" applyBorder="1" applyAlignment="1">
      <alignment vertical="top" wrapText="1"/>
    </xf>
    <xf numFmtId="0" fontId="44" fillId="0" borderId="16" xfId="0" applyFont="1" applyFill="1" applyBorder="1" applyAlignment="1">
      <alignment vertical="top"/>
    </xf>
    <xf numFmtId="0" fontId="49" fillId="0" borderId="3" xfId="12" applyFont="1" applyFill="1" applyBorder="1" applyAlignment="1">
      <alignment vertical="top" wrapText="1"/>
    </xf>
    <xf numFmtId="0" fontId="44" fillId="0" borderId="17" xfId="0" applyFont="1" applyFill="1" applyBorder="1" applyAlignment="1">
      <alignment vertical="top"/>
    </xf>
    <xf numFmtId="0" fontId="44" fillId="0" borderId="3" xfId="0" applyFont="1" applyFill="1" applyBorder="1" applyAlignment="1">
      <alignment vertical="top" wrapText="1"/>
    </xf>
    <xf numFmtId="0" fontId="53" fillId="0" borderId="0" xfId="0" applyFont="1"/>
    <xf numFmtId="0" fontId="53" fillId="0" borderId="0" xfId="0" applyFont="1" applyAlignment="1">
      <alignment horizontal="center" vertical="top"/>
    </xf>
    <xf numFmtId="0" fontId="44" fillId="0" borderId="19" xfId="0" applyFont="1" applyBorder="1"/>
    <xf numFmtId="0" fontId="43" fillId="0" borderId="13" xfId="12" applyFont="1" applyBorder="1" applyAlignment="1" applyProtection="1">
      <alignment horizontal="center" vertical="center" wrapText="1"/>
      <protection locked="0"/>
    </xf>
    <xf numFmtId="0" fontId="45" fillId="9" borderId="0" xfId="11" applyFont="1" applyFill="1"/>
    <xf numFmtId="0" fontId="45" fillId="0" borderId="0" xfId="11" applyFont="1"/>
    <xf numFmtId="0" fontId="45" fillId="0" borderId="0" xfId="12" applyFont="1" applyFill="1" applyBorder="1" applyAlignment="1">
      <alignment horizontal="center" vertical="top"/>
    </xf>
    <xf numFmtId="0" fontId="54" fillId="0" borderId="0" xfId="12" applyFont="1" applyBorder="1" applyAlignment="1">
      <alignment horizontal="center" vertical="center" wrapText="1"/>
    </xf>
    <xf numFmtId="0" fontId="44" fillId="0" borderId="0" xfId="12" applyFont="1" applyBorder="1" applyAlignment="1">
      <alignment vertical="top"/>
    </xf>
    <xf numFmtId="0" fontId="45" fillId="9" borderId="0" xfId="11" applyFont="1" applyFill="1" applyBorder="1"/>
    <xf numFmtId="0" fontId="45" fillId="0" borderId="0" xfId="11" applyFont="1" applyBorder="1"/>
    <xf numFmtId="0" fontId="44" fillId="0" borderId="0" xfId="12" applyFont="1" applyBorder="1" applyAlignment="1">
      <alignment horizontal="left" vertical="top"/>
    </xf>
    <xf numFmtId="0" fontId="45" fillId="0" borderId="0" xfId="12" applyFont="1" applyFill="1"/>
    <xf numFmtId="0" fontId="44" fillId="0" borderId="0" xfId="12" applyFont="1" applyFill="1" applyBorder="1" applyAlignment="1">
      <alignment horizontal="left" vertical="top"/>
    </xf>
    <xf numFmtId="0" fontId="48" fillId="0" borderId="12" xfId="11" applyFont="1" applyFill="1" applyBorder="1" applyAlignment="1">
      <alignment horizontal="center" vertical="center" wrapText="1"/>
    </xf>
    <xf numFmtId="0" fontId="48" fillId="0" borderId="12" xfId="12" applyFont="1" applyFill="1" applyBorder="1" applyAlignment="1">
      <alignment horizontal="center" vertical="center" wrapText="1"/>
    </xf>
    <xf numFmtId="0" fontId="48" fillId="9" borderId="0" xfId="11" applyFont="1" applyFill="1" applyAlignment="1">
      <alignment horizontal="center" vertical="center" wrapText="1"/>
    </xf>
    <xf numFmtId="0" fontId="48" fillId="0" borderId="0" xfId="11" applyFont="1" applyAlignment="1">
      <alignment horizontal="center" vertical="center" wrapText="1"/>
    </xf>
    <xf numFmtId="0" fontId="55" fillId="9" borderId="0" xfId="11" applyFont="1" applyFill="1"/>
    <xf numFmtId="0" fontId="55" fillId="0" borderId="0" xfId="11" applyFont="1"/>
    <xf numFmtId="0" fontId="49" fillId="0" borderId="0" xfId="12" applyFont="1" applyBorder="1" applyAlignment="1">
      <alignment horizontal="left" vertical="top" wrapText="1"/>
    </xf>
    <xf numFmtId="0" fontId="49" fillId="0" borderId="0" xfId="12" applyFont="1" applyFill="1" applyBorder="1" applyAlignment="1">
      <alignment horizontal="left" vertical="top" wrapText="1"/>
    </xf>
    <xf numFmtId="0" fontId="48" fillId="0" borderId="14" xfId="12" applyFont="1" applyBorder="1" applyAlignment="1">
      <alignment vertical="top"/>
    </xf>
    <xf numFmtId="0" fontId="44" fillId="0" borderId="20" xfId="12" applyFont="1" applyBorder="1" applyAlignment="1">
      <alignment vertical="top" wrapText="1"/>
    </xf>
    <xf numFmtId="0" fontId="44" fillId="0" borderId="20" xfId="12" applyFont="1" applyFill="1" applyBorder="1" applyAlignment="1">
      <alignment vertical="top"/>
    </xf>
    <xf numFmtId="0" fontId="44" fillId="0" borderId="15" xfId="12" applyFont="1" applyFill="1" applyBorder="1" applyAlignment="1">
      <alignment vertical="top" wrapText="1"/>
    </xf>
    <xf numFmtId="15" fontId="44" fillId="0" borderId="18" xfId="12" applyNumberFormat="1" applyFont="1" applyFill="1" applyBorder="1" applyAlignment="1">
      <alignment vertical="top" wrapText="1"/>
    </xf>
    <xf numFmtId="0" fontId="45" fillId="0" borderId="0" xfId="12" applyFont="1" applyFill="1" applyBorder="1"/>
    <xf numFmtId="0" fontId="44" fillId="0" borderId="0" xfId="12" applyFont="1" applyFill="1" applyBorder="1" applyAlignment="1">
      <alignment vertical="top"/>
    </xf>
    <xf numFmtId="0" fontId="53" fillId="0" borderId="0" xfId="12" applyFont="1" applyAlignment="1">
      <alignment horizontal="center" vertical="top"/>
    </xf>
    <xf numFmtId="164" fontId="44" fillId="15" borderId="1" xfId="0" applyNumberFormat="1" applyFont="1" applyFill="1" applyBorder="1" applyAlignment="1">
      <alignment horizontal="left" vertical="top" wrapText="1"/>
    </xf>
    <xf numFmtId="0" fontId="50" fillId="0" borderId="3" xfId="0" applyFont="1" applyFill="1" applyBorder="1" applyAlignment="1">
      <alignment vertical="top" wrapText="1"/>
    </xf>
    <xf numFmtId="164" fontId="56" fillId="15" borderId="12" xfId="0" applyNumberFormat="1" applyFont="1" applyFill="1" applyBorder="1" applyAlignment="1">
      <alignment horizontal="left" vertical="center"/>
    </xf>
    <xf numFmtId="0" fontId="56" fillId="15" borderId="12" xfId="0" applyFont="1" applyFill="1" applyBorder="1" applyAlignment="1">
      <alignment vertical="center"/>
    </xf>
    <xf numFmtId="0" fontId="56" fillId="15" borderId="12" xfId="0" applyFont="1" applyFill="1" applyBorder="1" applyAlignment="1">
      <alignment vertical="center" wrapText="1"/>
    </xf>
    <xf numFmtId="0" fontId="56" fillId="7" borderId="0" xfId="0" applyFont="1" applyFill="1" applyAlignment="1">
      <alignment vertical="center" wrapText="1"/>
    </xf>
    <xf numFmtId="0" fontId="56" fillId="0" borderId="0" xfId="0" applyFont="1" applyAlignment="1">
      <alignment vertical="center"/>
    </xf>
    <xf numFmtId="0" fontId="48" fillId="15" borderId="14" xfId="0" applyFont="1" applyFill="1" applyBorder="1" applyAlignment="1">
      <alignment horizontal="left" vertical="top" wrapText="1"/>
    </xf>
    <xf numFmtId="0" fontId="48" fillId="15" borderId="15" xfId="0" applyFont="1" applyFill="1" applyBorder="1" applyAlignment="1">
      <alignment vertical="top" wrapText="1"/>
    </xf>
    <xf numFmtId="0" fontId="48" fillId="14" borderId="0" xfId="0" applyFont="1" applyFill="1" applyAlignment="1">
      <alignment vertical="top" wrapText="1"/>
    </xf>
    <xf numFmtId="0" fontId="48" fillId="15" borderId="16" xfId="0" applyFont="1" applyFill="1" applyBorder="1" applyAlignment="1">
      <alignment horizontal="left" vertical="top" wrapText="1"/>
    </xf>
    <xf numFmtId="0" fontId="48" fillId="15" borderId="18" xfId="0" applyFont="1" applyFill="1" applyBorder="1" applyAlignment="1">
      <alignment vertical="top" wrapText="1"/>
    </xf>
    <xf numFmtId="0" fontId="44" fillId="15" borderId="1" xfId="0" applyFont="1" applyFill="1" applyBorder="1" applyAlignment="1">
      <alignment horizontal="left" vertical="top" wrapText="1"/>
    </xf>
    <xf numFmtId="0" fontId="48" fillId="0" borderId="3" xfId="0" applyFont="1" applyFill="1" applyBorder="1" applyAlignment="1">
      <alignment vertical="top" wrapText="1"/>
    </xf>
    <xf numFmtId="0" fontId="44" fillId="14" borderId="0" xfId="0" applyFont="1" applyFill="1" applyAlignment="1">
      <alignment vertical="top" wrapText="1"/>
    </xf>
    <xf numFmtId="0" fontId="57" fillId="0" borderId="3" xfId="0" applyFont="1" applyFill="1" applyBorder="1" applyAlignment="1">
      <alignment vertical="top" wrapText="1"/>
    </xf>
    <xf numFmtId="0" fontId="48" fillId="15" borderId="13" xfId="0" applyFont="1" applyFill="1" applyBorder="1" applyAlignment="1">
      <alignment vertical="top" wrapText="1"/>
    </xf>
    <xf numFmtId="0" fontId="48" fillId="15" borderId="1" xfId="0" applyFont="1" applyFill="1" applyBorder="1" applyAlignment="1">
      <alignment horizontal="left" vertical="top" wrapText="1"/>
    </xf>
    <xf numFmtId="0" fontId="49" fillId="14" borderId="0" xfId="0" applyFont="1" applyFill="1" applyAlignment="1">
      <alignment horizontal="left" vertical="top" wrapText="1"/>
    </xf>
    <xf numFmtId="0" fontId="44" fillId="14" borderId="0" xfId="0" applyNumberFormat="1" applyFont="1" applyFill="1" applyAlignment="1">
      <alignment vertical="top" wrapText="1"/>
    </xf>
    <xf numFmtId="0" fontId="49" fillId="14" borderId="0" xfId="0" applyFont="1" applyFill="1" applyAlignment="1">
      <alignment vertical="top" wrapText="1"/>
    </xf>
    <xf numFmtId="0" fontId="49" fillId="15" borderId="1" xfId="0" applyFont="1" applyFill="1" applyBorder="1" applyAlignment="1">
      <alignment horizontal="left" vertical="top" wrapText="1"/>
    </xf>
    <xf numFmtId="2" fontId="48" fillId="15" borderId="1" xfId="0" applyNumberFormat="1" applyFont="1" applyFill="1" applyBorder="1" applyAlignment="1">
      <alignment horizontal="left" vertical="top" wrapText="1"/>
    </xf>
    <xf numFmtId="164" fontId="48" fillId="11" borderId="14" xfId="0" applyNumberFormat="1" applyFont="1" applyFill="1" applyBorder="1" applyAlignment="1">
      <alignment horizontal="left" vertical="top"/>
    </xf>
    <xf numFmtId="0" fontId="48" fillId="11" borderId="15" xfId="0" applyFont="1" applyFill="1" applyBorder="1" applyAlignment="1">
      <alignment vertical="top" wrapText="1"/>
    </xf>
    <xf numFmtId="0" fontId="48" fillId="11" borderId="16" xfId="0" applyFont="1" applyFill="1" applyBorder="1" applyAlignment="1">
      <alignment horizontal="left" vertical="top"/>
    </xf>
    <xf numFmtId="0" fontId="48" fillId="11" borderId="18" xfId="0" applyFont="1" applyFill="1" applyBorder="1" applyAlignment="1">
      <alignment vertical="top" wrapText="1"/>
    </xf>
    <xf numFmtId="0" fontId="44" fillId="0" borderId="21" xfId="0" applyFont="1" applyFill="1" applyBorder="1" applyAlignment="1">
      <alignment vertical="top" wrapText="1"/>
    </xf>
    <xf numFmtId="0" fontId="44" fillId="0" borderId="22" xfId="0" applyFont="1" applyFill="1" applyBorder="1" applyAlignment="1">
      <alignment vertical="top" wrapText="1"/>
    </xf>
    <xf numFmtId="0" fontId="48" fillId="11" borderId="13" xfId="0" applyFont="1" applyFill="1" applyBorder="1" applyAlignment="1">
      <alignment vertical="top" wrapText="1"/>
    </xf>
    <xf numFmtId="0" fontId="48" fillId="0" borderId="21" xfId="0" applyFont="1" applyFill="1" applyBorder="1" applyAlignment="1">
      <alignment vertical="top" wrapText="1"/>
    </xf>
    <xf numFmtId="0" fontId="44" fillId="0" borderId="1" xfId="0" applyFont="1" applyFill="1" applyBorder="1" applyAlignment="1">
      <alignment vertical="top" wrapText="1"/>
    </xf>
    <xf numFmtId="0" fontId="48" fillId="0" borderId="1" xfId="0" applyFont="1" applyFill="1" applyBorder="1" applyAlignment="1">
      <alignment vertical="top" wrapText="1"/>
    </xf>
    <xf numFmtId="0" fontId="49" fillId="0" borderId="21" xfId="0" applyFont="1" applyFill="1" applyBorder="1" applyAlignment="1">
      <alignment horizontal="left" vertical="top" wrapText="1"/>
    </xf>
    <xf numFmtId="0" fontId="49" fillId="0" borderId="1" xfId="0" applyFont="1" applyFill="1" applyBorder="1" applyAlignment="1">
      <alignment horizontal="left" vertical="top" wrapText="1"/>
    </xf>
    <xf numFmtId="0" fontId="48" fillId="0" borderId="1" xfId="0" applyFont="1" applyFill="1" applyBorder="1" applyAlignment="1">
      <alignment horizontal="left" vertical="top" wrapText="1"/>
    </xf>
    <xf numFmtId="0" fontId="48" fillId="14" borderId="0" xfId="0" applyFont="1" applyFill="1" applyAlignment="1">
      <alignment horizontal="left" vertical="top" wrapText="1"/>
    </xf>
    <xf numFmtId="0" fontId="49" fillId="0" borderId="1" xfId="0" applyFont="1" applyFill="1" applyBorder="1" applyAlignment="1">
      <alignment vertical="top" wrapText="1"/>
    </xf>
    <xf numFmtId="0" fontId="49" fillId="0" borderId="21" xfId="0" applyFont="1" applyFill="1" applyBorder="1" applyAlignment="1">
      <alignment vertical="top" wrapText="1"/>
    </xf>
    <xf numFmtId="2" fontId="48" fillId="11" borderId="16" xfId="0" applyNumberFormat="1" applyFont="1" applyFill="1" applyBorder="1" applyAlignment="1">
      <alignment horizontal="left" vertical="top"/>
    </xf>
    <xf numFmtId="0" fontId="58" fillId="11" borderId="16" xfId="0" applyFont="1" applyFill="1" applyBorder="1" applyAlignment="1">
      <alignment horizontal="left" vertical="top" wrapText="1"/>
    </xf>
    <xf numFmtId="0" fontId="49" fillId="11" borderId="17" xfId="0" applyFont="1" applyFill="1" applyBorder="1" applyAlignment="1">
      <alignment horizontal="left" vertical="top"/>
    </xf>
    <xf numFmtId="0" fontId="48" fillId="11" borderId="0" xfId="0" applyFont="1" applyFill="1" applyBorder="1" applyAlignment="1">
      <alignment horizontal="left" vertical="top"/>
    </xf>
    <xf numFmtId="0" fontId="57" fillId="0" borderId="21" xfId="0" applyFont="1" applyFill="1" applyBorder="1" applyAlignment="1">
      <alignment vertical="top" wrapText="1"/>
    </xf>
    <xf numFmtId="0" fontId="44" fillId="11" borderId="16" xfId="0" applyFont="1" applyFill="1" applyBorder="1" applyAlignment="1">
      <alignment horizontal="left"/>
    </xf>
    <xf numFmtId="0" fontId="44" fillId="0" borderId="1" xfId="0" applyFont="1" applyFill="1" applyBorder="1"/>
    <xf numFmtId="0" fontId="48" fillId="7" borderId="0" xfId="0" applyFont="1" applyFill="1" applyAlignment="1">
      <alignment horizontal="left" vertical="top" wrapText="1"/>
    </xf>
    <xf numFmtId="0" fontId="48" fillId="11" borderId="12" xfId="0" applyFont="1" applyFill="1" applyBorder="1" applyAlignment="1">
      <alignment vertical="top" wrapText="1"/>
    </xf>
    <xf numFmtId="2" fontId="48" fillId="11" borderId="0" xfId="0" applyNumberFormat="1" applyFont="1" applyFill="1" applyBorder="1" applyAlignment="1">
      <alignment horizontal="left" vertical="top"/>
    </xf>
    <xf numFmtId="0" fontId="44" fillId="0" borderId="0" xfId="0" applyFont="1" applyAlignment="1">
      <alignment wrapText="1"/>
    </xf>
    <xf numFmtId="0" fontId="44" fillId="0" borderId="0" xfId="0" applyFont="1" applyAlignment="1">
      <alignment horizontal="center" wrapText="1"/>
    </xf>
    <xf numFmtId="0" fontId="48" fillId="16" borderId="0" xfId="13" applyFont="1" applyFill="1" applyBorder="1" applyAlignment="1">
      <alignment horizontal="left" vertical="top"/>
    </xf>
    <xf numFmtId="0" fontId="48" fillId="16" borderId="0" xfId="13" applyFont="1" applyFill="1" applyBorder="1" applyAlignment="1">
      <alignment vertical="top" wrapText="1"/>
    </xf>
    <xf numFmtId="0" fontId="44" fillId="16" borderId="0" xfId="13" applyFont="1" applyFill="1" applyBorder="1" applyAlignment="1">
      <alignment vertical="top"/>
    </xf>
    <xf numFmtId="0" fontId="45" fillId="16" borderId="0" xfId="13" applyFont="1" applyFill="1" applyBorder="1" applyAlignment="1">
      <alignment vertical="top" wrapText="1"/>
    </xf>
    <xf numFmtId="0" fontId="44" fillId="0" borderId="0" xfId="13" applyFont="1" applyFill="1" applyBorder="1" applyAlignment="1"/>
    <xf numFmtId="0" fontId="48" fillId="16" borderId="21" xfId="13" applyFont="1" applyFill="1" applyBorder="1" applyAlignment="1">
      <alignment horizontal="left" vertical="top" wrapText="1"/>
    </xf>
    <xf numFmtId="0" fontId="48" fillId="16" borderId="21" xfId="13" applyFont="1" applyFill="1" applyBorder="1" applyAlignment="1">
      <alignment vertical="top" wrapText="1"/>
    </xf>
    <xf numFmtId="0" fontId="48" fillId="16" borderId="21" xfId="13" applyFont="1" applyFill="1" applyBorder="1" applyAlignment="1">
      <alignment vertical="top"/>
    </xf>
    <xf numFmtId="0" fontId="48" fillId="16" borderId="23" xfId="13" applyFont="1" applyFill="1" applyBorder="1" applyAlignment="1">
      <alignment horizontal="left" vertical="top"/>
    </xf>
    <xf numFmtId="0" fontId="48" fillId="16" borderId="24" xfId="13" applyFont="1" applyFill="1" applyBorder="1" applyAlignment="1">
      <alignment vertical="top" wrapText="1"/>
    </xf>
    <xf numFmtId="0" fontId="48" fillId="16" borderId="22" xfId="13" applyFont="1" applyFill="1" applyBorder="1" applyAlignment="1">
      <alignment horizontal="left" vertical="top"/>
    </xf>
    <xf numFmtId="0" fontId="44" fillId="0" borderId="22" xfId="13" applyFont="1" applyFill="1" applyBorder="1" applyAlignment="1">
      <alignment vertical="top" wrapText="1"/>
    </xf>
    <xf numFmtId="0" fontId="44" fillId="0" borderId="22" xfId="13" applyFont="1" applyFill="1" applyBorder="1" applyAlignment="1">
      <alignment vertical="top"/>
    </xf>
    <xf numFmtId="0" fontId="45" fillId="0" borderId="22" xfId="13" applyFont="1" applyFill="1" applyBorder="1" applyAlignment="1">
      <alignment vertical="top" wrapText="1"/>
    </xf>
    <xf numFmtId="0" fontId="48" fillId="16" borderId="12" xfId="13" applyFont="1" applyFill="1" applyBorder="1" applyAlignment="1">
      <alignment horizontal="left" vertical="top"/>
    </xf>
    <xf numFmtId="0" fontId="44" fillId="0" borderId="12" xfId="13" applyFont="1" applyFill="1" applyBorder="1" applyAlignment="1">
      <alignment vertical="top" wrapText="1"/>
    </xf>
    <xf numFmtId="0" fontId="44" fillId="0" borderId="12" xfId="13" applyFont="1" applyFill="1" applyBorder="1" applyAlignment="1">
      <alignment vertical="top"/>
    </xf>
    <xf numFmtId="0" fontId="45" fillId="0" borderId="12" xfId="13" applyFont="1" applyFill="1" applyBorder="1" applyAlignment="1">
      <alignment vertical="top" wrapText="1"/>
    </xf>
    <xf numFmtId="0" fontId="44" fillId="16" borderId="24" xfId="0" applyFont="1" applyFill="1" applyBorder="1" applyAlignment="1">
      <alignment vertical="top"/>
    </xf>
    <xf numFmtId="0" fontId="44" fillId="16" borderId="13" xfId="0" applyFont="1" applyFill="1" applyBorder="1" applyAlignment="1">
      <alignment vertical="top"/>
    </xf>
    <xf numFmtId="0" fontId="51" fillId="11" borderId="0" xfId="0" applyFont="1" applyFill="1" applyAlignment="1">
      <alignment vertical="top"/>
    </xf>
    <xf numFmtId="0" fontId="45" fillId="11" borderId="0" xfId="0" applyFont="1" applyFill="1" applyAlignment="1">
      <alignment vertical="top"/>
    </xf>
    <xf numFmtId="0" fontId="51" fillId="11" borderId="12" xfId="0" applyFont="1" applyFill="1" applyBorder="1" applyAlignment="1">
      <alignment vertical="top"/>
    </xf>
    <xf numFmtId="0" fontId="51" fillId="11" borderId="12" xfId="0" applyFont="1" applyFill="1" applyBorder="1" applyAlignment="1">
      <alignment vertical="top" wrapText="1"/>
    </xf>
    <xf numFmtId="0" fontId="51" fillId="11" borderId="0" xfId="0" applyFont="1" applyFill="1" applyAlignment="1">
      <alignment vertical="top" wrapText="1"/>
    </xf>
    <xf numFmtId="0" fontId="49" fillId="0" borderId="3" xfId="0" applyFont="1" applyFill="1" applyBorder="1" applyAlignment="1">
      <alignment vertical="top"/>
    </xf>
    <xf numFmtId="0" fontId="48" fillId="15" borderId="12" xfId="0" applyFont="1" applyFill="1" applyBorder="1" applyAlignment="1">
      <alignment horizontal="left" vertical="top" wrapText="1"/>
    </xf>
    <xf numFmtId="0" fontId="48" fillId="15" borderId="12" xfId="0" applyFont="1" applyFill="1" applyBorder="1" applyAlignment="1">
      <alignment vertical="top" wrapText="1"/>
    </xf>
    <xf numFmtId="0" fontId="44" fillId="0" borderId="0" xfId="0" applyFont="1"/>
    <xf numFmtId="0" fontId="49" fillId="17" borderId="12" xfId="0" applyFont="1" applyFill="1" applyBorder="1" applyAlignment="1">
      <alignment vertical="top" wrapText="1"/>
    </xf>
    <xf numFmtId="0" fontId="44" fillId="14" borderId="0" xfId="0" applyFont="1" applyFill="1" applyAlignment="1">
      <alignment horizontal="left" vertical="top" wrapText="1"/>
    </xf>
    <xf numFmtId="0" fontId="48" fillId="0" borderId="0" xfId="0" applyFont="1" applyFill="1" applyAlignment="1">
      <alignment horizontal="left" vertical="top" wrapText="1"/>
    </xf>
    <xf numFmtId="0" fontId="44" fillId="0" borderId="0" xfId="0" applyFont="1" applyFill="1" applyAlignment="1">
      <alignment horizontal="left" vertical="top" wrapText="1"/>
    </xf>
    <xf numFmtId="0" fontId="44" fillId="0" borderId="0" xfId="0" applyFont="1"/>
    <xf numFmtId="0" fontId="60" fillId="12" borderId="12" xfId="0" applyFont="1" applyFill="1" applyBorder="1" applyAlignment="1">
      <alignment vertical="top" wrapText="1"/>
    </xf>
    <xf numFmtId="0" fontId="44" fillId="7" borderId="0" xfId="0" applyFont="1" applyFill="1" applyAlignment="1">
      <alignment horizontal="left" vertical="top" wrapText="1"/>
    </xf>
    <xf numFmtId="0" fontId="44" fillId="0" borderId="3" xfId="0" applyFont="1" applyFill="1" applyBorder="1" applyAlignment="1">
      <alignment horizontal="left" vertical="top" wrapText="1"/>
    </xf>
    <xf numFmtId="0" fontId="61" fillId="15" borderId="1" xfId="0" applyFont="1" applyFill="1" applyBorder="1" applyAlignment="1">
      <alignment horizontal="left" vertical="top" wrapText="1"/>
    </xf>
    <xf numFmtId="0" fontId="44" fillId="15" borderId="16" xfId="0" applyFont="1" applyFill="1" applyBorder="1" applyAlignment="1">
      <alignment horizontal="left" vertical="top" wrapText="1"/>
    </xf>
    <xf numFmtId="0" fontId="49" fillId="0" borderId="22" xfId="0" applyFont="1" applyFill="1" applyBorder="1" applyAlignment="1">
      <alignment vertical="top" wrapText="1"/>
    </xf>
    <xf numFmtId="0" fontId="62" fillId="0" borderId="3" xfId="0" applyFont="1" applyBorder="1" applyAlignment="1">
      <alignment vertical="top" wrapText="1"/>
    </xf>
    <xf numFmtId="164" fontId="60" fillId="15" borderId="1" xfId="0" applyNumberFormat="1" applyFont="1" applyFill="1" applyBorder="1" applyAlignment="1">
      <alignment horizontal="left" vertical="top" wrapText="1"/>
    </xf>
    <xf numFmtId="0" fontId="60" fillId="15" borderId="1" xfId="0" applyFont="1" applyFill="1" applyBorder="1" applyAlignment="1">
      <alignment horizontal="left" vertical="top" wrapText="1"/>
    </xf>
    <xf numFmtId="0" fontId="61" fillId="15" borderId="16" xfId="0" applyFont="1" applyFill="1" applyBorder="1" applyAlignment="1">
      <alignment horizontal="left" vertical="top" wrapText="1"/>
    </xf>
    <xf numFmtId="0" fontId="61" fillId="15" borderId="13" xfId="0" applyFont="1" applyFill="1" applyBorder="1" applyAlignment="1">
      <alignment vertical="top" wrapText="1"/>
    </xf>
    <xf numFmtId="0" fontId="63" fillId="14" borderId="0" xfId="0" applyFont="1" applyFill="1" applyAlignment="1">
      <alignment vertical="top" wrapText="1"/>
    </xf>
    <xf numFmtId="0" fontId="63" fillId="0" borderId="0" xfId="0" applyFont="1" applyFill="1" applyAlignment="1">
      <alignment vertical="top" wrapText="1"/>
    </xf>
    <xf numFmtId="0" fontId="64" fillId="0" borderId="0" xfId="0" applyFont="1"/>
    <xf numFmtId="0" fontId="64" fillId="15" borderId="1" xfId="0" applyFont="1" applyFill="1" applyBorder="1" applyAlignment="1">
      <alignment horizontal="left" vertical="top" wrapText="1"/>
    </xf>
    <xf numFmtId="0" fontId="64" fillId="0" borderId="3" xfId="0" applyFont="1" applyFill="1" applyBorder="1" applyAlignment="1">
      <alignment vertical="top" wrapText="1"/>
    </xf>
    <xf numFmtId="0" fontId="64" fillId="14" borderId="0" xfId="0" applyFont="1" applyFill="1" applyAlignment="1">
      <alignment vertical="top" wrapText="1"/>
    </xf>
    <xf numFmtId="0" fontId="64" fillId="0" borderId="0" xfId="0" applyFont="1" applyFill="1" applyAlignment="1">
      <alignment vertical="top" wrapText="1"/>
    </xf>
    <xf numFmtId="0" fontId="44" fillId="11" borderId="12" xfId="0" applyFont="1" applyFill="1" applyBorder="1" applyAlignment="1">
      <alignment vertical="top" wrapText="1"/>
    </xf>
    <xf numFmtId="0" fontId="65" fillId="11" borderId="3" xfId="0" applyFont="1" applyFill="1" applyBorder="1" applyAlignment="1">
      <alignment vertical="top" wrapText="1"/>
    </xf>
    <xf numFmtId="0" fontId="50" fillId="11" borderId="3" xfId="0" applyFont="1" applyFill="1" applyBorder="1" applyAlignment="1">
      <alignment vertical="top" wrapText="1"/>
    </xf>
    <xf numFmtId="0" fontId="49" fillId="11" borderId="3" xfId="0" applyFont="1" applyFill="1" applyBorder="1" applyAlignment="1">
      <alignment vertical="top" wrapText="1"/>
    </xf>
    <xf numFmtId="0" fontId="60" fillId="11" borderId="3" xfId="0" applyFont="1" applyFill="1" applyBorder="1" applyAlignment="1">
      <alignment vertical="top" wrapText="1"/>
    </xf>
    <xf numFmtId="0" fontId="48" fillId="13" borderId="12" xfId="0" applyFont="1" applyFill="1" applyBorder="1" applyAlignment="1">
      <alignment vertical="top" wrapText="1"/>
    </xf>
    <xf numFmtId="0" fontId="66" fillId="0" borderId="0" xfId="0" applyFont="1" applyFill="1" applyAlignment="1">
      <alignment horizontal="left" vertical="top" wrapText="1"/>
    </xf>
    <xf numFmtId="0" fontId="67" fillId="14" borderId="0" xfId="0" applyFont="1" applyFill="1"/>
    <xf numFmtId="0" fontId="67" fillId="0" borderId="0" xfId="0" applyFont="1"/>
    <xf numFmtId="0" fontId="67" fillId="18" borderId="0" xfId="0" applyFont="1" applyFill="1"/>
    <xf numFmtId="0" fontId="67" fillId="0" borderId="0" xfId="0" applyFont="1" applyFill="1"/>
    <xf numFmtId="49" fontId="48" fillId="0" borderId="12" xfId="0" applyNumberFormat="1" applyFont="1" applyFill="1" applyBorder="1" applyAlignment="1">
      <alignment vertical="top"/>
    </xf>
    <xf numFmtId="0" fontId="48" fillId="0" borderId="12" xfId="0" applyFont="1" applyFill="1" applyBorder="1" applyAlignment="1">
      <alignment horizontal="left" vertical="top"/>
    </xf>
    <xf numFmtId="0" fontId="36" fillId="19" borderId="6" xfId="0" applyFont="1" applyFill="1" applyBorder="1" applyAlignment="1">
      <alignment vertical="center" wrapText="1"/>
    </xf>
    <xf numFmtId="0" fontId="44" fillId="0" borderId="13" xfId="0" applyFont="1" applyBorder="1" applyAlignment="1">
      <alignment vertical="top" wrapText="1"/>
    </xf>
    <xf numFmtId="0" fontId="44" fillId="0" borderId="22" xfId="0" applyFont="1" applyBorder="1" applyAlignment="1">
      <alignment vertical="top" wrapText="1"/>
    </xf>
    <xf numFmtId="0" fontId="36" fillId="19" borderId="12" xfId="0" applyFont="1" applyFill="1" applyBorder="1" applyAlignment="1">
      <alignment vertical="center" wrapText="1"/>
    </xf>
    <xf numFmtId="0" fontId="38" fillId="19" borderId="12" xfId="0" applyFont="1" applyFill="1" applyBorder="1" applyAlignment="1">
      <alignment vertical="center" wrapText="1"/>
    </xf>
    <xf numFmtId="0" fontId="38" fillId="0" borderId="12" xfId="0" applyFont="1" applyBorder="1" applyAlignment="1">
      <alignment vertical="center" wrapText="1"/>
    </xf>
    <xf numFmtId="0" fontId="27" fillId="0" borderId="12" xfId="0" applyFont="1" applyFill="1" applyBorder="1" applyAlignment="1">
      <alignment vertical="center"/>
    </xf>
    <xf numFmtId="0" fontId="45" fillId="0" borderId="23" xfId="12" applyFont="1" applyFill="1" applyBorder="1" applyAlignment="1">
      <alignment horizontal="center" vertical="center"/>
    </xf>
    <xf numFmtId="0" fontId="44" fillId="0" borderId="0" xfId="0" applyFont="1"/>
    <xf numFmtId="0" fontId="57" fillId="0" borderId="1" xfId="0" applyFont="1" applyFill="1" applyBorder="1" applyAlignment="1">
      <alignment vertical="top" wrapText="1"/>
    </xf>
    <xf numFmtId="0" fontId="45" fillId="14" borderId="0" xfId="0" applyFont="1" applyFill="1" applyAlignment="1">
      <alignment vertical="top" wrapText="1"/>
    </xf>
    <xf numFmtId="0" fontId="45" fillId="14" borderId="0" xfId="0" applyFont="1" applyFill="1"/>
    <xf numFmtId="0" fontId="51" fillId="14" borderId="0" xfId="0" applyFont="1" applyFill="1" applyAlignment="1">
      <alignment vertical="top" wrapText="1"/>
    </xf>
    <xf numFmtId="0" fontId="51" fillId="11" borderId="21" xfId="0" applyFont="1" applyFill="1" applyBorder="1" applyAlignment="1">
      <alignment vertical="top"/>
    </xf>
    <xf numFmtId="0" fontId="51" fillId="20" borderId="12" xfId="0" applyFont="1" applyFill="1" applyBorder="1" applyAlignment="1">
      <alignment vertical="top"/>
    </xf>
    <xf numFmtId="0" fontId="51" fillId="20" borderId="25" xfId="0" applyFont="1" applyFill="1" applyBorder="1" applyAlignment="1">
      <alignment vertical="top" wrapText="1"/>
    </xf>
    <xf numFmtId="0" fontId="51" fillId="20" borderId="26" xfId="0" applyFont="1" applyFill="1" applyBorder="1" applyAlignment="1">
      <alignment vertical="top"/>
    </xf>
    <xf numFmtId="0" fontId="51" fillId="20" borderId="27" xfId="0" applyFont="1" applyFill="1" applyBorder="1" applyAlignment="1">
      <alignment vertical="top"/>
    </xf>
    <xf numFmtId="0" fontId="45" fillId="20" borderId="28" xfId="0" applyFont="1" applyFill="1" applyBorder="1" applyAlignment="1">
      <alignment vertical="top"/>
    </xf>
    <xf numFmtId="0" fontId="51" fillId="11" borderId="23" xfId="0" applyFont="1" applyFill="1" applyBorder="1" applyAlignment="1">
      <alignment vertical="top" wrapText="1"/>
    </xf>
    <xf numFmtId="0" fontId="51" fillId="20" borderId="12" xfId="0" applyFont="1" applyFill="1" applyBorder="1" applyAlignment="1">
      <alignment vertical="top" wrapText="1"/>
    </xf>
    <xf numFmtId="0" fontId="51" fillId="20" borderId="29" xfId="0" applyFont="1" applyFill="1" applyBorder="1" applyAlignment="1">
      <alignment vertical="top" wrapText="1"/>
    </xf>
    <xf numFmtId="0" fontId="51" fillId="20" borderId="22" xfId="0" applyFont="1" applyFill="1" applyBorder="1" applyAlignment="1">
      <alignment vertical="top" wrapText="1"/>
    </xf>
    <xf numFmtId="0" fontId="51" fillId="20" borderId="30" xfId="0" applyFont="1" applyFill="1" applyBorder="1" applyAlignment="1">
      <alignment vertical="top" wrapText="1"/>
    </xf>
    <xf numFmtId="0" fontId="51" fillId="20" borderId="31" xfId="0" applyFont="1" applyFill="1" applyBorder="1" applyAlignment="1">
      <alignment vertical="top" wrapText="1"/>
    </xf>
    <xf numFmtId="0" fontId="51" fillId="20" borderId="6" xfId="0" applyFont="1" applyFill="1" applyBorder="1" applyAlignment="1">
      <alignment vertical="top" wrapText="1"/>
    </xf>
    <xf numFmtId="0" fontId="51" fillId="11" borderId="13" xfId="0" applyFont="1" applyFill="1" applyBorder="1" applyAlignment="1">
      <alignment vertical="top" wrapText="1"/>
    </xf>
    <xf numFmtId="0" fontId="45" fillId="0" borderId="12" xfId="0" applyFont="1" applyBorder="1" applyAlignment="1">
      <alignment vertical="top"/>
    </xf>
    <xf numFmtId="0" fontId="68" fillId="0" borderId="3" xfId="0" applyFont="1" applyFill="1" applyBorder="1" applyAlignment="1" applyProtection="1">
      <alignment vertical="top" wrapText="1"/>
    </xf>
    <xf numFmtId="0" fontId="48" fillId="0" borderId="15" xfId="0" applyFont="1" applyFill="1" applyBorder="1" applyAlignment="1">
      <alignment vertical="top" wrapText="1"/>
    </xf>
    <xf numFmtId="0" fontId="69" fillId="0" borderId="22" xfId="0" applyFont="1" applyFill="1" applyBorder="1" applyAlignment="1">
      <alignment vertical="top" wrapText="1"/>
    </xf>
    <xf numFmtId="0" fontId="48" fillId="0" borderId="0" xfId="0" applyFont="1" applyFill="1" applyBorder="1" applyAlignment="1">
      <alignment vertical="top" wrapText="1"/>
    </xf>
    <xf numFmtId="0" fontId="69" fillId="0" borderId="0" xfId="0" applyFont="1" applyFill="1" applyBorder="1" applyAlignment="1">
      <alignment vertical="top" wrapText="1"/>
    </xf>
    <xf numFmtId="0" fontId="51" fillId="13" borderId="24" xfId="9" applyFont="1" applyFill="1" applyBorder="1" applyAlignment="1">
      <alignment horizontal="left" vertical="center" wrapText="1"/>
    </xf>
    <xf numFmtId="0" fontId="51" fillId="13" borderId="23" xfId="9" applyFont="1" applyFill="1" applyBorder="1" applyAlignment="1">
      <alignment horizontal="left" vertical="center"/>
    </xf>
    <xf numFmtId="0" fontId="56" fillId="13" borderId="24" xfId="0" applyFont="1" applyFill="1" applyBorder="1"/>
    <xf numFmtId="0" fontId="51" fillId="13" borderId="13" xfId="0" applyFont="1" applyFill="1" applyBorder="1" applyAlignment="1">
      <alignment wrapText="1"/>
    </xf>
    <xf numFmtId="0" fontId="51" fillId="13" borderId="12" xfId="9" applyFont="1" applyFill="1" applyBorder="1" applyAlignment="1">
      <alignment vertical="center" textRotation="90" wrapText="1"/>
    </xf>
    <xf numFmtId="0" fontId="45" fillId="12" borderId="12" xfId="0" applyFont="1" applyFill="1" applyBorder="1"/>
    <xf numFmtId="0" fontId="45" fillId="0" borderId="12" xfId="0" applyFont="1" applyBorder="1"/>
    <xf numFmtId="164" fontId="48" fillId="15" borderId="14" xfId="0" applyNumberFormat="1" applyFont="1" applyFill="1" applyBorder="1" applyAlignment="1" applyProtection="1">
      <alignment horizontal="left" vertical="top" wrapText="1"/>
      <protection locked="0"/>
    </xf>
    <xf numFmtId="0" fontId="48" fillId="15" borderId="20" xfId="0" applyFont="1" applyFill="1" applyBorder="1" applyAlignment="1" applyProtection="1">
      <alignment vertical="top"/>
      <protection locked="0"/>
    </xf>
    <xf numFmtId="0" fontId="65" fillId="15" borderId="20" xfId="0" applyFont="1" applyFill="1" applyBorder="1" applyAlignment="1" applyProtection="1">
      <alignment vertical="top" wrapText="1"/>
      <protection locked="0"/>
    </xf>
    <xf numFmtId="0" fontId="62" fillId="15" borderId="38" xfId="0" applyFont="1" applyFill="1" applyBorder="1" applyAlignment="1" applyProtection="1">
      <alignment vertical="top" wrapText="1"/>
      <protection locked="0"/>
    </xf>
    <xf numFmtId="0" fontId="44" fillId="14" borderId="0" xfId="0" applyFont="1" applyFill="1" applyAlignment="1" applyProtection="1">
      <alignment vertical="top" wrapText="1"/>
      <protection locked="0"/>
    </xf>
    <xf numFmtId="164" fontId="48" fillId="15" borderId="16" xfId="0" applyNumberFormat="1" applyFont="1" applyFill="1" applyBorder="1" applyAlignment="1" applyProtection="1">
      <alignment horizontal="left" vertical="top" wrapText="1"/>
      <protection locked="0"/>
    </xf>
    <xf numFmtId="0" fontId="48" fillId="15" borderId="19" xfId="0" applyFont="1" applyFill="1" applyBorder="1" applyAlignment="1" applyProtection="1">
      <alignment vertical="top" wrapText="1"/>
      <protection locked="0"/>
    </xf>
    <xf numFmtId="0" fontId="70" fillId="15" borderId="18" xfId="0" applyFont="1" applyFill="1" applyBorder="1" applyAlignment="1" applyProtection="1">
      <alignment vertical="top" wrapText="1"/>
      <protection locked="0"/>
    </xf>
    <xf numFmtId="164" fontId="44" fillId="15" borderId="16" xfId="0" applyNumberFormat="1" applyFont="1" applyFill="1" applyBorder="1" applyAlignment="1" applyProtection="1">
      <alignment horizontal="left" vertical="top" wrapText="1"/>
      <protection locked="0"/>
    </xf>
    <xf numFmtId="0" fontId="44" fillId="0" borderId="14" xfId="0" applyFont="1" applyBorder="1" applyAlignment="1" applyProtection="1">
      <alignment vertical="top" wrapText="1"/>
      <protection locked="0"/>
    </xf>
    <xf numFmtId="0" fontId="68" fillId="0" borderId="20" xfId="0" applyFont="1" applyBorder="1" applyAlignment="1" applyProtection="1">
      <alignment vertical="top" wrapText="1"/>
      <protection locked="0"/>
    </xf>
    <xf numFmtId="0" fontId="50" fillId="0" borderId="15" xfId="0" applyFont="1" applyBorder="1" applyAlignment="1" applyProtection="1">
      <alignment vertical="top" wrapText="1"/>
      <protection locked="0"/>
    </xf>
    <xf numFmtId="0" fontId="44" fillId="0" borderId="16" xfId="0" applyFont="1" applyBorder="1" applyAlignment="1" applyProtection="1">
      <alignment vertical="top" wrapText="1"/>
      <protection locked="0"/>
    </xf>
    <xf numFmtId="0" fontId="68" fillId="0" borderId="0" xfId="0" applyFont="1" applyAlignment="1" applyProtection="1">
      <alignment vertical="top" wrapText="1"/>
      <protection locked="0"/>
    </xf>
    <xf numFmtId="0" fontId="50" fillId="0" borderId="3" xfId="0" applyFont="1" applyBorder="1" applyAlignment="1">
      <alignment vertical="top" wrapText="1"/>
    </xf>
    <xf numFmtId="0" fontId="44" fillId="0" borderId="0" xfId="0" applyFont="1" applyAlignment="1" applyProtection="1">
      <alignment vertical="top"/>
      <protection locked="0"/>
    </xf>
    <xf numFmtId="0" fontId="60" fillId="11" borderId="0" xfId="0" applyFont="1" applyFill="1" applyAlignment="1">
      <alignment vertical="top" wrapText="1"/>
    </xf>
    <xf numFmtId="164" fontId="44" fillId="15" borderId="0" xfId="0" applyNumberFormat="1" applyFont="1" applyFill="1" applyAlignment="1" applyProtection="1">
      <alignment horizontal="left" vertical="top" wrapText="1"/>
      <protection locked="0"/>
    </xf>
    <xf numFmtId="0" fontId="44" fillId="0" borderId="0" xfId="0" applyFont="1" applyAlignment="1" applyProtection="1">
      <alignment vertical="top" wrapText="1"/>
      <protection locked="0"/>
    </xf>
    <xf numFmtId="0" fontId="62" fillId="0" borderId="0" xfId="0" applyFont="1" applyAlignment="1" applyProtection="1">
      <alignment vertical="top" wrapText="1"/>
      <protection locked="0"/>
    </xf>
    <xf numFmtId="0" fontId="48" fillId="15" borderId="24" xfId="0" applyFont="1" applyFill="1" applyBorder="1" applyAlignment="1" applyProtection="1">
      <alignment vertical="top"/>
      <protection locked="0"/>
    </xf>
    <xf numFmtId="0" fontId="62" fillId="15" borderId="13" xfId="0" applyFont="1" applyFill="1" applyBorder="1" applyAlignment="1" applyProtection="1">
      <alignment vertical="top" wrapText="1"/>
      <protection locked="0"/>
    </xf>
    <xf numFmtId="164" fontId="44" fillId="15" borderId="1" xfId="0" applyNumberFormat="1" applyFont="1" applyFill="1" applyBorder="1" applyAlignment="1" applyProtection="1">
      <alignment horizontal="left" vertical="top" wrapText="1"/>
      <protection locked="0"/>
    </xf>
    <xf numFmtId="0" fontId="44" fillId="0" borderId="38" xfId="0" applyFont="1" applyBorder="1" applyAlignment="1" applyProtection="1">
      <alignment vertical="top" wrapText="1"/>
      <protection locked="0"/>
    </xf>
    <xf numFmtId="0" fontId="62" fillId="0" borderId="3" xfId="0" applyFont="1" applyBorder="1" applyAlignment="1" applyProtection="1">
      <alignment vertical="top" wrapText="1"/>
      <protection locked="0"/>
    </xf>
    <xf numFmtId="0" fontId="71" fillId="0" borderId="3" xfId="0" applyFont="1" applyBorder="1" applyAlignment="1" applyProtection="1">
      <alignment vertical="top" wrapText="1"/>
      <protection locked="0"/>
    </xf>
    <xf numFmtId="0" fontId="50" fillId="0" borderId="3" xfId="0" applyFont="1" applyBorder="1" applyAlignment="1" applyProtection="1">
      <alignment vertical="top" wrapText="1"/>
      <protection locked="0"/>
    </xf>
    <xf numFmtId="0" fontId="44" fillId="12" borderId="0" xfId="0" applyFont="1" applyFill="1" applyAlignment="1" applyProtection="1">
      <alignment vertical="top" wrapText="1"/>
      <protection locked="0"/>
    </xf>
    <xf numFmtId="0" fontId="48" fillId="15" borderId="24" xfId="0" applyFont="1" applyFill="1" applyBorder="1" applyAlignment="1" applyProtection="1">
      <alignment vertical="top" wrapText="1"/>
      <protection locked="0"/>
    </xf>
    <xf numFmtId="0" fontId="44" fillId="15" borderId="24" xfId="0" applyFont="1" applyFill="1" applyBorder="1" applyAlignment="1" applyProtection="1">
      <alignment vertical="top" wrapText="1"/>
      <protection locked="0"/>
    </xf>
    <xf numFmtId="0" fontId="44" fillId="0" borderId="24" xfId="0" applyFont="1" applyBorder="1" applyAlignment="1" applyProtection="1">
      <alignment vertical="top" wrapText="1"/>
      <protection locked="0"/>
    </xf>
    <xf numFmtId="0" fontId="62" fillId="0" borderId="15" xfId="0" applyFont="1" applyBorder="1" applyAlignment="1" applyProtection="1">
      <alignment vertical="top" wrapText="1"/>
      <protection locked="0"/>
    </xf>
    <xf numFmtId="0" fontId="70" fillId="15" borderId="13" xfId="0" applyFont="1" applyFill="1" applyBorder="1" applyAlignment="1" applyProtection="1">
      <alignment vertical="top" wrapText="1"/>
      <protection locked="0"/>
    </xf>
    <xf numFmtId="0" fontId="71" fillId="0" borderId="0" xfId="0" applyFont="1" applyAlignment="1" applyProtection="1">
      <alignment vertical="top"/>
      <protection locked="0"/>
    </xf>
    <xf numFmtId="0" fontId="44" fillId="11" borderId="0" xfId="0" applyFont="1" applyFill="1" applyAlignment="1">
      <alignment vertical="top" wrapText="1"/>
    </xf>
    <xf numFmtId="2" fontId="68" fillId="0" borderId="0" xfId="0" applyNumberFormat="1" applyFont="1" applyAlignment="1" applyProtection="1">
      <alignment vertical="top" wrapText="1"/>
      <protection locked="0"/>
    </xf>
    <xf numFmtId="0" fontId="62" fillId="0" borderId="3" xfId="0" applyFont="1" applyBorder="1" applyAlignment="1" applyProtection="1">
      <alignment vertical="top"/>
      <protection locked="0"/>
    </xf>
    <xf numFmtId="0" fontId="44" fillId="0" borderId="39" xfId="0" applyFont="1" applyBorder="1" applyAlignment="1" applyProtection="1">
      <alignment vertical="top" wrapText="1"/>
      <protection locked="0"/>
    </xf>
    <xf numFmtId="0" fontId="39" fillId="0" borderId="3" xfId="0" applyFont="1" applyBorder="1" applyAlignment="1" applyProtection="1">
      <alignment vertical="top" wrapText="1"/>
      <protection locked="0"/>
    </xf>
    <xf numFmtId="0" fontId="44" fillId="12" borderId="16" xfId="0" applyFont="1" applyFill="1" applyBorder="1" applyAlignment="1" applyProtection="1">
      <alignment horizontal="right" vertical="top" wrapText="1"/>
      <protection locked="0"/>
    </xf>
    <xf numFmtId="0" fontId="50" fillId="12" borderId="3" xfId="0" applyFont="1" applyFill="1" applyBorder="1" applyAlignment="1" applyProtection="1">
      <alignment vertical="top" wrapText="1"/>
      <protection locked="0"/>
    </xf>
    <xf numFmtId="0" fontId="44" fillId="12" borderId="16" xfId="0" applyFont="1" applyFill="1" applyBorder="1" applyAlignment="1" applyProtection="1">
      <alignment vertical="top" wrapText="1"/>
      <protection locked="0"/>
    </xf>
    <xf numFmtId="0" fontId="44" fillId="0" borderId="17" xfId="0" applyFont="1" applyBorder="1" applyAlignment="1" applyProtection="1">
      <alignment horizontal="left" vertical="top" wrapText="1"/>
      <protection locked="0"/>
    </xf>
    <xf numFmtId="0" fontId="44" fillId="0" borderId="19" xfId="0" applyFont="1" applyBorder="1" applyAlignment="1" applyProtection="1">
      <alignment vertical="top" wrapText="1"/>
      <protection locked="0"/>
    </xf>
    <xf numFmtId="0" fontId="62" fillId="0" borderId="18" xfId="0" applyFont="1" applyBorder="1" applyAlignment="1" applyProtection="1">
      <alignment vertical="top" wrapText="1"/>
      <protection locked="0"/>
    </xf>
    <xf numFmtId="164" fontId="44" fillId="15" borderId="1" xfId="0" applyNumberFormat="1" applyFont="1" applyFill="1" applyBorder="1" applyAlignment="1" applyProtection="1">
      <alignment vertical="top"/>
      <protection locked="0"/>
    </xf>
    <xf numFmtId="0" fontId="48" fillId="15" borderId="13" xfId="0" applyFont="1" applyFill="1" applyBorder="1" applyAlignment="1" applyProtection="1">
      <alignment horizontal="center" vertical="top" wrapText="1"/>
      <protection locked="0"/>
    </xf>
    <xf numFmtId="0" fontId="48" fillId="15" borderId="12" xfId="0" applyFont="1" applyFill="1" applyBorder="1" applyAlignment="1" applyProtection="1">
      <alignment horizontal="center" vertical="top" wrapText="1"/>
      <protection locked="0"/>
    </xf>
    <xf numFmtId="0" fontId="48" fillId="14" borderId="0" xfId="0" applyFont="1" applyFill="1" applyAlignment="1" applyProtection="1">
      <alignment vertical="top" wrapText="1"/>
      <protection locked="0"/>
    </xf>
    <xf numFmtId="0" fontId="44" fillId="15" borderId="13" xfId="0" applyFont="1" applyFill="1" applyBorder="1" applyAlignment="1" applyProtection="1">
      <alignment horizontal="center" vertical="top" wrapText="1"/>
      <protection locked="0"/>
    </xf>
    <xf numFmtId="164" fontId="44" fillId="15" borderId="1" xfId="0" applyNumberFormat="1" applyFont="1" applyFill="1" applyBorder="1" applyAlignment="1" applyProtection="1">
      <alignment vertical="top" wrapText="1"/>
      <protection locked="0"/>
    </xf>
    <xf numFmtId="0" fontId="72" fillId="0" borderId="0" xfId="0" applyFont="1" applyAlignment="1" applyProtection="1">
      <alignment vertical="top" wrapText="1"/>
      <protection locked="0"/>
    </xf>
    <xf numFmtId="0" fontId="44" fillId="0" borderId="17" xfId="0" applyFont="1" applyBorder="1" applyAlignment="1" applyProtection="1">
      <alignment vertical="top" wrapText="1"/>
      <protection locked="0"/>
    </xf>
    <xf numFmtId="0" fontId="68" fillId="0" borderId="19" xfId="0" applyFont="1" applyBorder="1" applyAlignment="1" applyProtection="1">
      <alignment vertical="top" wrapText="1"/>
      <protection locked="0"/>
    </xf>
    <xf numFmtId="0" fontId="71" fillId="0" borderId="18" xfId="0" applyFont="1" applyBorder="1" applyAlignment="1" applyProtection="1">
      <alignment vertical="top" wrapText="1"/>
      <protection locked="0"/>
    </xf>
    <xf numFmtId="0" fontId="73" fillId="15" borderId="12" xfId="0" applyFont="1" applyFill="1" applyBorder="1" applyAlignment="1" applyProtection="1">
      <alignment vertical="top" wrapText="1"/>
      <protection locked="0"/>
    </xf>
    <xf numFmtId="0" fontId="44" fillId="15" borderId="12" xfId="0" applyFont="1" applyFill="1" applyBorder="1" applyAlignment="1" applyProtection="1">
      <alignment vertical="top" wrapText="1"/>
      <protection locked="0"/>
    </xf>
    <xf numFmtId="0" fontId="68" fillId="0" borderId="12" xfId="0" applyFont="1" applyBorder="1" applyAlignment="1" applyProtection="1">
      <alignment vertical="top" wrapText="1"/>
      <protection locked="0"/>
    </xf>
    <xf numFmtId="0" fontId="72" fillId="0" borderId="12" xfId="0" applyFont="1" applyBorder="1" applyAlignment="1" applyProtection="1">
      <alignment vertical="top" wrapText="1"/>
      <protection locked="0"/>
    </xf>
    <xf numFmtId="0" fontId="68" fillId="0" borderId="24" xfId="0" applyFont="1" applyBorder="1" applyAlignment="1" applyProtection="1">
      <alignment vertical="top" wrapText="1"/>
      <protection locked="0"/>
    </xf>
    <xf numFmtId="0" fontId="72" fillId="0" borderId="15" xfId="0" applyFont="1" applyBorder="1" applyAlignment="1" applyProtection="1">
      <alignment vertical="top" wrapText="1"/>
      <protection locked="0"/>
    </xf>
    <xf numFmtId="0" fontId="57" fillId="0" borderId="0" xfId="0" applyFont="1" applyAlignment="1" applyProtection="1">
      <alignment vertical="top" wrapText="1"/>
      <protection locked="0"/>
    </xf>
    <xf numFmtId="0" fontId="71" fillId="12" borderId="3" xfId="0" applyFont="1" applyFill="1" applyBorder="1" applyAlignment="1" applyProtection="1">
      <alignment vertical="top" wrapText="1"/>
      <protection locked="0"/>
    </xf>
    <xf numFmtId="164" fontId="44" fillId="21" borderId="16" xfId="0" applyNumberFormat="1" applyFont="1" applyFill="1" applyBorder="1" applyAlignment="1" applyProtection="1">
      <alignment horizontal="left" vertical="top" wrapText="1"/>
      <protection locked="0"/>
    </xf>
    <xf numFmtId="0" fontId="44" fillId="21" borderId="0" xfId="0" applyFont="1" applyFill="1" applyAlignment="1" applyProtection="1">
      <alignment vertical="top"/>
      <protection locked="0"/>
    </xf>
    <xf numFmtId="164" fontId="48" fillId="15" borderId="1" xfId="0" applyNumberFormat="1" applyFont="1" applyFill="1" applyBorder="1" applyAlignment="1" applyProtection="1">
      <alignment horizontal="left" vertical="top" wrapText="1"/>
      <protection locked="0"/>
    </xf>
    <xf numFmtId="0" fontId="48" fillId="15" borderId="13" xfId="0" applyFont="1" applyFill="1" applyBorder="1" applyAlignment="1" applyProtection="1">
      <alignment vertical="top" wrapText="1"/>
      <protection locked="0"/>
    </xf>
    <xf numFmtId="0" fontId="48" fillId="15" borderId="12" xfId="0" applyFont="1" applyFill="1" applyBorder="1" applyAlignment="1" applyProtection="1">
      <alignment vertical="top" wrapText="1"/>
      <protection locked="0"/>
    </xf>
    <xf numFmtId="0" fontId="71" fillId="0" borderId="13" xfId="0" applyFont="1" applyBorder="1" applyAlignment="1" applyProtection="1">
      <alignment vertical="top" wrapText="1"/>
      <protection locked="0"/>
    </xf>
    <xf numFmtId="0" fontId="71" fillId="0" borderId="12" xfId="0" applyFont="1" applyBorder="1" applyAlignment="1" applyProtection="1">
      <alignment vertical="top" wrapText="1"/>
      <protection locked="0"/>
    </xf>
    <xf numFmtId="0" fontId="68" fillId="0" borderId="13" xfId="0" applyFont="1" applyBorder="1" applyAlignment="1" applyProtection="1">
      <alignment vertical="top" wrapText="1"/>
      <protection locked="0"/>
    </xf>
    <xf numFmtId="0" fontId="68" fillId="0" borderId="0" xfId="0" applyFont="1" applyAlignment="1">
      <alignment vertical="top" wrapText="1"/>
    </xf>
    <xf numFmtId="6" fontId="44" fillId="0" borderId="12" xfId="0" applyNumberFormat="1" applyFont="1" applyBorder="1"/>
    <xf numFmtId="0" fontId="68" fillId="0" borderId="0" xfId="0" applyFont="1" applyFill="1" applyAlignment="1">
      <alignment vertical="top" wrapText="1"/>
    </xf>
    <xf numFmtId="0" fontId="8" fillId="0" borderId="0" xfId="1" applyFill="1" applyAlignment="1" applyProtection="1">
      <alignment vertical="top" wrapText="1"/>
    </xf>
    <xf numFmtId="14" fontId="44" fillId="0" borderId="12" xfId="0" applyNumberFormat="1" applyFont="1" applyBorder="1" applyAlignment="1">
      <alignment vertical="top" wrapText="1"/>
    </xf>
    <xf numFmtId="14" fontId="44" fillId="14" borderId="0" xfId="0" applyNumberFormat="1" applyFont="1" applyFill="1" applyAlignment="1">
      <alignment vertical="top" wrapText="1"/>
    </xf>
    <xf numFmtId="14" fontId="48" fillId="15" borderId="12" xfId="0" applyNumberFormat="1" applyFont="1" applyFill="1" applyBorder="1" applyAlignment="1">
      <alignment wrapText="1"/>
    </xf>
    <xf numFmtId="14" fontId="44" fillId="0" borderId="0" xfId="0" applyNumberFormat="1" applyFont="1" applyAlignment="1">
      <alignment vertical="top" wrapText="1"/>
    </xf>
    <xf numFmtId="0" fontId="48" fillId="0" borderId="0" xfId="0" applyFont="1" applyAlignment="1">
      <alignment horizontal="left" vertical="center"/>
    </xf>
    <xf numFmtId="0" fontId="51" fillId="0" borderId="0" xfId="0" applyFont="1" applyAlignment="1">
      <alignment horizontal="left" vertical="top"/>
    </xf>
    <xf numFmtId="0" fontId="56" fillId="0" borderId="0" xfId="0" applyFont="1" applyAlignment="1">
      <alignment vertical="center" wrapText="1"/>
    </xf>
    <xf numFmtId="0" fontId="56" fillId="0" borderId="0" xfId="0" applyFont="1" applyAlignment="1">
      <alignment horizontal="left" vertical="top"/>
    </xf>
    <xf numFmtId="0" fontId="44" fillId="0" borderId="0" xfId="0" applyFont="1" applyAlignment="1">
      <alignment horizontal="left" vertical="top"/>
    </xf>
    <xf numFmtId="0" fontId="74" fillId="0" borderId="12" xfId="0" applyFont="1" applyBorder="1"/>
    <xf numFmtId="0" fontId="51" fillId="22" borderId="12" xfId="0" applyFont="1" applyFill="1" applyBorder="1" applyAlignment="1">
      <alignment horizontal="left" vertical="top" wrapText="1"/>
    </xf>
    <xf numFmtId="0" fontId="51" fillId="0" borderId="0" xfId="0" applyFont="1" applyAlignment="1">
      <alignment horizontal="left" vertical="top" wrapText="1"/>
    </xf>
    <xf numFmtId="0" fontId="56" fillId="0" borderId="0" xfId="0" applyFont="1" applyAlignment="1">
      <alignment horizontal="left" vertical="top" wrapText="1"/>
    </xf>
    <xf numFmtId="0" fontId="53" fillId="0" borderId="0" xfId="0" applyFont="1" applyAlignment="1">
      <alignment horizontal="left" vertical="top" wrapText="1"/>
    </xf>
    <xf numFmtId="0" fontId="0" fillId="0" borderId="12" xfId="0" applyBorder="1"/>
    <xf numFmtId="0" fontId="51" fillId="22" borderId="12" xfId="0" applyFont="1" applyFill="1" applyBorder="1" applyAlignment="1">
      <alignment horizontal="left" vertical="top"/>
    </xf>
    <xf numFmtId="0" fontId="56" fillId="22" borderId="12" xfId="0" applyFont="1" applyFill="1" applyBorder="1" applyAlignment="1">
      <alignment horizontal="left" vertical="top" wrapText="1"/>
    </xf>
    <xf numFmtId="0" fontId="75" fillId="22" borderId="12" xfId="0" applyFont="1" applyFill="1" applyBorder="1" applyAlignment="1">
      <alignment horizontal="left" vertical="top" wrapText="1"/>
    </xf>
    <xf numFmtId="0" fontId="76" fillId="0" borderId="12" xfId="0" applyFont="1" applyBorder="1" applyAlignment="1">
      <alignment horizontal="center" vertical="center"/>
    </xf>
    <xf numFmtId="0" fontId="53" fillId="22" borderId="12" xfId="0" applyFont="1" applyFill="1" applyBorder="1" applyAlignment="1">
      <alignment horizontal="left" vertical="top" wrapText="1"/>
    </xf>
    <xf numFmtId="0" fontId="77" fillId="0" borderId="12" xfId="0" applyFont="1" applyBorder="1"/>
    <xf numFmtId="0" fontId="68" fillId="14" borderId="0" xfId="0" applyFont="1" applyFill="1"/>
    <xf numFmtId="0" fontId="68" fillId="0" borderId="0" xfId="0" applyFont="1"/>
    <xf numFmtId="0" fontId="51" fillId="13" borderId="24" xfId="9" applyFont="1" applyFill="1" applyBorder="1" applyAlignment="1">
      <alignment horizontal="left" vertical="top" wrapText="1"/>
    </xf>
    <xf numFmtId="0" fontId="51" fillId="13" borderId="12" xfId="9" applyFont="1" applyFill="1" applyBorder="1" applyAlignment="1">
      <alignment horizontal="left" vertical="top" wrapText="1"/>
    </xf>
    <xf numFmtId="0" fontId="77" fillId="0" borderId="12" xfId="0" applyFont="1" applyBorder="1" applyAlignment="1">
      <alignment vertical="top" wrapText="1"/>
    </xf>
    <xf numFmtId="0" fontId="45" fillId="12" borderId="12" xfId="0" applyFont="1" applyFill="1" applyBorder="1" applyAlignment="1">
      <alignment vertical="top" wrapText="1"/>
    </xf>
    <xf numFmtId="0" fontId="51" fillId="13" borderId="13" xfId="9" applyFont="1" applyFill="1" applyBorder="1" applyAlignment="1">
      <alignment horizontal="left" vertical="top" wrapText="1"/>
    </xf>
    <xf numFmtId="0" fontId="45" fillId="0" borderId="3" xfId="0" applyFont="1" applyBorder="1" applyAlignment="1">
      <alignment vertical="top"/>
    </xf>
    <xf numFmtId="0" fontId="44" fillId="0" borderId="0" xfId="0" applyFont="1"/>
    <xf numFmtId="0" fontId="48" fillId="0" borderId="0" xfId="0" applyFont="1"/>
    <xf numFmtId="0" fontId="62" fillId="0" borderId="0" xfId="0" applyFont="1"/>
    <xf numFmtId="0" fontId="78" fillId="8" borderId="12" xfId="0" applyFont="1" applyFill="1" applyBorder="1" applyAlignment="1">
      <alignment vertical="top" wrapText="1"/>
    </xf>
    <xf numFmtId="0" fontId="77" fillId="0" borderId="22" xfId="0" applyFont="1" applyBorder="1" applyAlignment="1">
      <alignment vertical="top" wrapText="1"/>
    </xf>
    <xf numFmtId="0" fontId="77" fillId="0" borderId="22" xfId="0" applyFont="1" applyBorder="1" applyAlignment="1">
      <alignment vertical="top"/>
    </xf>
    <xf numFmtId="0" fontId="77" fillId="0" borderId="0" xfId="0" applyFont="1" applyAlignment="1">
      <alignment vertical="top" wrapText="1"/>
    </xf>
    <xf numFmtId="0" fontId="77" fillId="23" borderId="12" xfId="0" applyFont="1" applyFill="1" applyBorder="1" applyAlignment="1">
      <alignment vertical="top" wrapText="1"/>
    </xf>
    <xf numFmtId="0" fontId="77" fillId="23" borderId="12" xfId="0" applyFont="1" applyFill="1" applyBorder="1" applyAlignment="1">
      <alignment vertical="top"/>
    </xf>
    <xf numFmtId="0" fontId="45" fillId="0" borderId="12" xfId="0" applyFont="1" applyBorder="1" applyAlignment="1">
      <alignment wrapText="1"/>
    </xf>
    <xf numFmtId="15" fontId="45" fillId="0" borderId="12" xfId="0" applyNumberFormat="1" applyFont="1" applyBorder="1" applyAlignment="1">
      <alignment horizontal="left"/>
    </xf>
    <xf numFmtId="0" fontId="82" fillId="0" borderId="0" xfId="0" applyFont="1"/>
    <xf numFmtId="0" fontId="51" fillId="0" borderId="0" xfId="0" applyFont="1"/>
    <xf numFmtId="0" fontId="83" fillId="0" borderId="0" xfId="0" applyFont="1"/>
    <xf numFmtId="0" fontId="45" fillId="10" borderId="12" xfId="0" applyFont="1" applyFill="1" applyBorder="1"/>
    <xf numFmtId="0" fontId="51" fillId="9" borderId="12" xfId="0" applyFont="1" applyFill="1" applyBorder="1"/>
    <xf numFmtId="0" fontId="44" fillId="7" borderId="12" xfId="0" applyFont="1" applyFill="1" applyBorder="1"/>
    <xf numFmtId="0" fontId="44" fillId="9" borderId="12" xfId="0" applyFont="1" applyFill="1" applyBorder="1"/>
    <xf numFmtId="0" fontId="51" fillId="9" borderId="12" xfId="0" applyFont="1" applyFill="1" applyBorder="1" applyAlignment="1">
      <alignment wrapText="1"/>
    </xf>
    <xf numFmtId="0" fontId="62" fillId="14" borderId="12" xfId="0" applyFont="1" applyFill="1" applyBorder="1" applyAlignment="1">
      <alignment wrapText="1"/>
    </xf>
    <xf numFmtId="0" fontId="48" fillId="0" borderId="0" xfId="0" applyFont="1" applyAlignment="1">
      <alignment wrapText="1"/>
    </xf>
    <xf numFmtId="0" fontId="48" fillId="14" borderId="12" xfId="0" applyFont="1" applyFill="1" applyBorder="1" applyAlignment="1">
      <alignment wrapText="1"/>
    </xf>
    <xf numFmtId="0" fontId="84" fillId="0" borderId="0" xfId="0" applyFont="1"/>
    <xf numFmtId="0" fontId="86" fillId="0" borderId="12" xfId="12" applyFont="1" applyFill="1" applyBorder="1" applyAlignment="1">
      <alignment horizontal="left" vertical="top" wrapText="1"/>
    </xf>
    <xf numFmtId="9" fontId="86" fillId="0" borderId="12" xfId="12" applyNumberFormat="1" applyFont="1" applyFill="1" applyBorder="1" applyAlignment="1">
      <alignment horizontal="left" vertical="top" wrapText="1"/>
    </xf>
    <xf numFmtId="0" fontId="44" fillId="0" borderId="0" xfId="0" applyFont="1"/>
    <xf numFmtId="0" fontId="44" fillId="0" borderId="0" xfId="0" applyFont="1"/>
    <xf numFmtId="0" fontId="49" fillId="0" borderId="12" xfId="0" applyFont="1" applyBorder="1" applyAlignment="1">
      <alignment vertical="top" wrapText="1"/>
    </xf>
    <xf numFmtId="0" fontId="44" fillId="24" borderId="12" xfId="0" applyFont="1" applyFill="1" applyBorder="1" applyAlignment="1">
      <alignment vertical="top" wrapText="1"/>
    </xf>
    <xf numFmtId="0" fontId="49" fillId="24" borderId="12" xfId="0" applyFont="1" applyFill="1" applyBorder="1" applyAlignment="1">
      <alignment vertical="top" wrapText="1"/>
    </xf>
    <xf numFmtId="0" fontId="44" fillId="24" borderId="0" xfId="0" applyFont="1" applyFill="1" applyAlignment="1">
      <alignment vertical="top" wrapText="1"/>
    </xf>
    <xf numFmtId="14" fontId="44" fillId="24" borderId="12" xfId="0" applyNumberFormat="1" applyFont="1" applyFill="1" applyBorder="1" applyAlignment="1">
      <alignment vertical="top" wrapText="1"/>
    </xf>
    <xf numFmtId="0" fontId="45" fillId="0" borderId="0" xfId="0" applyFont="1" applyAlignment="1">
      <alignment horizontal="left" vertical="top"/>
    </xf>
    <xf numFmtId="0" fontId="51" fillId="0" borderId="12" xfId="0" applyFont="1" applyBorder="1" applyAlignment="1">
      <alignment horizontal="left" vertical="top"/>
    </xf>
    <xf numFmtId="0" fontId="51" fillId="0" borderId="12" xfId="0" applyFont="1" applyBorder="1" applyAlignment="1">
      <alignment horizontal="left" vertical="top" wrapText="1"/>
    </xf>
    <xf numFmtId="0" fontId="56" fillId="0" borderId="12" xfId="0" applyFont="1" applyBorder="1" applyAlignment="1">
      <alignment horizontal="left" vertical="top" wrapText="1"/>
    </xf>
    <xf numFmtId="0" fontId="53" fillId="0" borderId="12" xfId="0" applyFont="1" applyBorder="1" applyAlignment="1">
      <alignment horizontal="left" vertical="top" wrapText="1"/>
    </xf>
    <xf numFmtId="0" fontId="45" fillId="0" borderId="23" xfId="0" applyFont="1" applyBorder="1" applyAlignment="1">
      <alignment horizontal="left" vertical="top" wrapText="1"/>
    </xf>
    <xf numFmtId="0" fontId="45" fillId="0" borderId="0" xfId="0" applyFont="1" applyAlignment="1">
      <alignment horizontal="left" vertical="top" wrapText="1"/>
    </xf>
    <xf numFmtId="0" fontId="51" fillId="24" borderId="12" xfId="0" applyFont="1" applyFill="1" applyBorder="1" applyAlignment="1">
      <alignment horizontal="left" vertical="top"/>
    </xf>
    <xf numFmtId="0" fontId="45" fillId="24" borderId="23" xfId="0" applyFont="1" applyFill="1" applyBorder="1" applyAlignment="1">
      <alignment horizontal="left" vertical="top" wrapText="1"/>
    </xf>
    <xf numFmtId="0" fontId="56" fillId="24" borderId="12" xfId="0" applyFont="1" applyFill="1" applyBorder="1" applyAlignment="1">
      <alignment horizontal="left" vertical="top" wrapText="1"/>
    </xf>
    <xf numFmtId="0" fontId="53" fillId="24" borderId="12" xfId="0" applyFont="1" applyFill="1" applyBorder="1" applyAlignment="1">
      <alignment horizontal="left" vertical="top" wrapText="1"/>
    </xf>
    <xf numFmtId="0" fontId="51" fillId="0" borderId="23" xfId="0" applyFont="1" applyBorder="1" applyAlignment="1">
      <alignment horizontal="left" vertical="top" wrapText="1"/>
    </xf>
    <xf numFmtId="0" fontId="51" fillId="17" borderId="12" xfId="0" applyFont="1" applyFill="1" applyBorder="1" applyAlignment="1">
      <alignment horizontal="left" vertical="top"/>
    </xf>
    <xf numFmtId="0" fontId="45" fillId="17" borderId="23" xfId="0" applyFont="1" applyFill="1" applyBorder="1" applyAlignment="1">
      <alignment horizontal="left" vertical="top" wrapText="1"/>
    </xf>
    <xf numFmtId="0" fontId="56" fillId="17" borderId="12" xfId="0" applyFont="1" applyFill="1" applyBorder="1" applyAlignment="1">
      <alignment horizontal="left" vertical="top" wrapText="1"/>
    </xf>
    <xf numFmtId="0" fontId="51" fillId="14" borderId="12" xfId="0" applyFont="1" applyFill="1" applyBorder="1" applyAlignment="1">
      <alignment horizontal="left" vertical="top"/>
    </xf>
    <xf numFmtId="0" fontId="45" fillId="14" borderId="23" xfId="0" applyFont="1" applyFill="1" applyBorder="1" applyAlignment="1">
      <alignment horizontal="left" vertical="top" wrapText="1"/>
    </xf>
    <xf numFmtId="0" fontId="56" fillId="14" borderId="12" xfId="0" applyFont="1" applyFill="1" applyBorder="1" applyAlignment="1">
      <alignment horizontal="left" vertical="top" wrapText="1"/>
    </xf>
    <xf numFmtId="0" fontId="53" fillId="14" borderId="12" xfId="0" applyFont="1" applyFill="1" applyBorder="1" applyAlignment="1">
      <alignment horizontal="left" vertical="top" wrapText="1"/>
    </xf>
    <xf numFmtId="0" fontId="53" fillId="17" borderId="12" xfId="0" applyFont="1" applyFill="1" applyBorder="1" applyAlignment="1">
      <alignment horizontal="left" vertical="top" wrapText="1"/>
    </xf>
    <xf numFmtId="0" fontId="51" fillId="17" borderId="12" xfId="0" applyFont="1" applyFill="1" applyBorder="1" applyAlignment="1">
      <alignment horizontal="left" vertical="top" wrapText="1"/>
    </xf>
    <xf numFmtId="0" fontId="51" fillId="24" borderId="23" xfId="0" applyFont="1" applyFill="1" applyBorder="1" applyAlignment="1">
      <alignment horizontal="left" vertical="top" wrapText="1"/>
    </xf>
    <xf numFmtId="0" fontId="38" fillId="17" borderId="23" xfId="0" applyFont="1" applyFill="1" applyBorder="1" applyAlignment="1">
      <alignment horizontal="left" vertical="top" wrapText="1"/>
    </xf>
    <xf numFmtId="0" fontId="45" fillId="0" borderId="24" xfId="0" applyFont="1" applyBorder="1" applyAlignment="1">
      <alignment horizontal="left" vertical="top"/>
    </xf>
    <xf numFmtId="0" fontId="45" fillId="0" borderId="24" xfId="0" applyFont="1" applyBorder="1" applyAlignment="1">
      <alignment horizontal="left" vertical="top" wrapText="1"/>
    </xf>
    <xf numFmtId="0" fontId="56" fillId="0" borderId="24" xfId="0" applyFont="1" applyBorder="1" applyAlignment="1">
      <alignment horizontal="left" vertical="top"/>
    </xf>
    <xf numFmtId="0" fontId="45" fillId="0" borderId="23" xfId="0" quotePrefix="1" applyFont="1" applyBorder="1" applyAlignment="1">
      <alignment horizontal="left" vertical="top" wrapText="1"/>
    </xf>
    <xf numFmtId="2" fontId="51" fillId="22" borderId="12" xfId="0" applyNumberFormat="1" applyFont="1" applyFill="1" applyBorder="1" applyAlignment="1">
      <alignment horizontal="left" vertical="top"/>
    </xf>
    <xf numFmtId="0" fontId="45" fillId="24" borderId="0" xfId="0" applyFont="1" applyFill="1" applyAlignment="1">
      <alignment horizontal="left" vertical="top"/>
    </xf>
    <xf numFmtId="0" fontId="51" fillId="14" borderId="23" xfId="0" applyFont="1" applyFill="1" applyBorder="1" applyAlignment="1">
      <alignment horizontal="left" vertical="top" wrapText="1"/>
    </xf>
    <xf numFmtId="0" fontId="56" fillId="0" borderId="23" xfId="0" applyFont="1" applyBorder="1" applyAlignment="1">
      <alignment horizontal="left" vertical="top" wrapText="1"/>
    </xf>
    <xf numFmtId="0" fontId="45" fillId="25" borderId="23" xfId="0" applyFont="1" applyFill="1" applyBorder="1" applyAlignment="1">
      <alignment horizontal="left" vertical="top" wrapText="1"/>
    </xf>
    <xf numFmtId="0" fontId="75" fillId="0" borderId="12" xfId="0" applyFont="1" applyBorder="1" applyAlignment="1">
      <alignment horizontal="left" vertical="top" wrapText="1"/>
    </xf>
    <xf numFmtId="0" fontId="53" fillId="0" borderId="12" xfId="0" applyFont="1" applyBorder="1" applyAlignment="1">
      <alignment horizontal="left" vertical="top"/>
    </xf>
    <xf numFmtId="0" fontId="88" fillId="0" borderId="23" xfId="0" applyFont="1" applyBorder="1" applyAlignment="1">
      <alignment horizontal="left" vertical="top" wrapText="1"/>
    </xf>
    <xf numFmtId="0" fontId="45" fillId="0" borderId="12" xfId="0" applyFont="1" applyBorder="1" applyAlignment="1">
      <alignment horizontal="left" vertical="top"/>
    </xf>
    <xf numFmtId="0" fontId="56" fillId="0" borderId="14" xfId="0" applyFont="1" applyBorder="1" applyAlignment="1">
      <alignment horizontal="left" vertical="top" wrapText="1"/>
    </xf>
    <xf numFmtId="0" fontId="51" fillId="12" borderId="12" xfId="0" applyFont="1" applyFill="1" applyBorder="1" applyAlignment="1">
      <alignment horizontal="left" vertical="top"/>
    </xf>
    <xf numFmtId="0" fontId="45" fillId="12" borderId="0" xfId="0" applyFont="1" applyFill="1" applyAlignment="1">
      <alignment horizontal="left" vertical="top"/>
    </xf>
    <xf numFmtId="0" fontId="45" fillId="12" borderId="0" xfId="0" applyFont="1" applyFill="1" applyAlignment="1">
      <alignment horizontal="left" vertical="top" wrapText="1"/>
    </xf>
    <xf numFmtId="0" fontId="46" fillId="12" borderId="0" xfId="0" applyFont="1" applyFill="1" applyAlignment="1">
      <alignment horizontal="left" vertical="top" wrapText="1"/>
    </xf>
    <xf numFmtId="0" fontId="53" fillId="12" borderId="0" xfId="0" applyFont="1" applyFill="1" applyAlignment="1">
      <alignment horizontal="left" vertical="top" wrapText="1"/>
    </xf>
    <xf numFmtId="0" fontId="45" fillId="12" borderId="23" xfId="0" applyFont="1" applyFill="1" applyBorder="1" applyAlignment="1">
      <alignment horizontal="left" vertical="top" wrapText="1"/>
    </xf>
    <xf numFmtId="0" fontId="51" fillId="12" borderId="23" xfId="0" applyFont="1" applyFill="1" applyBorder="1" applyAlignment="1">
      <alignment horizontal="left" vertical="top" wrapText="1"/>
    </xf>
    <xf numFmtId="0" fontId="88" fillId="24" borderId="0" xfId="0" applyFont="1" applyFill="1" applyAlignment="1">
      <alignment vertical="top" wrapText="1"/>
    </xf>
    <xf numFmtId="0" fontId="44" fillId="14" borderId="12" xfId="0" applyFont="1" applyFill="1" applyBorder="1" applyAlignment="1">
      <alignment vertical="top" wrapText="1"/>
    </xf>
    <xf numFmtId="0" fontId="88" fillId="24" borderId="0" xfId="0" applyFont="1" applyFill="1" applyAlignment="1">
      <alignment wrapText="1"/>
    </xf>
    <xf numFmtId="0" fontId="51" fillId="0" borderId="24" xfId="0" applyFont="1" applyBorder="1" applyAlignment="1">
      <alignment horizontal="left" vertical="top"/>
    </xf>
    <xf numFmtId="15" fontId="44" fillId="0" borderId="12" xfId="10" applyNumberFormat="1" applyFont="1" applyBorder="1" applyAlignment="1">
      <alignment horizontal="left" vertical="top" wrapText="1"/>
    </xf>
    <xf numFmtId="0" fontId="68" fillId="0" borderId="20" xfId="0" applyFont="1" applyBorder="1" applyAlignment="1">
      <alignment vertical="top" wrapText="1"/>
    </xf>
    <xf numFmtId="0" fontId="44" fillId="0" borderId="21" xfId="0" applyFont="1" applyBorder="1" applyAlignment="1">
      <alignment vertical="top" wrapText="1"/>
    </xf>
    <xf numFmtId="0" fontId="44" fillId="0" borderId="3" xfId="0" applyFont="1" applyBorder="1" applyAlignment="1">
      <alignment vertical="top" wrapText="1"/>
    </xf>
    <xf numFmtId="0" fontId="48" fillId="0" borderId="3" xfId="0" applyFont="1" applyBorder="1" applyAlignment="1">
      <alignment vertical="top" wrapText="1"/>
    </xf>
    <xf numFmtId="0" fontId="44" fillId="0" borderId="1" xfId="0" applyFont="1" applyBorder="1" applyAlignment="1">
      <alignment vertical="top" wrapText="1"/>
    </xf>
    <xf numFmtId="0" fontId="44" fillId="0" borderId="1" xfId="0" applyFont="1" applyFill="1" applyBorder="1" applyAlignment="1">
      <alignment horizontal="left" vertical="top" wrapText="1"/>
    </xf>
    <xf numFmtId="0" fontId="44" fillId="0" borderId="21" xfId="0" applyFont="1" applyBorder="1" applyAlignment="1">
      <alignment horizontal="left" vertical="top" wrapText="1"/>
    </xf>
    <xf numFmtId="0" fontId="44" fillId="12" borderId="3" xfId="0" applyFont="1" applyFill="1" applyBorder="1" applyAlignment="1">
      <alignment vertical="top" wrapText="1"/>
    </xf>
    <xf numFmtId="0" fontId="49" fillId="0" borderId="1" xfId="0" applyFont="1" applyBorder="1" applyAlignment="1">
      <alignment vertical="top" wrapText="1"/>
    </xf>
    <xf numFmtId="0" fontId="51" fillId="27" borderId="12" xfId="0" applyFont="1" applyFill="1" applyBorder="1"/>
    <xf numFmtId="0" fontId="45" fillId="27" borderId="12" xfId="0" applyFont="1" applyFill="1" applyBorder="1"/>
    <xf numFmtId="0" fontId="45" fillId="27" borderId="12" xfId="0" applyFont="1" applyFill="1" applyBorder="1" applyAlignment="1">
      <alignment wrapText="1"/>
    </xf>
    <xf numFmtId="0" fontId="45" fillId="0" borderId="0" xfId="0" applyFont="1" applyAlignment="1">
      <alignment wrapText="1"/>
    </xf>
    <xf numFmtId="0" fontId="89" fillId="28" borderId="43" xfId="13" applyFont="1" applyFill="1" applyBorder="1" applyAlignment="1">
      <alignment vertical="top" wrapText="1"/>
    </xf>
    <xf numFmtId="0" fontId="89" fillId="0" borderId="43" xfId="13" applyFont="1" applyFill="1" applyBorder="1" applyAlignment="1">
      <alignment vertical="top" wrapText="1"/>
    </xf>
    <xf numFmtId="0" fontId="91" fillId="0" borderId="43" xfId="14" applyFont="1" applyBorder="1"/>
    <xf numFmtId="0" fontId="93" fillId="0" borderId="43" xfId="0" applyFont="1" applyBorder="1" applyAlignment="1">
      <alignment vertical="top" wrapText="1"/>
    </xf>
    <xf numFmtId="0" fontId="91" fillId="0" borderId="44" xfId="14" applyFont="1" applyBorder="1"/>
    <xf numFmtId="0" fontId="94" fillId="0" borderId="43" xfId="0" applyFont="1" applyBorder="1" applyAlignment="1">
      <alignment vertical="top" wrapText="1"/>
    </xf>
    <xf numFmtId="0" fontId="51" fillId="29" borderId="12" xfId="0" applyFont="1" applyFill="1" applyBorder="1" applyAlignment="1">
      <alignment vertical="top" wrapText="1"/>
    </xf>
    <xf numFmtId="0" fontId="51" fillId="30" borderId="12" xfId="0" applyFont="1" applyFill="1" applyBorder="1" applyAlignment="1">
      <alignment vertical="top" wrapText="1"/>
    </xf>
    <xf numFmtId="0" fontId="45" fillId="30" borderId="12" xfId="0" applyFont="1" applyFill="1" applyBorder="1" applyAlignment="1">
      <alignment vertical="top" wrapText="1"/>
    </xf>
    <xf numFmtId="0" fontId="91" fillId="31" borderId="43" xfId="14" applyFont="1" applyFill="1" applyBorder="1"/>
    <xf numFmtId="0" fontId="93" fillId="31" borderId="43" xfId="0" applyFont="1" applyFill="1" applyBorder="1" applyAlignment="1">
      <alignment vertical="top" wrapText="1"/>
    </xf>
    <xf numFmtId="0" fontId="91" fillId="31" borderId="44" xfId="14" applyFont="1" applyFill="1" applyBorder="1"/>
    <xf numFmtId="0" fontId="94" fillId="31" borderId="43" xfId="0" applyFont="1" applyFill="1" applyBorder="1" applyAlignment="1">
      <alignment vertical="top" wrapText="1"/>
    </xf>
    <xf numFmtId="0" fontId="45" fillId="29" borderId="0" xfId="0" applyFont="1" applyFill="1" applyAlignment="1">
      <alignment vertical="top" wrapText="1"/>
    </xf>
    <xf numFmtId="0" fontId="91" fillId="31" borderId="0" xfId="14" applyFont="1" applyFill="1"/>
    <xf numFmtId="0" fontId="93" fillId="31" borderId="0" xfId="0" applyFont="1" applyFill="1" applyAlignment="1">
      <alignment vertical="top" wrapText="1"/>
    </xf>
    <xf numFmtId="0" fontId="94" fillId="31" borderId="0" xfId="0" applyFont="1" applyFill="1" applyAlignment="1">
      <alignment vertical="top" wrapText="1"/>
    </xf>
    <xf numFmtId="0" fontId="44" fillId="0" borderId="0" xfId="0" applyFont="1"/>
    <xf numFmtId="0" fontId="0" fillId="0" borderId="0" xfId="0" applyFont="1" applyFill="1" applyAlignment="1">
      <alignment vertical="top" wrapText="1"/>
    </xf>
    <xf numFmtId="0" fontId="90" fillId="32" borderId="43" xfId="0" applyFont="1" applyFill="1" applyBorder="1" applyAlignment="1">
      <alignment vertical="top" wrapText="1"/>
    </xf>
    <xf numFmtId="0" fontId="90" fillId="0" borderId="43" xfId="0" applyFont="1" applyBorder="1" applyAlignment="1">
      <alignment vertical="top" wrapText="1"/>
    </xf>
    <xf numFmtId="0" fontId="90" fillId="0" borderId="0" xfId="0" applyFont="1" applyAlignment="1">
      <alignment vertical="top" wrapText="1"/>
    </xf>
    <xf numFmtId="0" fontId="21" fillId="32" borderId="44" xfId="0" applyFont="1" applyFill="1" applyBorder="1" applyAlignment="1">
      <alignment vertical="top" wrapText="1"/>
    </xf>
    <xf numFmtId="0" fontId="21" fillId="32" borderId="43" xfId="0" applyFont="1" applyFill="1" applyBorder="1" applyAlignment="1">
      <alignment vertical="top" wrapText="1"/>
    </xf>
    <xf numFmtId="0" fontId="59" fillId="0" borderId="0" xfId="0" applyFont="1" applyFill="1" applyAlignment="1">
      <alignment horizontal="left" vertical="top" wrapText="1"/>
    </xf>
    <xf numFmtId="0" fontId="47" fillId="0" borderId="0" xfId="0" applyFont="1" applyFill="1" applyAlignment="1">
      <alignment vertical="top"/>
    </xf>
    <xf numFmtId="0" fontId="44" fillId="0" borderId="0" xfId="0" applyFont="1" applyFill="1" applyAlignment="1">
      <alignment vertical="top"/>
    </xf>
    <xf numFmtId="0" fontId="44" fillId="0" borderId="16" xfId="0" applyFont="1" applyFill="1" applyBorder="1" applyAlignment="1">
      <alignment vertical="top"/>
    </xf>
    <xf numFmtId="14" fontId="49" fillId="0" borderId="18" xfId="12" applyNumberFormat="1" applyFont="1" applyFill="1" applyBorder="1" applyAlignment="1">
      <alignment vertical="top" wrapText="1"/>
    </xf>
    <xf numFmtId="14" fontId="44" fillId="0" borderId="18" xfId="0" applyNumberFormat="1" applyFont="1" applyFill="1" applyBorder="1" applyAlignment="1">
      <alignment vertical="top" wrapText="1"/>
    </xf>
    <xf numFmtId="0" fontId="48" fillId="0" borderId="12" xfId="10" applyFont="1" applyFill="1" applyBorder="1" applyAlignment="1">
      <alignment horizontal="center" vertical="top" wrapText="1"/>
    </xf>
    <xf numFmtId="15" fontId="48" fillId="0" borderId="12" xfId="10" applyNumberFormat="1" applyFont="1" applyFill="1" applyBorder="1" applyAlignment="1">
      <alignment horizontal="center" vertical="top" wrapText="1"/>
    </xf>
    <xf numFmtId="0" fontId="48" fillId="0" borderId="12" xfId="10" applyFont="1" applyFill="1" applyBorder="1" applyAlignment="1">
      <alignment vertical="top" wrapText="1"/>
    </xf>
    <xf numFmtId="15" fontId="44" fillId="0" borderId="12" xfId="10" applyNumberFormat="1" applyFont="1" applyFill="1" applyBorder="1" applyAlignment="1">
      <alignment vertical="top" wrapText="1"/>
    </xf>
    <xf numFmtId="0" fontId="44" fillId="0" borderId="15" xfId="0" applyFont="1" applyFill="1" applyBorder="1" applyAlignment="1">
      <alignment vertical="top"/>
    </xf>
    <xf numFmtId="0" fontId="44" fillId="0" borderId="3" xfId="0" applyFont="1" applyFill="1" applyBorder="1" applyAlignment="1">
      <alignment vertical="top"/>
    </xf>
    <xf numFmtId="0" fontId="44" fillId="0" borderId="17" xfId="0" applyFont="1" applyFill="1" applyBorder="1" applyAlignment="1">
      <alignment vertical="top" wrapText="1"/>
    </xf>
    <xf numFmtId="0" fontId="44" fillId="0" borderId="18" xfId="0" applyFont="1" applyFill="1" applyBorder="1" applyAlignment="1">
      <alignment vertical="top" wrapText="1"/>
    </xf>
    <xf numFmtId="165" fontId="46" fillId="0" borderId="0" xfId="0" applyNumberFormat="1" applyFont="1" applyFill="1" applyAlignment="1">
      <alignment vertical="top"/>
    </xf>
    <xf numFmtId="0" fontId="47" fillId="0" borderId="0" xfId="0" applyFont="1" applyFill="1" applyAlignment="1">
      <alignment horizontal="left" vertical="top" wrapText="1"/>
    </xf>
    <xf numFmtId="15" fontId="44" fillId="0" borderId="0" xfId="12" applyNumberFormat="1" applyFont="1" applyFill="1" applyBorder="1" applyAlignment="1">
      <alignment horizontal="left" vertical="top"/>
    </xf>
    <xf numFmtId="15" fontId="44" fillId="0" borderId="0" xfId="12" applyNumberFormat="1" applyFont="1" applyFill="1" applyBorder="1" applyAlignment="1">
      <alignment horizontal="left" vertical="top" wrapText="1"/>
    </xf>
    <xf numFmtId="0" fontId="49" fillId="14" borderId="21" xfId="0" applyFont="1" applyFill="1" applyBorder="1" applyAlignment="1">
      <alignment vertical="top" wrapText="1"/>
    </xf>
    <xf numFmtId="0" fontId="90" fillId="26" borderId="45" xfId="0" applyFont="1" applyFill="1" applyBorder="1" applyAlignment="1">
      <alignment vertical="top" wrapText="1"/>
    </xf>
    <xf numFmtId="0" fontId="49" fillId="17" borderId="22" xfId="0" applyFont="1" applyFill="1" applyBorder="1" applyAlignment="1">
      <alignment vertical="top" wrapText="1"/>
    </xf>
    <xf numFmtId="14" fontId="44" fillId="0" borderId="22" xfId="0" applyNumberFormat="1" applyFont="1" applyBorder="1" applyAlignment="1">
      <alignment vertical="top" wrapText="1"/>
    </xf>
    <xf numFmtId="0" fontId="44" fillId="0" borderId="23" xfId="0" applyFont="1" applyBorder="1" applyAlignment="1">
      <alignment vertical="top" wrapText="1"/>
    </xf>
    <xf numFmtId="0" fontId="44" fillId="0" borderId="24" xfId="0" applyFont="1" applyBorder="1" applyAlignment="1">
      <alignment vertical="top" wrapText="1"/>
    </xf>
    <xf numFmtId="0" fontId="44" fillId="0" borderId="24" xfId="0" applyFont="1" applyBorder="1" applyAlignment="1">
      <alignment horizontal="left" vertical="top" wrapText="1"/>
    </xf>
    <xf numFmtId="0" fontId="44" fillId="33" borderId="21" xfId="0" applyFont="1" applyFill="1" applyBorder="1" applyAlignment="1">
      <alignment vertical="top" wrapText="1"/>
    </xf>
    <xf numFmtId="0" fontId="90" fillId="34" borderId="45" xfId="0" applyFont="1" applyFill="1" applyBorder="1" applyAlignment="1">
      <alignment vertical="top" wrapText="1"/>
    </xf>
    <xf numFmtId="14" fontId="44" fillId="33" borderId="21" xfId="0" applyNumberFormat="1" applyFont="1" applyFill="1" applyBorder="1" applyAlignment="1">
      <alignment vertical="top" wrapText="1"/>
    </xf>
    <xf numFmtId="0" fontId="68" fillId="0" borderId="0" xfId="0" applyFont="1" applyFill="1" applyAlignment="1" applyProtection="1">
      <alignment vertical="top" wrapText="1"/>
      <protection locked="0"/>
    </xf>
    <xf numFmtId="2" fontId="89" fillId="0" borderId="0" xfId="0" applyNumberFormat="1" applyFont="1" applyFill="1" applyAlignment="1">
      <alignment vertical="top" wrapText="1"/>
    </xf>
    <xf numFmtId="2" fontId="68" fillId="0" borderId="0" xfId="0" applyNumberFormat="1" applyFont="1" applyFill="1" applyAlignment="1" applyProtection="1">
      <alignment vertical="top" wrapText="1"/>
      <protection locked="0"/>
    </xf>
    <xf numFmtId="0" fontId="89" fillId="0" borderId="0" xfId="0" applyFont="1" applyFill="1" applyAlignment="1">
      <alignment vertical="top" wrapText="1"/>
    </xf>
    <xf numFmtId="0" fontId="89" fillId="0" borderId="43" xfId="0" applyFont="1" applyFill="1" applyBorder="1" applyAlignment="1">
      <alignment horizontal="center" vertical="top" wrapText="1"/>
    </xf>
    <xf numFmtId="0" fontId="93" fillId="0" borderId="43" xfId="0" applyFont="1" applyFill="1" applyBorder="1" applyAlignment="1">
      <alignment vertical="top" wrapText="1"/>
    </xf>
    <xf numFmtId="0" fontId="0" fillId="0" borderId="0" xfId="0" applyFill="1"/>
    <xf numFmtId="0" fontId="45" fillId="0" borderId="12" xfId="0" applyFont="1" applyFill="1" applyBorder="1" applyAlignment="1">
      <alignment vertical="top" wrapText="1"/>
    </xf>
    <xf numFmtId="0" fontId="45" fillId="0" borderId="0" xfId="0" applyFont="1" applyFill="1" applyAlignment="1">
      <alignment vertical="top" wrapText="1"/>
    </xf>
    <xf numFmtId="0" fontId="93" fillId="0" borderId="0" xfId="0" applyFont="1" applyFill="1" applyAlignment="1">
      <alignment vertical="top" wrapText="1"/>
    </xf>
    <xf numFmtId="1" fontId="93" fillId="0" borderId="0" xfId="0" applyNumberFormat="1" applyFont="1" applyFill="1" applyAlignment="1">
      <alignment vertical="top" wrapText="1"/>
    </xf>
    <xf numFmtId="0" fontId="47" fillId="0" borderId="0" xfId="0" applyFont="1" applyFill="1" applyAlignment="1">
      <alignment vertical="top"/>
    </xf>
    <xf numFmtId="0" fontId="44" fillId="0" borderId="0" xfId="0" applyFont="1" applyFill="1" applyAlignment="1">
      <alignment vertical="top"/>
    </xf>
    <xf numFmtId="0" fontId="44" fillId="0" borderId="0" xfId="0" applyFont="1" applyFill="1" applyAlignment="1">
      <alignment horizontal="center" vertical="top"/>
    </xf>
    <xf numFmtId="0" fontId="44" fillId="0" borderId="0" xfId="0" applyFont="1" applyFill="1" applyAlignment="1"/>
    <xf numFmtId="0" fontId="53" fillId="0" borderId="0" xfId="0" applyFont="1" applyAlignment="1">
      <alignment horizontal="center" vertical="top"/>
    </xf>
    <xf numFmtId="0" fontId="44" fillId="0" borderId="0" xfId="0" applyFont="1" applyAlignment="1"/>
    <xf numFmtId="0" fontId="45" fillId="0" borderId="0" xfId="0" applyFont="1" applyFill="1" applyAlignment="1">
      <alignment horizontal="center" vertical="top"/>
    </xf>
    <xf numFmtId="0" fontId="45" fillId="0" borderId="0" xfId="0" applyFont="1" applyFill="1" applyBorder="1" applyAlignment="1">
      <alignment horizontal="center" vertical="center"/>
    </xf>
    <xf numFmtId="0" fontId="44" fillId="0" borderId="0" xfId="0" applyFont="1" applyAlignment="1">
      <alignment horizontal="center" vertical="center"/>
    </xf>
    <xf numFmtId="0" fontId="59" fillId="0" borderId="0" xfId="0" applyFont="1" applyFill="1" applyAlignment="1">
      <alignment horizontal="left" vertical="top" wrapText="1"/>
    </xf>
    <xf numFmtId="0" fontId="44" fillId="0" borderId="0" xfId="0" applyFont="1" applyAlignment="1">
      <alignment horizontal="center"/>
    </xf>
    <xf numFmtId="0" fontId="47" fillId="0" borderId="0" xfId="0" applyFont="1" applyFill="1" applyBorder="1" applyAlignment="1">
      <alignment wrapText="1"/>
    </xf>
    <xf numFmtId="0" fontId="44" fillId="0" borderId="0" xfId="0" applyFont="1" applyFill="1" applyAlignment="1">
      <alignment wrapText="1"/>
    </xf>
    <xf numFmtId="0" fontId="47" fillId="0" borderId="0" xfId="0" applyFont="1" applyFill="1" applyBorder="1" applyAlignment="1">
      <alignment vertical="top"/>
    </xf>
    <xf numFmtId="0" fontId="79" fillId="0" borderId="0" xfId="0" applyFont="1" applyFill="1" applyAlignment="1">
      <alignment vertical="top" wrapText="1"/>
    </xf>
    <xf numFmtId="0" fontId="80" fillId="0" borderId="0" xfId="0" applyFont="1" applyFill="1" applyAlignment="1">
      <alignment vertical="top" wrapText="1"/>
    </xf>
    <xf numFmtId="0" fontId="44" fillId="0" borderId="40" xfId="0" applyFont="1" applyBorder="1" applyAlignment="1" applyProtection="1">
      <alignment horizontal="left" vertical="top"/>
      <protection locked="0"/>
    </xf>
    <xf numFmtId="0" fontId="44" fillId="0" borderId="41" xfId="0" applyFont="1" applyBorder="1" applyAlignment="1" applyProtection="1">
      <alignment horizontal="left" vertical="top"/>
      <protection locked="0"/>
    </xf>
    <xf numFmtId="0" fontId="44" fillId="0" borderId="42" xfId="0" applyFont="1" applyBorder="1" applyAlignment="1" applyProtection="1">
      <alignment horizontal="left" vertical="top"/>
      <protection locked="0"/>
    </xf>
    <xf numFmtId="0" fontId="44" fillId="0" borderId="40" xfId="0" applyFont="1" applyBorder="1" applyAlignment="1" applyProtection="1">
      <alignment horizontal="left" vertical="top" wrapText="1"/>
      <protection locked="0"/>
    </xf>
    <xf numFmtId="0" fontId="44" fillId="0" borderId="42" xfId="0" applyFont="1" applyBorder="1" applyAlignment="1" applyProtection="1">
      <alignment horizontal="left" vertical="top" wrapText="1"/>
      <protection locked="0"/>
    </xf>
    <xf numFmtId="0" fontId="48" fillId="15" borderId="23" xfId="0" applyFont="1" applyFill="1" applyBorder="1" applyAlignment="1" applyProtection="1">
      <alignment vertical="top" wrapText="1"/>
      <protection locked="0"/>
    </xf>
    <xf numFmtId="0" fontId="0" fillId="15" borderId="24" xfId="0" applyFill="1" applyBorder="1" applyAlignment="1" applyProtection="1">
      <alignment vertical="top" wrapText="1"/>
      <protection locked="0"/>
    </xf>
    <xf numFmtId="0" fontId="0" fillId="15" borderId="13" xfId="0" applyFill="1" applyBorder="1" applyAlignment="1" applyProtection="1">
      <alignment vertical="top" wrapText="1"/>
      <protection locked="0"/>
    </xf>
    <xf numFmtId="0" fontId="44" fillId="14" borderId="0" xfId="0" applyFont="1" applyFill="1" applyAlignment="1">
      <alignment horizontal="left" vertical="top" wrapText="1"/>
    </xf>
    <xf numFmtId="0" fontId="56" fillId="15" borderId="12" xfId="0" applyFont="1" applyFill="1" applyBorder="1" applyAlignment="1">
      <alignment horizontal="left" vertical="center" wrapText="1"/>
    </xf>
    <xf numFmtId="0" fontId="48" fillId="15" borderId="12" xfId="0" applyFont="1" applyFill="1" applyBorder="1" applyAlignment="1">
      <alignment vertical="top" wrapText="1"/>
    </xf>
    <xf numFmtId="0" fontId="0" fillId="15" borderId="12" xfId="0" applyFont="1" applyFill="1" applyBorder="1" applyAlignment="1">
      <alignment vertical="top" wrapText="1"/>
    </xf>
    <xf numFmtId="0" fontId="44" fillId="0" borderId="0" xfId="0" applyFont="1" applyAlignment="1">
      <alignment horizontal="center" wrapText="1"/>
    </xf>
    <xf numFmtId="0" fontId="81" fillId="16" borderId="19" xfId="0" applyFont="1" applyFill="1" applyBorder="1" applyAlignment="1">
      <alignment horizontal="center" vertical="top" wrapText="1"/>
    </xf>
    <xf numFmtId="0" fontId="44" fillId="16" borderId="19" xfId="0" applyFont="1" applyFill="1" applyBorder="1" applyAlignment="1">
      <alignment horizontal="center" vertical="top" wrapText="1"/>
    </xf>
    <xf numFmtId="0" fontId="51" fillId="20" borderId="25" xfId="0" applyFont="1" applyFill="1" applyBorder="1" applyAlignment="1">
      <alignment horizontal="left" vertical="top" wrapText="1"/>
    </xf>
    <xf numFmtId="0" fontId="51" fillId="20" borderId="32" xfId="0" applyFont="1" applyFill="1" applyBorder="1" applyAlignment="1">
      <alignment horizontal="left" vertical="top" wrapText="1"/>
    </xf>
    <xf numFmtId="0" fontId="51" fillId="20" borderId="28" xfId="0" applyFont="1" applyFill="1" applyBorder="1" applyAlignment="1">
      <alignment horizontal="left" vertical="top" wrapText="1"/>
    </xf>
    <xf numFmtId="0" fontId="51" fillId="10" borderId="23" xfId="0" applyFont="1" applyFill="1" applyBorder="1"/>
    <xf numFmtId="0" fontId="44" fillId="10" borderId="13" xfId="0" applyFont="1" applyFill="1" applyBorder="1"/>
    <xf numFmtId="0" fontId="85" fillId="0" borderId="0" xfId="0" applyFont="1" applyAlignment="1">
      <alignment horizontal="left"/>
    </xf>
    <xf numFmtId="0" fontId="44" fillId="0" borderId="0" xfId="0" applyFont="1"/>
    <xf numFmtId="0" fontId="44" fillId="0" borderId="16" xfId="0" applyFont="1" applyFill="1" applyBorder="1" applyAlignment="1">
      <alignment vertical="top" wrapText="1"/>
    </xf>
    <xf numFmtId="0" fontId="44" fillId="0" borderId="16" xfId="0" applyFont="1" applyFill="1" applyBorder="1" applyAlignment="1">
      <alignment vertical="top"/>
    </xf>
    <xf numFmtId="0" fontId="53" fillId="0" borderId="0" xfId="0" applyFont="1" applyAlignment="1">
      <alignment horizontal="center" vertical="top" wrapText="1"/>
    </xf>
    <xf numFmtId="0" fontId="53" fillId="0" borderId="0" xfId="12" applyFont="1" applyAlignment="1">
      <alignment horizontal="center" vertical="top"/>
    </xf>
    <xf numFmtId="0" fontId="53" fillId="0" borderId="0" xfId="12" applyFont="1" applyAlignment="1">
      <alignment horizontal="center" vertical="top" wrapText="1"/>
    </xf>
    <xf numFmtId="0" fontId="44" fillId="0" borderId="17" xfId="12" applyFont="1" applyBorder="1" applyAlignment="1">
      <alignment horizontal="right" vertical="top"/>
    </xf>
    <xf numFmtId="0" fontId="44" fillId="0" borderId="19" xfId="12" applyFont="1" applyBorder="1" applyAlignment="1">
      <alignment horizontal="right" vertical="top"/>
    </xf>
    <xf numFmtId="0" fontId="44" fillId="0" borderId="16" xfId="12" applyFont="1" applyBorder="1" applyAlignment="1">
      <alignment horizontal="left" vertical="top"/>
    </xf>
    <xf numFmtId="0" fontId="44" fillId="0" borderId="0" xfId="12" applyFont="1" applyBorder="1" applyAlignment="1">
      <alignment horizontal="left" vertical="top"/>
    </xf>
    <xf numFmtId="0" fontId="44" fillId="0" borderId="0" xfId="12" applyFont="1" applyBorder="1" applyAlignment="1">
      <alignment horizontal="left" vertical="top" wrapText="1"/>
    </xf>
    <xf numFmtId="0" fontId="44" fillId="0" borderId="3" xfId="12" applyFont="1" applyBorder="1" applyAlignment="1">
      <alignment horizontal="left" vertical="top" wrapText="1"/>
    </xf>
    <xf numFmtId="0" fontId="45" fillId="0" borderId="0" xfId="12" applyFont="1" applyFill="1" applyBorder="1" applyAlignment="1">
      <alignment horizontal="center" vertical="top"/>
    </xf>
    <xf numFmtId="0" fontId="45" fillId="0" borderId="3" xfId="12" applyFont="1" applyFill="1" applyBorder="1" applyAlignment="1">
      <alignment horizontal="center" vertical="top"/>
    </xf>
    <xf numFmtId="0" fontId="48" fillId="0" borderId="0" xfId="12" applyFont="1" applyBorder="1" applyAlignment="1">
      <alignment horizontal="left" vertical="top"/>
    </xf>
    <xf numFmtId="0" fontId="43" fillId="0" borderId="24" xfId="12" applyFont="1" applyBorder="1" applyAlignment="1" applyProtection="1">
      <alignment horizontal="center" vertical="center" wrapText="1"/>
      <protection locked="0"/>
    </xf>
    <xf numFmtId="0" fontId="45" fillId="0" borderId="0" xfId="11" applyFont="1" applyFill="1" applyAlignment="1">
      <alignment horizontal="left" vertical="top" wrapText="1"/>
    </xf>
    <xf numFmtId="0" fontId="20" fillId="4" borderId="33" xfId="0" applyFont="1" applyFill="1" applyBorder="1" applyAlignment="1">
      <alignment vertical="top" wrapText="1"/>
    </xf>
    <xf numFmtId="0" fontId="20" fillId="4" borderId="5" xfId="0" applyFont="1" applyFill="1" applyBorder="1" applyAlignment="1">
      <alignment vertical="top" wrapText="1"/>
    </xf>
    <xf numFmtId="49" fontId="14" fillId="3" borderId="34" xfId="0" applyNumberFormat="1" applyFont="1" applyFill="1" applyBorder="1" applyAlignment="1">
      <alignment wrapText="1"/>
    </xf>
    <xf numFmtId="49" fontId="14" fillId="3" borderId="2" xfId="0" applyNumberFormat="1" applyFont="1" applyFill="1" applyBorder="1" applyAlignment="1">
      <alignment wrapText="1"/>
    </xf>
    <xf numFmtId="0" fontId="14" fillId="3" borderId="0" xfId="0" applyFont="1" applyFill="1" applyBorder="1" applyAlignment="1">
      <alignment horizontal="left" vertical="top" wrapText="1"/>
    </xf>
    <xf numFmtId="0" fontId="14" fillId="3" borderId="4" xfId="0" applyFont="1" applyFill="1" applyBorder="1" applyAlignment="1">
      <alignment horizontal="left" vertical="top" wrapText="1"/>
    </xf>
    <xf numFmtId="0" fontId="17" fillId="4" borderId="33" xfId="0" applyFont="1" applyFill="1" applyBorder="1" applyAlignment="1">
      <alignment vertical="top" wrapText="1"/>
    </xf>
    <xf numFmtId="0" fontId="17" fillId="4" borderId="35" xfId="0" applyFont="1" applyFill="1" applyBorder="1" applyAlignment="1">
      <alignment vertical="top" wrapText="1"/>
    </xf>
    <xf numFmtId="0" fontId="17" fillId="4" borderId="36" xfId="0" applyFont="1" applyFill="1" applyBorder="1" applyAlignment="1">
      <alignment vertical="top" wrapText="1"/>
    </xf>
    <xf numFmtId="0" fontId="19" fillId="0" borderId="25" xfId="0" applyFont="1" applyBorder="1" applyAlignment="1">
      <alignment horizontal="center" vertical="top" wrapText="1"/>
    </xf>
    <xf numFmtId="0" fontId="19" fillId="0" borderId="32" xfId="0" applyFont="1" applyBorder="1" applyAlignment="1">
      <alignment horizontal="center" vertical="top" wrapText="1"/>
    </xf>
    <xf numFmtId="0" fontId="19" fillId="0" borderId="28" xfId="0" applyFont="1" applyBorder="1" applyAlignment="1">
      <alignment horizontal="center" vertical="top" wrapText="1"/>
    </xf>
    <xf numFmtId="0" fontId="19" fillId="0" borderId="37" xfId="0" applyFont="1" applyBorder="1" applyAlignment="1">
      <alignment horizontal="center" vertical="top" wrapText="1"/>
    </xf>
    <xf numFmtId="0" fontId="19" fillId="0" borderId="0" xfId="0" applyFont="1" applyBorder="1" applyAlignment="1">
      <alignment horizontal="center" vertical="top" wrapText="1"/>
    </xf>
    <xf numFmtId="0" fontId="18" fillId="0" borderId="25" xfId="0" applyFont="1" applyBorder="1" applyAlignment="1">
      <alignment horizontal="left" vertical="top" wrapText="1"/>
    </xf>
    <xf numFmtId="0" fontId="18" fillId="0" borderId="32" xfId="0" applyFont="1" applyBorder="1" applyAlignment="1">
      <alignment horizontal="left" vertical="top" wrapText="1"/>
    </xf>
    <xf numFmtId="0" fontId="18" fillId="0" borderId="28" xfId="0" applyFont="1" applyBorder="1" applyAlignment="1">
      <alignment horizontal="left" vertical="top" wrapText="1"/>
    </xf>
  </cellXfs>
  <cellStyles count="15">
    <cellStyle name="Hyperlink" xfId="1" builtinId="8"/>
    <cellStyle name="Normal" xfId="0" builtinId="0"/>
    <cellStyle name="Normal 2" xfId="2" xr:uid="{00000000-0005-0000-0000-000002000000}"/>
    <cellStyle name="Normal 2 2" xfId="3" xr:uid="{00000000-0005-0000-0000-000003000000}"/>
    <cellStyle name="Normal 2 2 2" xfId="4" xr:uid="{00000000-0005-0000-0000-000004000000}"/>
    <cellStyle name="Normal 2 3" xfId="5" xr:uid="{00000000-0005-0000-0000-000005000000}"/>
    <cellStyle name="Normal 3" xfId="6" xr:uid="{00000000-0005-0000-0000-000006000000}"/>
    <cellStyle name="Normal 5" xfId="7" xr:uid="{00000000-0005-0000-0000-000007000000}"/>
    <cellStyle name="Normal 5 2" xfId="8" xr:uid="{00000000-0005-0000-0000-000008000000}"/>
    <cellStyle name="Normal_2011 RA Coilte SHC Summary v10 - no names" xfId="9" xr:uid="{00000000-0005-0000-0000-000009000000}"/>
    <cellStyle name="Normal_NTWWoodlandList042012" xfId="14" xr:uid="{3B75684C-C2EC-4053-9A3E-3319E6E81374}"/>
    <cellStyle name="Normal_RT-COC-001-13 Report spreadsheet" xfId="10" xr:uid="{00000000-0005-0000-0000-00000A000000}"/>
    <cellStyle name="Normal_RT-COC-001-18 Report spreadsheet" xfId="11" xr:uid="{00000000-0005-0000-0000-00000B000000}"/>
    <cellStyle name="Normal_RT-FM-001-03 Forest cert report template" xfId="12" xr:uid="{00000000-0005-0000-0000-00000C000000}"/>
    <cellStyle name="Normal_T&amp;M RA report 2005 draft 2" xfId="13" xr:uid="{00000000-0005-0000-0000-00000D000000}"/>
  </cellStyles>
  <dxfs count="75">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patternType="solid">
          <fgColor rgb="FFD9D9D9"/>
          <bgColor rgb="FFD9D9D9"/>
        </patternFill>
      </fill>
    </dxf>
    <dxf>
      <fill>
        <patternFill patternType="solid">
          <fgColor rgb="FFFFFF00"/>
          <bgColor rgb="FFFFFF00"/>
        </patternFill>
      </fill>
    </dxf>
    <dxf>
      <fill>
        <patternFill patternType="solid">
          <fgColor rgb="FFFFFFCC"/>
          <bgColor rgb="FFFFFFCC"/>
        </patternFill>
      </fill>
    </dxf>
    <dxf>
      <fill>
        <patternFill patternType="solid">
          <fgColor rgb="FFD9D9D9"/>
          <bgColor rgb="FFD9D9D9"/>
        </patternFill>
      </fill>
    </dxf>
    <dxf>
      <fill>
        <patternFill patternType="solid">
          <fgColor rgb="FFFFFF00"/>
          <bgColor rgb="FFFFFF00"/>
        </patternFill>
      </fill>
    </dxf>
    <dxf>
      <fill>
        <patternFill patternType="solid">
          <fgColor rgb="FFFFFFCC"/>
          <bgColor rgb="FFFFFFCC"/>
        </patternFill>
      </fill>
    </dxf>
    <dxf>
      <fill>
        <patternFill patternType="solid">
          <fgColor rgb="FFD9D9D9"/>
          <bgColor rgb="FFD9D9D9"/>
        </patternFill>
      </fill>
    </dxf>
    <dxf>
      <fill>
        <patternFill patternType="solid">
          <fgColor rgb="FFFFFF00"/>
          <bgColor rgb="FFFFFF00"/>
        </patternFill>
      </fill>
    </dxf>
    <dxf>
      <fill>
        <patternFill patternType="solid">
          <fgColor rgb="FFFFFFCC"/>
          <bgColor rgb="FFFFFFCC"/>
        </patternFill>
      </fill>
    </dxf>
    <dxf>
      <fill>
        <patternFill patternType="solid">
          <fgColor rgb="FFD9D9D9"/>
          <bgColor rgb="FFD9D9D9"/>
        </patternFill>
      </fill>
    </dxf>
    <dxf>
      <fill>
        <patternFill patternType="solid">
          <fgColor rgb="FFD9D9D9"/>
          <bgColor rgb="FFD9D9D9"/>
        </patternFill>
      </fill>
    </dxf>
    <dxf>
      <fill>
        <patternFill patternType="solid">
          <fgColor rgb="FFFFFF00"/>
          <bgColor rgb="FFFFFF00"/>
        </patternFill>
      </fill>
    </dxf>
    <dxf>
      <fill>
        <patternFill patternType="solid">
          <fgColor rgb="FFFFFF00"/>
          <bgColor rgb="FFFFFF00"/>
        </patternFill>
      </fill>
    </dxf>
    <dxf>
      <fill>
        <patternFill patternType="solid">
          <fgColor rgb="FFFFFFCC"/>
          <bgColor rgb="FFFFFFCC"/>
        </patternFill>
      </fill>
    </dxf>
    <dxf>
      <fill>
        <patternFill patternType="solid">
          <fgColor rgb="FFFFFFCC"/>
          <bgColor rgb="FFFFFFCC"/>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s>
  <tableStyles count="0" defaultTableStyle="TableStyleMedium2" defaultPivotStyle="PivotStyleLight16"/>
  <colors>
    <mruColors>
      <color rgb="FFFFFFCC"/>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externalLink" Target="externalLinks/externalLink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jpeg"/></Relationships>
</file>

<file path=xl/drawings/_rels/drawing3.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6.jpeg"/></Relationships>
</file>

<file path=xl/drawings/drawing1.xml><?xml version="1.0" encoding="utf-8"?>
<xdr:wsDr xmlns:xdr="http://schemas.openxmlformats.org/drawingml/2006/spreadsheetDrawing" xmlns:a="http://schemas.openxmlformats.org/drawingml/2006/main">
  <xdr:twoCellAnchor>
    <xdr:from>
      <xdr:col>0</xdr:col>
      <xdr:colOff>676275</xdr:colOff>
      <xdr:row>0</xdr:row>
      <xdr:rowOff>352425</xdr:rowOff>
    </xdr:from>
    <xdr:to>
      <xdr:col>0</xdr:col>
      <xdr:colOff>400050</xdr:colOff>
      <xdr:row>0</xdr:row>
      <xdr:rowOff>2752725</xdr:rowOff>
    </xdr:to>
    <xdr:pic>
      <xdr:nvPicPr>
        <xdr:cNvPr id="8764" name="Picture 1">
          <a:extLst>
            <a:ext uri="{FF2B5EF4-FFF2-40B4-BE49-F238E27FC236}">
              <a16:creationId xmlns:a16="http://schemas.microsoft.com/office/drawing/2014/main" id="{AF4EC819-96EF-46DE-A472-ED9D631725E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0050" y="352425"/>
          <a:ext cx="0" cy="1724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390525</xdr:colOff>
      <xdr:row>0</xdr:row>
      <xdr:rowOff>361950</xdr:rowOff>
    </xdr:from>
    <xdr:to>
      <xdr:col>5</xdr:col>
      <xdr:colOff>695325</xdr:colOff>
      <xdr:row>0</xdr:row>
      <xdr:rowOff>1790700</xdr:rowOff>
    </xdr:to>
    <xdr:pic>
      <xdr:nvPicPr>
        <xdr:cNvPr id="8765" name="Picture 3">
          <a:extLst>
            <a:ext uri="{FF2B5EF4-FFF2-40B4-BE49-F238E27FC236}">
              <a16:creationId xmlns:a16="http://schemas.microsoft.com/office/drawing/2014/main" id="{A68926CF-CEBC-46A7-BBDA-3F2D85B3272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838700" y="361950"/>
          <a:ext cx="1285875" cy="1428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180975</xdr:colOff>
      <xdr:row>0</xdr:row>
      <xdr:rowOff>361950</xdr:rowOff>
    </xdr:from>
    <xdr:to>
      <xdr:col>2</xdr:col>
      <xdr:colOff>1028700</xdr:colOff>
      <xdr:row>0</xdr:row>
      <xdr:rowOff>1638300</xdr:rowOff>
    </xdr:to>
    <xdr:pic>
      <xdr:nvPicPr>
        <xdr:cNvPr id="8766" name="Picture 2">
          <a:extLst>
            <a:ext uri="{FF2B5EF4-FFF2-40B4-BE49-F238E27FC236}">
              <a16:creationId xmlns:a16="http://schemas.microsoft.com/office/drawing/2014/main" id="{7AF1A6CD-1454-4C78-A3A9-9062E6541D36}"/>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80975" y="361950"/>
          <a:ext cx="2085975" cy="1276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400050</xdr:colOff>
      <xdr:row>0</xdr:row>
      <xdr:rowOff>342900</xdr:rowOff>
    </xdr:from>
    <xdr:to>
      <xdr:col>0</xdr:col>
      <xdr:colOff>2238375</xdr:colOff>
      <xdr:row>0</xdr:row>
      <xdr:rowOff>1628775</xdr:rowOff>
    </xdr:to>
    <xdr:pic>
      <xdr:nvPicPr>
        <xdr:cNvPr id="21774" name="Picture 4">
          <a:extLst>
            <a:ext uri="{FF2B5EF4-FFF2-40B4-BE49-F238E27FC236}">
              <a16:creationId xmlns:a16="http://schemas.microsoft.com/office/drawing/2014/main" id="{C769C3C2-13C1-4918-86AB-CE1304F5DE4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0050" y="342900"/>
          <a:ext cx="1838325" cy="1285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409575</xdr:colOff>
      <xdr:row>33</xdr:row>
      <xdr:rowOff>114300</xdr:rowOff>
    </xdr:from>
    <xdr:to>
      <xdr:col>1</xdr:col>
      <xdr:colOff>2828925</xdr:colOff>
      <xdr:row>33</xdr:row>
      <xdr:rowOff>571500</xdr:rowOff>
    </xdr:to>
    <xdr:pic>
      <xdr:nvPicPr>
        <xdr:cNvPr id="21775" name="Picture 1">
          <a:extLst>
            <a:ext uri="{FF2B5EF4-FFF2-40B4-BE49-F238E27FC236}">
              <a16:creationId xmlns:a16="http://schemas.microsoft.com/office/drawing/2014/main" id="{E93A5A25-4072-411D-B9F2-A27C7DEC586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105150" y="8201025"/>
          <a:ext cx="2419350"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828675</xdr:colOff>
      <xdr:row>0</xdr:row>
      <xdr:rowOff>161925</xdr:rowOff>
    </xdr:from>
    <xdr:to>
      <xdr:col>3</xdr:col>
      <xdr:colOff>2143125</xdr:colOff>
      <xdr:row>0</xdr:row>
      <xdr:rowOff>1714500</xdr:rowOff>
    </xdr:to>
    <xdr:pic>
      <xdr:nvPicPr>
        <xdr:cNvPr id="31098" name="Picture 3">
          <a:extLst>
            <a:ext uri="{FF2B5EF4-FFF2-40B4-BE49-F238E27FC236}">
              <a16:creationId xmlns:a16="http://schemas.microsoft.com/office/drawing/2014/main" id="{6A2E307F-271F-47E8-978C-4A414294648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867275" y="161925"/>
          <a:ext cx="1314450" cy="1552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38100</xdr:colOff>
      <xdr:row>0</xdr:row>
      <xdr:rowOff>247650</xdr:rowOff>
    </xdr:from>
    <xdr:to>
      <xdr:col>1</xdr:col>
      <xdr:colOff>228600</xdr:colOff>
      <xdr:row>0</xdr:row>
      <xdr:rowOff>1524000</xdr:rowOff>
    </xdr:to>
    <xdr:pic>
      <xdr:nvPicPr>
        <xdr:cNvPr id="31099" name="Picture 4">
          <a:extLst>
            <a:ext uri="{FF2B5EF4-FFF2-40B4-BE49-F238E27FC236}">
              <a16:creationId xmlns:a16="http://schemas.microsoft.com/office/drawing/2014/main" id="{0058BA4E-E14C-4975-B2FE-A6FE427938D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8100" y="247650"/>
          <a:ext cx="1752600" cy="1276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becky\Documents\Documents\National%20Trust%202020%20audit\final%20version%20report\RT-FM-001-21%20National%20Trust%20001526%20S4%202020%20d2%20(2).xlsx"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Basic%20info"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1 Basic Info"/>
      <sheetName val="2 Findings"/>
      <sheetName val="3 RA Cert process"/>
      <sheetName val="4 Admin "/>
      <sheetName val="5 RA Forest "/>
      <sheetName val="6 S1 "/>
      <sheetName val="7 S2 "/>
      <sheetName val="8 S3"/>
      <sheetName val="9 S4"/>
      <sheetName val="A1 UKWAS v3.1 (2012+)"/>
      <sheetName val="A1 NFSS checklist"/>
      <sheetName val="FSC-ordered checklist"/>
      <sheetName val="A1.1 Pesticides"/>
      <sheetName val="A2 Consultation"/>
      <sheetName val="A3 Species list"/>
      <sheetName val="A5 additional info"/>
      <sheetName val="A6 Group checklist"/>
      <sheetName val="A6a Multi-site checklist (OLD)"/>
      <sheetName val="A7 Members &amp; FMUs"/>
      <sheetName val="A8 sampling"/>
      <sheetName val="A10 Glossary"/>
      <sheetName val="A11 Cert decsn"/>
      <sheetName val="A12a Product schedule"/>
      <sheetName val="A12b ES schedule "/>
      <sheetName val="A13 ILO conventions"/>
      <sheetName val="A14 Product codes"/>
      <sheetName val="A15 Translated summary"/>
      <sheetName val="A16 ES checklist and statement"/>
      <sheetName val="A17 ES Findings"/>
      <sheetName val="A18 Opening &amp; Closing"/>
    </sheetNames>
    <sheetDataSet>
      <sheetData sheetId="0">
        <row r="7">
          <cell r="D7" t="str">
            <v>SA-FM/COC-001526</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1 Basic info"/>
      <sheetName val="2 Findings"/>
      <sheetName val="3 MA Cert process"/>
      <sheetName val="5 MA Org Structure+Management"/>
      <sheetName val="6 S1"/>
      <sheetName val="7 S2"/>
      <sheetName val="8 S3"/>
      <sheetName val="9 S4"/>
      <sheetName val="A1 UKWAS 4.0"/>
      <sheetName val="A2 Stakeholder Summary"/>
      <sheetName val="A3 Species list"/>
      <sheetName val="A6a Multisite checklist"/>
      <sheetName val="A7 Members &amp; FMUs"/>
      <sheetName val="A8a Sampling"/>
      <sheetName val="A11a Cert Decsn"/>
      <sheetName val="A12a Product schedule"/>
      <sheetName val="A14a Product Codes"/>
      <sheetName val="A15 Opening and Closing Meeting"/>
      <sheetName val="Sheet1"/>
    </sheetNames>
    <sheetDataSet>
      <sheetData sheetId="0"/>
      <sheetData sheetId="1">
        <row r="13">
          <cell r="C13" t="str">
            <v>Heelis, Kemble Drive, Swindon, SN2 2NA</v>
          </cell>
        </row>
        <row r="14">
          <cell r="C14" t="str">
            <v xml:space="preserve">United Kingdon </v>
          </cell>
        </row>
        <row r="26">
          <cell r="C26" t="str">
            <v>Woodlands Managed by the National Trust</v>
          </cell>
        </row>
        <row r="55">
          <cell r="C55">
            <v>26015</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2" Type="http://schemas.openxmlformats.org/officeDocument/2006/relationships/comments" Target="../comments9.xml"/><Relationship Id="rId1" Type="http://schemas.openxmlformats.org/officeDocument/2006/relationships/vmlDrawing" Target="../drawings/vmlDrawing9.vml"/></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2.xml"/><Relationship Id="rId1" Type="http://schemas.openxmlformats.org/officeDocument/2006/relationships/printerSettings" Target="../printerSettings/printerSettings13.bin"/><Relationship Id="rId4" Type="http://schemas.openxmlformats.org/officeDocument/2006/relationships/comments" Target="../comments10.xml"/></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3.xml"/><Relationship Id="rId1" Type="http://schemas.openxmlformats.org/officeDocument/2006/relationships/printerSettings" Target="../printerSettings/printerSettings14.bin"/><Relationship Id="rId4" Type="http://schemas.openxmlformats.org/officeDocument/2006/relationships/comments" Target="../comments11.xml"/></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john.deakin1@nationaltrust.org.uk" TargetMode="Externa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A1:H32"/>
  <sheetViews>
    <sheetView tabSelected="1" view="pageBreakPreview" zoomScaleNormal="75" zoomScaleSheetLayoutView="100" workbookViewId="0">
      <selection activeCell="D1" sqref="D1"/>
    </sheetView>
  </sheetViews>
  <sheetFormatPr defaultColWidth="9" defaultRowHeight="12.75"/>
  <cols>
    <col min="1" max="1" width="6" style="37" customWidth="1"/>
    <col min="2" max="2" width="12.5703125" style="37" customWidth="1"/>
    <col min="3" max="3" width="19.140625" style="37" customWidth="1"/>
    <col min="4" max="4" width="29" style="37" customWidth="1"/>
    <col min="5" max="5" width="14.7109375" style="37" customWidth="1"/>
    <col min="6" max="6" width="16.28515625" style="37" customWidth="1"/>
    <col min="7" max="7" width="15.42578125" style="39" customWidth="1"/>
    <col min="8" max="16384" width="9" style="37"/>
  </cols>
  <sheetData>
    <row r="1" spans="1:8" ht="163.5" customHeight="1">
      <c r="A1" s="564"/>
      <c r="B1" s="565"/>
      <c r="C1" s="565"/>
      <c r="D1" s="35" t="s">
        <v>499</v>
      </c>
      <c r="E1" s="567"/>
      <c r="F1" s="567"/>
      <c r="G1" s="36"/>
    </row>
    <row r="2" spans="1:8">
      <c r="A2" s="38"/>
      <c r="B2" s="38"/>
      <c r="H2" s="40"/>
    </row>
    <row r="3" spans="1:8" ht="39.75" customHeight="1">
      <c r="A3" s="568" t="s">
        <v>2474</v>
      </c>
      <c r="B3" s="569"/>
      <c r="C3" s="569"/>
      <c r="D3" s="369" t="s">
        <v>720</v>
      </c>
      <c r="E3" s="39"/>
      <c r="F3" s="39"/>
      <c r="H3" s="42"/>
    </row>
    <row r="4" spans="1:8" ht="18">
      <c r="A4" s="43"/>
      <c r="B4" s="44"/>
      <c r="C4" s="39"/>
      <c r="D4" s="41"/>
      <c r="E4" s="39"/>
      <c r="F4" s="39"/>
      <c r="H4" s="42"/>
    </row>
    <row r="5" spans="1:8" s="48" customFormat="1" ht="18">
      <c r="A5" s="570" t="s">
        <v>2475</v>
      </c>
      <c r="B5" s="558"/>
      <c r="C5" s="558"/>
      <c r="D5" s="369" t="s">
        <v>720</v>
      </c>
      <c r="E5" s="46"/>
      <c r="F5" s="46"/>
      <c r="G5" s="46"/>
      <c r="H5" s="47"/>
    </row>
    <row r="6" spans="1:8" s="48" customFormat="1" ht="18">
      <c r="A6" s="519" t="s">
        <v>246</v>
      </c>
      <c r="B6" s="49"/>
      <c r="C6" s="46"/>
      <c r="D6" s="45" t="s">
        <v>705</v>
      </c>
      <c r="E6" s="46"/>
      <c r="F6" s="46"/>
      <c r="G6" s="46"/>
      <c r="H6" s="47"/>
    </row>
    <row r="7" spans="1:8" s="48" customFormat="1" ht="42" customHeight="1">
      <c r="A7" s="557" t="s">
        <v>200</v>
      </c>
      <c r="B7" s="558"/>
      <c r="C7" s="558"/>
      <c r="D7" s="571" t="s">
        <v>740</v>
      </c>
      <c r="E7" s="572"/>
      <c r="F7" s="572"/>
      <c r="G7" s="46"/>
      <c r="H7" s="47"/>
    </row>
    <row r="8" spans="1:8" s="48" customFormat="1" ht="37.5" customHeight="1">
      <c r="A8" s="519" t="s">
        <v>60</v>
      </c>
      <c r="B8" s="46"/>
      <c r="C8" s="46"/>
      <c r="D8" s="566" t="s">
        <v>2481</v>
      </c>
      <c r="E8" s="566"/>
      <c r="F8" s="46"/>
      <c r="G8" s="46"/>
      <c r="H8" s="47"/>
    </row>
    <row r="9" spans="1:8" s="48" customFormat="1" ht="37.5" customHeight="1">
      <c r="A9" s="519" t="s">
        <v>456</v>
      </c>
      <c r="B9" s="46"/>
      <c r="C9" s="46"/>
      <c r="D9" s="533" t="s">
        <v>457</v>
      </c>
      <c r="E9" s="518"/>
      <c r="F9" s="46"/>
      <c r="G9" s="46"/>
      <c r="H9" s="47"/>
    </row>
    <row r="10" spans="1:8" s="48" customFormat="1" ht="18">
      <c r="A10" s="519" t="s">
        <v>52</v>
      </c>
      <c r="B10" s="49"/>
      <c r="C10" s="46"/>
      <c r="D10" s="532">
        <v>44278</v>
      </c>
      <c r="E10" s="46"/>
      <c r="F10" s="46"/>
      <c r="G10" s="46"/>
      <c r="H10" s="47"/>
    </row>
    <row r="11" spans="1:8" s="48" customFormat="1" ht="18">
      <c r="A11" s="557" t="s">
        <v>53</v>
      </c>
      <c r="B11" s="558"/>
      <c r="C11" s="558"/>
      <c r="D11" s="532">
        <v>44472</v>
      </c>
      <c r="E11" s="46"/>
      <c r="F11" s="46"/>
      <c r="G11" s="46"/>
      <c r="H11" s="47"/>
    </row>
    <row r="12" spans="1:8" s="48" customFormat="1" ht="18">
      <c r="A12" s="519"/>
      <c r="B12" s="49"/>
      <c r="C12" s="46"/>
      <c r="D12" s="46"/>
      <c r="E12" s="46"/>
      <c r="F12" s="46"/>
      <c r="G12" s="46"/>
    </row>
    <row r="13" spans="1:8" s="48" customFormat="1" ht="18">
      <c r="A13" s="46"/>
      <c r="B13" s="49"/>
      <c r="C13" s="46"/>
      <c r="D13" s="46"/>
      <c r="E13" s="46"/>
      <c r="F13" s="46"/>
      <c r="G13" s="46"/>
    </row>
    <row r="14" spans="1:8" s="48" customFormat="1" ht="42.75">
      <c r="A14" s="50"/>
      <c r="B14" s="51" t="s">
        <v>245</v>
      </c>
      <c r="C14" s="51" t="s">
        <v>20</v>
      </c>
      <c r="D14" s="51" t="s">
        <v>511</v>
      </c>
      <c r="E14" s="51" t="s">
        <v>243</v>
      </c>
      <c r="F14" s="52" t="s">
        <v>244</v>
      </c>
      <c r="G14" s="53"/>
    </row>
    <row r="15" spans="1:8" s="48" customFormat="1" ht="14.25">
      <c r="A15" s="526" t="s">
        <v>458</v>
      </c>
      <c r="B15" s="524"/>
      <c r="C15" s="524"/>
      <c r="D15" s="524"/>
      <c r="E15" s="524"/>
      <c r="F15" s="525"/>
      <c r="G15" s="53"/>
    </row>
    <row r="16" spans="1:8" s="48" customFormat="1" ht="14.25">
      <c r="A16" s="526" t="s">
        <v>128</v>
      </c>
      <c r="B16" s="527"/>
      <c r="C16" s="527"/>
      <c r="D16" s="527"/>
      <c r="E16" s="527"/>
      <c r="F16" s="527"/>
      <c r="G16" s="54"/>
    </row>
    <row r="17" spans="1:7" s="48" customFormat="1" ht="14.25">
      <c r="A17" s="526" t="s">
        <v>202</v>
      </c>
      <c r="B17" s="527"/>
      <c r="C17" s="527"/>
      <c r="D17" s="527"/>
      <c r="E17" s="527"/>
      <c r="F17" s="527"/>
      <c r="G17" s="54"/>
    </row>
    <row r="18" spans="1:7" s="48" customFormat="1" ht="14.25">
      <c r="A18" s="526" t="s">
        <v>9</v>
      </c>
      <c r="B18" s="527"/>
      <c r="C18" s="527"/>
      <c r="D18" s="527"/>
      <c r="E18" s="527"/>
      <c r="F18" s="527"/>
      <c r="G18" s="54"/>
    </row>
    <row r="19" spans="1:7" s="48" customFormat="1" ht="14.25">
      <c r="A19" s="526" t="s">
        <v>10</v>
      </c>
      <c r="B19" s="527"/>
      <c r="C19" s="527"/>
      <c r="D19" s="527"/>
      <c r="E19" s="527"/>
      <c r="F19" s="527"/>
      <c r="G19" s="54"/>
    </row>
    <row r="20" spans="1:7" s="48" customFormat="1" ht="42.75">
      <c r="A20" s="526" t="s">
        <v>128</v>
      </c>
      <c r="B20" s="480" t="s">
        <v>2473</v>
      </c>
      <c r="C20" s="527" t="s">
        <v>2480</v>
      </c>
      <c r="D20" s="527" t="s">
        <v>2394</v>
      </c>
      <c r="E20" s="527" t="s">
        <v>2440</v>
      </c>
      <c r="F20" s="527" t="s">
        <v>2440</v>
      </c>
      <c r="G20" s="54"/>
    </row>
    <row r="21" spans="1:7" s="48" customFormat="1" ht="18">
      <c r="A21" s="46"/>
      <c r="B21" s="49"/>
      <c r="C21" s="46"/>
      <c r="D21" s="46"/>
      <c r="E21" s="46"/>
      <c r="F21" s="46"/>
      <c r="G21" s="46"/>
    </row>
    <row r="22" spans="1:7" s="48" customFormat="1" ht="18" customHeight="1">
      <c r="A22" s="563" t="s">
        <v>575</v>
      </c>
      <c r="B22" s="563"/>
      <c r="C22" s="563"/>
      <c r="D22" s="563"/>
      <c r="E22" s="563"/>
      <c r="F22" s="563"/>
      <c r="G22" s="46"/>
    </row>
    <row r="23" spans="1:7" ht="14.25">
      <c r="A23" s="559" t="s">
        <v>55</v>
      </c>
      <c r="B23" s="560"/>
      <c r="C23" s="560"/>
      <c r="D23" s="560"/>
      <c r="E23" s="560"/>
      <c r="F23" s="560"/>
      <c r="G23" s="36"/>
    </row>
    <row r="24" spans="1:7" ht="14.25">
      <c r="A24" s="55"/>
      <c r="B24" s="55"/>
      <c r="C24" s="39"/>
      <c r="D24" s="39"/>
      <c r="E24" s="39"/>
      <c r="F24" s="39"/>
    </row>
    <row r="25" spans="1:7" ht="14.25">
      <c r="A25" s="559" t="s">
        <v>532</v>
      </c>
      <c r="B25" s="560"/>
      <c r="C25" s="560"/>
      <c r="D25" s="560"/>
      <c r="E25" s="560"/>
      <c r="F25" s="560"/>
      <c r="G25" s="36"/>
    </row>
    <row r="26" spans="1:7" ht="14.25">
      <c r="A26" s="559" t="s">
        <v>534</v>
      </c>
      <c r="B26" s="560"/>
      <c r="C26" s="560"/>
      <c r="D26" s="560"/>
      <c r="E26" s="560"/>
      <c r="F26" s="560"/>
      <c r="G26" s="36"/>
    </row>
    <row r="27" spans="1:7" ht="14.25">
      <c r="A27" s="559" t="s">
        <v>522</v>
      </c>
      <c r="B27" s="560"/>
      <c r="C27" s="560"/>
      <c r="D27" s="560"/>
      <c r="E27" s="560"/>
      <c r="F27" s="560"/>
      <c r="G27" s="36"/>
    </row>
    <row r="28" spans="1:7" ht="14.25">
      <c r="A28" s="56"/>
      <c r="B28" s="56"/>
    </row>
    <row r="29" spans="1:7" ht="14.25">
      <c r="A29" s="561" t="s">
        <v>56</v>
      </c>
      <c r="B29" s="562"/>
      <c r="C29" s="562"/>
      <c r="D29" s="562"/>
      <c r="E29" s="562"/>
      <c r="F29" s="562"/>
      <c r="G29" s="36"/>
    </row>
    <row r="30" spans="1:7" ht="14.25">
      <c r="A30" s="561" t="s">
        <v>57</v>
      </c>
      <c r="B30" s="562"/>
      <c r="C30" s="562"/>
      <c r="D30" s="562"/>
      <c r="E30" s="562"/>
      <c r="F30" s="562"/>
      <c r="G30" s="36"/>
    </row>
    <row r="32" spans="1:7">
      <c r="A32" s="37" t="s">
        <v>604</v>
      </c>
    </row>
  </sheetData>
  <mergeCells count="15">
    <mergeCell ref="A1:C1"/>
    <mergeCell ref="D8:E8"/>
    <mergeCell ref="E1:F1"/>
    <mergeCell ref="A3:C3"/>
    <mergeCell ref="A5:C5"/>
    <mergeCell ref="A7:C7"/>
    <mergeCell ref="D7:F7"/>
    <mergeCell ref="A11:C11"/>
    <mergeCell ref="A27:F27"/>
    <mergeCell ref="A29:F29"/>
    <mergeCell ref="A30:F30"/>
    <mergeCell ref="A23:F23"/>
    <mergeCell ref="A25:F25"/>
    <mergeCell ref="A26:F26"/>
    <mergeCell ref="A22:F22"/>
  </mergeCells>
  <phoneticPr fontId="6" type="noConversion"/>
  <pageMargins left="0.75" right="0.75" top="1" bottom="1" header="0.5" footer="0.5"/>
  <pageSetup paperSize="9" scale="86" orientation="portrait" horizontalDpi="4294967294" r:id="rId1"/>
  <headerFooter alignWithMargins="0"/>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92D050"/>
  </sheetPr>
  <dimension ref="A1:M1402"/>
  <sheetViews>
    <sheetView workbookViewId="0"/>
  </sheetViews>
  <sheetFormatPr defaultColWidth="9" defaultRowHeight="14.25"/>
  <cols>
    <col min="1" max="1" width="9" style="426"/>
    <col min="2" max="2" width="12" style="77" customWidth="1"/>
    <col min="3" max="3" width="6" style="78" hidden="1" customWidth="1"/>
    <col min="4" max="4" width="98.5703125" style="57" customWidth="1"/>
    <col min="5" max="5" width="8.5703125" style="57" customWidth="1"/>
    <col min="6" max="6" width="9" style="76"/>
    <col min="7" max="16384" width="9" style="58"/>
  </cols>
  <sheetData>
    <row r="1" spans="1:13">
      <c r="B1" s="74" t="s">
        <v>738</v>
      </c>
      <c r="C1" s="75"/>
      <c r="D1" s="73"/>
      <c r="E1" s="73"/>
    </row>
    <row r="3" spans="1:13">
      <c r="D3" s="79" t="s">
        <v>741</v>
      </c>
    </row>
    <row r="4" spans="1:13">
      <c r="D4" s="80"/>
    </row>
    <row r="5" spans="1:13">
      <c r="D5" s="79" t="s">
        <v>737</v>
      </c>
    </row>
    <row r="6" spans="1:13">
      <c r="D6" s="80"/>
    </row>
    <row r="7" spans="1:13">
      <c r="D7" s="79" t="s">
        <v>736</v>
      </c>
    </row>
    <row r="8" spans="1:13">
      <c r="D8" s="81"/>
    </row>
    <row r="9" spans="1:13" s="224" customFormat="1">
      <c r="A9" s="426"/>
      <c r="B9" s="77"/>
      <c r="C9" s="78"/>
      <c r="D9" s="225" t="s">
        <v>739</v>
      </c>
      <c r="E9" s="57"/>
      <c r="F9" s="76"/>
    </row>
    <row r="10" spans="1:13" ht="16.5" customHeight="1">
      <c r="D10" s="73"/>
    </row>
    <row r="11" spans="1:13" s="264" customFormat="1" ht="16.5" customHeight="1">
      <c r="A11" s="426"/>
      <c r="B11" s="375"/>
      <c r="C11" s="376"/>
      <c r="D11" s="377"/>
      <c r="E11" s="378"/>
      <c r="F11" s="379"/>
      <c r="G11"/>
      <c r="H11" s="380" t="s">
        <v>128</v>
      </c>
      <c r="I11" s="380" t="s">
        <v>202</v>
      </c>
      <c r="J11" s="380" t="s">
        <v>9</v>
      </c>
      <c r="K11" s="380" t="s">
        <v>10</v>
      </c>
      <c r="L11" s="380" t="s">
        <v>128</v>
      </c>
      <c r="M11" s="380" t="s">
        <v>724</v>
      </c>
    </row>
    <row r="12" spans="1:13" s="264" customFormat="1" ht="16.5" customHeight="1">
      <c r="A12" s="426"/>
      <c r="B12" s="381" t="s">
        <v>729</v>
      </c>
      <c r="C12" s="376"/>
      <c r="D12" s="382"/>
      <c r="E12" s="383"/>
      <c r="F12" s="384"/>
      <c r="G12"/>
      <c r="H12" s="385"/>
      <c r="I12" s="385"/>
      <c r="J12" s="385"/>
      <c r="K12" s="385"/>
      <c r="L12" s="385"/>
      <c r="M12" s="385"/>
    </row>
    <row r="13" spans="1:13" s="264" customFormat="1" ht="16.5" customHeight="1">
      <c r="A13" s="426"/>
      <c r="B13" s="386">
        <v>1</v>
      </c>
      <c r="C13" s="386"/>
      <c r="D13" s="381" t="s">
        <v>730</v>
      </c>
      <c r="E13" s="387"/>
      <c r="F13" s="388"/>
      <c r="G13"/>
      <c r="H13" s="389" t="s">
        <v>731</v>
      </c>
      <c r="I13" s="385"/>
      <c r="J13" s="389" t="s">
        <v>731</v>
      </c>
      <c r="K13" s="385"/>
      <c r="L13" s="385"/>
      <c r="M13" s="389" t="s">
        <v>731</v>
      </c>
    </row>
    <row r="14" spans="1:13" s="264" customFormat="1" ht="16.5" customHeight="1">
      <c r="A14" s="426"/>
      <c r="B14" s="386">
        <v>2</v>
      </c>
      <c r="C14" s="386"/>
      <c r="D14" s="381" t="s">
        <v>732</v>
      </c>
      <c r="E14" s="387"/>
      <c r="F14" s="388"/>
      <c r="G14"/>
      <c r="H14" s="389" t="s">
        <v>731</v>
      </c>
      <c r="I14" s="389" t="s">
        <v>731</v>
      </c>
      <c r="J14" s="385"/>
      <c r="K14" s="385"/>
      <c r="L14" s="389"/>
      <c r="M14" s="389" t="s">
        <v>731</v>
      </c>
    </row>
    <row r="15" spans="1:13" s="264" customFormat="1" ht="16.5" customHeight="1">
      <c r="A15" s="426"/>
      <c r="B15" s="386">
        <v>3</v>
      </c>
      <c r="C15" s="386"/>
      <c r="D15" s="381" t="s">
        <v>733</v>
      </c>
      <c r="E15" s="387"/>
      <c r="F15" s="388"/>
      <c r="G15"/>
      <c r="H15" s="389" t="s">
        <v>731</v>
      </c>
      <c r="I15" s="385"/>
      <c r="J15" s="389" t="s">
        <v>731</v>
      </c>
      <c r="K15" s="385"/>
      <c r="L15" s="385"/>
      <c r="M15" s="389" t="s">
        <v>731</v>
      </c>
    </row>
    <row r="16" spans="1:13" s="264" customFormat="1" ht="16.5" customHeight="1">
      <c r="A16" s="426"/>
      <c r="B16" s="386">
        <v>4</v>
      </c>
      <c r="C16" s="386"/>
      <c r="D16" s="381" t="s">
        <v>734</v>
      </c>
      <c r="E16" s="387"/>
      <c r="F16" s="390"/>
      <c r="G16"/>
      <c r="H16" s="389" t="s">
        <v>731</v>
      </c>
      <c r="I16" s="385"/>
      <c r="J16" s="385"/>
      <c r="K16" s="389" t="s">
        <v>731</v>
      </c>
      <c r="L16" s="385"/>
      <c r="M16" s="389" t="s">
        <v>731</v>
      </c>
    </row>
    <row r="17" spans="1:13" s="264" customFormat="1" ht="18.75">
      <c r="A17" s="426"/>
      <c r="B17" s="386">
        <v>5</v>
      </c>
      <c r="C17" s="386"/>
      <c r="D17" s="381" t="s">
        <v>735</v>
      </c>
      <c r="E17" s="387"/>
      <c r="F17" s="388"/>
      <c r="G17"/>
      <c r="H17" s="389" t="s">
        <v>731</v>
      </c>
      <c r="I17" s="389"/>
      <c r="J17" s="385"/>
      <c r="K17" s="385"/>
      <c r="L17" s="389" t="s">
        <v>731</v>
      </c>
      <c r="M17" s="389" t="s">
        <v>731</v>
      </c>
    </row>
    <row r="18" spans="1:13" s="264" customFormat="1" ht="16.5" customHeight="1">
      <c r="A18" s="426"/>
      <c r="B18" s="77"/>
      <c r="C18" s="78"/>
      <c r="D18" s="76"/>
      <c r="E18" s="57"/>
      <c r="F18" s="76"/>
    </row>
    <row r="20" spans="1:13" ht="51" customHeight="1">
      <c r="B20" s="82" t="s">
        <v>375</v>
      </c>
      <c r="C20" s="83"/>
      <c r="D20" s="84" t="s">
        <v>381</v>
      </c>
      <c r="E20" s="84" t="s">
        <v>376</v>
      </c>
      <c r="F20" s="85"/>
    </row>
    <row r="21" spans="1:13" ht="29.25" thickBot="1">
      <c r="B21" s="254" t="s">
        <v>377</v>
      </c>
      <c r="C21" s="255"/>
      <c r="D21" s="256" t="s">
        <v>382</v>
      </c>
      <c r="E21" s="64"/>
    </row>
    <row r="22" spans="1:13">
      <c r="B22" s="74"/>
      <c r="C22" s="75" t="s">
        <v>128</v>
      </c>
      <c r="D22" s="73" t="s">
        <v>378</v>
      </c>
      <c r="E22" s="73" t="s">
        <v>379</v>
      </c>
    </row>
    <row r="23" spans="1:13">
      <c r="B23" s="74"/>
      <c r="C23" s="75" t="s">
        <v>202</v>
      </c>
      <c r="D23" s="73"/>
      <c r="E23" s="73"/>
    </row>
    <row r="24" spans="1:13">
      <c r="B24" s="74"/>
      <c r="C24" s="75" t="s">
        <v>9</v>
      </c>
      <c r="D24" s="73"/>
      <c r="E24" s="73"/>
    </row>
    <row r="25" spans="1:13">
      <c r="B25" s="74"/>
      <c r="C25" s="75" t="s">
        <v>10</v>
      </c>
      <c r="D25" s="73"/>
      <c r="E25" s="73"/>
    </row>
    <row r="26" spans="1:13">
      <c r="B26" s="74"/>
      <c r="C26" s="75" t="s">
        <v>128</v>
      </c>
      <c r="D26" s="73" t="s">
        <v>378</v>
      </c>
      <c r="E26" s="73" t="s">
        <v>379</v>
      </c>
    </row>
    <row r="28" spans="1:13" ht="30" customHeight="1">
      <c r="B28" s="74" t="s">
        <v>380</v>
      </c>
      <c r="C28" s="75"/>
      <c r="D28" s="259" t="s">
        <v>383</v>
      </c>
      <c r="E28" s="257"/>
    </row>
    <row r="29" spans="1:13">
      <c r="B29" s="74"/>
      <c r="C29" s="75" t="s">
        <v>128</v>
      </c>
      <c r="D29" s="258" t="s">
        <v>378</v>
      </c>
      <c r="E29" s="73" t="s">
        <v>379</v>
      </c>
    </row>
    <row r="30" spans="1:13">
      <c r="B30" s="74"/>
      <c r="C30" s="75" t="s">
        <v>202</v>
      </c>
      <c r="D30" s="73"/>
      <c r="E30" s="73"/>
    </row>
    <row r="31" spans="1:13">
      <c r="B31" s="74"/>
      <c r="C31" s="75" t="s">
        <v>9</v>
      </c>
      <c r="D31" s="73"/>
      <c r="E31" s="73"/>
    </row>
    <row r="32" spans="1:13">
      <c r="B32" s="74"/>
      <c r="C32" s="75" t="s">
        <v>10</v>
      </c>
      <c r="D32" s="73"/>
      <c r="E32" s="73"/>
    </row>
    <row r="33" spans="2:7">
      <c r="B33" s="74"/>
      <c r="C33" s="75" t="s">
        <v>128</v>
      </c>
      <c r="D33" s="73" t="s">
        <v>378</v>
      </c>
      <c r="E33" s="73" t="s">
        <v>379</v>
      </c>
    </row>
    <row r="34" spans="2:7">
      <c r="D34" s="86"/>
    </row>
    <row r="35" spans="2:7" ht="28.5">
      <c r="B35" s="262" t="s">
        <v>509</v>
      </c>
      <c r="C35" s="75"/>
      <c r="D35" s="259" t="s">
        <v>510</v>
      </c>
      <c r="E35" s="260"/>
    </row>
    <row r="36" spans="2:7">
      <c r="B36" s="74"/>
      <c r="C36" s="75" t="s">
        <v>128</v>
      </c>
      <c r="D36" s="261"/>
      <c r="E36" s="261"/>
    </row>
    <row r="37" spans="2:7">
      <c r="B37" s="74"/>
      <c r="C37" s="75" t="s">
        <v>202</v>
      </c>
      <c r="D37" s="261"/>
      <c r="E37" s="261"/>
    </row>
    <row r="38" spans="2:7">
      <c r="B38" s="74"/>
      <c r="C38" s="75" t="s">
        <v>9</v>
      </c>
      <c r="D38" s="261"/>
      <c r="E38" s="261"/>
    </row>
    <row r="39" spans="2:7">
      <c r="B39" s="74"/>
      <c r="C39" s="75" t="s">
        <v>10</v>
      </c>
      <c r="D39" s="261"/>
      <c r="E39" s="261"/>
    </row>
    <row r="40" spans="2:7">
      <c r="B40" s="74"/>
      <c r="C40" s="75" t="s">
        <v>128</v>
      </c>
      <c r="D40" s="73" t="s">
        <v>378</v>
      </c>
      <c r="E40" s="73" t="s">
        <v>379</v>
      </c>
    </row>
    <row r="42" spans="2:7" ht="25.5">
      <c r="B42" s="381" t="s">
        <v>729</v>
      </c>
      <c r="C42" s="376"/>
      <c r="D42" s="382"/>
      <c r="E42" s="383"/>
      <c r="F42" s="384"/>
      <c r="G42" s="432"/>
    </row>
    <row r="43" spans="2:7" ht="15.75">
      <c r="B43" s="386">
        <v>1</v>
      </c>
      <c r="C43" s="386"/>
      <c r="D43" s="381" t="s">
        <v>730</v>
      </c>
      <c r="E43" s="387"/>
      <c r="F43" s="388"/>
      <c r="G43" s="432"/>
    </row>
    <row r="44" spans="2:7" ht="25.5">
      <c r="B44" s="386">
        <v>1.1000000000000001</v>
      </c>
      <c r="C44" s="386"/>
      <c r="D44" s="381" t="s">
        <v>1767</v>
      </c>
      <c r="E44" s="387"/>
      <c r="F44" s="390"/>
      <c r="G44" s="432"/>
    </row>
    <row r="45" spans="2:7" ht="114.75">
      <c r="B45" s="433" t="s">
        <v>62</v>
      </c>
      <c r="C45" s="433"/>
      <c r="D45" s="434" t="s">
        <v>1768</v>
      </c>
      <c r="E45" s="435"/>
      <c r="F45" s="436"/>
      <c r="G45" s="432"/>
    </row>
    <row r="46" spans="2:7" ht="15.75">
      <c r="B46" s="433"/>
      <c r="C46" s="433" t="s">
        <v>458</v>
      </c>
      <c r="D46" s="437"/>
      <c r="E46" s="435"/>
      <c r="F46" s="436"/>
      <c r="G46" s="432"/>
    </row>
    <row r="47" spans="2:7" ht="15.75">
      <c r="B47" s="433"/>
      <c r="C47" s="434" t="s">
        <v>128</v>
      </c>
      <c r="D47" s="437"/>
      <c r="E47" s="435"/>
      <c r="F47" s="436"/>
      <c r="G47" s="432"/>
    </row>
    <row r="48" spans="2:7" ht="15.75">
      <c r="B48" s="433"/>
      <c r="C48" s="434" t="s">
        <v>202</v>
      </c>
      <c r="D48" s="437"/>
      <c r="E48" s="435"/>
      <c r="F48" s="436"/>
      <c r="G48" s="432"/>
    </row>
    <row r="49" spans="2:7" ht="15.75">
      <c r="B49" s="433"/>
      <c r="C49" s="434" t="s">
        <v>9</v>
      </c>
      <c r="D49" s="437"/>
      <c r="E49" s="435"/>
      <c r="F49" s="436"/>
      <c r="G49" s="432"/>
    </row>
    <row r="50" spans="2:7" ht="15.75">
      <c r="B50" s="433"/>
      <c r="C50" s="434" t="s">
        <v>10</v>
      </c>
      <c r="D50" s="437"/>
      <c r="E50" s="435"/>
      <c r="F50" s="436"/>
      <c r="G50" s="432"/>
    </row>
    <row r="51" spans="2:7" ht="38.25">
      <c r="B51" s="433"/>
      <c r="C51" s="434" t="s">
        <v>128</v>
      </c>
      <c r="D51" s="437" t="s">
        <v>1769</v>
      </c>
      <c r="E51" s="435" t="s">
        <v>1770</v>
      </c>
      <c r="F51" s="436"/>
      <c r="G51" s="432"/>
    </row>
    <row r="52" spans="2:7" ht="15.75">
      <c r="B52" s="376"/>
      <c r="C52" s="376"/>
      <c r="D52" s="438"/>
      <c r="E52" s="383"/>
      <c r="F52" s="384"/>
      <c r="G52" s="432"/>
    </row>
    <row r="53" spans="2:7" ht="89.25">
      <c r="B53" s="433" t="s">
        <v>462</v>
      </c>
      <c r="C53" s="433"/>
      <c r="D53" s="434" t="s">
        <v>1771</v>
      </c>
      <c r="E53" s="435"/>
      <c r="F53" s="436"/>
      <c r="G53" s="432"/>
    </row>
    <row r="54" spans="2:7" ht="15.75">
      <c r="B54" s="433"/>
      <c r="C54" s="433" t="s">
        <v>458</v>
      </c>
      <c r="D54" s="437"/>
      <c r="E54" s="435"/>
      <c r="F54" s="436"/>
      <c r="G54" s="432"/>
    </row>
    <row r="55" spans="2:7" ht="15.75">
      <c r="B55" s="433"/>
      <c r="C55" s="433">
        <f>C$52</f>
        <v>0</v>
      </c>
      <c r="D55" s="437"/>
      <c r="E55" s="435"/>
      <c r="F55" s="436"/>
      <c r="G55" s="432"/>
    </row>
    <row r="56" spans="2:7" ht="15.75">
      <c r="B56" s="433"/>
      <c r="C56" s="433">
        <f>C$53</f>
        <v>0</v>
      </c>
      <c r="D56" s="437"/>
      <c r="E56" s="435"/>
      <c r="F56" s="436"/>
      <c r="G56" s="432"/>
    </row>
    <row r="57" spans="2:7" ht="15.75">
      <c r="B57" s="433"/>
      <c r="C57" s="433" t="str">
        <f>C$54</f>
        <v>PA</v>
      </c>
      <c r="D57" s="437"/>
      <c r="E57" s="435"/>
      <c r="F57" s="436"/>
      <c r="G57" s="432"/>
    </row>
    <row r="58" spans="2:7" ht="15.75">
      <c r="B58" s="433"/>
      <c r="C58" s="433">
        <f>C$55</f>
        <v>0</v>
      </c>
      <c r="D58" s="437"/>
      <c r="E58" s="435"/>
      <c r="F58" s="436"/>
      <c r="G58" s="432"/>
    </row>
    <row r="59" spans="2:7" ht="76.5">
      <c r="B59" s="439"/>
      <c r="C59" s="434" t="s">
        <v>128</v>
      </c>
      <c r="D59" s="440" t="s">
        <v>1772</v>
      </c>
      <c r="E59" s="441" t="s">
        <v>1773</v>
      </c>
      <c r="F59" s="442" t="s">
        <v>1774</v>
      </c>
      <c r="G59" s="432"/>
    </row>
    <row r="60" spans="2:7" ht="15.75">
      <c r="B60" s="376"/>
      <c r="C60" s="376"/>
      <c r="D60" s="438"/>
      <c r="E60" s="383"/>
      <c r="F60" s="384"/>
      <c r="G60" s="432"/>
    </row>
    <row r="61" spans="2:7" ht="89.25">
      <c r="B61" s="433" t="s">
        <v>1775</v>
      </c>
      <c r="C61" s="433"/>
      <c r="D61" s="434" t="s">
        <v>1776</v>
      </c>
      <c r="E61" s="435"/>
      <c r="F61" s="436"/>
      <c r="G61" s="432"/>
    </row>
    <row r="62" spans="2:7" ht="15.75">
      <c r="B62" s="433"/>
      <c r="C62" s="433" t="s">
        <v>458</v>
      </c>
      <c r="D62" s="437"/>
      <c r="E62" s="435"/>
      <c r="F62" s="436"/>
      <c r="G62" s="432"/>
    </row>
    <row r="63" spans="2:7" ht="15.75">
      <c r="B63" s="433"/>
      <c r="C63" s="433">
        <f>C$52</f>
        <v>0</v>
      </c>
      <c r="D63" s="437"/>
      <c r="E63" s="435"/>
      <c r="F63" s="436"/>
      <c r="G63" s="432"/>
    </row>
    <row r="64" spans="2:7" ht="15.75">
      <c r="B64" s="433"/>
      <c r="C64" s="433">
        <f>C$53</f>
        <v>0</v>
      </c>
      <c r="D64" s="437"/>
      <c r="E64" s="435"/>
      <c r="F64" s="436"/>
      <c r="G64" s="432"/>
    </row>
    <row r="65" spans="2:7" ht="15.75">
      <c r="B65" s="433"/>
      <c r="C65" s="433" t="str">
        <f>C$54</f>
        <v>PA</v>
      </c>
      <c r="D65" s="437"/>
      <c r="E65" s="435"/>
      <c r="F65" s="436"/>
      <c r="G65" s="432"/>
    </row>
    <row r="66" spans="2:7" ht="15.75">
      <c r="B66" s="433"/>
      <c r="C66" s="433">
        <f>C$55</f>
        <v>0</v>
      </c>
      <c r="D66" s="437"/>
      <c r="E66" s="435"/>
      <c r="F66" s="436"/>
      <c r="G66" s="432"/>
    </row>
    <row r="67" spans="2:7" ht="15.75">
      <c r="B67" s="433"/>
      <c r="C67" s="434" t="s">
        <v>128</v>
      </c>
      <c r="D67" s="437" t="s">
        <v>1777</v>
      </c>
      <c r="E67" s="435" t="s">
        <v>1770</v>
      </c>
      <c r="F67" s="436"/>
      <c r="G67" s="432"/>
    </row>
    <row r="68" spans="2:7" ht="15.75">
      <c r="B68" s="376"/>
      <c r="C68" s="376"/>
      <c r="D68" s="438"/>
      <c r="E68" s="383"/>
      <c r="F68" s="384"/>
      <c r="G68" s="432"/>
    </row>
    <row r="69" spans="2:7" ht="63.75">
      <c r="B69" s="433" t="s">
        <v>1778</v>
      </c>
      <c r="C69" s="433"/>
      <c r="D69" s="434" t="s">
        <v>1779</v>
      </c>
      <c r="E69" s="435"/>
      <c r="F69" s="436"/>
      <c r="G69" s="432"/>
    </row>
    <row r="70" spans="2:7" ht="15.75">
      <c r="B70" s="433"/>
      <c r="C70" s="433" t="s">
        <v>458</v>
      </c>
      <c r="D70" s="437"/>
      <c r="E70" s="435"/>
      <c r="F70" s="436"/>
      <c r="G70" s="432"/>
    </row>
    <row r="71" spans="2:7" ht="15.75">
      <c r="B71" s="433"/>
      <c r="C71" s="433">
        <f>C$52</f>
        <v>0</v>
      </c>
      <c r="D71" s="437"/>
      <c r="E71" s="435"/>
      <c r="F71" s="436"/>
      <c r="G71" s="432"/>
    </row>
    <row r="72" spans="2:7" ht="15.75">
      <c r="B72" s="433"/>
      <c r="C72" s="433">
        <f>C$53</f>
        <v>0</v>
      </c>
      <c r="D72" s="437"/>
      <c r="E72" s="435"/>
      <c r="F72" s="436"/>
      <c r="G72" s="432"/>
    </row>
    <row r="73" spans="2:7" ht="15.75">
      <c r="B73" s="433"/>
      <c r="C73" s="433" t="str">
        <f>C$54</f>
        <v>PA</v>
      </c>
      <c r="D73" s="437"/>
      <c r="E73" s="435"/>
      <c r="F73" s="436"/>
      <c r="G73" s="432"/>
    </row>
    <row r="74" spans="2:7" ht="15.75">
      <c r="B74" s="433"/>
      <c r="C74" s="433">
        <f>C$55</f>
        <v>0</v>
      </c>
      <c r="D74" s="437"/>
      <c r="E74" s="435"/>
      <c r="F74" s="436"/>
      <c r="G74" s="432"/>
    </row>
    <row r="75" spans="2:7" ht="25.5">
      <c r="B75" s="433"/>
      <c r="C75" s="434" t="s">
        <v>128</v>
      </c>
      <c r="D75" s="437" t="s">
        <v>1780</v>
      </c>
      <c r="E75" s="435" t="s">
        <v>1770</v>
      </c>
      <c r="F75" s="436"/>
      <c r="G75" s="432"/>
    </row>
    <row r="76" spans="2:7" ht="15.75">
      <c r="B76" s="376"/>
      <c r="C76" s="376"/>
      <c r="D76" s="438"/>
      <c r="E76" s="383"/>
      <c r="F76" s="384"/>
      <c r="G76" s="432"/>
    </row>
    <row r="77" spans="2:7" ht="76.5">
      <c r="B77" s="433" t="s">
        <v>1781</v>
      </c>
      <c r="C77" s="433"/>
      <c r="D77" s="434" t="s">
        <v>1782</v>
      </c>
      <c r="E77" s="435"/>
      <c r="F77" s="436"/>
      <c r="G77" s="432"/>
    </row>
    <row r="78" spans="2:7" ht="15.75">
      <c r="B78" s="433"/>
      <c r="C78" s="433" t="s">
        <v>458</v>
      </c>
      <c r="D78" s="437"/>
      <c r="E78" s="435"/>
      <c r="F78" s="436"/>
      <c r="G78" s="432"/>
    </row>
    <row r="79" spans="2:7" ht="15.75">
      <c r="B79" s="433"/>
      <c r="C79" s="433">
        <f>C$52</f>
        <v>0</v>
      </c>
      <c r="D79" s="437"/>
      <c r="E79" s="435"/>
      <c r="F79" s="436"/>
      <c r="G79" s="432"/>
    </row>
    <row r="80" spans="2:7" ht="15.75">
      <c r="B80" s="433"/>
      <c r="C80" s="433">
        <f>C$53</f>
        <v>0</v>
      </c>
      <c r="D80" s="437"/>
      <c r="E80" s="435"/>
      <c r="F80" s="436"/>
      <c r="G80" s="432"/>
    </row>
    <row r="81" spans="2:7" ht="15.75">
      <c r="B81" s="433"/>
      <c r="C81" s="433" t="str">
        <f>C$54</f>
        <v>PA</v>
      </c>
      <c r="D81" s="437"/>
      <c r="E81" s="435"/>
      <c r="F81" s="436"/>
      <c r="G81" s="432"/>
    </row>
    <row r="82" spans="2:7" ht="15.75">
      <c r="B82" s="433"/>
      <c r="C82" s="433">
        <f>C$55</f>
        <v>0</v>
      </c>
      <c r="D82" s="437"/>
      <c r="E82" s="435"/>
      <c r="F82" s="436"/>
      <c r="G82" s="432"/>
    </row>
    <row r="83" spans="2:7" ht="25.5">
      <c r="B83" s="433"/>
      <c r="C83" s="434" t="s">
        <v>128</v>
      </c>
      <c r="D83" s="437" t="s">
        <v>1783</v>
      </c>
      <c r="E83" s="435" t="s">
        <v>1770</v>
      </c>
      <c r="F83" s="436"/>
      <c r="G83" s="432"/>
    </row>
    <row r="84" spans="2:7" ht="15.75">
      <c r="B84" s="376"/>
      <c r="C84" s="376"/>
      <c r="D84" s="438"/>
      <c r="E84" s="383"/>
      <c r="F84" s="384"/>
      <c r="G84" s="432"/>
    </row>
    <row r="85" spans="2:7" ht="76.5">
      <c r="B85" s="433" t="s">
        <v>1784</v>
      </c>
      <c r="C85" s="433"/>
      <c r="D85" s="434" t="s">
        <v>1785</v>
      </c>
      <c r="E85" s="435"/>
      <c r="F85" s="436"/>
      <c r="G85" s="432"/>
    </row>
    <row r="86" spans="2:7" ht="15.75">
      <c r="B86" s="433"/>
      <c r="C86" s="433" t="s">
        <v>458</v>
      </c>
      <c r="D86" s="437"/>
      <c r="E86" s="435"/>
      <c r="F86" s="436"/>
      <c r="G86" s="432"/>
    </row>
    <row r="87" spans="2:7" ht="15.75">
      <c r="B87" s="433"/>
      <c r="C87" s="433">
        <f>C$52</f>
        <v>0</v>
      </c>
      <c r="D87" s="437"/>
      <c r="E87" s="435"/>
      <c r="F87" s="436"/>
      <c r="G87" s="432"/>
    </row>
    <row r="88" spans="2:7" ht="15.75">
      <c r="B88" s="433"/>
      <c r="C88" s="433">
        <f>C$53</f>
        <v>0</v>
      </c>
      <c r="D88" s="437"/>
      <c r="E88" s="435"/>
      <c r="F88" s="436"/>
      <c r="G88" s="432"/>
    </row>
    <row r="89" spans="2:7" ht="15.75">
      <c r="B89" s="433"/>
      <c r="C89" s="433" t="str">
        <f>C$54</f>
        <v>PA</v>
      </c>
      <c r="D89" s="437"/>
      <c r="E89" s="435"/>
      <c r="F89" s="436"/>
      <c r="G89" s="432"/>
    </row>
    <row r="90" spans="2:7" ht="15.75">
      <c r="B90" s="433"/>
      <c r="C90" s="433">
        <f>C$55</f>
        <v>0</v>
      </c>
      <c r="D90" s="437"/>
      <c r="E90" s="435"/>
      <c r="F90" s="436"/>
      <c r="G90" s="432"/>
    </row>
    <row r="91" spans="2:7" ht="25.5">
      <c r="B91" s="433"/>
      <c r="C91" s="434" t="s">
        <v>128</v>
      </c>
      <c r="D91" s="437" t="s">
        <v>1786</v>
      </c>
      <c r="E91" s="435" t="s">
        <v>1770</v>
      </c>
      <c r="F91" s="436"/>
      <c r="G91" s="432"/>
    </row>
    <row r="92" spans="2:7" ht="15.75">
      <c r="B92" s="376"/>
      <c r="C92" s="376"/>
      <c r="D92" s="438"/>
      <c r="E92" s="383"/>
      <c r="F92" s="384"/>
      <c r="G92" s="432"/>
    </row>
    <row r="93" spans="2:7" ht="76.5">
      <c r="B93" s="433" t="s">
        <v>1787</v>
      </c>
      <c r="C93" s="433"/>
      <c r="D93" s="434" t="s">
        <v>1788</v>
      </c>
      <c r="E93" s="435"/>
      <c r="F93" s="436"/>
      <c r="G93" s="432"/>
    </row>
    <row r="94" spans="2:7" ht="15.75">
      <c r="B94" s="433"/>
      <c r="C94" s="433" t="s">
        <v>458</v>
      </c>
      <c r="D94" s="437"/>
      <c r="E94" s="435"/>
      <c r="F94" s="436"/>
      <c r="G94" s="432"/>
    </row>
    <row r="95" spans="2:7" ht="15.75">
      <c r="B95" s="433"/>
      <c r="C95" s="433">
        <f>C$52</f>
        <v>0</v>
      </c>
      <c r="D95" s="437"/>
      <c r="E95" s="435"/>
      <c r="F95" s="436"/>
      <c r="G95" s="432"/>
    </row>
    <row r="96" spans="2:7" ht="15.75">
      <c r="B96" s="433"/>
      <c r="C96" s="433">
        <f>C$53</f>
        <v>0</v>
      </c>
      <c r="D96" s="437"/>
      <c r="E96" s="435"/>
      <c r="F96" s="436"/>
      <c r="G96" s="432"/>
    </row>
    <row r="97" spans="2:7" ht="15.75">
      <c r="B97" s="433"/>
      <c r="C97" s="433" t="str">
        <f>C$54</f>
        <v>PA</v>
      </c>
      <c r="D97" s="437"/>
      <c r="E97" s="435"/>
      <c r="F97" s="436"/>
      <c r="G97" s="432"/>
    </row>
    <row r="98" spans="2:7" ht="15.75">
      <c r="B98" s="433"/>
      <c r="C98" s="433">
        <f>C$55</f>
        <v>0</v>
      </c>
      <c r="D98" s="437"/>
      <c r="E98" s="435"/>
      <c r="F98" s="436"/>
      <c r="G98" s="432"/>
    </row>
    <row r="99" spans="2:7" ht="15.75">
      <c r="B99" s="433"/>
      <c r="C99" s="434" t="s">
        <v>128</v>
      </c>
      <c r="D99" s="437" t="s">
        <v>1789</v>
      </c>
      <c r="E99" s="435" t="s">
        <v>1770</v>
      </c>
      <c r="F99" s="436"/>
      <c r="G99" s="432"/>
    </row>
    <row r="100" spans="2:7" ht="15.75">
      <c r="B100" s="376"/>
      <c r="C100" s="376"/>
      <c r="D100" s="438"/>
      <c r="E100" s="383"/>
      <c r="F100" s="384"/>
      <c r="G100" s="432"/>
    </row>
    <row r="101" spans="2:7" ht="63.75">
      <c r="B101" s="433" t="s">
        <v>1790</v>
      </c>
      <c r="C101" s="433"/>
      <c r="D101" s="434" t="s">
        <v>1791</v>
      </c>
      <c r="E101" s="435"/>
      <c r="F101" s="436"/>
      <c r="G101" s="432"/>
    </row>
    <row r="102" spans="2:7" ht="15.75">
      <c r="B102" s="433"/>
      <c r="C102" s="433" t="s">
        <v>458</v>
      </c>
      <c r="D102" s="437"/>
      <c r="E102" s="435"/>
      <c r="F102" s="436"/>
      <c r="G102" s="432"/>
    </row>
    <row r="103" spans="2:7" ht="15.75">
      <c r="B103" s="433"/>
      <c r="C103" s="433">
        <f>C$52</f>
        <v>0</v>
      </c>
      <c r="D103" s="437"/>
      <c r="E103" s="435"/>
      <c r="F103" s="436"/>
      <c r="G103" s="432"/>
    </row>
    <row r="104" spans="2:7" ht="15.75">
      <c r="B104" s="433"/>
      <c r="C104" s="433">
        <f>C$53</f>
        <v>0</v>
      </c>
      <c r="D104" s="437"/>
      <c r="E104" s="435"/>
      <c r="F104" s="436"/>
      <c r="G104" s="432"/>
    </row>
    <row r="105" spans="2:7" ht="15.75">
      <c r="B105" s="433"/>
      <c r="C105" s="433" t="str">
        <f>C$54</f>
        <v>PA</v>
      </c>
      <c r="D105" s="437"/>
      <c r="E105" s="435"/>
      <c r="F105" s="436"/>
      <c r="G105" s="432"/>
    </row>
    <row r="106" spans="2:7" ht="15.75">
      <c r="B106" s="433"/>
      <c r="C106" s="433">
        <f>C$55</f>
        <v>0</v>
      </c>
      <c r="D106" s="437"/>
      <c r="E106" s="435"/>
      <c r="F106" s="436"/>
      <c r="G106" s="432"/>
    </row>
    <row r="107" spans="2:7" ht="25.5">
      <c r="B107" s="433"/>
      <c r="C107" s="434" t="s">
        <v>128</v>
      </c>
      <c r="D107" s="437" t="s">
        <v>1792</v>
      </c>
      <c r="E107" s="435" t="s">
        <v>1770</v>
      </c>
      <c r="F107" s="436"/>
      <c r="G107" s="432"/>
    </row>
    <row r="108" spans="2:7" ht="15.75">
      <c r="B108" s="376"/>
      <c r="C108" s="376"/>
      <c r="D108" s="438"/>
      <c r="E108" s="383"/>
      <c r="F108" s="384"/>
      <c r="G108" s="432"/>
    </row>
    <row r="109" spans="2:7" ht="76.5">
      <c r="B109" s="433" t="s">
        <v>1793</v>
      </c>
      <c r="C109" s="433"/>
      <c r="D109" s="434" t="s">
        <v>1794</v>
      </c>
      <c r="E109" s="435"/>
      <c r="F109" s="436"/>
      <c r="G109" s="432"/>
    </row>
    <row r="110" spans="2:7" ht="15.75">
      <c r="B110" s="433"/>
      <c r="C110" s="433" t="s">
        <v>458</v>
      </c>
      <c r="D110" s="437"/>
      <c r="E110" s="435"/>
      <c r="F110" s="436"/>
      <c r="G110" s="432"/>
    </row>
    <row r="111" spans="2:7" ht="15.75">
      <c r="B111" s="433"/>
      <c r="C111" s="433">
        <f>C$52</f>
        <v>0</v>
      </c>
      <c r="D111" s="437"/>
      <c r="E111" s="435"/>
      <c r="F111" s="436"/>
      <c r="G111" s="432"/>
    </row>
    <row r="112" spans="2:7" ht="15.75">
      <c r="B112" s="433"/>
      <c r="C112" s="433">
        <f>C$53</f>
        <v>0</v>
      </c>
      <c r="D112" s="437"/>
      <c r="E112" s="435"/>
      <c r="F112" s="436"/>
      <c r="G112" s="432"/>
    </row>
    <row r="113" spans="2:7" ht="15.75">
      <c r="B113" s="433"/>
      <c r="C113" s="433" t="str">
        <f>C$54</f>
        <v>PA</v>
      </c>
      <c r="D113" s="437"/>
      <c r="E113" s="435"/>
      <c r="F113" s="436"/>
      <c r="G113" s="432"/>
    </row>
    <row r="114" spans="2:7" ht="15.75">
      <c r="B114" s="433"/>
      <c r="C114" s="433">
        <f>C$55</f>
        <v>0</v>
      </c>
      <c r="D114" s="437"/>
      <c r="E114" s="435"/>
      <c r="F114" s="436"/>
      <c r="G114" s="432"/>
    </row>
    <row r="115" spans="2:7" ht="76.5">
      <c r="B115" s="433"/>
      <c r="C115" s="434" t="s">
        <v>128</v>
      </c>
      <c r="D115" s="437" t="s">
        <v>1795</v>
      </c>
      <c r="E115" s="435" t="s">
        <v>1770</v>
      </c>
      <c r="F115" s="436"/>
      <c r="G115" s="432"/>
    </row>
    <row r="116" spans="2:7" ht="15.75">
      <c r="B116" s="376"/>
      <c r="C116" s="376"/>
      <c r="D116" s="438"/>
      <c r="E116" s="383"/>
      <c r="F116" s="384"/>
      <c r="G116" s="432"/>
    </row>
    <row r="117" spans="2:7" ht="114.75">
      <c r="B117" s="433" t="s">
        <v>1796</v>
      </c>
      <c r="C117" s="433"/>
      <c r="D117" s="434" t="s">
        <v>1797</v>
      </c>
      <c r="E117" s="435"/>
      <c r="F117" s="436"/>
      <c r="G117" s="432"/>
    </row>
    <row r="118" spans="2:7" ht="15.75">
      <c r="B118" s="433"/>
      <c r="C118" s="433" t="s">
        <v>458</v>
      </c>
      <c r="D118" s="437"/>
      <c r="E118" s="435"/>
      <c r="F118" s="436"/>
      <c r="G118" s="432"/>
    </row>
    <row r="119" spans="2:7" ht="15.75">
      <c r="B119" s="433"/>
      <c r="C119" s="433">
        <f>C$52</f>
        <v>0</v>
      </c>
      <c r="D119" s="437"/>
      <c r="E119" s="435"/>
      <c r="F119" s="436"/>
      <c r="G119" s="432"/>
    </row>
    <row r="120" spans="2:7" ht="15.75">
      <c r="B120" s="433"/>
      <c r="C120" s="433">
        <f>C$53</f>
        <v>0</v>
      </c>
      <c r="D120" s="437"/>
      <c r="E120" s="435"/>
      <c r="F120" s="436"/>
      <c r="G120" s="432"/>
    </row>
    <row r="121" spans="2:7" ht="15.75">
      <c r="B121" s="433"/>
      <c r="C121" s="433" t="str">
        <f>C$54</f>
        <v>PA</v>
      </c>
      <c r="D121" s="437"/>
      <c r="E121" s="435"/>
      <c r="F121" s="436"/>
      <c r="G121" s="432"/>
    </row>
    <row r="122" spans="2:7" ht="15.75">
      <c r="B122" s="433"/>
      <c r="C122" s="433">
        <f>C$55</f>
        <v>0</v>
      </c>
      <c r="D122" s="437"/>
      <c r="E122" s="435"/>
      <c r="F122" s="436"/>
      <c r="G122" s="432"/>
    </row>
    <row r="123" spans="2:7" ht="51">
      <c r="B123" s="433"/>
      <c r="C123" s="434" t="s">
        <v>128</v>
      </c>
      <c r="D123" s="437" t="s">
        <v>1798</v>
      </c>
      <c r="E123" s="435" t="s">
        <v>1770</v>
      </c>
      <c r="F123" s="436"/>
      <c r="G123" s="432"/>
    </row>
    <row r="124" spans="2:7" ht="15.75">
      <c r="B124" s="376"/>
      <c r="C124" s="376"/>
      <c r="D124" s="438"/>
      <c r="E124" s="383"/>
      <c r="F124" s="384"/>
      <c r="G124" s="432"/>
    </row>
    <row r="125" spans="2:7" ht="76.5">
      <c r="B125" s="433" t="s">
        <v>1799</v>
      </c>
      <c r="C125" s="433"/>
      <c r="D125" s="434" t="s">
        <v>1800</v>
      </c>
      <c r="E125" s="435"/>
      <c r="F125" s="436"/>
      <c r="G125" s="432"/>
    </row>
    <row r="126" spans="2:7" ht="15.75">
      <c r="B126" s="433"/>
      <c r="C126" s="433" t="s">
        <v>458</v>
      </c>
      <c r="D126" s="437"/>
      <c r="E126" s="435"/>
      <c r="F126" s="436"/>
      <c r="G126" s="432"/>
    </row>
    <row r="127" spans="2:7" ht="15.75">
      <c r="B127" s="433"/>
      <c r="C127" s="433">
        <f>C$52</f>
        <v>0</v>
      </c>
      <c r="D127" s="437"/>
      <c r="E127" s="435"/>
      <c r="F127" s="436"/>
      <c r="G127" s="432"/>
    </row>
    <row r="128" spans="2:7" ht="15.75">
      <c r="B128" s="433"/>
      <c r="C128" s="433">
        <f>C$53</f>
        <v>0</v>
      </c>
      <c r="D128" s="437"/>
      <c r="E128" s="435"/>
      <c r="F128" s="436"/>
      <c r="G128" s="432"/>
    </row>
    <row r="129" spans="2:7" ht="15.75">
      <c r="B129" s="433"/>
      <c r="C129" s="433" t="str">
        <f>C$54</f>
        <v>PA</v>
      </c>
      <c r="D129" s="437"/>
      <c r="E129" s="435"/>
      <c r="F129" s="436"/>
      <c r="G129" s="432"/>
    </row>
    <row r="130" spans="2:7" ht="15.75">
      <c r="B130" s="433"/>
      <c r="C130" s="433">
        <f>C$55</f>
        <v>0</v>
      </c>
      <c r="D130" s="437"/>
      <c r="E130" s="435"/>
      <c r="F130" s="436"/>
      <c r="G130" s="432"/>
    </row>
    <row r="131" spans="2:7" ht="25.5">
      <c r="B131" s="433"/>
      <c r="C131" s="434" t="s">
        <v>128</v>
      </c>
      <c r="D131" s="437" t="s">
        <v>1801</v>
      </c>
      <c r="E131" s="435" t="s">
        <v>1770</v>
      </c>
      <c r="F131" s="436"/>
      <c r="G131" s="432"/>
    </row>
    <row r="132" spans="2:7" ht="15.75">
      <c r="B132" s="376"/>
      <c r="C132" s="376"/>
      <c r="D132" s="438"/>
      <c r="E132" s="383"/>
      <c r="F132" s="384"/>
      <c r="G132" s="432"/>
    </row>
    <row r="133" spans="2:7" ht="76.5">
      <c r="B133" s="433" t="s">
        <v>1802</v>
      </c>
      <c r="C133" s="433"/>
      <c r="D133" s="434" t="s">
        <v>1803</v>
      </c>
      <c r="E133" s="435"/>
      <c r="F133" s="436"/>
      <c r="G133" s="432"/>
    </row>
    <row r="134" spans="2:7" ht="15.75">
      <c r="B134" s="433"/>
      <c r="C134" s="433" t="s">
        <v>458</v>
      </c>
      <c r="D134" s="437"/>
      <c r="E134" s="435"/>
      <c r="F134" s="436"/>
      <c r="G134" s="432"/>
    </row>
    <row r="135" spans="2:7" ht="15.75">
      <c r="B135" s="433"/>
      <c r="C135" s="433">
        <f>C$52</f>
        <v>0</v>
      </c>
      <c r="D135" s="437"/>
      <c r="E135" s="435"/>
      <c r="F135" s="436"/>
      <c r="G135" s="432"/>
    </row>
    <row r="136" spans="2:7" ht="15.75">
      <c r="B136" s="433"/>
      <c r="C136" s="433">
        <f>C$53</f>
        <v>0</v>
      </c>
      <c r="D136" s="437"/>
      <c r="E136" s="435"/>
      <c r="F136" s="436"/>
      <c r="G136" s="432"/>
    </row>
    <row r="137" spans="2:7" ht="15.75">
      <c r="B137" s="433"/>
      <c r="C137" s="433" t="str">
        <f>C$54</f>
        <v>PA</v>
      </c>
      <c r="D137" s="437"/>
      <c r="E137" s="435"/>
      <c r="F137" s="436"/>
      <c r="G137" s="432"/>
    </row>
    <row r="138" spans="2:7" ht="15.75">
      <c r="B138" s="433"/>
      <c r="C138" s="433">
        <f>C$55</f>
        <v>0</v>
      </c>
      <c r="D138" s="437"/>
      <c r="E138" s="435"/>
      <c r="F138" s="436"/>
      <c r="G138" s="432"/>
    </row>
    <row r="139" spans="2:7" ht="25.5">
      <c r="B139" s="433"/>
      <c r="C139" s="434" t="s">
        <v>128</v>
      </c>
      <c r="D139" s="437" t="s">
        <v>1804</v>
      </c>
      <c r="E139" s="435" t="s">
        <v>1770</v>
      </c>
      <c r="F139" s="436"/>
      <c r="G139" s="432"/>
    </row>
    <row r="140" spans="2:7" ht="15.75">
      <c r="B140" s="376"/>
      <c r="C140" s="376"/>
      <c r="D140" s="438"/>
      <c r="E140" s="383"/>
      <c r="F140" s="384"/>
      <c r="G140" s="432"/>
    </row>
    <row r="141" spans="2:7" ht="102">
      <c r="B141" s="433" t="s">
        <v>1805</v>
      </c>
      <c r="C141" s="433"/>
      <c r="D141" s="434" t="s">
        <v>1806</v>
      </c>
      <c r="E141" s="435"/>
      <c r="F141" s="436"/>
      <c r="G141" s="432"/>
    </row>
    <row r="142" spans="2:7" ht="15.75">
      <c r="B142" s="433"/>
      <c r="C142" s="433" t="s">
        <v>458</v>
      </c>
      <c r="D142" s="437"/>
      <c r="E142" s="435"/>
      <c r="F142" s="436"/>
      <c r="G142" s="432"/>
    </row>
    <row r="143" spans="2:7" ht="15.75">
      <c r="B143" s="433"/>
      <c r="C143" s="433">
        <f>C$52</f>
        <v>0</v>
      </c>
      <c r="D143" s="437"/>
      <c r="E143" s="435"/>
      <c r="F143" s="436"/>
      <c r="G143" s="432"/>
    </row>
    <row r="144" spans="2:7" ht="15.75">
      <c r="B144" s="433"/>
      <c r="C144" s="433">
        <f>C$53</f>
        <v>0</v>
      </c>
      <c r="D144" s="437"/>
      <c r="E144" s="435"/>
      <c r="F144" s="436"/>
      <c r="G144" s="432"/>
    </row>
    <row r="145" spans="2:7" ht="15.75">
      <c r="B145" s="433"/>
      <c r="C145" s="433" t="str">
        <f>C$54</f>
        <v>PA</v>
      </c>
      <c r="D145" s="437"/>
      <c r="E145" s="435"/>
      <c r="F145" s="436"/>
      <c r="G145" s="432"/>
    </row>
    <row r="146" spans="2:7" ht="15.75">
      <c r="B146" s="433"/>
      <c r="C146" s="433">
        <f>C$55</f>
        <v>0</v>
      </c>
      <c r="D146" s="437"/>
      <c r="E146" s="435"/>
      <c r="F146" s="436"/>
      <c r="G146" s="432"/>
    </row>
    <row r="147" spans="2:7" ht="38.25">
      <c r="B147" s="433"/>
      <c r="C147" s="434" t="s">
        <v>128</v>
      </c>
      <c r="D147" s="437" t="s">
        <v>1807</v>
      </c>
      <c r="E147" s="435" t="s">
        <v>1770</v>
      </c>
      <c r="F147" s="436"/>
      <c r="G147" s="432"/>
    </row>
    <row r="148" spans="2:7" ht="15.75">
      <c r="B148" s="376"/>
      <c r="C148" s="376"/>
      <c r="D148" s="438"/>
      <c r="E148" s="383"/>
      <c r="F148" s="384"/>
      <c r="G148" s="432"/>
    </row>
    <row r="149" spans="2:7" ht="63.75">
      <c r="B149" s="433" t="s">
        <v>1808</v>
      </c>
      <c r="C149" s="433"/>
      <c r="D149" s="434" t="s">
        <v>1809</v>
      </c>
      <c r="E149" s="435"/>
      <c r="F149" s="436"/>
      <c r="G149" s="432"/>
    </row>
    <row r="150" spans="2:7" ht="15.75">
      <c r="B150" s="433"/>
      <c r="C150" s="433" t="s">
        <v>458</v>
      </c>
      <c r="D150" s="437"/>
      <c r="E150" s="435"/>
      <c r="F150" s="436"/>
      <c r="G150" s="432"/>
    </row>
    <row r="151" spans="2:7" ht="15.75">
      <c r="B151" s="433"/>
      <c r="C151" s="433">
        <f>C$52</f>
        <v>0</v>
      </c>
      <c r="D151" s="437"/>
      <c r="E151" s="435"/>
      <c r="F151" s="436"/>
      <c r="G151" s="432"/>
    </row>
    <row r="152" spans="2:7" ht="15.75">
      <c r="B152" s="433"/>
      <c r="C152" s="433">
        <f>C$53</f>
        <v>0</v>
      </c>
      <c r="D152" s="437"/>
      <c r="E152" s="435"/>
      <c r="F152" s="436"/>
      <c r="G152" s="432"/>
    </row>
    <row r="153" spans="2:7" ht="15.75">
      <c r="B153" s="433"/>
      <c r="C153" s="433" t="str">
        <f>C$54</f>
        <v>PA</v>
      </c>
      <c r="D153" s="437"/>
      <c r="E153" s="435"/>
      <c r="F153" s="436"/>
      <c r="G153" s="432"/>
    </row>
    <row r="154" spans="2:7" ht="15.75">
      <c r="B154" s="433"/>
      <c r="C154" s="433">
        <f>C$55</f>
        <v>0</v>
      </c>
      <c r="D154" s="437"/>
      <c r="E154" s="435"/>
      <c r="F154" s="436"/>
      <c r="G154" s="432"/>
    </row>
    <row r="155" spans="2:7" ht="25.5">
      <c r="B155" s="433"/>
      <c r="C155" s="434" t="s">
        <v>128</v>
      </c>
      <c r="D155" s="437" t="s">
        <v>1810</v>
      </c>
      <c r="E155" s="435" t="s">
        <v>1770</v>
      </c>
      <c r="F155" s="436"/>
      <c r="G155" s="432"/>
    </row>
    <row r="156" spans="2:7" ht="15.75">
      <c r="B156" s="376"/>
      <c r="C156" s="376"/>
      <c r="D156" s="438"/>
      <c r="E156" s="383"/>
      <c r="F156" s="384"/>
      <c r="G156" s="432"/>
    </row>
    <row r="157" spans="2:7" ht="15.75">
      <c r="B157" s="386">
        <v>1.2</v>
      </c>
      <c r="C157" s="386"/>
      <c r="D157" s="381" t="s">
        <v>1811</v>
      </c>
      <c r="E157" s="387"/>
      <c r="F157" s="390"/>
      <c r="G157" s="432"/>
    </row>
    <row r="158" spans="2:7" ht="127.5">
      <c r="B158" s="433" t="s">
        <v>64</v>
      </c>
      <c r="C158" s="433"/>
      <c r="D158" s="434" t="s">
        <v>1812</v>
      </c>
      <c r="E158" s="435"/>
      <c r="F158" s="436"/>
      <c r="G158" s="432"/>
    </row>
    <row r="159" spans="2:7" ht="15.75">
      <c r="B159" s="433"/>
      <c r="C159" s="433" t="s">
        <v>458</v>
      </c>
      <c r="D159" s="437"/>
      <c r="E159" s="435"/>
      <c r="F159" s="436"/>
      <c r="G159" s="432"/>
    </row>
    <row r="160" spans="2:7" ht="15.75">
      <c r="B160" s="433"/>
      <c r="C160" s="433">
        <f>C$52</f>
        <v>0</v>
      </c>
      <c r="D160" s="437"/>
      <c r="E160" s="435"/>
      <c r="F160" s="436"/>
      <c r="G160" s="432"/>
    </row>
    <row r="161" spans="2:7" ht="15.75">
      <c r="B161" s="433"/>
      <c r="C161" s="433">
        <f>C$53</f>
        <v>0</v>
      </c>
      <c r="D161" s="437"/>
      <c r="E161" s="435"/>
      <c r="F161" s="436"/>
      <c r="G161" s="432"/>
    </row>
    <row r="162" spans="2:7" ht="15.75">
      <c r="B162" s="433"/>
      <c r="C162" s="433" t="str">
        <f>C$54</f>
        <v>PA</v>
      </c>
      <c r="D162" s="437"/>
      <c r="E162" s="435"/>
      <c r="F162" s="436"/>
      <c r="G162" s="432"/>
    </row>
    <row r="163" spans="2:7" ht="15.75">
      <c r="B163" s="433"/>
      <c r="C163" s="433">
        <f>C$55</f>
        <v>0</v>
      </c>
      <c r="D163" s="437"/>
      <c r="E163" s="435"/>
      <c r="F163" s="436"/>
      <c r="G163" s="432"/>
    </row>
    <row r="164" spans="2:7" ht="114.75">
      <c r="B164" s="433"/>
      <c r="C164" s="434" t="s">
        <v>128</v>
      </c>
      <c r="D164" s="437" t="s">
        <v>1813</v>
      </c>
      <c r="E164" s="435" t="s">
        <v>1770</v>
      </c>
      <c r="F164" s="436"/>
      <c r="G164" s="432"/>
    </row>
    <row r="165" spans="2:7" ht="15.75">
      <c r="B165" s="376"/>
      <c r="C165" s="376"/>
      <c r="D165" s="438"/>
      <c r="E165" s="383"/>
      <c r="F165" s="384"/>
      <c r="G165" s="432"/>
    </row>
    <row r="166" spans="2:7" ht="15.75">
      <c r="B166" s="386">
        <v>1.3</v>
      </c>
      <c r="C166" s="386"/>
      <c r="D166" s="381" t="s">
        <v>1814</v>
      </c>
      <c r="E166" s="387"/>
      <c r="F166" s="390"/>
      <c r="G166" s="432"/>
    </row>
    <row r="167" spans="2:7" ht="76.5">
      <c r="B167" s="433" t="s">
        <v>75</v>
      </c>
      <c r="C167" s="433"/>
      <c r="D167" s="434" t="s">
        <v>1815</v>
      </c>
      <c r="E167" s="435"/>
      <c r="F167" s="436"/>
      <c r="G167" s="432"/>
    </row>
    <row r="168" spans="2:7" ht="15.75">
      <c r="B168" s="433"/>
      <c r="C168" s="433" t="s">
        <v>458</v>
      </c>
      <c r="D168" s="437"/>
      <c r="E168" s="435"/>
      <c r="F168" s="436"/>
      <c r="G168" s="432"/>
    </row>
    <row r="169" spans="2:7" ht="15.75">
      <c r="B169" s="433"/>
      <c r="C169" s="433">
        <f>C$52</f>
        <v>0</v>
      </c>
      <c r="D169" s="437"/>
      <c r="E169" s="435"/>
      <c r="F169" s="436"/>
      <c r="G169" s="432"/>
    </row>
    <row r="170" spans="2:7" ht="15.75">
      <c r="B170" s="433"/>
      <c r="C170" s="433">
        <f>C$53</f>
        <v>0</v>
      </c>
      <c r="D170" s="437"/>
      <c r="E170" s="435"/>
      <c r="F170" s="436"/>
      <c r="G170" s="432"/>
    </row>
    <row r="171" spans="2:7" ht="15.75">
      <c r="B171" s="433"/>
      <c r="C171" s="433" t="str">
        <f>C$54</f>
        <v>PA</v>
      </c>
      <c r="D171" s="437"/>
      <c r="E171" s="435"/>
      <c r="F171" s="436"/>
      <c r="G171" s="432"/>
    </row>
    <row r="172" spans="2:7" ht="15.75">
      <c r="B172" s="433"/>
      <c r="C172" s="433">
        <f>C$55</f>
        <v>0</v>
      </c>
      <c r="D172" s="437"/>
      <c r="E172" s="435"/>
      <c r="F172" s="436"/>
      <c r="G172" s="432"/>
    </row>
    <row r="173" spans="2:7" ht="15.75">
      <c r="B173" s="433"/>
      <c r="C173" s="434" t="s">
        <v>128</v>
      </c>
      <c r="D173" s="437" t="s">
        <v>1816</v>
      </c>
      <c r="E173" s="435" t="s">
        <v>1770</v>
      </c>
      <c r="F173" s="436"/>
      <c r="G173" s="432"/>
    </row>
    <row r="174" spans="2:7" ht="15.75">
      <c r="B174" s="376"/>
      <c r="C174" s="376"/>
      <c r="D174" s="438"/>
      <c r="E174" s="383"/>
      <c r="F174" s="384"/>
      <c r="G174" s="432"/>
    </row>
    <row r="175" spans="2:7" ht="15.75">
      <c r="B175" s="386">
        <v>2</v>
      </c>
      <c r="C175" s="386"/>
      <c r="D175" s="381" t="s">
        <v>732</v>
      </c>
      <c r="E175" s="387"/>
      <c r="F175" s="388"/>
      <c r="G175" s="432"/>
    </row>
    <row r="176" spans="2:7" ht="25.5">
      <c r="B176" s="386">
        <v>2.1</v>
      </c>
      <c r="C176" s="386"/>
      <c r="D176" s="381" t="s">
        <v>1817</v>
      </c>
      <c r="E176" s="387"/>
      <c r="F176" s="390"/>
      <c r="G176" s="432"/>
    </row>
    <row r="177" spans="2:7" ht="89.25">
      <c r="B177" s="433" t="s">
        <v>1818</v>
      </c>
      <c r="C177" s="433"/>
      <c r="D177" s="434" t="s">
        <v>1819</v>
      </c>
      <c r="E177" s="435"/>
      <c r="F177" s="436"/>
      <c r="G177" s="432"/>
    </row>
    <row r="178" spans="2:7" ht="15.75">
      <c r="B178" s="433"/>
      <c r="C178" s="433" t="s">
        <v>458</v>
      </c>
      <c r="D178" s="437"/>
      <c r="E178" s="435"/>
      <c r="F178" s="436"/>
      <c r="G178" s="432"/>
    </row>
    <row r="179" spans="2:7" ht="15.75">
      <c r="B179" s="433"/>
      <c r="C179" s="433">
        <f>C$52</f>
        <v>0</v>
      </c>
      <c r="D179" s="437"/>
      <c r="E179" s="435"/>
      <c r="F179" s="436"/>
      <c r="G179" s="432"/>
    </row>
    <row r="180" spans="2:7" ht="15.75">
      <c r="B180" s="433"/>
      <c r="C180" s="433">
        <f>C$53</f>
        <v>0</v>
      </c>
      <c r="D180" s="437"/>
      <c r="E180" s="435"/>
      <c r="F180" s="436"/>
      <c r="G180" s="432"/>
    </row>
    <row r="181" spans="2:7" ht="76.5">
      <c r="B181" s="433"/>
      <c r="C181" s="433" t="str">
        <f>C$54</f>
        <v>PA</v>
      </c>
      <c r="D181" s="437" t="s">
        <v>1820</v>
      </c>
      <c r="E181" s="435" t="s">
        <v>1770</v>
      </c>
      <c r="F181" s="436"/>
      <c r="G181" s="432"/>
    </row>
    <row r="182" spans="2:7" ht="25.5">
      <c r="B182" s="433"/>
      <c r="C182" s="433">
        <f>C$55</f>
        <v>0</v>
      </c>
      <c r="D182" s="437" t="s">
        <v>1821</v>
      </c>
      <c r="E182" s="435"/>
      <c r="F182" s="436"/>
      <c r="G182" s="432"/>
    </row>
    <row r="183" spans="2:7" ht="25.5">
      <c r="B183" s="433"/>
      <c r="C183" s="434" t="s">
        <v>128</v>
      </c>
      <c r="D183" s="443" t="s">
        <v>1822</v>
      </c>
      <c r="E183" s="435" t="s">
        <v>1770</v>
      </c>
      <c r="F183" s="436"/>
      <c r="G183" s="432"/>
    </row>
    <row r="184" spans="2:7" ht="15.75">
      <c r="B184" s="376"/>
      <c r="C184" s="376"/>
      <c r="D184" s="438"/>
      <c r="E184" s="383"/>
      <c r="F184" s="384"/>
      <c r="G184" s="432"/>
    </row>
    <row r="185" spans="2:7" ht="89.25">
      <c r="B185" s="433" t="s">
        <v>1823</v>
      </c>
      <c r="C185" s="433"/>
      <c r="D185" s="434" t="s">
        <v>1824</v>
      </c>
      <c r="E185" s="435"/>
      <c r="F185" s="436"/>
      <c r="G185" s="432"/>
    </row>
    <row r="186" spans="2:7" ht="15.75">
      <c r="B186" s="433"/>
      <c r="C186" s="433" t="s">
        <v>458</v>
      </c>
      <c r="D186" s="437"/>
      <c r="E186" s="435"/>
      <c r="F186" s="436"/>
      <c r="G186" s="432"/>
    </row>
    <row r="187" spans="2:7" ht="15.75">
      <c r="B187" s="433"/>
      <c r="C187" s="433">
        <f>C$52</f>
        <v>0</v>
      </c>
      <c r="D187" s="437"/>
      <c r="E187" s="435"/>
      <c r="F187" s="436"/>
      <c r="G187" s="432"/>
    </row>
    <row r="188" spans="2:7" ht="15.75">
      <c r="B188" s="433"/>
      <c r="C188" s="433">
        <f>C$53</f>
        <v>0</v>
      </c>
      <c r="D188" s="437"/>
      <c r="E188" s="435"/>
      <c r="F188" s="436"/>
      <c r="G188" s="432"/>
    </row>
    <row r="189" spans="2:7" ht="38.25">
      <c r="B189" s="433"/>
      <c r="C189" s="433" t="str">
        <f>C$54</f>
        <v>PA</v>
      </c>
      <c r="D189" s="437" t="s">
        <v>1825</v>
      </c>
      <c r="E189" s="435" t="s">
        <v>1770</v>
      </c>
      <c r="F189" s="436"/>
      <c r="G189" s="432"/>
    </row>
    <row r="190" spans="2:7" ht="15.75">
      <c r="B190" s="433"/>
      <c r="C190" s="433">
        <f>C$55</f>
        <v>0</v>
      </c>
      <c r="D190" s="437"/>
      <c r="E190" s="435"/>
      <c r="F190" s="436"/>
      <c r="G190" s="432"/>
    </row>
    <row r="191" spans="2:7" ht="25.5">
      <c r="B191" s="433"/>
      <c r="C191" s="434" t="s">
        <v>128</v>
      </c>
      <c r="D191" s="437" t="s">
        <v>1826</v>
      </c>
      <c r="E191" s="435" t="s">
        <v>1770</v>
      </c>
      <c r="F191" s="436"/>
      <c r="G191" s="432"/>
    </row>
    <row r="192" spans="2:7" ht="15.75">
      <c r="B192" s="376"/>
      <c r="C192" s="376"/>
      <c r="D192" s="438"/>
      <c r="E192" s="383"/>
      <c r="F192" s="384"/>
      <c r="G192" s="432"/>
    </row>
    <row r="193" spans="2:7" ht="102">
      <c r="B193" s="433" t="s">
        <v>1827</v>
      </c>
      <c r="C193" s="433"/>
      <c r="D193" s="434" t="s">
        <v>1828</v>
      </c>
      <c r="E193" s="435"/>
      <c r="F193" s="436"/>
      <c r="G193" s="432"/>
    </row>
    <row r="194" spans="2:7" ht="15.75">
      <c r="B194" s="433"/>
      <c r="C194" s="433" t="s">
        <v>458</v>
      </c>
      <c r="D194" s="437"/>
      <c r="E194" s="435"/>
      <c r="F194" s="436"/>
      <c r="G194" s="432"/>
    </row>
    <row r="195" spans="2:7" ht="15.75">
      <c r="B195" s="433"/>
      <c r="C195" s="433">
        <f>C$52</f>
        <v>0</v>
      </c>
      <c r="D195" s="437"/>
      <c r="E195" s="435"/>
      <c r="F195" s="436"/>
      <c r="G195" s="432"/>
    </row>
    <row r="196" spans="2:7" ht="15.75">
      <c r="B196" s="433"/>
      <c r="C196" s="433">
        <f>C$53</f>
        <v>0</v>
      </c>
      <c r="D196" s="437"/>
      <c r="E196" s="435"/>
      <c r="F196" s="436"/>
      <c r="G196" s="432"/>
    </row>
    <row r="197" spans="2:7" ht="38.25">
      <c r="B197" s="433"/>
      <c r="C197" s="433" t="str">
        <f>C$54</f>
        <v>PA</v>
      </c>
      <c r="D197" s="437" t="s">
        <v>1829</v>
      </c>
      <c r="E197" s="435" t="s">
        <v>1770</v>
      </c>
      <c r="F197" s="436"/>
      <c r="G197" s="432"/>
    </row>
    <row r="198" spans="2:7" ht="15.75">
      <c r="B198" s="433"/>
      <c r="C198" s="433">
        <f>C$55</f>
        <v>0</v>
      </c>
      <c r="D198" s="437"/>
      <c r="E198" s="435"/>
      <c r="F198" s="436"/>
      <c r="G198" s="432"/>
    </row>
    <row r="199" spans="2:7" ht="25.5">
      <c r="B199" s="433"/>
      <c r="C199" s="434" t="s">
        <v>128</v>
      </c>
      <c r="D199" s="443" t="s">
        <v>1830</v>
      </c>
      <c r="E199" s="435" t="s">
        <v>1770</v>
      </c>
      <c r="F199" s="436"/>
      <c r="G199" s="432"/>
    </row>
    <row r="200" spans="2:7" ht="15.75">
      <c r="B200" s="376"/>
      <c r="C200" s="376"/>
      <c r="D200" s="438"/>
      <c r="E200" s="383"/>
      <c r="F200" s="384"/>
      <c r="G200" s="432"/>
    </row>
    <row r="201" spans="2:7" ht="102">
      <c r="B201" s="433" t="s">
        <v>1831</v>
      </c>
      <c r="C201" s="433"/>
      <c r="D201" s="434" t="s">
        <v>1832</v>
      </c>
      <c r="E201" s="435"/>
      <c r="F201" s="436"/>
      <c r="G201" s="432"/>
    </row>
    <row r="202" spans="2:7" ht="15.75">
      <c r="B202" s="433"/>
      <c r="C202" s="433" t="s">
        <v>458</v>
      </c>
      <c r="D202" s="437"/>
      <c r="E202" s="435"/>
      <c r="F202" s="436"/>
      <c r="G202" s="432"/>
    </row>
    <row r="203" spans="2:7" ht="15.75">
      <c r="B203" s="433"/>
      <c r="C203" s="433">
        <f>C$52</f>
        <v>0</v>
      </c>
      <c r="D203" s="437"/>
      <c r="E203" s="435"/>
      <c r="F203" s="436"/>
      <c r="G203" s="432"/>
    </row>
    <row r="204" spans="2:7" ht="15.75">
      <c r="B204" s="433"/>
      <c r="C204" s="433">
        <f>C$53</f>
        <v>0</v>
      </c>
      <c r="D204" s="437"/>
      <c r="E204" s="435"/>
      <c r="F204" s="436"/>
      <c r="G204" s="432"/>
    </row>
    <row r="205" spans="2:7" ht="63.75">
      <c r="B205" s="433"/>
      <c r="C205" s="433" t="str">
        <f>C$54</f>
        <v>PA</v>
      </c>
      <c r="D205" s="437" t="s">
        <v>1833</v>
      </c>
      <c r="E205" s="435" t="s">
        <v>1770</v>
      </c>
      <c r="F205" s="436"/>
      <c r="G205" s="432"/>
    </row>
    <row r="206" spans="2:7" ht="15.75">
      <c r="B206" s="433"/>
      <c r="C206" s="433">
        <f>C$55</f>
        <v>0</v>
      </c>
      <c r="D206" s="437"/>
      <c r="E206" s="435"/>
      <c r="F206" s="436"/>
      <c r="G206" s="432"/>
    </row>
    <row r="207" spans="2:7" ht="15.75">
      <c r="B207" s="433"/>
      <c r="C207" s="434" t="s">
        <v>128</v>
      </c>
      <c r="D207" s="443" t="s">
        <v>1834</v>
      </c>
      <c r="E207" s="435" t="s">
        <v>1770</v>
      </c>
      <c r="F207" s="436"/>
      <c r="G207" s="432"/>
    </row>
    <row r="208" spans="2:7" ht="15.75">
      <c r="B208" s="376"/>
      <c r="C208" s="376"/>
      <c r="D208" s="438"/>
      <c r="E208" s="383"/>
      <c r="F208" s="384"/>
      <c r="G208" s="432"/>
    </row>
    <row r="209" spans="2:7" ht="102">
      <c r="B209" s="433" t="s">
        <v>1835</v>
      </c>
      <c r="C209" s="433"/>
      <c r="D209" s="434" t="s">
        <v>1837</v>
      </c>
      <c r="E209" s="435"/>
      <c r="F209" s="436"/>
      <c r="G209" s="432"/>
    </row>
    <row r="210" spans="2:7" ht="15.75">
      <c r="B210" s="433"/>
      <c r="C210" s="433" t="s">
        <v>458</v>
      </c>
      <c r="D210" s="437"/>
      <c r="E210" s="435"/>
      <c r="F210" s="436"/>
      <c r="G210" s="432"/>
    </row>
    <row r="211" spans="2:7" ht="15.75">
      <c r="B211" s="433"/>
      <c r="C211" s="433">
        <f>C$52</f>
        <v>0</v>
      </c>
      <c r="D211" s="437"/>
      <c r="E211" s="435"/>
      <c r="F211" s="436"/>
      <c r="G211" s="432"/>
    </row>
    <row r="212" spans="2:7" ht="15.75">
      <c r="B212" s="433"/>
      <c r="C212" s="433">
        <f>C$53</f>
        <v>0</v>
      </c>
      <c r="D212" s="437"/>
      <c r="E212" s="435"/>
      <c r="F212" s="436"/>
      <c r="G212" s="432"/>
    </row>
    <row r="213" spans="2:7" ht="63.75">
      <c r="B213" s="433"/>
      <c r="C213" s="433" t="str">
        <f>C$54</f>
        <v>PA</v>
      </c>
      <c r="D213" s="437" t="s">
        <v>1838</v>
      </c>
      <c r="E213" s="435" t="s">
        <v>1770</v>
      </c>
      <c r="F213" s="436"/>
      <c r="G213" s="432"/>
    </row>
    <row r="214" spans="2:7" ht="15.75">
      <c r="B214" s="433"/>
      <c r="C214" s="433">
        <f>C$55</f>
        <v>0</v>
      </c>
      <c r="D214" s="437"/>
      <c r="E214" s="435"/>
      <c r="F214" s="436"/>
      <c r="G214" s="432"/>
    </row>
    <row r="215" spans="2:7" ht="51">
      <c r="B215" s="433"/>
      <c r="C215" s="434" t="s">
        <v>128</v>
      </c>
      <c r="D215" s="443" t="s">
        <v>1839</v>
      </c>
      <c r="E215" s="435" t="s">
        <v>1770</v>
      </c>
      <c r="F215" s="436"/>
      <c r="G215" s="432"/>
    </row>
    <row r="216" spans="2:7" ht="15.75">
      <c r="B216" s="376"/>
      <c r="C216" s="376"/>
      <c r="D216" s="438"/>
      <c r="E216" s="383"/>
      <c r="F216" s="384"/>
      <c r="G216" s="432"/>
    </row>
    <row r="217" spans="2:7" ht="25.5">
      <c r="B217" s="386">
        <v>2.2000000000000002</v>
      </c>
      <c r="C217" s="386"/>
      <c r="D217" s="381" t="s">
        <v>1840</v>
      </c>
      <c r="E217" s="387"/>
      <c r="F217" s="390"/>
      <c r="G217" s="432"/>
    </row>
    <row r="218" spans="2:7" ht="102">
      <c r="B218" s="433" t="s">
        <v>1841</v>
      </c>
      <c r="C218" s="433"/>
      <c r="D218" s="434" t="s">
        <v>1842</v>
      </c>
      <c r="E218" s="435"/>
      <c r="F218" s="436"/>
      <c r="G218" s="432"/>
    </row>
    <row r="219" spans="2:7" ht="15.75">
      <c r="B219" s="433"/>
      <c r="C219" s="433" t="s">
        <v>458</v>
      </c>
      <c r="D219" s="437"/>
      <c r="E219" s="435"/>
      <c r="F219" s="436"/>
      <c r="G219" s="432"/>
    </row>
    <row r="220" spans="2:7" ht="15.75">
      <c r="B220" s="433"/>
      <c r="C220" s="433">
        <f>C$52</f>
        <v>0</v>
      </c>
      <c r="D220" s="437"/>
      <c r="E220" s="435"/>
      <c r="F220" s="436"/>
      <c r="G220" s="432"/>
    </row>
    <row r="221" spans="2:7" ht="15.75">
      <c r="B221" s="433"/>
      <c r="C221" s="433">
        <f>C$53</f>
        <v>0</v>
      </c>
      <c r="D221" s="437"/>
      <c r="E221" s="435"/>
      <c r="F221" s="436"/>
      <c r="G221" s="432"/>
    </row>
    <row r="222" spans="2:7" ht="63.75">
      <c r="B222" s="433"/>
      <c r="C222" s="433" t="str">
        <f>C$54</f>
        <v>PA</v>
      </c>
      <c r="D222" s="437" t="s">
        <v>1843</v>
      </c>
      <c r="E222" s="435" t="s">
        <v>1770</v>
      </c>
      <c r="F222" s="436"/>
      <c r="G222" s="432"/>
    </row>
    <row r="223" spans="2:7" ht="15.75">
      <c r="B223" s="433"/>
      <c r="C223" s="433">
        <f>C$55</f>
        <v>0</v>
      </c>
      <c r="D223" s="437"/>
      <c r="E223" s="435"/>
      <c r="F223" s="436"/>
      <c r="G223" s="432"/>
    </row>
    <row r="224" spans="2:7" ht="15.75">
      <c r="B224" s="433"/>
      <c r="C224" s="434" t="s">
        <v>128</v>
      </c>
      <c r="D224" s="443" t="s">
        <v>1844</v>
      </c>
      <c r="E224" s="435" t="s">
        <v>1770</v>
      </c>
      <c r="F224" s="436"/>
      <c r="G224" s="432"/>
    </row>
    <row r="225" spans="2:7" ht="15.75">
      <c r="B225" s="376"/>
      <c r="C225" s="376"/>
      <c r="D225" s="438"/>
      <c r="E225" s="383"/>
      <c r="F225" s="384"/>
      <c r="G225" s="432"/>
    </row>
    <row r="226" spans="2:7" ht="89.25">
      <c r="B226" s="433" t="s">
        <v>1845</v>
      </c>
      <c r="C226" s="433"/>
      <c r="D226" s="434" t="s">
        <v>1846</v>
      </c>
      <c r="E226" s="435"/>
      <c r="F226" s="436"/>
      <c r="G226" s="432"/>
    </row>
    <row r="227" spans="2:7" ht="15.75">
      <c r="B227" s="433"/>
      <c r="C227" s="433" t="s">
        <v>458</v>
      </c>
      <c r="D227" s="437"/>
      <c r="E227" s="435"/>
      <c r="F227" s="436"/>
      <c r="G227" s="432"/>
    </row>
    <row r="228" spans="2:7" ht="15.75">
      <c r="B228" s="433"/>
      <c r="C228" s="433">
        <f>C$52</f>
        <v>0</v>
      </c>
      <c r="D228" s="437"/>
      <c r="E228" s="435"/>
      <c r="F228" s="436"/>
      <c r="G228" s="432"/>
    </row>
    <row r="229" spans="2:7" ht="15.75">
      <c r="B229" s="433"/>
      <c r="C229" s="433">
        <f>C$53</f>
        <v>0</v>
      </c>
      <c r="D229" s="437"/>
      <c r="E229" s="435"/>
      <c r="F229" s="436"/>
      <c r="G229" s="432"/>
    </row>
    <row r="230" spans="2:7" ht="153">
      <c r="B230" s="433"/>
      <c r="C230" s="444" t="str">
        <f>C$54</f>
        <v>PA</v>
      </c>
      <c r="D230" s="445" t="s">
        <v>1847</v>
      </c>
      <c r="E230" s="446" t="s">
        <v>1773</v>
      </c>
      <c r="F230" s="446">
        <v>2018.1</v>
      </c>
      <c r="G230" s="432"/>
    </row>
    <row r="231" spans="2:7" ht="89.25">
      <c r="B231" s="433"/>
      <c r="C231" s="447">
        <f>C$55</f>
        <v>0</v>
      </c>
      <c r="D231" s="448" t="s">
        <v>1848</v>
      </c>
      <c r="E231" s="449" t="s">
        <v>1773</v>
      </c>
      <c r="F231" s="450" t="s">
        <v>1849</v>
      </c>
      <c r="G231" s="432"/>
    </row>
    <row r="232" spans="2:7" ht="15.75">
      <c r="B232" s="433"/>
      <c r="C232" s="434" t="s">
        <v>128</v>
      </c>
      <c r="D232" s="443" t="s">
        <v>1850</v>
      </c>
      <c r="E232" s="435" t="s">
        <v>1770</v>
      </c>
      <c r="F232" s="436"/>
      <c r="G232" s="432"/>
    </row>
    <row r="233" spans="2:7" ht="15.75">
      <c r="B233" s="376"/>
      <c r="C233" s="376"/>
      <c r="D233" s="438"/>
      <c r="E233" s="383"/>
      <c r="F233" s="384"/>
      <c r="G233" s="432"/>
    </row>
    <row r="234" spans="2:7" ht="89.25">
      <c r="B234" s="433" t="s">
        <v>1851</v>
      </c>
      <c r="C234" s="433"/>
      <c r="D234" s="434" t="s">
        <v>1852</v>
      </c>
      <c r="E234" s="435"/>
      <c r="F234" s="436"/>
      <c r="G234" s="432"/>
    </row>
    <row r="235" spans="2:7" ht="15.75">
      <c r="B235" s="433"/>
      <c r="C235" s="433" t="s">
        <v>458</v>
      </c>
      <c r="D235" s="437"/>
      <c r="E235" s="435"/>
      <c r="F235" s="436"/>
      <c r="G235" s="432"/>
    </row>
    <row r="236" spans="2:7" ht="15.75">
      <c r="B236" s="433"/>
      <c r="C236" s="433">
        <f>C$52</f>
        <v>0</v>
      </c>
      <c r="D236" s="437"/>
      <c r="E236" s="435"/>
      <c r="F236" s="436"/>
      <c r="G236" s="432"/>
    </row>
    <row r="237" spans="2:7" ht="15.75">
      <c r="B237" s="433"/>
      <c r="C237" s="433">
        <f>C$53</f>
        <v>0</v>
      </c>
      <c r="D237" s="437"/>
      <c r="E237" s="435"/>
      <c r="F237" s="436"/>
      <c r="G237" s="432"/>
    </row>
    <row r="238" spans="2:7" ht="140.25">
      <c r="B238" s="433"/>
      <c r="C238" s="433" t="str">
        <f>C$54</f>
        <v>PA</v>
      </c>
      <c r="D238" s="437" t="s">
        <v>1853</v>
      </c>
      <c r="E238" s="435" t="s">
        <v>1770</v>
      </c>
      <c r="F238" s="436"/>
      <c r="G238" s="432"/>
    </row>
    <row r="239" spans="2:7" ht="15.75">
      <c r="B239" s="433"/>
      <c r="C239" s="433">
        <f>C$55</f>
        <v>0</v>
      </c>
      <c r="D239" s="437"/>
      <c r="E239" s="435"/>
      <c r="F239" s="436"/>
      <c r="G239" s="432"/>
    </row>
    <row r="240" spans="2:7" ht="15.75">
      <c r="B240" s="433"/>
      <c r="C240" s="434" t="s">
        <v>128</v>
      </c>
      <c r="D240" s="443" t="s">
        <v>1850</v>
      </c>
      <c r="E240" s="435" t="s">
        <v>1770</v>
      </c>
      <c r="F240" s="436"/>
      <c r="G240" s="432"/>
    </row>
    <row r="241" spans="2:7" ht="15.75">
      <c r="B241" s="376"/>
      <c r="C241" s="376"/>
      <c r="D241" s="438"/>
      <c r="E241" s="383"/>
      <c r="F241" s="384"/>
      <c r="G241" s="432"/>
    </row>
    <row r="242" spans="2:7" ht="63.75">
      <c r="B242" s="433" t="s">
        <v>1854</v>
      </c>
      <c r="C242" s="433"/>
      <c r="D242" s="434" t="s">
        <v>1855</v>
      </c>
      <c r="E242" s="435"/>
      <c r="F242" s="436"/>
      <c r="G242" s="432"/>
    </row>
    <row r="243" spans="2:7" ht="15.75">
      <c r="B243" s="433"/>
      <c r="C243" s="433" t="s">
        <v>458</v>
      </c>
      <c r="D243" s="437"/>
      <c r="E243" s="435"/>
      <c r="F243" s="436"/>
      <c r="G243" s="432"/>
    </row>
    <row r="244" spans="2:7" ht="15.75">
      <c r="B244" s="433"/>
      <c r="C244" s="433">
        <f>C$52</f>
        <v>0</v>
      </c>
      <c r="D244" s="437"/>
      <c r="E244" s="435"/>
      <c r="F244" s="436"/>
      <c r="G244" s="432"/>
    </row>
    <row r="245" spans="2:7" ht="15.75">
      <c r="B245" s="433"/>
      <c r="C245" s="433">
        <f>C$53</f>
        <v>0</v>
      </c>
      <c r="D245" s="437"/>
      <c r="E245" s="435"/>
      <c r="F245" s="436"/>
      <c r="G245" s="432"/>
    </row>
    <row r="246" spans="2:7" ht="242.25">
      <c r="B246" s="433"/>
      <c r="C246" s="444" t="str">
        <f>C$54</f>
        <v>PA</v>
      </c>
      <c r="D246" s="445" t="s">
        <v>1856</v>
      </c>
      <c r="E246" s="446" t="s">
        <v>1773</v>
      </c>
      <c r="F246" s="451"/>
      <c r="G246" s="432"/>
    </row>
    <row r="247" spans="2:7" ht="51">
      <c r="B247" s="433"/>
      <c r="C247" s="447">
        <f>C$55</f>
        <v>0</v>
      </c>
      <c r="D247" s="448" t="s">
        <v>1857</v>
      </c>
      <c r="E247" s="449" t="s">
        <v>1773</v>
      </c>
      <c r="F247" s="450" t="s">
        <v>1849</v>
      </c>
      <c r="G247" s="432"/>
    </row>
    <row r="248" spans="2:7" ht="51">
      <c r="B248" s="433"/>
      <c r="C248" s="434" t="s">
        <v>128</v>
      </c>
      <c r="D248" s="443" t="s">
        <v>1858</v>
      </c>
      <c r="E248" s="435" t="s">
        <v>1770</v>
      </c>
      <c r="F248" s="436"/>
      <c r="G248" s="432"/>
    </row>
    <row r="249" spans="2:7" ht="15.75">
      <c r="B249" s="376"/>
      <c r="C249" s="376"/>
      <c r="D249" s="438"/>
      <c r="E249" s="383"/>
      <c r="F249" s="384"/>
      <c r="G249" s="432"/>
    </row>
    <row r="250" spans="2:7" ht="89.25">
      <c r="B250" s="433" t="s">
        <v>1859</v>
      </c>
      <c r="C250" s="433"/>
      <c r="D250" s="434" t="s">
        <v>1860</v>
      </c>
      <c r="E250" s="435"/>
      <c r="F250" s="436"/>
      <c r="G250" s="432"/>
    </row>
    <row r="251" spans="2:7" ht="15.75">
      <c r="B251" s="433"/>
      <c r="C251" s="433" t="s">
        <v>458</v>
      </c>
      <c r="D251" s="437"/>
      <c r="E251" s="435"/>
      <c r="F251" s="436"/>
      <c r="G251" s="432"/>
    </row>
    <row r="252" spans="2:7" ht="15.75">
      <c r="B252" s="433"/>
      <c r="C252" s="433">
        <f>C$52</f>
        <v>0</v>
      </c>
      <c r="D252" s="437"/>
      <c r="E252" s="435"/>
      <c r="F252" s="436"/>
      <c r="G252" s="432"/>
    </row>
    <row r="253" spans="2:7" ht="15.75">
      <c r="B253" s="433"/>
      <c r="C253" s="433">
        <f>C$53</f>
        <v>0</v>
      </c>
      <c r="D253" s="437"/>
      <c r="E253" s="435"/>
      <c r="F253" s="436"/>
      <c r="G253" s="432"/>
    </row>
    <row r="254" spans="2:7" ht="191.25">
      <c r="B254" s="433"/>
      <c r="C254" s="433" t="str">
        <f>C$54</f>
        <v>PA</v>
      </c>
      <c r="D254" s="437" t="s">
        <v>1861</v>
      </c>
      <c r="E254" s="435" t="s">
        <v>1770</v>
      </c>
      <c r="F254" s="436"/>
      <c r="G254" s="432"/>
    </row>
    <row r="255" spans="2:7" ht="15.75">
      <c r="B255" s="433"/>
      <c r="C255" s="433">
        <f>C$55</f>
        <v>0</v>
      </c>
      <c r="D255" s="437"/>
      <c r="E255" s="435"/>
      <c r="F255" s="436"/>
      <c r="G255" s="432"/>
    </row>
    <row r="256" spans="2:7" ht="63.75">
      <c r="B256" s="433"/>
      <c r="C256" s="434" t="s">
        <v>128</v>
      </c>
      <c r="D256" s="443" t="s">
        <v>1862</v>
      </c>
      <c r="E256" s="435" t="s">
        <v>1770</v>
      </c>
      <c r="F256" s="436"/>
      <c r="G256" s="432"/>
    </row>
    <row r="257" spans="2:7" ht="15.75">
      <c r="B257" s="376"/>
      <c r="C257" s="376"/>
      <c r="D257" s="438"/>
      <c r="E257" s="383"/>
      <c r="F257" s="384"/>
      <c r="G257" s="432"/>
    </row>
    <row r="258" spans="2:7" ht="63.75">
      <c r="B258" s="433" t="s">
        <v>1863</v>
      </c>
      <c r="C258" s="433"/>
      <c r="D258" s="434" t="s">
        <v>1864</v>
      </c>
      <c r="E258" s="435"/>
      <c r="F258" s="436"/>
      <c r="G258" s="432"/>
    </row>
    <row r="259" spans="2:7" ht="15.75">
      <c r="B259" s="433"/>
      <c r="C259" s="433" t="s">
        <v>458</v>
      </c>
      <c r="D259" s="437"/>
      <c r="E259" s="435"/>
      <c r="F259" s="436"/>
      <c r="G259" s="432"/>
    </row>
    <row r="260" spans="2:7" ht="15.75">
      <c r="B260" s="433"/>
      <c r="C260" s="433">
        <f>C$52</f>
        <v>0</v>
      </c>
      <c r="D260" s="437"/>
      <c r="E260" s="435"/>
      <c r="F260" s="436"/>
      <c r="G260" s="432"/>
    </row>
    <row r="261" spans="2:7" ht="15.75">
      <c r="B261" s="433"/>
      <c r="C261" s="433">
        <f>C$53</f>
        <v>0</v>
      </c>
      <c r="D261" s="437"/>
      <c r="E261" s="435"/>
      <c r="F261" s="436"/>
      <c r="G261" s="432"/>
    </row>
    <row r="262" spans="2:7" ht="63.75">
      <c r="B262" s="433"/>
      <c r="C262" s="444" t="str">
        <f>C$54</f>
        <v>PA</v>
      </c>
      <c r="D262" s="445" t="s">
        <v>1865</v>
      </c>
      <c r="E262" s="446" t="s">
        <v>1773</v>
      </c>
      <c r="F262" s="451"/>
      <c r="G262" s="432"/>
    </row>
    <row r="263" spans="2:7" ht="51">
      <c r="B263" s="433"/>
      <c r="C263" s="447">
        <f>C$55</f>
        <v>0</v>
      </c>
      <c r="D263" s="448" t="s">
        <v>1866</v>
      </c>
      <c r="E263" s="449" t="s">
        <v>1773</v>
      </c>
      <c r="F263" s="450" t="s">
        <v>1849</v>
      </c>
      <c r="G263" s="432"/>
    </row>
    <row r="264" spans="2:7" ht="51">
      <c r="B264" s="433"/>
      <c r="C264" s="434" t="s">
        <v>128</v>
      </c>
      <c r="D264" s="443" t="s">
        <v>1867</v>
      </c>
      <c r="E264" s="435" t="s">
        <v>1770</v>
      </c>
      <c r="F264" s="436"/>
      <c r="G264" s="432"/>
    </row>
    <row r="265" spans="2:7" ht="15.75">
      <c r="B265" s="376"/>
      <c r="C265" s="376"/>
      <c r="D265" s="438"/>
      <c r="E265" s="383"/>
      <c r="F265" s="384"/>
      <c r="G265" s="432"/>
    </row>
    <row r="266" spans="2:7" ht="63.75">
      <c r="B266" s="433" t="s">
        <v>1868</v>
      </c>
      <c r="C266" s="433"/>
      <c r="D266" s="434" t="s">
        <v>1869</v>
      </c>
      <c r="E266" s="435"/>
      <c r="F266" s="436"/>
      <c r="G266" s="432"/>
    </row>
    <row r="267" spans="2:7" ht="15.75">
      <c r="B267" s="433"/>
      <c r="C267" s="433" t="s">
        <v>458</v>
      </c>
      <c r="D267" s="437"/>
      <c r="E267" s="435"/>
      <c r="F267" s="436"/>
      <c r="G267" s="432"/>
    </row>
    <row r="268" spans="2:7" ht="15.75">
      <c r="B268" s="433"/>
      <c r="C268" s="433">
        <f>C$52</f>
        <v>0</v>
      </c>
      <c r="D268" s="437"/>
      <c r="E268" s="435"/>
      <c r="F268" s="436"/>
      <c r="G268" s="432"/>
    </row>
    <row r="269" spans="2:7" ht="15.75">
      <c r="B269" s="433"/>
      <c r="C269" s="433">
        <f>C$53</f>
        <v>0</v>
      </c>
      <c r="D269" s="437"/>
      <c r="E269" s="435"/>
      <c r="F269" s="436"/>
      <c r="G269" s="432"/>
    </row>
    <row r="270" spans="2:7" ht="102">
      <c r="B270" s="433"/>
      <c r="C270" s="444" t="str">
        <f>C$54</f>
        <v>PA</v>
      </c>
      <c r="D270" s="445" t="s">
        <v>1870</v>
      </c>
      <c r="E270" s="446" t="s">
        <v>1770</v>
      </c>
      <c r="F270" s="452">
        <v>2018.1</v>
      </c>
      <c r="G270" s="432"/>
    </row>
    <row r="271" spans="2:7" ht="76.5">
      <c r="B271" s="433"/>
      <c r="C271" s="447">
        <f>C$55</f>
        <v>0</v>
      </c>
      <c r="D271" s="448" t="s">
        <v>1871</v>
      </c>
      <c r="E271" s="449" t="s">
        <v>1773</v>
      </c>
      <c r="F271" s="450" t="s">
        <v>1849</v>
      </c>
      <c r="G271" s="432"/>
    </row>
    <row r="272" spans="2:7" ht="15.75">
      <c r="B272" s="433"/>
      <c r="C272" s="434" t="s">
        <v>128</v>
      </c>
      <c r="D272" s="443" t="s">
        <v>1872</v>
      </c>
      <c r="E272" s="435" t="s">
        <v>1770</v>
      </c>
      <c r="F272" s="436"/>
      <c r="G272" s="432"/>
    </row>
    <row r="273" spans="2:7" ht="15.75">
      <c r="B273" s="376"/>
      <c r="C273" s="376"/>
      <c r="D273" s="438"/>
      <c r="E273" s="383"/>
      <c r="F273" s="384"/>
      <c r="G273" s="432"/>
    </row>
    <row r="274" spans="2:7" ht="63.75">
      <c r="B274" s="433" t="s">
        <v>1873</v>
      </c>
      <c r="C274" s="433"/>
      <c r="D274" s="434" t="s">
        <v>1874</v>
      </c>
      <c r="E274" s="435"/>
      <c r="F274" s="436"/>
      <c r="G274" s="432"/>
    </row>
    <row r="275" spans="2:7" ht="15.75">
      <c r="B275" s="433"/>
      <c r="C275" s="433" t="s">
        <v>458</v>
      </c>
      <c r="D275" s="437"/>
      <c r="E275" s="435"/>
      <c r="F275" s="436"/>
      <c r="G275" s="432"/>
    </row>
    <row r="276" spans="2:7" ht="15.75">
      <c r="B276" s="433"/>
      <c r="C276" s="433">
        <f>C$52</f>
        <v>0</v>
      </c>
      <c r="D276" s="437"/>
      <c r="E276" s="435"/>
      <c r="F276" s="436"/>
      <c r="G276" s="432"/>
    </row>
    <row r="277" spans="2:7" ht="15.75">
      <c r="B277" s="433"/>
      <c r="C277" s="433">
        <f>C$53</f>
        <v>0</v>
      </c>
      <c r="D277" s="437"/>
      <c r="E277" s="435"/>
      <c r="F277" s="436"/>
      <c r="G277" s="432"/>
    </row>
    <row r="278" spans="2:7" ht="127.5">
      <c r="B278" s="433"/>
      <c r="C278" s="433" t="str">
        <f>C$54</f>
        <v>PA</v>
      </c>
      <c r="D278" s="437" t="s">
        <v>1875</v>
      </c>
      <c r="E278" s="435" t="s">
        <v>1770</v>
      </c>
      <c r="F278" s="436"/>
      <c r="G278" s="432"/>
    </row>
    <row r="279" spans="2:7" ht="15.75">
      <c r="B279" s="433"/>
      <c r="C279" s="433">
        <f>C$55</f>
        <v>0</v>
      </c>
      <c r="D279" s="437"/>
      <c r="E279" s="435"/>
      <c r="F279" s="436"/>
      <c r="G279" s="432"/>
    </row>
    <row r="280" spans="2:7" ht="15.75">
      <c r="B280" s="433"/>
      <c r="C280" s="434" t="s">
        <v>128</v>
      </c>
      <c r="D280" s="443" t="s">
        <v>1872</v>
      </c>
      <c r="E280" s="435" t="s">
        <v>1770</v>
      </c>
      <c r="F280" s="436"/>
      <c r="G280" s="432"/>
    </row>
    <row r="281" spans="2:7" ht="15.75">
      <c r="B281" s="376"/>
      <c r="C281" s="376"/>
      <c r="D281" s="438"/>
      <c r="E281" s="383"/>
      <c r="F281" s="384"/>
      <c r="G281" s="432"/>
    </row>
    <row r="282" spans="2:7" ht="63.75">
      <c r="B282" s="433" t="s">
        <v>1876</v>
      </c>
      <c r="C282" s="433"/>
      <c r="D282" s="434" t="s">
        <v>1877</v>
      </c>
      <c r="E282" s="435"/>
      <c r="F282" s="436"/>
      <c r="G282" s="432"/>
    </row>
    <row r="283" spans="2:7" ht="15.75">
      <c r="B283" s="433"/>
      <c r="C283" s="433" t="s">
        <v>458</v>
      </c>
      <c r="D283" s="437"/>
      <c r="E283" s="435"/>
      <c r="F283" s="436"/>
      <c r="G283" s="432"/>
    </row>
    <row r="284" spans="2:7" ht="15.75">
      <c r="B284" s="433"/>
      <c r="C284" s="433">
        <f>C$52</f>
        <v>0</v>
      </c>
      <c r="D284" s="437"/>
      <c r="E284" s="435"/>
      <c r="F284" s="436"/>
      <c r="G284" s="432"/>
    </row>
    <row r="285" spans="2:7" ht="15.75">
      <c r="B285" s="433"/>
      <c r="C285" s="433">
        <f>C$53</f>
        <v>0</v>
      </c>
      <c r="D285" s="437"/>
      <c r="E285" s="435"/>
      <c r="F285" s="436"/>
      <c r="G285" s="432"/>
    </row>
    <row r="286" spans="2:7" ht="89.25">
      <c r="B286" s="433"/>
      <c r="C286" s="433" t="str">
        <f>C$54</f>
        <v>PA</v>
      </c>
      <c r="D286" s="437" t="s">
        <v>1878</v>
      </c>
      <c r="E286" s="435" t="s">
        <v>1770</v>
      </c>
      <c r="F286" s="436"/>
      <c r="G286" s="432"/>
    </row>
    <row r="287" spans="2:7" ht="15.75">
      <c r="B287" s="433"/>
      <c r="C287" s="433">
        <f>C$55</f>
        <v>0</v>
      </c>
      <c r="D287" s="437"/>
      <c r="E287" s="435"/>
      <c r="F287" s="436"/>
      <c r="G287" s="432"/>
    </row>
    <row r="288" spans="2:7" ht="153">
      <c r="B288" s="439"/>
      <c r="C288" s="434" t="s">
        <v>128</v>
      </c>
      <c r="D288" s="453" t="s">
        <v>1879</v>
      </c>
      <c r="E288" s="441" t="s">
        <v>1773</v>
      </c>
      <c r="F288" s="442" t="s">
        <v>1880</v>
      </c>
      <c r="G288" s="432"/>
    </row>
    <row r="289" spans="2:7" ht="15.75">
      <c r="B289" s="376"/>
      <c r="C289" s="376"/>
      <c r="D289" s="438"/>
      <c r="E289" s="383"/>
      <c r="F289" s="384"/>
      <c r="G289" s="432"/>
    </row>
    <row r="290" spans="2:7" ht="63.75">
      <c r="B290" s="433" t="s">
        <v>1881</v>
      </c>
      <c r="C290" s="433"/>
      <c r="D290" s="434" t="s">
        <v>1882</v>
      </c>
      <c r="E290" s="435"/>
      <c r="F290" s="436"/>
      <c r="G290" s="432"/>
    </row>
    <row r="291" spans="2:7" ht="15.75">
      <c r="B291" s="433"/>
      <c r="C291" s="433" t="s">
        <v>458</v>
      </c>
      <c r="D291" s="437"/>
      <c r="E291" s="435"/>
      <c r="F291" s="436"/>
      <c r="G291" s="432"/>
    </row>
    <row r="292" spans="2:7" ht="15.75">
      <c r="B292" s="433"/>
      <c r="C292" s="433">
        <f>C$52</f>
        <v>0</v>
      </c>
      <c r="D292" s="437"/>
      <c r="E292" s="435"/>
      <c r="F292" s="436"/>
      <c r="G292" s="432"/>
    </row>
    <row r="293" spans="2:7" ht="15.75">
      <c r="B293" s="433"/>
      <c r="C293" s="433">
        <f>C$53</f>
        <v>0</v>
      </c>
      <c r="D293" s="437"/>
      <c r="E293" s="435"/>
      <c r="F293" s="436"/>
      <c r="G293" s="432"/>
    </row>
    <row r="294" spans="2:7" ht="25.5">
      <c r="B294" s="433"/>
      <c r="C294" s="433" t="str">
        <f>C$54</f>
        <v>PA</v>
      </c>
      <c r="D294" s="437" t="s">
        <v>1883</v>
      </c>
      <c r="E294" s="435" t="s">
        <v>1770</v>
      </c>
      <c r="F294" s="436"/>
      <c r="G294" s="432"/>
    </row>
    <row r="295" spans="2:7" ht="15.75">
      <c r="B295" s="433"/>
      <c r="C295" s="433">
        <f>C$55</f>
        <v>0</v>
      </c>
      <c r="D295" s="437"/>
      <c r="E295" s="435"/>
      <c r="F295" s="436"/>
      <c r="G295" s="432"/>
    </row>
    <row r="296" spans="2:7" ht="15.75">
      <c r="B296" s="433"/>
      <c r="C296" s="434" t="s">
        <v>128</v>
      </c>
      <c r="D296" s="443" t="s">
        <v>1884</v>
      </c>
      <c r="E296" s="435" t="s">
        <v>1770</v>
      </c>
      <c r="F296" s="436"/>
      <c r="G296" s="432"/>
    </row>
    <row r="297" spans="2:7" ht="15.75">
      <c r="B297" s="376"/>
      <c r="C297" s="376"/>
      <c r="D297" s="438"/>
      <c r="E297" s="383"/>
      <c r="F297" s="384"/>
      <c r="G297" s="432"/>
    </row>
    <row r="298" spans="2:7" ht="63.75">
      <c r="B298" s="433" t="s">
        <v>1885</v>
      </c>
      <c r="C298" s="433"/>
      <c r="D298" s="434" t="s">
        <v>1886</v>
      </c>
      <c r="E298" s="435"/>
      <c r="F298" s="436"/>
      <c r="G298" s="432"/>
    </row>
    <row r="299" spans="2:7" ht="15.75">
      <c r="B299" s="433"/>
      <c r="C299" s="433" t="s">
        <v>458</v>
      </c>
      <c r="D299" s="437"/>
      <c r="E299" s="435"/>
      <c r="F299" s="436"/>
      <c r="G299" s="432"/>
    </row>
    <row r="300" spans="2:7" ht="15.75">
      <c r="B300" s="433"/>
      <c r="C300" s="433">
        <f>C$52</f>
        <v>0</v>
      </c>
      <c r="D300" s="437"/>
      <c r="E300" s="435"/>
      <c r="F300" s="436"/>
      <c r="G300" s="432"/>
    </row>
    <row r="301" spans="2:7" ht="15.75">
      <c r="B301" s="433"/>
      <c r="C301" s="433">
        <f>C$53</f>
        <v>0</v>
      </c>
      <c r="D301" s="437"/>
      <c r="E301" s="435"/>
      <c r="F301" s="436"/>
      <c r="G301" s="432"/>
    </row>
    <row r="302" spans="2:7" ht="63.75">
      <c r="B302" s="433"/>
      <c r="C302" s="433" t="str">
        <f>C$54</f>
        <v>PA</v>
      </c>
      <c r="D302" s="437" t="s">
        <v>1887</v>
      </c>
      <c r="E302" s="435" t="s">
        <v>1770</v>
      </c>
      <c r="F302" s="436"/>
      <c r="G302" s="432"/>
    </row>
    <row r="303" spans="2:7" ht="15.75">
      <c r="B303" s="433"/>
      <c r="C303" s="433">
        <f>C$55</f>
        <v>0</v>
      </c>
      <c r="D303" s="437"/>
      <c r="E303" s="435"/>
      <c r="F303" s="436"/>
      <c r="G303" s="432"/>
    </row>
    <row r="304" spans="2:7" ht="15.75">
      <c r="B304" s="433"/>
      <c r="C304" s="434" t="s">
        <v>128</v>
      </c>
      <c r="D304" s="443" t="s">
        <v>1888</v>
      </c>
      <c r="E304" s="435" t="s">
        <v>1770</v>
      </c>
      <c r="F304" s="436"/>
      <c r="G304" s="432"/>
    </row>
    <row r="305" spans="2:7" ht="15.75">
      <c r="B305" s="376"/>
      <c r="C305" s="376"/>
      <c r="D305" s="438"/>
      <c r="E305" s="383"/>
      <c r="F305" s="384"/>
      <c r="G305" s="432"/>
    </row>
    <row r="306" spans="2:7" ht="63.75">
      <c r="B306" s="433" t="s">
        <v>1889</v>
      </c>
      <c r="C306" s="433"/>
      <c r="D306" s="434" t="s">
        <v>1890</v>
      </c>
      <c r="E306" s="435"/>
      <c r="F306" s="436"/>
      <c r="G306" s="432"/>
    </row>
    <row r="307" spans="2:7" ht="15.75">
      <c r="B307" s="433"/>
      <c r="C307" s="433" t="s">
        <v>458</v>
      </c>
      <c r="D307" s="437"/>
      <c r="E307" s="435"/>
      <c r="F307" s="436"/>
      <c r="G307" s="432"/>
    </row>
    <row r="308" spans="2:7" ht="15.75">
      <c r="B308" s="433"/>
      <c r="C308" s="433">
        <f>C$52</f>
        <v>0</v>
      </c>
      <c r="D308" s="437"/>
      <c r="E308" s="435"/>
      <c r="F308" s="436"/>
      <c r="G308" s="432"/>
    </row>
    <row r="309" spans="2:7" ht="15.75">
      <c r="B309" s="433"/>
      <c r="C309" s="433">
        <f>C$53</f>
        <v>0</v>
      </c>
      <c r="D309" s="437"/>
      <c r="E309" s="435"/>
      <c r="F309" s="436"/>
      <c r="G309" s="432"/>
    </row>
    <row r="310" spans="2:7" ht="76.5">
      <c r="B310" s="433"/>
      <c r="C310" s="433" t="str">
        <f>C$54</f>
        <v>PA</v>
      </c>
      <c r="D310" s="437" t="s">
        <v>1891</v>
      </c>
      <c r="E310" s="435" t="s">
        <v>1770</v>
      </c>
      <c r="F310" s="436"/>
      <c r="G310" s="432"/>
    </row>
    <row r="311" spans="2:7" ht="15.75">
      <c r="B311" s="433"/>
      <c r="C311" s="433">
        <f>C$55</f>
        <v>0</v>
      </c>
      <c r="D311" s="437"/>
      <c r="E311" s="435"/>
      <c r="F311" s="436"/>
      <c r="G311" s="432"/>
    </row>
    <row r="312" spans="2:7" ht="15.75">
      <c r="B312" s="433"/>
      <c r="C312" s="434" t="s">
        <v>128</v>
      </c>
      <c r="D312" s="443" t="s">
        <v>1888</v>
      </c>
      <c r="E312" s="435" t="s">
        <v>1770</v>
      </c>
      <c r="F312" s="436"/>
      <c r="G312" s="432"/>
    </row>
    <row r="313" spans="2:7" ht="15.75">
      <c r="B313" s="376"/>
      <c r="C313" s="376"/>
      <c r="D313" s="438"/>
      <c r="E313" s="383"/>
      <c r="F313" s="384"/>
      <c r="G313" s="432"/>
    </row>
    <row r="314" spans="2:7" ht="63.75">
      <c r="B314" s="433" t="s">
        <v>1892</v>
      </c>
      <c r="C314" s="433"/>
      <c r="D314" s="434" t="s">
        <v>1893</v>
      </c>
      <c r="E314" s="435"/>
      <c r="F314" s="436"/>
      <c r="G314" s="432"/>
    </row>
    <row r="315" spans="2:7" ht="15.75">
      <c r="B315" s="433"/>
      <c r="C315" s="433" t="s">
        <v>458</v>
      </c>
      <c r="D315" s="437"/>
      <c r="E315" s="435"/>
      <c r="F315" s="436"/>
      <c r="G315" s="432"/>
    </row>
    <row r="316" spans="2:7" ht="15.75">
      <c r="B316" s="433"/>
      <c r="C316" s="433">
        <f>C$52</f>
        <v>0</v>
      </c>
      <c r="D316" s="437"/>
      <c r="E316" s="435"/>
      <c r="F316" s="436"/>
      <c r="G316" s="432"/>
    </row>
    <row r="317" spans="2:7" ht="15.75">
      <c r="B317" s="433"/>
      <c r="C317" s="433">
        <f>C$53</f>
        <v>0</v>
      </c>
      <c r="D317" s="437"/>
      <c r="E317" s="435"/>
      <c r="F317" s="436"/>
      <c r="G317" s="432"/>
    </row>
    <row r="318" spans="2:7" ht="114.75">
      <c r="B318" s="433"/>
      <c r="C318" s="444" t="str">
        <f>C$54</f>
        <v>PA</v>
      </c>
      <c r="D318" s="454" t="s">
        <v>1894</v>
      </c>
      <c r="E318" s="446" t="s">
        <v>1773</v>
      </c>
      <c r="F318" s="446">
        <v>2018.1</v>
      </c>
      <c r="G318" s="432"/>
    </row>
    <row r="319" spans="2:7" ht="63.75">
      <c r="B319" s="433"/>
      <c r="C319" s="447">
        <f>C$55</f>
        <v>0</v>
      </c>
      <c r="D319" s="448" t="s">
        <v>1895</v>
      </c>
      <c r="E319" s="449" t="s">
        <v>1773</v>
      </c>
      <c r="F319" s="450" t="s">
        <v>1849</v>
      </c>
      <c r="G319" s="432"/>
    </row>
    <row r="320" spans="2:7" ht="25.5">
      <c r="B320" s="433"/>
      <c r="C320" s="434" t="s">
        <v>128</v>
      </c>
      <c r="D320" s="443" t="s">
        <v>1896</v>
      </c>
      <c r="E320" s="435" t="s">
        <v>1770</v>
      </c>
      <c r="F320" s="436"/>
      <c r="G320" s="432"/>
    </row>
    <row r="321" spans="2:7" ht="15.75">
      <c r="B321" s="376"/>
      <c r="C321" s="376"/>
      <c r="D321" s="438"/>
      <c r="E321" s="383"/>
      <c r="F321" s="384"/>
      <c r="G321" s="432"/>
    </row>
    <row r="322" spans="2:7" ht="63.75">
      <c r="B322" s="433" t="s">
        <v>1897</v>
      </c>
      <c r="C322" s="433"/>
      <c r="D322" s="434" t="s">
        <v>1898</v>
      </c>
      <c r="E322" s="435"/>
      <c r="F322" s="436"/>
      <c r="G322" s="432"/>
    </row>
    <row r="323" spans="2:7" ht="15.75">
      <c r="B323" s="433"/>
      <c r="C323" s="433" t="s">
        <v>458</v>
      </c>
      <c r="D323" s="437"/>
      <c r="E323" s="435"/>
      <c r="F323" s="436"/>
      <c r="G323" s="432"/>
    </row>
    <row r="324" spans="2:7" ht="15.75">
      <c r="B324" s="433"/>
      <c r="C324" s="433">
        <f>C$52</f>
        <v>0</v>
      </c>
      <c r="D324" s="437"/>
      <c r="E324" s="435"/>
      <c r="F324" s="436"/>
      <c r="G324" s="432"/>
    </row>
    <row r="325" spans="2:7" ht="15.75">
      <c r="B325" s="433"/>
      <c r="C325" s="433">
        <f>C$53</f>
        <v>0</v>
      </c>
      <c r="D325" s="437"/>
      <c r="E325" s="435"/>
      <c r="F325" s="436"/>
      <c r="G325" s="432"/>
    </row>
    <row r="326" spans="2:7" ht="89.25">
      <c r="B326" s="433"/>
      <c r="C326" s="433" t="str">
        <f>C$54</f>
        <v>PA</v>
      </c>
      <c r="D326" s="437" t="s">
        <v>1899</v>
      </c>
      <c r="E326" s="435" t="s">
        <v>1770</v>
      </c>
      <c r="F326" s="436"/>
      <c r="G326" s="432"/>
    </row>
    <row r="327" spans="2:7" ht="15.75">
      <c r="B327" s="433"/>
      <c r="C327" s="433">
        <f>C$55</f>
        <v>0</v>
      </c>
      <c r="D327" s="437"/>
      <c r="E327" s="435"/>
      <c r="F327" s="436"/>
      <c r="G327" s="432"/>
    </row>
    <row r="328" spans="2:7" ht="15.75">
      <c r="B328" s="433"/>
      <c r="C328" s="434" t="s">
        <v>128</v>
      </c>
      <c r="D328" s="443" t="s">
        <v>1900</v>
      </c>
      <c r="E328" s="435" t="s">
        <v>1770</v>
      </c>
      <c r="F328" s="436"/>
      <c r="G328" s="432"/>
    </row>
    <row r="329" spans="2:7" ht="15.75">
      <c r="B329" s="376"/>
      <c r="C329" s="376"/>
      <c r="D329" s="438"/>
      <c r="E329" s="383"/>
      <c r="F329" s="384"/>
      <c r="G329" s="432"/>
    </row>
    <row r="330" spans="2:7" ht="153">
      <c r="B330" s="433" t="s">
        <v>1901</v>
      </c>
      <c r="C330" s="433"/>
      <c r="D330" s="434" t="s">
        <v>1902</v>
      </c>
      <c r="E330" s="435"/>
      <c r="F330" s="436"/>
      <c r="G330" s="432"/>
    </row>
    <row r="331" spans="2:7" ht="15.75">
      <c r="B331" s="433"/>
      <c r="C331" s="433" t="s">
        <v>458</v>
      </c>
      <c r="D331" s="437"/>
      <c r="E331" s="435"/>
      <c r="F331" s="436"/>
      <c r="G331" s="432"/>
    </row>
    <row r="332" spans="2:7" ht="15.75">
      <c r="B332" s="433"/>
      <c r="C332" s="433">
        <f>C$52</f>
        <v>0</v>
      </c>
      <c r="D332" s="437"/>
      <c r="E332" s="435"/>
      <c r="F332" s="436"/>
      <c r="G332" s="432"/>
    </row>
    <row r="333" spans="2:7" ht="15.75">
      <c r="B333" s="433"/>
      <c r="C333" s="433">
        <f>C$53</f>
        <v>0</v>
      </c>
      <c r="D333" s="437"/>
      <c r="E333" s="435"/>
      <c r="F333" s="436"/>
      <c r="G333" s="432"/>
    </row>
    <row r="334" spans="2:7" ht="38.25">
      <c r="B334" s="433"/>
      <c r="C334" s="433" t="str">
        <f>C$54</f>
        <v>PA</v>
      </c>
      <c r="D334" s="437" t="s">
        <v>1903</v>
      </c>
      <c r="E334" s="435" t="s">
        <v>1770</v>
      </c>
      <c r="F334" s="436"/>
      <c r="G334" s="432"/>
    </row>
    <row r="335" spans="2:7" ht="15.75">
      <c r="B335" s="433"/>
      <c r="C335" s="433">
        <f>C$55</f>
        <v>0</v>
      </c>
      <c r="D335" s="437"/>
      <c r="E335" s="435"/>
      <c r="F335" s="436"/>
      <c r="G335" s="432"/>
    </row>
    <row r="336" spans="2:7" ht="38.25">
      <c r="B336" s="433"/>
      <c r="C336" s="434" t="s">
        <v>128</v>
      </c>
      <c r="D336" s="443" t="s">
        <v>1904</v>
      </c>
      <c r="E336" s="435" t="s">
        <v>1770</v>
      </c>
      <c r="F336" s="436"/>
      <c r="G336" s="432"/>
    </row>
    <row r="337" spans="2:7" ht="15.75">
      <c r="B337" s="376"/>
      <c r="C337" s="376"/>
      <c r="D337" s="438"/>
      <c r="E337" s="383"/>
      <c r="F337" s="384"/>
      <c r="G337" s="432"/>
    </row>
    <row r="338" spans="2:7" ht="178.5">
      <c r="B338" s="433" t="s">
        <v>1905</v>
      </c>
      <c r="C338" s="433"/>
      <c r="D338" s="434" t="s">
        <v>1906</v>
      </c>
      <c r="E338" s="435"/>
      <c r="F338" s="436"/>
      <c r="G338" s="432"/>
    </row>
    <row r="339" spans="2:7" ht="15.75">
      <c r="B339" s="433"/>
      <c r="C339" s="433" t="s">
        <v>458</v>
      </c>
      <c r="D339" s="437"/>
      <c r="E339" s="435"/>
      <c r="F339" s="436"/>
      <c r="G339" s="432"/>
    </row>
    <row r="340" spans="2:7" ht="15.75">
      <c r="B340" s="433"/>
      <c r="C340" s="433">
        <f>C$52</f>
        <v>0</v>
      </c>
      <c r="D340" s="437"/>
      <c r="E340" s="435"/>
      <c r="F340" s="436"/>
      <c r="G340" s="432"/>
    </row>
    <row r="341" spans="2:7" ht="15.75">
      <c r="B341" s="433"/>
      <c r="C341" s="433">
        <f>C$53</f>
        <v>0</v>
      </c>
      <c r="D341" s="437"/>
      <c r="E341" s="435"/>
      <c r="F341" s="436"/>
      <c r="G341" s="432"/>
    </row>
    <row r="342" spans="2:7" ht="51">
      <c r="B342" s="433"/>
      <c r="C342" s="433" t="str">
        <f>C$54</f>
        <v>PA</v>
      </c>
      <c r="D342" s="437" t="s">
        <v>1907</v>
      </c>
      <c r="E342" s="435" t="s">
        <v>1770</v>
      </c>
      <c r="F342" s="436"/>
      <c r="G342" s="432"/>
    </row>
    <row r="343" spans="2:7" ht="357">
      <c r="B343" s="433"/>
      <c r="C343" s="447">
        <f>C$55</f>
        <v>0</v>
      </c>
      <c r="D343" s="448" t="s">
        <v>1908</v>
      </c>
      <c r="E343" s="449" t="s">
        <v>1773</v>
      </c>
      <c r="F343" s="450" t="s">
        <v>1909</v>
      </c>
      <c r="G343" s="432"/>
    </row>
    <row r="344" spans="2:7" ht="25.5">
      <c r="B344" s="433"/>
      <c r="C344" s="434" t="s">
        <v>128</v>
      </c>
      <c r="D344" s="443" t="s">
        <v>1910</v>
      </c>
      <c r="E344" s="435" t="s">
        <v>1770</v>
      </c>
      <c r="F344" s="436"/>
      <c r="G344" s="432"/>
    </row>
    <row r="345" spans="2:7" ht="15.75">
      <c r="B345" s="376"/>
      <c r="C345" s="376"/>
      <c r="D345" s="438"/>
      <c r="E345" s="383"/>
      <c r="F345" s="384"/>
      <c r="G345" s="432"/>
    </row>
    <row r="346" spans="2:7" ht="15.75">
      <c r="B346" s="381">
        <v>2.2999999999999998</v>
      </c>
      <c r="C346" s="381"/>
      <c r="D346" s="381" t="s">
        <v>1911</v>
      </c>
      <c r="E346" s="387"/>
      <c r="F346" s="390"/>
      <c r="G346" s="432"/>
    </row>
    <row r="347" spans="2:7" ht="204">
      <c r="B347" s="433" t="s">
        <v>1912</v>
      </c>
      <c r="C347" s="433"/>
      <c r="D347" s="434" t="s">
        <v>1913</v>
      </c>
      <c r="E347" s="435"/>
      <c r="F347" s="436"/>
      <c r="G347" s="432"/>
    </row>
    <row r="348" spans="2:7" ht="15.75">
      <c r="B348" s="433"/>
      <c r="C348" s="433" t="s">
        <v>458</v>
      </c>
      <c r="D348" s="437"/>
      <c r="E348" s="435"/>
      <c r="F348" s="436"/>
      <c r="G348" s="432"/>
    </row>
    <row r="349" spans="2:7" ht="15.75">
      <c r="B349" s="433"/>
      <c r="C349" s="433">
        <f>C$52</f>
        <v>0</v>
      </c>
      <c r="D349" s="437"/>
      <c r="E349" s="435"/>
      <c r="F349" s="436"/>
      <c r="G349" s="432"/>
    </row>
    <row r="350" spans="2:7" ht="15.75">
      <c r="B350" s="433"/>
      <c r="C350" s="433">
        <f>C$53</f>
        <v>0</v>
      </c>
      <c r="D350" s="437"/>
      <c r="E350" s="435"/>
      <c r="F350" s="436"/>
      <c r="G350" s="432"/>
    </row>
    <row r="351" spans="2:7" ht="102">
      <c r="B351" s="433"/>
      <c r="C351" s="433" t="str">
        <f>C$54</f>
        <v>PA</v>
      </c>
      <c r="D351" s="437" t="s">
        <v>1914</v>
      </c>
      <c r="E351" s="435" t="s">
        <v>1770</v>
      </c>
      <c r="F351" s="436"/>
      <c r="G351" s="432"/>
    </row>
    <row r="352" spans="2:7" ht="15.75">
      <c r="B352" s="433"/>
      <c r="C352" s="433">
        <f>C$55</f>
        <v>0</v>
      </c>
      <c r="D352" s="437"/>
      <c r="E352" s="435"/>
      <c r="F352" s="436"/>
      <c r="G352" s="432"/>
    </row>
    <row r="353" spans="2:7" ht="63.75">
      <c r="B353" s="433"/>
      <c r="C353" s="434" t="s">
        <v>128</v>
      </c>
      <c r="D353" s="437" t="s">
        <v>1915</v>
      </c>
      <c r="E353" s="435" t="s">
        <v>1770</v>
      </c>
      <c r="F353" s="436"/>
      <c r="G353" s="432"/>
    </row>
    <row r="354" spans="2:7" ht="15.75">
      <c r="B354" s="376"/>
      <c r="C354" s="376"/>
      <c r="D354" s="438"/>
      <c r="E354" s="383"/>
      <c r="F354" s="384"/>
      <c r="G354" s="432"/>
    </row>
    <row r="355" spans="2:7" ht="140.25">
      <c r="B355" s="433" t="s">
        <v>1916</v>
      </c>
      <c r="C355" s="433"/>
      <c r="D355" s="434" t="s">
        <v>1918</v>
      </c>
      <c r="E355" s="435"/>
      <c r="F355" s="436"/>
      <c r="G355" s="432"/>
    </row>
    <row r="356" spans="2:7" ht="15.75">
      <c r="B356" s="433"/>
      <c r="C356" s="433" t="s">
        <v>458</v>
      </c>
      <c r="D356" s="437"/>
      <c r="E356" s="435"/>
      <c r="F356" s="436"/>
      <c r="G356" s="432"/>
    </row>
    <row r="357" spans="2:7" ht="15.75">
      <c r="B357" s="433"/>
      <c r="C357" s="433">
        <f>C$52</f>
        <v>0</v>
      </c>
      <c r="D357" s="437"/>
      <c r="E357" s="435"/>
      <c r="F357" s="436"/>
      <c r="G357" s="432"/>
    </row>
    <row r="358" spans="2:7" ht="15.75">
      <c r="B358" s="433"/>
      <c r="C358" s="433">
        <f>C$53</f>
        <v>0</v>
      </c>
      <c r="D358" s="437"/>
      <c r="E358" s="435"/>
      <c r="F358" s="436"/>
      <c r="G358" s="432"/>
    </row>
    <row r="359" spans="2:7" ht="153">
      <c r="B359" s="433"/>
      <c r="C359" s="433" t="str">
        <f>C$54</f>
        <v>PA</v>
      </c>
      <c r="D359" s="437" t="s">
        <v>1919</v>
      </c>
      <c r="E359" s="435" t="s">
        <v>1770</v>
      </c>
      <c r="F359" s="436"/>
      <c r="G359" s="432"/>
    </row>
    <row r="360" spans="2:7" ht="15.75">
      <c r="B360" s="433"/>
      <c r="C360" s="433">
        <f>C$55</f>
        <v>0</v>
      </c>
      <c r="D360" s="437"/>
      <c r="E360" s="435"/>
      <c r="F360" s="436"/>
      <c r="G360" s="432"/>
    </row>
    <row r="361" spans="2:7" ht="38.25">
      <c r="B361" s="433"/>
      <c r="C361" s="434" t="s">
        <v>128</v>
      </c>
      <c r="D361" s="443" t="s">
        <v>1920</v>
      </c>
      <c r="E361" s="435" t="s">
        <v>1770</v>
      </c>
      <c r="F361" s="436"/>
      <c r="G361" s="432"/>
    </row>
    <row r="362" spans="2:7" ht="15.75">
      <c r="B362" s="376"/>
      <c r="C362" s="376"/>
      <c r="D362" s="438"/>
      <c r="E362" s="383"/>
      <c r="F362" s="384"/>
      <c r="G362" s="432"/>
    </row>
    <row r="363" spans="2:7" ht="140.25">
      <c r="B363" s="433" t="s">
        <v>1921</v>
      </c>
      <c r="C363" s="433"/>
      <c r="D363" s="434" t="s">
        <v>1922</v>
      </c>
      <c r="E363" s="435"/>
      <c r="F363" s="436"/>
      <c r="G363" s="432"/>
    </row>
    <row r="364" spans="2:7" ht="15.75">
      <c r="B364" s="433"/>
      <c r="C364" s="433" t="s">
        <v>458</v>
      </c>
      <c r="D364" s="437"/>
      <c r="E364" s="435"/>
      <c r="F364" s="436"/>
      <c r="G364" s="432"/>
    </row>
    <row r="365" spans="2:7" ht="15.75">
      <c r="B365" s="433"/>
      <c r="C365" s="433">
        <f>C$52</f>
        <v>0</v>
      </c>
      <c r="D365" s="437"/>
      <c r="E365" s="435"/>
      <c r="F365" s="436"/>
      <c r="G365" s="432"/>
    </row>
    <row r="366" spans="2:7" ht="15.75">
      <c r="B366" s="433"/>
      <c r="C366" s="433">
        <f>C$53</f>
        <v>0</v>
      </c>
      <c r="D366" s="437"/>
      <c r="E366" s="435"/>
      <c r="F366" s="436"/>
      <c r="G366" s="432"/>
    </row>
    <row r="367" spans="2:7" ht="178.5">
      <c r="B367" s="433"/>
      <c r="C367" s="433" t="str">
        <f>C$54</f>
        <v>PA</v>
      </c>
      <c r="D367" s="437" t="s">
        <v>1923</v>
      </c>
      <c r="E367" s="435" t="s">
        <v>1770</v>
      </c>
      <c r="F367" s="436"/>
      <c r="G367" s="432"/>
    </row>
    <row r="368" spans="2:7" ht="89.25">
      <c r="B368" s="433"/>
      <c r="C368" s="433">
        <f>C$55</f>
        <v>0</v>
      </c>
      <c r="D368" s="437" t="s">
        <v>1924</v>
      </c>
      <c r="E368" s="435" t="s">
        <v>1770</v>
      </c>
      <c r="F368" s="436"/>
      <c r="G368" s="432"/>
    </row>
    <row r="369" spans="2:7" ht="76.5">
      <c r="B369" s="433"/>
      <c r="C369" s="434" t="s">
        <v>128</v>
      </c>
      <c r="D369" s="437" t="s">
        <v>1925</v>
      </c>
      <c r="E369" s="435" t="s">
        <v>1770</v>
      </c>
      <c r="F369" s="436"/>
      <c r="G369" s="432"/>
    </row>
    <row r="370" spans="2:7" ht="15.75">
      <c r="B370" s="376"/>
      <c r="C370" s="376"/>
      <c r="D370" s="438"/>
      <c r="E370" s="383"/>
      <c r="F370" s="384"/>
      <c r="G370" s="432"/>
    </row>
    <row r="371" spans="2:7" ht="153">
      <c r="B371" s="433" t="s">
        <v>1926</v>
      </c>
      <c r="C371" s="433"/>
      <c r="D371" s="434" t="s">
        <v>1927</v>
      </c>
      <c r="E371" s="435"/>
      <c r="F371" s="436"/>
      <c r="G371" s="432"/>
    </row>
    <row r="372" spans="2:7" ht="15.75">
      <c r="B372" s="433"/>
      <c r="C372" s="433" t="s">
        <v>458</v>
      </c>
      <c r="D372" s="437"/>
      <c r="E372" s="435"/>
      <c r="F372" s="436"/>
      <c r="G372" s="432"/>
    </row>
    <row r="373" spans="2:7" ht="15.75">
      <c r="B373" s="433"/>
      <c r="C373" s="433">
        <f>C$52</f>
        <v>0</v>
      </c>
      <c r="D373" s="437"/>
      <c r="E373" s="435"/>
      <c r="F373" s="436"/>
      <c r="G373" s="432"/>
    </row>
    <row r="374" spans="2:7" ht="15.75">
      <c r="B374" s="433"/>
      <c r="C374" s="433">
        <f>C$53</f>
        <v>0</v>
      </c>
      <c r="D374" s="437"/>
      <c r="E374" s="435"/>
      <c r="F374" s="436"/>
      <c r="G374" s="432"/>
    </row>
    <row r="375" spans="2:7" ht="165.75">
      <c r="B375" s="433"/>
      <c r="C375" s="433" t="str">
        <f>C$54</f>
        <v>PA</v>
      </c>
      <c r="D375" s="437" t="s">
        <v>1928</v>
      </c>
      <c r="E375" s="435" t="s">
        <v>1770</v>
      </c>
      <c r="F375" s="436"/>
      <c r="G375" s="432"/>
    </row>
    <row r="376" spans="2:7" ht="63.75">
      <c r="B376" s="433"/>
      <c r="C376" s="434" t="s">
        <v>128</v>
      </c>
      <c r="D376" s="443" t="s">
        <v>1929</v>
      </c>
      <c r="E376" s="435" t="s">
        <v>1770</v>
      </c>
      <c r="F376" s="436"/>
      <c r="G376" s="432"/>
    </row>
    <row r="377" spans="2:7" ht="15.75">
      <c r="B377" s="433"/>
      <c r="C377" s="433">
        <f>C$56</f>
        <v>0</v>
      </c>
      <c r="D377" s="437"/>
      <c r="E377" s="435"/>
      <c r="F377" s="436"/>
      <c r="G377" s="432"/>
    </row>
    <row r="378" spans="2:7" ht="15.75">
      <c r="B378" s="376"/>
      <c r="C378" s="376"/>
      <c r="D378" s="438"/>
      <c r="E378" s="383"/>
      <c r="F378" s="384"/>
      <c r="G378" s="432"/>
    </row>
    <row r="379" spans="2:7" ht="140.25">
      <c r="B379" s="433" t="s">
        <v>1930</v>
      </c>
      <c r="C379" s="433"/>
      <c r="D379" s="434" t="s">
        <v>1931</v>
      </c>
      <c r="E379" s="435"/>
      <c r="F379" s="436"/>
      <c r="G379" s="432"/>
    </row>
    <row r="380" spans="2:7" ht="15.75">
      <c r="B380" s="433"/>
      <c r="C380" s="433" t="s">
        <v>458</v>
      </c>
      <c r="D380" s="437"/>
      <c r="E380" s="435"/>
      <c r="F380" s="436"/>
      <c r="G380" s="432"/>
    </row>
    <row r="381" spans="2:7" ht="15.75">
      <c r="B381" s="433"/>
      <c r="C381" s="433">
        <f>C$52</f>
        <v>0</v>
      </c>
      <c r="D381" s="437"/>
      <c r="E381" s="435"/>
      <c r="F381" s="436"/>
      <c r="G381" s="432"/>
    </row>
    <row r="382" spans="2:7" ht="15.75">
      <c r="B382" s="433"/>
      <c r="C382" s="433">
        <f>C$53</f>
        <v>0</v>
      </c>
      <c r="D382" s="437"/>
      <c r="E382" s="435"/>
      <c r="F382" s="436"/>
      <c r="G382" s="432"/>
    </row>
    <row r="383" spans="2:7" ht="89.25">
      <c r="B383" s="433"/>
      <c r="C383" s="433" t="str">
        <f>C$54</f>
        <v>PA</v>
      </c>
      <c r="D383" s="437" t="s">
        <v>1932</v>
      </c>
      <c r="E383" s="435" t="s">
        <v>1770</v>
      </c>
      <c r="F383" s="436"/>
      <c r="G383" s="432"/>
    </row>
    <row r="384" spans="2:7" ht="15.75">
      <c r="B384" s="433"/>
      <c r="C384" s="433">
        <f>C$55</f>
        <v>0</v>
      </c>
      <c r="D384" s="437"/>
      <c r="E384" s="435"/>
      <c r="F384" s="436"/>
      <c r="G384" s="432"/>
    </row>
    <row r="385" spans="2:7" ht="89.25">
      <c r="B385" s="433"/>
      <c r="C385" s="434" t="s">
        <v>128</v>
      </c>
      <c r="D385" s="443" t="s">
        <v>1933</v>
      </c>
      <c r="E385" s="435" t="s">
        <v>1770</v>
      </c>
      <c r="F385" s="436"/>
      <c r="G385" s="432"/>
    </row>
    <row r="386" spans="2:7" ht="15.75">
      <c r="B386" s="376"/>
      <c r="C386" s="376"/>
      <c r="D386" s="438"/>
      <c r="E386" s="383"/>
      <c r="F386" s="384"/>
      <c r="G386" s="432"/>
    </row>
    <row r="387" spans="2:7" ht="127.5">
      <c r="B387" s="433" t="s">
        <v>1934</v>
      </c>
      <c r="C387" s="433"/>
      <c r="D387" s="434" t="s">
        <v>1935</v>
      </c>
      <c r="E387" s="435"/>
      <c r="F387" s="436"/>
      <c r="G387" s="432"/>
    </row>
    <row r="388" spans="2:7" ht="15.75">
      <c r="B388" s="433"/>
      <c r="C388" s="433" t="s">
        <v>458</v>
      </c>
      <c r="D388" s="437"/>
      <c r="E388" s="435"/>
      <c r="F388" s="436"/>
      <c r="G388" s="432"/>
    </row>
    <row r="389" spans="2:7" ht="15.75">
      <c r="B389" s="433"/>
      <c r="C389" s="433">
        <f>C$52</f>
        <v>0</v>
      </c>
      <c r="D389" s="437"/>
      <c r="E389" s="435"/>
      <c r="F389" s="436"/>
      <c r="G389" s="432"/>
    </row>
    <row r="390" spans="2:7" ht="15.75">
      <c r="B390" s="433"/>
      <c r="C390" s="433">
        <f>C$53</f>
        <v>0</v>
      </c>
      <c r="D390" s="437"/>
      <c r="E390" s="435"/>
      <c r="F390" s="436"/>
      <c r="G390" s="432"/>
    </row>
    <row r="391" spans="2:7" ht="63.75">
      <c r="B391" s="433"/>
      <c r="C391" s="433" t="str">
        <f>C$54</f>
        <v>PA</v>
      </c>
      <c r="D391" s="437" t="s">
        <v>1936</v>
      </c>
      <c r="E391" s="435" t="s">
        <v>1770</v>
      </c>
      <c r="F391" s="436"/>
      <c r="G391" s="432"/>
    </row>
    <row r="392" spans="2:7" ht="15.75">
      <c r="B392" s="433"/>
      <c r="C392" s="433">
        <f>C$55</f>
        <v>0</v>
      </c>
      <c r="D392" s="437"/>
      <c r="E392" s="435"/>
      <c r="F392" s="436"/>
      <c r="G392" s="432"/>
    </row>
    <row r="393" spans="2:7" ht="51">
      <c r="B393" s="433"/>
      <c r="C393" s="434" t="s">
        <v>128</v>
      </c>
      <c r="D393" s="443" t="s">
        <v>2462</v>
      </c>
      <c r="E393" s="435" t="s">
        <v>1770</v>
      </c>
      <c r="F393" s="436"/>
      <c r="G393" s="432"/>
    </row>
    <row r="394" spans="2:7" ht="15.75">
      <c r="B394" s="376"/>
      <c r="C394" s="376"/>
      <c r="D394" s="438"/>
      <c r="E394" s="383"/>
      <c r="F394" s="384"/>
      <c r="G394" s="432"/>
    </row>
    <row r="395" spans="2:7" ht="140.25">
      <c r="B395" s="433" t="s">
        <v>1937</v>
      </c>
      <c r="C395" s="433"/>
      <c r="D395" s="434" t="s">
        <v>1938</v>
      </c>
      <c r="E395" s="435"/>
      <c r="F395" s="436"/>
      <c r="G395" s="432"/>
    </row>
    <row r="396" spans="2:7" ht="15.75">
      <c r="B396" s="433"/>
      <c r="C396" s="433" t="s">
        <v>458</v>
      </c>
      <c r="D396" s="437"/>
      <c r="E396" s="435"/>
      <c r="F396" s="436"/>
      <c r="G396" s="432"/>
    </row>
    <row r="397" spans="2:7" ht="15.75">
      <c r="B397" s="433"/>
      <c r="C397" s="433">
        <f>C$52</f>
        <v>0</v>
      </c>
      <c r="D397" s="437"/>
      <c r="E397" s="435"/>
      <c r="F397" s="436"/>
      <c r="G397" s="432"/>
    </row>
    <row r="398" spans="2:7" ht="15.75">
      <c r="B398" s="433"/>
      <c r="C398" s="433">
        <f>C$53</f>
        <v>0</v>
      </c>
      <c r="D398" s="437"/>
      <c r="E398" s="435"/>
      <c r="F398" s="436"/>
      <c r="G398" s="432"/>
    </row>
    <row r="399" spans="2:7" ht="51">
      <c r="B399" s="433"/>
      <c r="C399" s="433" t="str">
        <f>C$54</f>
        <v>PA</v>
      </c>
      <c r="D399" s="437" t="s">
        <v>1939</v>
      </c>
      <c r="E399" s="435" t="s">
        <v>1770</v>
      </c>
      <c r="F399" s="436"/>
      <c r="G399" s="432"/>
    </row>
    <row r="400" spans="2:7" ht="15.75">
      <c r="B400" s="433"/>
      <c r="C400" s="433">
        <f>C$55</f>
        <v>0</v>
      </c>
      <c r="D400" s="437"/>
      <c r="E400" s="435"/>
      <c r="F400" s="436"/>
      <c r="G400" s="432"/>
    </row>
    <row r="401" spans="2:7" ht="38.25">
      <c r="B401" s="433"/>
      <c r="C401" s="434" t="s">
        <v>128</v>
      </c>
      <c r="D401" s="437" t="s">
        <v>1940</v>
      </c>
      <c r="E401" s="435" t="s">
        <v>1770</v>
      </c>
      <c r="F401" s="436"/>
      <c r="G401" s="432"/>
    </row>
    <row r="402" spans="2:7" ht="15.75">
      <c r="B402" s="376"/>
      <c r="C402" s="376"/>
      <c r="D402" s="438"/>
      <c r="E402" s="383"/>
      <c r="F402" s="384"/>
      <c r="G402" s="432"/>
    </row>
    <row r="403" spans="2:7" ht="127.5">
      <c r="B403" s="433" t="s">
        <v>1941</v>
      </c>
      <c r="C403" s="433"/>
      <c r="D403" s="434" t="s">
        <v>1942</v>
      </c>
      <c r="E403" s="435"/>
      <c r="F403" s="436"/>
      <c r="G403" s="432"/>
    </row>
    <row r="404" spans="2:7" ht="15.75">
      <c r="B404" s="433"/>
      <c r="C404" s="433" t="s">
        <v>458</v>
      </c>
      <c r="D404" s="437"/>
      <c r="E404" s="435"/>
      <c r="F404" s="436"/>
      <c r="G404" s="432"/>
    </row>
    <row r="405" spans="2:7" ht="15.75">
      <c r="B405" s="433"/>
      <c r="C405" s="433">
        <f>C$52</f>
        <v>0</v>
      </c>
      <c r="D405" s="437"/>
      <c r="E405" s="435"/>
      <c r="F405" s="436"/>
      <c r="G405" s="432"/>
    </row>
    <row r="406" spans="2:7" ht="15.75">
      <c r="B406" s="433"/>
      <c r="C406" s="433">
        <f>C$53</f>
        <v>0</v>
      </c>
      <c r="D406" s="437"/>
      <c r="E406" s="435"/>
      <c r="F406" s="436"/>
      <c r="G406" s="432"/>
    </row>
    <row r="407" spans="2:7" ht="114.75">
      <c r="B407" s="433"/>
      <c r="C407" s="433" t="str">
        <f>C$54</f>
        <v>PA</v>
      </c>
      <c r="D407" s="437" t="s">
        <v>1943</v>
      </c>
      <c r="E407" s="435" t="s">
        <v>1770</v>
      </c>
      <c r="F407" s="436"/>
      <c r="G407" s="432"/>
    </row>
    <row r="408" spans="2:7" ht="140.25">
      <c r="B408" s="433"/>
      <c r="C408" s="433">
        <f>C$55</f>
        <v>0</v>
      </c>
      <c r="D408" s="443" t="s">
        <v>1944</v>
      </c>
      <c r="E408" s="435" t="s">
        <v>1770</v>
      </c>
      <c r="F408" s="436"/>
      <c r="G408" s="432"/>
    </row>
    <row r="409" spans="2:7" ht="63.75">
      <c r="B409" s="433"/>
      <c r="C409" s="433" t="s">
        <v>128</v>
      </c>
      <c r="D409" s="443" t="s">
        <v>1945</v>
      </c>
      <c r="E409" s="435" t="s">
        <v>1770</v>
      </c>
      <c r="F409" s="436"/>
      <c r="G409" s="432"/>
    </row>
    <row r="410" spans="2:7" ht="15.75">
      <c r="B410" s="376"/>
      <c r="C410" s="376"/>
      <c r="D410" s="438"/>
      <c r="E410" s="383"/>
      <c r="F410" s="384"/>
      <c r="G410" s="432"/>
    </row>
    <row r="411" spans="2:7" ht="114.75">
      <c r="B411" s="433" t="s">
        <v>1946</v>
      </c>
      <c r="C411" s="433"/>
      <c r="D411" s="434" t="s">
        <v>1947</v>
      </c>
      <c r="E411" s="435"/>
      <c r="F411" s="436"/>
      <c r="G411" s="432"/>
    </row>
    <row r="412" spans="2:7" ht="15.75">
      <c r="B412" s="433"/>
      <c r="C412" s="433" t="s">
        <v>458</v>
      </c>
      <c r="D412" s="437"/>
      <c r="E412" s="435"/>
      <c r="F412" s="436"/>
      <c r="G412" s="432"/>
    </row>
    <row r="413" spans="2:7" ht="15.75">
      <c r="B413" s="433"/>
      <c r="C413" s="433">
        <f>C$52</f>
        <v>0</v>
      </c>
      <c r="D413" s="437"/>
      <c r="E413" s="435"/>
      <c r="F413" s="436"/>
      <c r="G413" s="432"/>
    </row>
    <row r="414" spans="2:7" ht="15.75">
      <c r="B414" s="433"/>
      <c r="C414" s="433">
        <f>C$53</f>
        <v>0</v>
      </c>
      <c r="D414" s="437"/>
      <c r="E414" s="435"/>
      <c r="F414" s="436"/>
      <c r="G414" s="432"/>
    </row>
    <row r="415" spans="2:7" ht="114.75">
      <c r="B415" s="433"/>
      <c r="C415" s="433" t="str">
        <f>C$54</f>
        <v>PA</v>
      </c>
      <c r="D415" s="437" t="s">
        <v>1948</v>
      </c>
      <c r="E415" s="435" t="s">
        <v>1770</v>
      </c>
      <c r="F415" s="436"/>
      <c r="G415" s="432"/>
    </row>
    <row r="416" spans="2:7" ht="63.75">
      <c r="B416" s="433"/>
      <c r="C416" s="433">
        <f>C$55</f>
        <v>0</v>
      </c>
      <c r="D416" s="443" t="s">
        <v>1949</v>
      </c>
      <c r="E416" s="435" t="s">
        <v>1770</v>
      </c>
      <c r="F416" s="436"/>
      <c r="G416" s="432"/>
    </row>
    <row r="417" spans="2:7" ht="51">
      <c r="B417" s="433"/>
      <c r="C417" s="433" t="s">
        <v>128</v>
      </c>
      <c r="D417" s="443" t="s">
        <v>1950</v>
      </c>
      <c r="E417" s="435" t="s">
        <v>1770</v>
      </c>
      <c r="F417" s="436"/>
      <c r="G417" s="432"/>
    </row>
    <row r="418" spans="2:7" ht="15.75">
      <c r="B418" s="376"/>
      <c r="C418" s="376"/>
      <c r="D418" s="438"/>
      <c r="E418" s="383"/>
      <c r="F418" s="384"/>
      <c r="G418" s="432"/>
    </row>
    <row r="419" spans="2:7" ht="15.75">
      <c r="B419" s="386">
        <v>2.4</v>
      </c>
      <c r="C419" s="386"/>
      <c r="D419" s="381" t="s">
        <v>1951</v>
      </c>
      <c r="E419" s="387"/>
      <c r="F419" s="388"/>
      <c r="G419" s="432"/>
    </row>
    <row r="420" spans="2:7" ht="76.5">
      <c r="B420" s="433" t="s">
        <v>1952</v>
      </c>
      <c r="C420" s="433"/>
      <c r="D420" s="434" t="s">
        <v>1954</v>
      </c>
      <c r="E420" s="435"/>
      <c r="F420" s="436"/>
      <c r="G420" s="432"/>
    </row>
    <row r="421" spans="2:7" ht="15.75">
      <c r="B421" s="433"/>
      <c r="C421" s="433" t="s">
        <v>458</v>
      </c>
      <c r="D421" s="437"/>
      <c r="E421" s="435"/>
      <c r="F421" s="436"/>
      <c r="G421" s="432"/>
    </row>
    <row r="422" spans="2:7" ht="15.75">
      <c r="B422" s="433"/>
      <c r="C422" s="433">
        <f>C$52</f>
        <v>0</v>
      </c>
      <c r="D422" s="437"/>
      <c r="E422" s="435"/>
      <c r="F422" s="436"/>
      <c r="G422" s="432"/>
    </row>
    <row r="423" spans="2:7" ht="15.75">
      <c r="B423" s="433"/>
      <c r="C423" s="433">
        <f>C$53</f>
        <v>0</v>
      </c>
      <c r="D423" s="437"/>
      <c r="E423" s="435"/>
      <c r="F423" s="436"/>
      <c r="G423" s="432"/>
    </row>
    <row r="424" spans="2:7" ht="38.25">
      <c r="B424" s="433"/>
      <c r="C424" s="433" t="str">
        <f>C$54</f>
        <v>PA</v>
      </c>
      <c r="D424" s="437" t="s">
        <v>1955</v>
      </c>
      <c r="E424" s="435" t="s">
        <v>1770</v>
      </c>
      <c r="F424" s="436"/>
      <c r="G424" s="432"/>
    </row>
    <row r="425" spans="2:7" ht="15.75">
      <c r="B425" s="433"/>
      <c r="C425" s="433">
        <f>C$55</f>
        <v>0</v>
      </c>
      <c r="D425" s="437"/>
      <c r="E425" s="435"/>
      <c r="F425" s="436"/>
      <c r="G425" s="432"/>
    </row>
    <row r="426" spans="2:7" ht="38.25">
      <c r="B426" s="433"/>
      <c r="C426" s="433" t="s">
        <v>128</v>
      </c>
      <c r="D426" s="443" t="s">
        <v>1956</v>
      </c>
      <c r="E426" s="435" t="s">
        <v>1770</v>
      </c>
      <c r="F426" s="436"/>
      <c r="G426" s="432"/>
    </row>
    <row r="427" spans="2:7" ht="15.75">
      <c r="B427" s="376"/>
      <c r="C427" s="376"/>
      <c r="D427" s="438"/>
      <c r="E427" s="383"/>
      <c r="F427" s="384"/>
      <c r="G427" s="432"/>
    </row>
    <row r="428" spans="2:7" ht="140.25">
      <c r="B428" s="433" t="s">
        <v>1957</v>
      </c>
      <c r="C428" s="433"/>
      <c r="D428" s="434" t="s">
        <v>1959</v>
      </c>
      <c r="E428" s="435"/>
      <c r="F428" s="436"/>
      <c r="G428" s="432"/>
    </row>
    <row r="429" spans="2:7" ht="15.75">
      <c r="B429" s="433"/>
      <c r="C429" s="433" t="s">
        <v>458</v>
      </c>
      <c r="D429" s="437"/>
      <c r="E429" s="435"/>
      <c r="F429" s="436"/>
      <c r="G429" s="432"/>
    </row>
    <row r="430" spans="2:7" ht="15.75">
      <c r="B430" s="433"/>
      <c r="C430" s="433">
        <f>C$52</f>
        <v>0</v>
      </c>
      <c r="D430" s="437"/>
      <c r="E430" s="435"/>
      <c r="F430" s="436"/>
      <c r="G430" s="432"/>
    </row>
    <row r="431" spans="2:7" ht="15.75">
      <c r="B431" s="433"/>
      <c r="C431" s="433">
        <f>C$53</f>
        <v>0</v>
      </c>
      <c r="D431" s="437"/>
      <c r="E431" s="435"/>
      <c r="F431" s="436"/>
      <c r="G431" s="432"/>
    </row>
    <row r="432" spans="2:7" ht="51">
      <c r="B432" s="433"/>
      <c r="C432" s="433" t="str">
        <f>C$54</f>
        <v>PA</v>
      </c>
      <c r="D432" s="437" t="s">
        <v>1960</v>
      </c>
      <c r="E432" s="435" t="s">
        <v>1770</v>
      </c>
      <c r="F432" s="436"/>
      <c r="G432" s="432"/>
    </row>
    <row r="433" spans="2:7" ht="15.75">
      <c r="B433" s="433"/>
      <c r="C433" s="433">
        <f>C$55</f>
        <v>0</v>
      </c>
      <c r="D433" s="437"/>
      <c r="E433" s="435"/>
      <c r="F433" s="436"/>
      <c r="G433" s="432"/>
    </row>
    <row r="434" spans="2:7" ht="15.75">
      <c r="B434" s="433"/>
      <c r="C434" s="433" t="s">
        <v>128</v>
      </c>
      <c r="D434" s="443" t="s">
        <v>1961</v>
      </c>
      <c r="E434" s="435" t="s">
        <v>1770</v>
      </c>
      <c r="F434" s="436"/>
      <c r="G434" s="432"/>
    </row>
    <row r="435" spans="2:7" ht="15.75">
      <c r="B435" s="376"/>
      <c r="C435" s="376"/>
      <c r="D435" s="438"/>
      <c r="E435" s="383"/>
      <c r="F435" s="384"/>
      <c r="G435" s="432"/>
    </row>
    <row r="436" spans="2:7" ht="114.75">
      <c r="B436" s="433" t="s">
        <v>1962</v>
      </c>
      <c r="C436" s="433"/>
      <c r="D436" s="434" t="s">
        <v>1963</v>
      </c>
      <c r="E436" s="435"/>
      <c r="F436" s="436"/>
      <c r="G436" s="432"/>
    </row>
    <row r="437" spans="2:7" ht="15.75">
      <c r="B437" s="433"/>
      <c r="C437" s="433" t="s">
        <v>458</v>
      </c>
      <c r="D437" s="437"/>
      <c r="E437" s="435"/>
      <c r="F437" s="436"/>
      <c r="G437" s="432"/>
    </row>
    <row r="438" spans="2:7" ht="15.75">
      <c r="B438" s="433"/>
      <c r="C438" s="433">
        <f>C$52</f>
        <v>0</v>
      </c>
      <c r="D438" s="437"/>
      <c r="E438" s="435"/>
      <c r="F438" s="436"/>
      <c r="G438" s="432"/>
    </row>
    <row r="439" spans="2:7" ht="15.75">
      <c r="B439" s="433"/>
      <c r="C439" s="433">
        <f>C$53</f>
        <v>0</v>
      </c>
      <c r="D439" s="437"/>
      <c r="E439" s="435"/>
      <c r="F439" s="436"/>
      <c r="G439" s="432"/>
    </row>
    <row r="440" spans="2:7" ht="89.25">
      <c r="B440" s="433"/>
      <c r="C440" s="433" t="str">
        <f>C$54</f>
        <v>PA</v>
      </c>
      <c r="D440" s="437" t="s">
        <v>1964</v>
      </c>
      <c r="E440" s="435" t="s">
        <v>1770</v>
      </c>
      <c r="F440" s="436"/>
      <c r="G440" s="432"/>
    </row>
    <row r="441" spans="2:7" ht="15.75">
      <c r="B441" s="433"/>
      <c r="C441" s="433">
        <f>C$55</f>
        <v>0</v>
      </c>
      <c r="D441" s="437"/>
      <c r="E441" s="435"/>
      <c r="F441" s="436"/>
      <c r="G441" s="432"/>
    </row>
    <row r="442" spans="2:7" ht="38.25">
      <c r="B442" s="433"/>
      <c r="C442" s="433" t="s">
        <v>128</v>
      </c>
      <c r="D442" s="443" t="s">
        <v>1965</v>
      </c>
      <c r="E442" s="435" t="s">
        <v>1770</v>
      </c>
      <c r="F442" s="436"/>
      <c r="G442" s="432"/>
    </row>
    <row r="443" spans="2:7" ht="15.75">
      <c r="B443" s="376"/>
      <c r="C443" s="376"/>
      <c r="D443" s="438"/>
      <c r="E443" s="383"/>
      <c r="F443" s="384"/>
      <c r="G443" s="432"/>
    </row>
    <row r="444" spans="2:7" ht="76.5">
      <c r="B444" s="433" t="s">
        <v>1966</v>
      </c>
      <c r="C444" s="433"/>
      <c r="D444" s="434" t="s">
        <v>1967</v>
      </c>
      <c r="E444" s="435"/>
      <c r="F444" s="436"/>
      <c r="G444" s="432"/>
    </row>
    <row r="445" spans="2:7" ht="15.75">
      <c r="B445" s="433"/>
      <c r="C445" s="433" t="s">
        <v>458</v>
      </c>
      <c r="D445" s="437"/>
      <c r="E445" s="435"/>
      <c r="F445" s="436"/>
      <c r="G445" s="432"/>
    </row>
    <row r="446" spans="2:7" ht="15.75">
      <c r="B446" s="433"/>
      <c r="C446" s="433">
        <f>C$52</f>
        <v>0</v>
      </c>
      <c r="D446" s="437"/>
      <c r="E446" s="435"/>
      <c r="F446" s="436"/>
      <c r="G446" s="432"/>
    </row>
    <row r="447" spans="2:7" ht="15.75">
      <c r="B447" s="433"/>
      <c r="C447" s="433">
        <f>C$53</f>
        <v>0</v>
      </c>
      <c r="D447" s="437"/>
      <c r="E447" s="435"/>
      <c r="F447" s="436"/>
      <c r="G447" s="432"/>
    </row>
    <row r="448" spans="2:7" ht="25.5">
      <c r="B448" s="433"/>
      <c r="C448" s="433" t="str">
        <f>C$54</f>
        <v>PA</v>
      </c>
      <c r="D448" s="437" t="s">
        <v>1968</v>
      </c>
      <c r="E448" s="435" t="s">
        <v>1770</v>
      </c>
      <c r="F448" s="436"/>
      <c r="G448" s="432"/>
    </row>
    <row r="449" spans="2:7" ht="15.75">
      <c r="B449" s="433"/>
      <c r="C449" s="433">
        <f>C$55</f>
        <v>0</v>
      </c>
      <c r="D449" s="437"/>
      <c r="E449" s="435"/>
      <c r="F449" s="436"/>
      <c r="G449" s="432"/>
    </row>
    <row r="450" spans="2:7" ht="15.75">
      <c r="B450" s="433"/>
      <c r="C450" s="433" t="s">
        <v>128</v>
      </c>
      <c r="D450" s="443" t="s">
        <v>1969</v>
      </c>
      <c r="E450" s="435" t="s">
        <v>1770</v>
      </c>
      <c r="F450" s="436"/>
      <c r="G450" s="432"/>
    </row>
    <row r="451" spans="2:7" ht="15.75">
      <c r="B451" s="376"/>
      <c r="C451" s="376"/>
      <c r="D451" s="438"/>
      <c r="E451" s="383"/>
      <c r="F451" s="384"/>
      <c r="G451" s="432"/>
    </row>
    <row r="452" spans="2:7" ht="102">
      <c r="B452" s="433" t="s">
        <v>1970</v>
      </c>
      <c r="C452" s="433"/>
      <c r="D452" s="434" t="s">
        <v>1971</v>
      </c>
      <c r="E452" s="435"/>
      <c r="F452" s="436"/>
      <c r="G452" s="432"/>
    </row>
    <row r="453" spans="2:7" ht="15.75">
      <c r="B453" s="433"/>
      <c r="C453" s="433" t="s">
        <v>458</v>
      </c>
      <c r="D453" s="437"/>
      <c r="E453" s="435"/>
      <c r="F453" s="436"/>
      <c r="G453" s="432"/>
    </row>
    <row r="454" spans="2:7" ht="15.75">
      <c r="B454" s="433"/>
      <c r="C454" s="433">
        <f>C$52</f>
        <v>0</v>
      </c>
      <c r="D454" s="437"/>
      <c r="E454" s="435"/>
      <c r="F454" s="436"/>
      <c r="G454" s="432"/>
    </row>
    <row r="455" spans="2:7" ht="15.75">
      <c r="B455" s="433"/>
      <c r="C455" s="433">
        <f>C$53</f>
        <v>0</v>
      </c>
      <c r="D455" s="437"/>
      <c r="E455" s="435"/>
      <c r="F455" s="436"/>
      <c r="G455" s="432"/>
    </row>
    <row r="456" spans="2:7" ht="25.5">
      <c r="B456" s="433"/>
      <c r="C456" s="433" t="str">
        <f>C$54</f>
        <v>PA</v>
      </c>
      <c r="D456" s="437" t="s">
        <v>1972</v>
      </c>
      <c r="E456" s="435" t="s">
        <v>1770</v>
      </c>
      <c r="F456" s="436"/>
      <c r="G456" s="432"/>
    </row>
    <row r="457" spans="2:7" ht="15.75">
      <c r="B457" s="433"/>
      <c r="C457" s="433">
        <f>C$55</f>
        <v>0</v>
      </c>
      <c r="D457" s="437"/>
      <c r="E457" s="435"/>
      <c r="F457" s="436"/>
      <c r="G457" s="432"/>
    </row>
    <row r="458" spans="2:7" ht="15.75">
      <c r="B458" s="433"/>
      <c r="C458" s="433" t="s">
        <v>128</v>
      </c>
      <c r="D458" s="443" t="s">
        <v>1973</v>
      </c>
      <c r="E458" s="435" t="s">
        <v>1770</v>
      </c>
      <c r="F458" s="436"/>
      <c r="G458" s="432"/>
    </row>
    <row r="459" spans="2:7" ht="15.75">
      <c r="B459" s="455"/>
      <c r="C459" s="455"/>
      <c r="D459" s="456"/>
      <c r="E459" s="457"/>
      <c r="F459" s="384"/>
      <c r="G459" s="432"/>
    </row>
    <row r="460" spans="2:7" ht="15.75">
      <c r="B460" s="386">
        <v>2.5</v>
      </c>
      <c r="C460" s="386"/>
      <c r="D460" s="381" t="s">
        <v>1974</v>
      </c>
      <c r="E460" s="387"/>
      <c r="F460" s="388"/>
      <c r="G460" s="432"/>
    </row>
    <row r="461" spans="2:7" ht="140.25">
      <c r="B461" s="433" t="s">
        <v>1975</v>
      </c>
      <c r="C461" s="433"/>
      <c r="D461" s="434" t="s">
        <v>1976</v>
      </c>
      <c r="E461" s="435"/>
      <c r="F461" s="436"/>
      <c r="G461" s="432"/>
    </row>
    <row r="462" spans="2:7" ht="15.75">
      <c r="B462" s="433"/>
      <c r="C462" s="433" t="s">
        <v>458</v>
      </c>
      <c r="D462" s="437"/>
      <c r="E462" s="435"/>
      <c r="F462" s="436"/>
      <c r="G462" s="432"/>
    </row>
    <row r="463" spans="2:7" ht="15.75">
      <c r="B463" s="433"/>
      <c r="C463" s="433">
        <f>C$52</f>
        <v>0</v>
      </c>
      <c r="D463" s="437"/>
      <c r="E463" s="435"/>
      <c r="F463" s="436"/>
      <c r="G463" s="432"/>
    </row>
    <row r="464" spans="2:7" ht="15.75">
      <c r="B464" s="433"/>
      <c r="C464" s="433">
        <f>C$53</f>
        <v>0</v>
      </c>
      <c r="D464" s="437"/>
      <c r="E464" s="435"/>
      <c r="F464" s="436"/>
      <c r="G464" s="432"/>
    </row>
    <row r="465" spans="2:7" ht="102">
      <c r="B465" s="433"/>
      <c r="C465" s="433" t="str">
        <f>C$54</f>
        <v>PA</v>
      </c>
      <c r="D465" s="437" t="s">
        <v>1977</v>
      </c>
      <c r="E465" s="435" t="s">
        <v>1770</v>
      </c>
      <c r="F465" s="436"/>
      <c r="G465" s="432"/>
    </row>
    <row r="466" spans="2:7" ht="15.75">
      <c r="B466" s="433"/>
      <c r="C466" s="433">
        <f>C$55</f>
        <v>0</v>
      </c>
      <c r="D466" s="437"/>
      <c r="E466" s="435"/>
      <c r="F466" s="436"/>
      <c r="G466" s="432"/>
    </row>
    <row r="467" spans="2:7" ht="51">
      <c r="B467" s="433"/>
      <c r="C467" s="433" t="s">
        <v>128</v>
      </c>
      <c r="D467" s="443" t="s">
        <v>1978</v>
      </c>
      <c r="E467" s="435" t="s">
        <v>1770</v>
      </c>
      <c r="F467" s="436"/>
      <c r="G467" s="432"/>
    </row>
    <row r="468" spans="2:7" ht="15.75">
      <c r="B468" s="455"/>
      <c r="C468" s="455"/>
      <c r="D468" s="456"/>
      <c r="E468" s="457"/>
      <c r="F468" s="384"/>
      <c r="G468" s="432"/>
    </row>
    <row r="469" spans="2:7" ht="140.25">
      <c r="B469" s="433" t="s">
        <v>1979</v>
      </c>
      <c r="C469" s="433"/>
      <c r="D469" s="434" t="s">
        <v>1980</v>
      </c>
      <c r="E469" s="435"/>
      <c r="F469" s="436"/>
      <c r="G469" s="432"/>
    </row>
    <row r="470" spans="2:7" ht="15.75">
      <c r="B470" s="433"/>
      <c r="C470" s="433" t="s">
        <v>458</v>
      </c>
      <c r="D470" s="437"/>
      <c r="E470" s="435"/>
      <c r="F470" s="436"/>
      <c r="G470" s="432"/>
    </row>
    <row r="471" spans="2:7" ht="15.75">
      <c r="B471" s="433"/>
      <c r="C471" s="433">
        <f>C$52</f>
        <v>0</v>
      </c>
      <c r="D471" s="437"/>
      <c r="E471" s="435"/>
      <c r="F471" s="436"/>
      <c r="G471" s="432"/>
    </row>
    <row r="472" spans="2:7" ht="15.75">
      <c r="B472" s="433"/>
      <c r="C472" s="433">
        <f>C$53</f>
        <v>0</v>
      </c>
      <c r="D472" s="437"/>
      <c r="E472" s="435"/>
      <c r="F472" s="436"/>
      <c r="G472" s="432"/>
    </row>
    <row r="473" spans="2:7" ht="127.5">
      <c r="B473" s="433"/>
      <c r="C473" s="433" t="str">
        <f>C$54</f>
        <v>PA</v>
      </c>
      <c r="D473" s="437" t="s">
        <v>1981</v>
      </c>
      <c r="E473" s="435" t="s">
        <v>1770</v>
      </c>
      <c r="F473" s="436"/>
      <c r="G473" s="432"/>
    </row>
    <row r="474" spans="2:7" ht="15.75">
      <c r="B474" s="433"/>
      <c r="C474" s="433">
        <f>C$55</f>
        <v>0</v>
      </c>
      <c r="D474" s="437"/>
      <c r="E474" s="435"/>
      <c r="F474" s="436"/>
      <c r="G474" s="432"/>
    </row>
    <row r="475" spans="2:7" ht="51">
      <c r="B475" s="433"/>
      <c r="C475" s="433" t="s">
        <v>128</v>
      </c>
      <c r="D475" s="458" t="s">
        <v>1982</v>
      </c>
      <c r="E475" s="435" t="s">
        <v>1770</v>
      </c>
      <c r="F475" s="436"/>
      <c r="G475" s="432"/>
    </row>
    <row r="476" spans="2:7" ht="15.75">
      <c r="B476" s="432"/>
      <c r="C476" s="432"/>
      <c r="D476" s="438"/>
      <c r="E476" s="378"/>
      <c r="F476" s="384"/>
      <c r="G476" s="432"/>
    </row>
    <row r="477" spans="2:7" ht="114.75">
      <c r="B477" s="433" t="s">
        <v>1983</v>
      </c>
      <c r="C477" s="433"/>
      <c r="D477" s="434" t="s">
        <v>1984</v>
      </c>
      <c r="E477" s="435"/>
      <c r="F477" s="436"/>
      <c r="G477" s="432"/>
    </row>
    <row r="478" spans="2:7" ht="15.75">
      <c r="B478" s="433"/>
      <c r="C478" s="433" t="s">
        <v>458</v>
      </c>
      <c r="D478" s="437"/>
      <c r="E478" s="435"/>
      <c r="F478" s="436"/>
      <c r="G478" s="432"/>
    </row>
    <row r="479" spans="2:7" ht="15.75">
      <c r="B479" s="433"/>
      <c r="C479" s="433">
        <f>C$52</f>
        <v>0</v>
      </c>
      <c r="D479" s="437"/>
      <c r="E479" s="435"/>
      <c r="F479" s="436"/>
      <c r="G479" s="432"/>
    </row>
    <row r="480" spans="2:7" ht="15.75">
      <c r="B480" s="433"/>
      <c r="C480" s="433">
        <f>C$53</f>
        <v>0</v>
      </c>
      <c r="D480" s="437"/>
      <c r="E480" s="435"/>
      <c r="F480" s="436"/>
      <c r="G480" s="432"/>
    </row>
    <row r="481" spans="2:7" ht="165.75">
      <c r="B481" s="433"/>
      <c r="C481" s="433" t="str">
        <f>C$54</f>
        <v>PA</v>
      </c>
      <c r="D481" s="437" t="s">
        <v>1985</v>
      </c>
      <c r="E481" s="435" t="s">
        <v>1770</v>
      </c>
      <c r="F481" s="436"/>
      <c r="G481" s="432"/>
    </row>
    <row r="482" spans="2:7" ht="15.75">
      <c r="B482" s="433"/>
      <c r="C482" s="433">
        <f>C$55</f>
        <v>0</v>
      </c>
      <c r="D482" s="437"/>
      <c r="E482" s="435"/>
      <c r="F482" s="436"/>
      <c r="G482" s="432"/>
    </row>
    <row r="483" spans="2:7" ht="38.25">
      <c r="B483" s="433"/>
      <c r="C483" s="433" t="s">
        <v>128</v>
      </c>
      <c r="D483" s="443" t="s">
        <v>1986</v>
      </c>
      <c r="E483" s="435" t="s">
        <v>1770</v>
      </c>
      <c r="F483" s="436"/>
      <c r="G483" s="432"/>
    </row>
    <row r="484" spans="2:7" ht="15.75">
      <c r="B484" s="376"/>
      <c r="C484" s="376"/>
      <c r="D484" s="438"/>
      <c r="E484" s="383"/>
      <c r="F484" s="384"/>
      <c r="G484" s="432"/>
    </row>
    <row r="485" spans="2:7" ht="76.5">
      <c r="B485" s="433" t="s">
        <v>1987</v>
      </c>
      <c r="C485" s="433"/>
      <c r="D485" s="434" t="s">
        <v>1988</v>
      </c>
      <c r="E485" s="435"/>
      <c r="F485" s="436"/>
      <c r="G485" s="432"/>
    </row>
    <row r="486" spans="2:7" ht="15.75">
      <c r="B486" s="433"/>
      <c r="C486" s="433" t="s">
        <v>458</v>
      </c>
      <c r="D486" s="437"/>
      <c r="E486" s="435"/>
      <c r="F486" s="436"/>
      <c r="G486" s="432"/>
    </row>
    <row r="487" spans="2:7" ht="15.75">
      <c r="B487" s="433"/>
      <c r="C487" s="433">
        <f>C$52</f>
        <v>0</v>
      </c>
      <c r="D487" s="437"/>
      <c r="E487" s="435"/>
      <c r="F487" s="436"/>
      <c r="G487" s="432"/>
    </row>
    <row r="488" spans="2:7" ht="15.75">
      <c r="B488" s="433"/>
      <c r="C488" s="433">
        <f>C$53</f>
        <v>0</v>
      </c>
      <c r="D488" s="437"/>
      <c r="E488" s="435"/>
      <c r="F488" s="436"/>
      <c r="G488" s="432"/>
    </row>
    <row r="489" spans="2:7" ht="127.5">
      <c r="B489" s="433"/>
      <c r="C489" s="433" t="str">
        <f>C$54</f>
        <v>PA</v>
      </c>
      <c r="D489" s="437" t="s">
        <v>1989</v>
      </c>
      <c r="E489" s="435" t="s">
        <v>1770</v>
      </c>
      <c r="F489" s="436"/>
      <c r="G489" s="432"/>
    </row>
    <row r="490" spans="2:7" ht="15.75">
      <c r="B490" s="433"/>
      <c r="C490" s="433">
        <f>C$55</f>
        <v>0</v>
      </c>
      <c r="D490" s="437"/>
      <c r="E490" s="435"/>
      <c r="F490" s="436"/>
      <c r="G490" s="432"/>
    </row>
    <row r="491" spans="2:7" ht="38.25">
      <c r="B491" s="433"/>
      <c r="C491" s="433" t="s">
        <v>128</v>
      </c>
      <c r="D491" s="443" t="s">
        <v>1990</v>
      </c>
      <c r="E491" s="435" t="s">
        <v>1770</v>
      </c>
      <c r="F491" s="436"/>
      <c r="G491" s="432"/>
    </row>
    <row r="492" spans="2:7" ht="15.75">
      <c r="B492" s="376"/>
      <c r="C492" s="376"/>
      <c r="D492" s="438"/>
      <c r="E492" s="383"/>
      <c r="F492" s="384"/>
      <c r="G492" s="432"/>
    </row>
    <row r="493" spans="2:7" ht="76.5">
      <c r="B493" s="433" t="s">
        <v>1991</v>
      </c>
      <c r="C493" s="433"/>
      <c r="D493" s="434" t="s">
        <v>1992</v>
      </c>
      <c r="E493" s="435"/>
      <c r="F493" s="436"/>
      <c r="G493" s="432"/>
    </row>
    <row r="494" spans="2:7" ht="15.75">
      <c r="B494" s="433"/>
      <c r="C494" s="433" t="s">
        <v>458</v>
      </c>
      <c r="D494" s="437"/>
      <c r="E494" s="435"/>
      <c r="F494" s="436"/>
      <c r="G494" s="432"/>
    </row>
    <row r="495" spans="2:7" ht="15.75">
      <c r="B495" s="433"/>
      <c r="C495" s="433">
        <f>C$52</f>
        <v>0</v>
      </c>
      <c r="D495" s="437"/>
      <c r="E495" s="435"/>
      <c r="F495" s="436"/>
      <c r="G495" s="432"/>
    </row>
    <row r="496" spans="2:7" ht="15.75">
      <c r="B496" s="433"/>
      <c r="C496" s="433">
        <f>C$53</f>
        <v>0</v>
      </c>
      <c r="D496" s="437"/>
      <c r="E496" s="435"/>
      <c r="F496" s="436"/>
      <c r="G496" s="432"/>
    </row>
    <row r="497" spans="2:7" ht="51">
      <c r="B497" s="433"/>
      <c r="C497" s="433" t="str">
        <f>C$54</f>
        <v>PA</v>
      </c>
      <c r="D497" s="437" t="s">
        <v>1993</v>
      </c>
      <c r="E497" s="435" t="s">
        <v>1770</v>
      </c>
      <c r="F497" s="436"/>
      <c r="G497" s="432"/>
    </row>
    <row r="498" spans="2:7" ht="15.75">
      <c r="B498" s="433"/>
      <c r="C498" s="433">
        <f>C$55</f>
        <v>0</v>
      </c>
      <c r="D498" s="437"/>
      <c r="E498" s="435"/>
      <c r="F498" s="436"/>
      <c r="G498" s="432"/>
    </row>
    <row r="499" spans="2:7" ht="89.25">
      <c r="B499" s="433"/>
      <c r="C499" s="433" t="s">
        <v>128</v>
      </c>
      <c r="D499" s="443" t="s">
        <v>1994</v>
      </c>
      <c r="E499" s="435" t="s">
        <v>1770</v>
      </c>
      <c r="F499" s="436"/>
      <c r="G499" s="432"/>
    </row>
    <row r="500" spans="2:7" ht="15.75">
      <c r="B500" s="376"/>
      <c r="C500" s="376"/>
      <c r="D500" s="438"/>
      <c r="E500" s="383"/>
      <c r="F500" s="384"/>
      <c r="G500" s="432"/>
    </row>
    <row r="501" spans="2:7" ht="15.75">
      <c r="B501" s="386">
        <v>2.6</v>
      </c>
      <c r="C501" s="386"/>
      <c r="D501" s="381" t="s">
        <v>1995</v>
      </c>
      <c r="E501" s="387"/>
      <c r="F501" s="388"/>
      <c r="G501" s="432"/>
    </row>
    <row r="502" spans="2:7" ht="178.5">
      <c r="B502" s="433" t="s">
        <v>1996</v>
      </c>
      <c r="C502" s="433"/>
      <c r="D502" s="434" t="s">
        <v>1997</v>
      </c>
      <c r="E502" s="435"/>
      <c r="F502" s="436"/>
      <c r="G502" s="432"/>
    </row>
    <row r="503" spans="2:7" ht="15.75">
      <c r="B503" s="433"/>
      <c r="C503" s="433" t="s">
        <v>458</v>
      </c>
      <c r="D503" s="437"/>
      <c r="E503" s="435"/>
      <c r="F503" s="436"/>
      <c r="G503" s="432"/>
    </row>
    <row r="504" spans="2:7" ht="15.75">
      <c r="B504" s="433"/>
      <c r="C504" s="433">
        <f>C$52</f>
        <v>0</v>
      </c>
      <c r="D504" s="437"/>
      <c r="E504" s="435"/>
      <c r="F504" s="436"/>
      <c r="G504" s="432"/>
    </row>
    <row r="505" spans="2:7" ht="15.75">
      <c r="B505" s="433"/>
      <c r="C505" s="433">
        <f>C$53</f>
        <v>0</v>
      </c>
      <c r="D505" s="437"/>
      <c r="E505" s="435"/>
      <c r="F505" s="436"/>
      <c r="G505" s="432"/>
    </row>
    <row r="506" spans="2:7" ht="127.5">
      <c r="B506" s="433"/>
      <c r="C506" s="433" t="str">
        <f>C$54</f>
        <v>PA</v>
      </c>
      <c r="D506" s="437" t="s">
        <v>1998</v>
      </c>
      <c r="E506" s="435" t="s">
        <v>1770</v>
      </c>
      <c r="F506" s="436"/>
      <c r="G506" s="432"/>
    </row>
    <row r="507" spans="2:7" ht="15.75">
      <c r="B507" s="433"/>
      <c r="C507" s="433">
        <f>C$55</f>
        <v>0</v>
      </c>
      <c r="D507" s="437"/>
      <c r="E507" s="435"/>
      <c r="F507" s="436"/>
      <c r="G507" s="432"/>
    </row>
    <row r="508" spans="2:7" ht="15.75">
      <c r="B508" s="433"/>
      <c r="C508" s="433" t="s">
        <v>128</v>
      </c>
      <c r="D508" s="443" t="s">
        <v>1999</v>
      </c>
      <c r="E508" s="435" t="s">
        <v>1770</v>
      </c>
      <c r="F508" s="436"/>
      <c r="G508" s="432"/>
    </row>
    <row r="509" spans="2:7" ht="15.75">
      <c r="B509" s="455"/>
      <c r="C509" s="455"/>
      <c r="D509" s="456"/>
      <c r="E509" s="457"/>
      <c r="F509" s="384"/>
      <c r="G509" s="432"/>
    </row>
    <row r="510" spans="2:7" ht="15.75">
      <c r="B510" s="386">
        <v>2.7</v>
      </c>
      <c r="C510" s="386"/>
      <c r="D510" s="381" t="s">
        <v>2000</v>
      </c>
      <c r="E510" s="387"/>
      <c r="F510" s="390"/>
      <c r="G510" s="432"/>
    </row>
    <row r="511" spans="2:7" ht="127.5">
      <c r="B511" s="433" t="s">
        <v>2001</v>
      </c>
      <c r="C511" s="433"/>
      <c r="D511" s="434" t="s">
        <v>2002</v>
      </c>
      <c r="E511" s="435"/>
      <c r="F511" s="436"/>
      <c r="G511" s="432"/>
    </row>
    <row r="512" spans="2:7" ht="15.75">
      <c r="B512" s="433"/>
      <c r="C512" s="433" t="s">
        <v>458</v>
      </c>
      <c r="D512" s="437"/>
      <c r="E512" s="435"/>
      <c r="F512" s="436"/>
      <c r="G512" s="432"/>
    </row>
    <row r="513" spans="2:7" ht="15.75">
      <c r="B513" s="433"/>
      <c r="C513" s="433">
        <f>C$52</f>
        <v>0</v>
      </c>
      <c r="D513" s="437"/>
      <c r="E513" s="435"/>
      <c r="F513" s="436"/>
      <c r="G513" s="432"/>
    </row>
    <row r="514" spans="2:7" ht="15.75">
      <c r="B514" s="433"/>
      <c r="C514" s="433">
        <f>C$53</f>
        <v>0</v>
      </c>
      <c r="D514" s="437"/>
      <c r="E514" s="435"/>
      <c r="F514" s="436"/>
      <c r="G514" s="432"/>
    </row>
    <row r="515" spans="2:7" ht="63.75">
      <c r="B515" s="433"/>
      <c r="C515" s="433" t="str">
        <f>C$54</f>
        <v>PA</v>
      </c>
      <c r="D515" s="437" t="s">
        <v>2003</v>
      </c>
      <c r="E515" s="435" t="s">
        <v>1770</v>
      </c>
      <c r="F515" s="436"/>
      <c r="G515" s="432"/>
    </row>
    <row r="516" spans="2:7" ht="15.75">
      <c r="B516" s="433"/>
      <c r="C516" s="433">
        <f>C$55</f>
        <v>0</v>
      </c>
      <c r="D516" s="437"/>
      <c r="E516" s="435"/>
      <c r="F516" s="436"/>
      <c r="G516" s="432"/>
    </row>
    <row r="517" spans="2:7" ht="25.5">
      <c r="B517" s="433"/>
      <c r="C517" s="433" t="s">
        <v>128</v>
      </c>
      <c r="D517" s="443" t="s">
        <v>2004</v>
      </c>
      <c r="E517" s="435" t="s">
        <v>1770</v>
      </c>
      <c r="F517" s="436"/>
      <c r="G517" s="432"/>
    </row>
    <row r="518" spans="2:7" ht="15.75">
      <c r="B518" s="432"/>
      <c r="C518" s="432"/>
      <c r="D518" s="438"/>
      <c r="E518" s="378"/>
      <c r="F518" s="384"/>
      <c r="G518" s="432"/>
    </row>
    <row r="519" spans="2:7" ht="15.75">
      <c r="B519" s="386">
        <v>2.8</v>
      </c>
      <c r="C519" s="386"/>
      <c r="D519" s="381" t="s">
        <v>2005</v>
      </c>
      <c r="E519" s="387"/>
      <c r="F519" s="390"/>
      <c r="G519" s="432"/>
    </row>
    <row r="520" spans="2:7" ht="191.25">
      <c r="B520" s="433" t="s">
        <v>2006</v>
      </c>
      <c r="C520" s="433"/>
      <c r="D520" s="434" t="s">
        <v>2007</v>
      </c>
      <c r="E520" s="435"/>
      <c r="F520" s="436"/>
      <c r="G520" s="432"/>
    </row>
    <row r="521" spans="2:7" ht="15.75">
      <c r="B521" s="433"/>
      <c r="C521" s="433" t="s">
        <v>458</v>
      </c>
      <c r="D521" s="437"/>
      <c r="E521" s="435"/>
      <c r="F521" s="436"/>
      <c r="G521" s="432"/>
    </row>
    <row r="522" spans="2:7" ht="15.75">
      <c r="B522" s="433"/>
      <c r="C522" s="433">
        <f>C$52</f>
        <v>0</v>
      </c>
      <c r="D522" s="437"/>
      <c r="E522" s="435"/>
      <c r="F522" s="436"/>
      <c r="G522" s="432"/>
    </row>
    <row r="523" spans="2:7" ht="15.75">
      <c r="B523" s="433"/>
      <c r="C523" s="433">
        <f>C$53</f>
        <v>0</v>
      </c>
      <c r="D523" s="437"/>
      <c r="E523" s="435"/>
      <c r="F523" s="436"/>
      <c r="G523" s="432"/>
    </row>
    <row r="524" spans="2:7" ht="178.5">
      <c r="B524" s="433"/>
      <c r="C524" s="433" t="str">
        <f>C$54</f>
        <v>PA</v>
      </c>
      <c r="D524" s="437" t="s">
        <v>2008</v>
      </c>
      <c r="E524" s="435" t="s">
        <v>1770</v>
      </c>
      <c r="F524" s="436"/>
      <c r="G524" s="432"/>
    </row>
    <row r="525" spans="2:7" ht="15.75">
      <c r="B525" s="433"/>
      <c r="C525" s="433">
        <f>C$55</f>
        <v>0</v>
      </c>
      <c r="D525" s="437"/>
      <c r="E525" s="435"/>
      <c r="F525" s="436"/>
      <c r="G525" s="432"/>
    </row>
    <row r="526" spans="2:7" ht="38.25">
      <c r="B526" s="433"/>
      <c r="C526" s="433" t="s">
        <v>128</v>
      </c>
      <c r="D526" s="443" t="s">
        <v>2009</v>
      </c>
      <c r="E526" s="435" t="s">
        <v>1770</v>
      </c>
      <c r="F526" s="436"/>
      <c r="G526" s="432"/>
    </row>
    <row r="527" spans="2:7" ht="15.75">
      <c r="B527" s="376"/>
      <c r="C527" s="376"/>
      <c r="D527" s="438"/>
      <c r="E527" s="383"/>
      <c r="F527" s="384"/>
      <c r="G527" s="432"/>
    </row>
    <row r="528" spans="2:7" ht="114.75">
      <c r="B528" s="433" t="s">
        <v>2010</v>
      </c>
      <c r="C528" s="433"/>
      <c r="D528" s="434" t="s">
        <v>2011</v>
      </c>
      <c r="E528" s="435"/>
      <c r="F528" s="436"/>
      <c r="G528" s="432"/>
    </row>
    <row r="529" spans="2:7" ht="15.75">
      <c r="B529" s="433"/>
      <c r="C529" s="433" t="s">
        <v>458</v>
      </c>
      <c r="D529" s="437"/>
      <c r="E529" s="435"/>
      <c r="F529" s="436"/>
      <c r="G529" s="432"/>
    </row>
    <row r="530" spans="2:7" ht="15.75">
      <c r="B530" s="433"/>
      <c r="C530" s="433">
        <f>C$52</f>
        <v>0</v>
      </c>
      <c r="D530" s="437"/>
      <c r="E530" s="435"/>
      <c r="F530" s="436"/>
      <c r="G530" s="432"/>
    </row>
    <row r="531" spans="2:7" ht="15.75">
      <c r="B531" s="433"/>
      <c r="C531" s="433">
        <f>C$53</f>
        <v>0</v>
      </c>
      <c r="D531" s="437"/>
      <c r="E531" s="435"/>
      <c r="F531" s="436"/>
      <c r="G531" s="432"/>
    </row>
    <row r="532" spans="2:7" ht="165.75">
      <c r="B532" s="433"/>
      <c r="C532" s="433" t="str">
        <f>C$54</f>
        <v>PA</v>
      </c>
      <c r="D532" s="437" t="s">
        <v>2012</v>
      </c>
      <c r="E532" s="435" t="s">
        <v>1770</v>
      </c>
      <c r="F532" s="436"/>
      <c r="G532" s="432"/>
    </row>
    <row r="533" spans="2:7" ht="15.75">
      <c r="B533" s="433"/>
      <c r="C533" s="433">
        <f>C$55</f>
        <v>0</v>
      </c>
      <c r="D533" s="437"/>
      <c r="E533" s="435"/>
      <c r="F533" s="436"/>
      <c r="G533" s="432"/>
    </row>
    <row r="534" spans="2:7" ht="25.5">
      <c r="B534" s="433"/>
      <c r="C534" s="433" t="s">
        <v>128</v>
      </c>
      <c r="D534" s="443" t="s">
        <v>2013</v>
      </c>
      <c r="E534" s="435" t="s">
        <v>1770</v>
      </c>
      <c r="F534" s="436"/>
      <c r="G534" s="432"/>
    </row>
    <row r="535" spans="2:7" ht="15.75">
      <c r="B535" s="376"/>
      <c r="C535" s="376"/>
      <c r="D535" s="438"/>
      <c r="E535" s="383"/>
      <c r="F535" s="384"/>
      <c r="G535" s="432"/>
    </row>
    <row r="536" spans="2:7" ht="38.25">
      <c r="B536" s="433" t="s">
        <v>2014</v>
      </c>
      <c r="C536" s="433"/>
      <c r="D536" s="434" t="s">
        <v>2015</v>
      </c>
      <c r="E536" s="435"/>
      <c r="F536" s="436"/>
      <c r="G536" s="432"/>
    </row>
    <row r="537" spans="2:7" ht="15.75">
      <c r="B537" s="433"/>
      <c r="C537" s="433" t="s">
        <v>458</v>
      </c>
      <c r="D537" s="437"/>
      <c r="E537" s="435"/>
      <c r="F537" s="436"/>
      <c r="G537" s="432"/>
    </row>
    <row r="538" spans="2:7" ht="15.75">
      <c r="B538" s="433"/>
      <c r="C538" s="433">
        <f>C$52</f>
        <v>0</v>
      </c>
      <c r="D538" s="437"/>
      <c r="E538" s="435"/>
      <c r="F538" s="436"/>
      <c r="G538" s="432"/>
    </row>
    <row r="539" spans="2:7" ht="15.75">
      <c r="B539" s="433"/>
      <c r="C539" s="433">
        <f>C$53</f>
        <v>0</v>
      </c>
      <c r="D539" s="437"/>
      <c r="E539" s="435"/>
      <c r="F539" s="436"/>
      <c r="G539" s="432"/>
    </row>
    <row r="540" spans="2:7" ht="178.5">
      <c r="B540" s="433"/>
      <c r="C540" s="433" t="str">
        <f>C$54</f>
        <v>PA</v>
      </c>
      <c r="D540" s="437" t="s">
        <v>2016</v>
      </c>
      <c r="E540" s="435" t="s">
        <v>1770</v>
      </c>
      <c r="F540" s="436"/>
      <c r="G540" s="432"/>
    </row>
    <row r="541" spans="2:7" ht="15.75">
      <c r="B541" s="433"/>
      <c r="C541" s="433">
        <f>C$55</f>
        <v>0</v>
      </c>
      <c r="D541" s="437"/>
      <c r="E541" s="435"/>
      <c r="F541" s="436"/>
      <c r="G541" s="432"/>
    </row>
    <row r="542" spans="2:7" ht="38.25">
      <c r="B542" s="433"/>
      <c r="C542" s="433" t="s">
        <v>128</v>
      </c>
      <c r="D542" s="443" t="s">
        <v>2017</v>
      </c>
      <c r="E542" s="435" t="s">
        <v>1770</v>
      </c>
      <c r="F542" s="436"/>
      <c r="G542" s="432"/>
    </row>
    <row r="543" spans="2:7" ht="15.75">
      <c r="B543" s="376"/>
      <c r="C543" s="376"/>
      <c r="D543" s="438"/>
      <c r="E543" s="383"/>
      <c r="F543" s="384"/>
      <c r="G543" s="432"/>
    </row>
    <row r="544" spans="2:7" ht="15.75">
      <c r="B544" s="386">
        <v>2.9</v>
      </c>
      <c r="C544" s="386"/>
      <c r="D544" s="381" t="s">
        <v>2018</v>
      </c>
      <c r="E544" s="387"/>
      <c r="F544" s="390"/>
      <c r="G544" s="432"/>
    </row>
    <row r="545" spans="2:7" ht="102">
      <c r="B545" s="433" t="s">
        <v>2019</v>
      </c>
      <c r="C545" s="433"/>
      <c r="D545" s="434" t="s">
        <v>2020</v>
      </c>
      <c r="E545" s="435"/>
      <c r="F545" s="436"/>
      <c r="G545" s="432"/>
    </row>
    <row r="546" spans="2:7" ht="15.75">
      <c r="B546" s="433"/>
      <c r="C546" s="433" t="s">
        <v>458</v>
      </c>
      <c r="D546" s="437"/>
      <c r="E546" s="435"/>
      <c r="F546" s="436"/>
      <c r="G546" s="432"/>
    </row>
    <row r="547" spans="2:7" ht="15.75">
      <c r="B547" s="433"/>
      <c r="C547" s="433">
        <f>C$52</f>
        <v>0</v>
      </c>
      <c r="D547" s="437"/>
      <c r="E547" s="435"/>
      <c r="F547" s="436"/>
      <c r="G547" s="432"/>
    </row>
    <row r="548" spans="2:7" ht="15.75">
      <c r="B548" s="433"/>
      <c r="C548" s="433">
        <f>C$53</f>
        <v>0</v>
      </c>
      <c r="D548" s="437"/>
      <c r="E548" s="435"/>
      <c r="F548" s="436"/>
      <c r="G548" s="432"/>
    </row>
    <row r="549" spans="2:7" ht="25.5">
      <c r="B549" s="433"/>
      <c r="C549" s="433" t="str">
        <f>C$54</f>
        <v>PA</v>
      </c>
      <c r="D549" s="437" t="s">
        <v>2021</v>
      </c>
      <c r="E549" s="435" t="s">
        <v>1770</v>
      </c>
      <c r="F549" s="436"/>
      <c r="G549" s="432"/>
    </row>
    <row r="550" spans="2:7" ht="15.75">
      <c r="B550" s="433"/>
      <c r="C550" s="433" t="s">
        <v>128</v>
      </c>
      <c r="D550" s="443" t="s">
        <v>2022</v>
      </c>
      <c r="E550" s="435" t="s">
        <v>1770</v>
      </c>
      <c r="F550" s="436"/>
      <c r="G550" s="432"/>
    </row>
    <row r="551" spans="2:7" ht="15.75">
      <c r="B551" s="433"/>
      <c r="C551" s="433">
        <f>C$56</f>
        <v>0</v>
      </c>
      <c r="D551" s="437"/>
      <c r="E551" s="435"/>
      <c r="F551" s="436"/>
      <c r="G551" s="432"/>
    </row>
    <row r="552" spans="2:7" ht="15.75">
      <c r="B552" s="376"/>
      <c r="C552" s="376"/>
      <c r="D552" s="438"/>
      <c r="E552" s="383"/>
      <c r="F552" s="384"/>
      <c r="G552" s="432"/>
    </row>
    <row r="553" spans="2:7" ht="89.25">
      <c r="B553" s="433" t="s">
        <v>2023</v>
      </c>
      <c r="C553" s="433"/>
      <c r="D553" s="434" t="s">
        <v>2024</v>
      </c>
      <c r="E553" s="435"/>
      <c r="F553" s="436"/>
      <c r="G553" s="432"/>
    </row>
    <row r="554" spans="2:7" ht="15.75">
      <c r="B554" s="433"/>
      <c r="C554" s="433" t="s">
        <v>458</v>
      </c>
      <c r="D554" s="437"/>
      <c r="E554" s="435"/>
      <c r="F554" s="436"/>
      <c r="G554" s="432"/>
    </row>
    <row r="555" spans="2:7" ht="15.75">
      <c r="B555" s="433"/>
      <c r="C555" s="433">
        <f>C$52</f>
        <v>0</v>
      </c>
      <c r="D555" s="437"/>
      <c r="E555" s="435"/>
      <c r="F555" s="436"/>
      <c r="G555" s="432"/>
    </row>
    <row r="556" spans="2:7" ht="15.75">
      <c r="B556" s="433"/>
      <c r="C556" s="433">
        <f>C$53</f>
        <v>0</v>
      </c>
      <c r="D556" s="437"/>
      <c r="E556" s="435"/>
      <c r="F556" s="436"/>
      <c r="G556" s="432"/>
    </row>
    <row r="557" spans="2:7" ht="25.5">
      <c r="B557" s="433"/>
      <c r="C557" s="433" t="str">
        <f>C$54</f>
        <v>PA</v>
      </c>
      <c r="D557" s="437" t="s">
        <v>2025</v>
      </c>
      <c r="E557" s="435" t="s">
        <v>1770</v>
      </c>
      <c r="F557" s="436"/>
      <c r="G557" s="432"/>
    </row>
    <row r="558" spans="2:7" ht="15.75">
      <c r="B558" s="433"/>
      <c r="C558" s="433" t="s">
        <v>128</v>
      </c>
      <c r="D558" s="443" t="s">
        <v>2022</v>
      </c>
      <c r="E558" s="435" t="s">
        <v>1770</v>
      </c>
      <c r="F558" s="436"/>
      <c r="G558" s="432"/>
    </row>
    <row r="559" spans="2:7" ht="15.75">
      <c r="B559" s="433"/>
      <c r="C559" s="433">
        <f>C$56</f>
        <v>0</v>
      </c>
      <c r="D559" s="437"/>
      <c r="E559" s="435"/>
      <c r="F559" s="436"/>
      <c r="G559" s="432"/>
    </row>
    <row r="560" spans="2:7" ht="15.75">
      <c r="B560" s="376"/>
      <c r="C560" s="376"/>
      <c r="D560" s="438"/>
      <c r="E560" s="383"/>
      <c r="F560" s="384"/>
      <c r="G560" s="432"/>
    </row>
    <row r="561" spans="2:7" ht="89.25">
      <c r="B561" s="433" t="s">
        <v>2026</v>
      </c>
      <c r="C561" s="433"/>
      <c r="D561" s="434" t="s">
        <v>2027</v>
      </c>
      <c r="E561" s="435"/>
      <c r="F561" s="436"/>
      <c r="G561" s="432"/>
    </row>
    <row r="562" spans="2:7" ht="15.75">
      <c r="B562" s="433"/>
      <c r="C562" s="433" t="s">
        <v>458</v>
      </c>
      <c r="D562" s="437"/>
      <c r="E562" s="435"/>
      <c r="F562" s="436"/>
      <c r="G562" s="432"/>
    </row>
    <row r="563" spans="2:7" ht="15.75">
      <c r="B563" s="433"/>
      <c r="C563" s="433">
        <f>C$52</f>
        <v>0</v>
      </c>
      <c r="D563" s="437"/>
      <c r="E563" s="435"/>
      <c r="F563" s="436"/>
      <c r="G563" s="432"/>
    </row>
    <row r="564" spans="2:7" ht="15.75">
      <c r="B564" s="433"/>
      <c r="C564" s="433">
        <f>C$53</f>
        <v>0</v>
      </c>
      <c r="D564" s="437"/>
      <c r="E564" s="435"/>
      <c r="F564" s="436"/>
      <c r="G564" s="432"/>
    </row>
    <row r="565" spans="2:7" ht="25.5">
      <c r="B565" s="433"/>
      <c r="C565" s="433" t="str">
        <f>C$54</f>
        <v>PA</v>
      </c>
      <c r="D565" s="437" t="s">
        <v>2025</v>
      </c>
      <c r="E565" s="435" t="s">
        <v>1770</v>
      </c>
      <c r="F565" s="436"/>
      <c r="G565" s="432"/>
    </row>
    <row r="566" spans="2:7" ht="15.75">
      <c r="B566" s="433"/>
      <c r="C566" s="433" t="s">
        <v>128</v>
      </c>
      <c r="D566" s="443" t="s">
        <v>2022</v>
      </c>
      <c r="E566" s="435" t="s">
        <v>1770</v>
      </c>
      <c r="F566" s="436"/>
      <c r="G566" s="432"/>
    </row>
    <row r="567" spans="2:7" ht="15.75">
      <c r="B567" s="433"/>
      <c r="C567" s="433">
        <f>C$56</f>
        <v>0</v>
      </c>
      <c r="D567" s="437"/>
      <c r="E567" s="435"/>
      <c r="F567" s="436"/>
      <c r="G567" s="432"/>
    </row>
    <row r="568" spans="2:7" ht="15.75">
      <c r="B568" s="376"/>
      <c r="C568" s="376"/>
      <c r="D568" s="438"/>
      <c r="E568" s="383"/>
      <c r="F568" s="384"/>
      <c r="G568" s="432"/>
    </row>
    <row r="569" spans="2:7" ht="15.75">
      <c r="B569" s="459">
        <v>2.1</v>
      </c>
      <c r="C569" s="386"/>
      <c r="D569" s="381" t="s">
        <v>2028</v>
      </c>
      <c r="E569" s="387"/>
      <c r="F569" s="388"/>
      <c r="G569" s="432"/>
    </row>
    <row r="570" spans="2:7" ht="102">
      <c r="B570" s="433" t="s">
        <v>2029</v>
      </c>
      <c r="C570" s="433"/>
      <c r="D570" s="434" t="s">
        <v>2030</v>
      </c>
      <c r="E570" s="435"/>
      <c r="F570" s="436"/>
      <c r="G570" s="432"/>
    </row>
    <row r="571" spans="2:7" ht="15.75">
      <c r="B571" s="433"/>
      <c r="C571" s="433" t="s">
        <v>458</v>
      </c>
      <c r="D571" s="437"/>
      <c r="E571" s="435"/>
      <c r="F571" s="436"/>
      <c r="G571" s="432"/>
    </row>
    <row r="572" spans="2:7" ht="15.75">
      <c r="B572" s="433"/>
      <c r="C572" s="433">
        <f>C$52</f>
        <v>0</v>
      </c>
      <c r="D572" s="437"/>
      <c r="E572" s="435"/>
      <c r="F572" s="436"/>
      <c r="G572" s="432"/>
    </row>
    <row r="573" spans="2:7" ht="15.75">
      <c r="B573" s="433"/>
      <c r="C573" s="433">
        <f>C$53</f>
        <v>0</v>
      </c>
      <c r="D573" s="437"/>
      <c r="E573" s="435"/>
      <c r="F573" s="436"/>
      <c r="G573" s="432"/>
    </row>
    <row r="574" spans="2:7" ht="127.5">
      <c r="B574" s="433"/>
      <c r="C574" s="433" t="str">
        <f>C$54</f>
        <v>PA</v>
      </c>
      <c r="D574" s="437" t="s">
        <v>2031</v>
      </c>
      <c r="E574" s="435" t="s">
        <v>1770</v>
      </c>
      <c r="F574" s="436"/>
      <c r="G574" s="432"/>
    </row>
    <row r="575" spans="2:7" ht="15.75">
      <c r="B575" s="433"/>
      <c r="C575" s="433">
        <f>C$55</f>
        <v>0</v>
      </c>
      <c r="D575" s="437"/>
      <c r="E575" s="435"/>
      <c r="F575" s="436"/>
      <c r="G575" s="432"/>
    </row>
    <row r="576" spans="2:7" ht="25.5">
      <c r="B576" s="433"/>
      <c r="C576" s="433" t="s">
        <v>128</v>
      </c>
      <c r="D576" s="437" t="s">
        <v>2032</v>
      </c>
      <c r="E576" s="435" t="s">
        <v>1770</v>
      </c>
      <c r="F576" s="436"/>
      <c r="G576" s="432"/>
    </row>
    <row r="577" spans="2:7" ht="15.75">
      <c r="B577" s="376"/>
      <c r="C577" s="376"/>
      <c r="D577" s="438"/>
      <c r="E577" s="383"/>
      <c r="F577" s="384"/>
      <c r="G577" s="432"/>
    </row>
    <row r="578" spans="2:7" ht="102">
      <c r="B578" s="433" t="s">
        <v>2033</v>
      </c>
      <c r="C578" s="433"/>
      <c r="D578" s="434" t="s">
        <v>2034</v>
      </c>
      <c r="E578" s="435"/>
      <c r="F578" s="436"/>
      <c r="G578" s="432"/>
    </row>
    <row r="579" spans="2:7" ht="15.75">
      <c r="B579" s="433"/>
      <c r="C579" s="433" t="s">
        <v>458</v>
      </c>
      <c r="D579" s="437"/>
      <c r="E579" s="435"/>
      <c r="F579" s="436"/>
      <c r="G579" s="432"/>
    </row>
    <row r="580" spans="2:7" ht="15.75">
      <c r="B580" s="433"/>
      <c r="C580" s="433">
        <f>C$52</f>
        <v>0</v>
      </c>
      <c r="D580" s="437"/>
      <c r="E580" s="435"/>
      <c r="F580" s="436"/>
      <c r="G580" s="432"/>
    </row>
    <row r="581" spans="2:7" ht="15.75">
      <c r="B581" s="433"/>
      <c r="C581" s="433">
        <f>C$53</f>
        <v>0</v>
      </c>
      <c r="D581" s="437"/>
      <c r="E581" s="435"/>
      <c r="F581" s="436"/>
      <c r="G581" s="432"/>
    </row>
    <row r="582" spans="2:7" ht="102">
      <c r="B582" s="433"/>
      <c r="C582" s="433" t="str">
        <f>C$54</f>
        <v>PA</v>
      </c>
      <c r="D582" s="437" t="s">
        <v>2035</v>
      </c>
      <c r="E582" s="435" t="s">
        <v>1770</v>
      </c>
      <c r="F582" s="436"/>
      <c r="G582" s="432"/>
    </row>
    <row r="583" spans="2:7" ht="15.75">
      <c r="B583" s="433"/>
      <c r="C583" s="433">
        <f>C$55</f>
        <v>0</v>
      </c>
      <c r="D583" s="437"/>
      <c r="E583" s="435"/>
      <c r="F583" s="436"/>
      <c r="G583" s="432"/>
    </row>
    <row r="584" spans="2:7" ht="15.75">
      <c r="B584" s="433"/>
      <c r="C584" s="433" t="s">
        <v>128</v>
      </c>
      <c r="D584" s="437" t="s">
        <v>2036</v>
      </c>
      <c r="E584" s="435" t="s">
        <v>1770</v>
      </c>
      <c r="F584" s="436"/>
      <c r="G584" s="432"/>
    </row>
    <row r="585" spans="2:7" ht="15.75">
      <c r="B585" s="376"/>
      <c r="C585" s="376"/>
      <c r="D585" s="438"/>
      <c r="E585" s="383"/>
      <c r="F585" s="384"/>
      <c r="G585" s="432"/>
    </row>
    <row r="586" spans="2:7" ht="102">
      <c r="B586" s="433" t="s">
        <v>2037</v>
      </c>
      <c r="C586" s="433"/>
      <c r="D586" s="434" t="s">
        <v>2038</v>
      </c>
      <c r="E586" s="435"/>
      <c r="F586" s="436"/>
      <c r="G586" s="432"/>
    </row>
    <row r="587" spans="2:7" ht="15.75">
      <c r="B587" s="433"/>
      <c r="C587" s="433" t="s">
        <v>458</v>
      </c>
      <c r="D587" s="437"/>
      <c r="E587" s="435"/>
      <c r="F587" s="436"/>
      <c r="G587" s="432"/>
    </row>
    <row r="588" spans="2:7" ht="15.75">
      <c r="B588" s="433"/>
      <c r="C588" s="433">
        <f>C$52</f>
        <v>0</v>
      </c>
      <c r="D588" s="437"/>
      <c r="E588" s="435"/>
      <c r="F588" s="436"/>
      <c r="G588" s="432"/>
    </row>
    <row r="589" spans="2:7" ht="15.75">
      <c r="B589" s="433"/>
      <c r="C589" s="433">
        <f>C$53</f>
        <v>0</v>
      </c>
      <c r="D589" s="437"/>
      <c r="E589" s="435"/>
      <c r="F589" s="436"/>
      <c r="G589" s="432"/>
    </row>
    <row r="590" spans="2:7" ht="38.25">
      <c r="B590" s="433"/>
      <c r="C590" s="433" t="str">
        <f>C$54</f>
        <v>PA</v>
      </c>
      <c r="D590" s="437" t="s">
        <v>2039</v>
      </c>
      <c r="E590" s="435" t="s">
        <v>1770</v>
      </c>
      <c r="F590" s="436"/>
      <c r="G590" s="432"/>
    </row>
    <row r="591" spans="2:7" ht="15.75">
      <c r="B591" s="433"/>
      <c r="C591" s="433">
        <f>C$55</f>
        <v>0</v>
      </c>
      <c r="D591" s="437"/>
      <c r="E591" s="435"/>
      <c r="F591" s="436"/>
      <c r="G591" s="432"/>
    </row>
    <row r="592" spans="2:7" ht="15.75">
      <c r="B592" s="433"/>
      <c r="C592" s="433" t="s">
        <v>128</v>
      </c>
      <c r="D592" s="437" t="s">
        <v>2036</v>
      </c>
      <c r="E592" s="435" t="s">
        <v>1770</v>
      </c>
      <c r="F592" s="436"/>
      <c r="G592" s="432"/>
    </row>
    <row r="593" spans="2:7" ht="15.75">
      <c r="B593" s="376"/>
      <c r="C593" s="376"/>
      <c r="D593" s="438"/>
      <c r="E593" s="383"/>
      <c r="F593" s="384"/>
      <c r="G593" s="432"/>
    </row>
    <row r="594" spans="2:7" ht="89.25">
      <c r="B594" s="433" t="s">
        <v>2040</v>
      </c>
      <c r="C594" s="433"/>
      <c r="D594" s="434" t="s">
        <v>2041</v>
      </c>
      <c r="E594" s="435"/>
      <c r="F594" s="436"/>
      <c r="G594" s="432"/>
    </row>
    <row r="595" spans="2:7" ht="15.75">
      <c r="B595" s="433"/>
      <c r="C595" s="433" t="s">
        <v>458</v>
      </c>
      <c r="D595" s="437"/>
      <c r="E595" s="435"/>
      <c r="F595" s="436"/>
      <c r="G595" s="432"/>
    </row>
    <row r="596" spans="2:7" ht="15.75">
      <c r="B596" s="433"/>
      <c r="C596" s="433">
        <f>C$52</f>
        <v>0</v>
      </c>
      <c r="D596" s="437"/>
      <c r="E596" s="435"/>
      <c r="F596" s="436"/>
      <c r="G596" s="432"/>
    </row>
    <row r="597" spans="2:7" ht="15.75">
      <c r="B597" s="433"/>
      <c r="C597" s="433">
        <f>C$53</f>
        <v>0</v>
      </c>
      <c r="D597" s="437"/>
      <c r="E597" s="435"/>
      <c r="F597" s="436"/>
      <c r="G597" s="432"/>
    </row>
    <row r="598" spans="2:7" ht="38.25">
      <c r="B598" s="433"/>
      <c r="C598" s="433" t="str">
        <f>C$54</f>
        <v>PA</v>
      </c>
      <c r="D598" s="437" t="s">
        <v>2039</v>
      </c>
      <c r="E598" s="435" t="s">
        <v>1770</v>
      </c>
      <c r="F598" s="436"/>
      <c r="G598" s="432"/>
    </row>
    <row r="599" spans="2:7" ht="15.75">
      <c r="B599" s="433"/>
      <c r="C599" s="433">
        <f>C$55</f>
        <v>0</v>
      </c>
      <c r="D599" s="437"/>
      <c r="E599" s="435"/>
      <c r="F599" s="436"/>
      <c r="G599" s="432"/>
    </row>
    <row r="600" spans="2:7" ht="15.75">
      <c r="B600" s="433"/>
      <c r="C600" s="433" t="s">
        <v>128</v>
      </c>
      <c r="D600" s="443" t="s">
        <v>2042</v>
      </c>
      <c r="E600" s="435" t="s">
        <v>1770</v>
      </c>
      <c r="F600" s="436"/>
      <c r="G600" s="432"/>
    </row>
    <row r="601" spans="2:7" ht="15.75">
      <c r="B601" s="376"/>
      <c r="C601" s="376"/>
      <c r="D601" s="438"/>
      <c r="E601" s="383"/>
      <c r="F601" s="384"/>
      <c r="G601" s="432"/>
    </row>
    <row r="602" spans="2:7" ht="15.75">
      <c r="B602" s="386">
        <v>2.11</v>
      </c>
      <c r="C602" s="386"/>
      <c r="D602" s="381" t="s">
        <v>2043</v>
      </c>
      <c r="E602" s="387"/>
      <c r="F602" s="388"/>
      <c r="G602" s="432"/>
    </row>
    <row r="603" spans="2:7" ht="76.5">
      <c r="B603" s="433" t="s">
        <v>2044</v>
      </c>
      <c r="C603" s="433"/>
      <c r="D603" s="434" t="s">
        <v>2045</v>
      </c>
      <c r="E603" s="435"/>
      <c r="F603" s="436"/>
      <c r="G603" s="432"/>
    </row>
    <row r="604" spans="2:7" ht="15.75">
      <c r="B604" s="433"/>
      <c r="C604" s="433" t="s">
        <v>458</v>
      </c>
      <c r="D604" s="437"/>
      <c r="E604" s="435"/>
      <c r="F604" s="436"/>
      <c r="G604" s="432"/>
    </row>
    <row r="605" spans="2:7" ht="15.75">
      <c r="B605" s="433"/>
      <c r="C605" s="433">
        <f>C$52</f>
        <v>0</v>
      </c>
      <c r="D605" s="437"/>
      <c r="E605" s="435"/>
      <c r="F605" s="436"/>
      <c r="G605" s="432"/>
    </row>
    <row r="606" spans="2:7" ht="15.75">
      <c r="B606" s="433"/>
      <c r="C606" s="433">
        <f>C$53</f>
        <v>0</v>
      </c>
      <c r="D606" s="437"/>
      <c r="E606" s="435"/>
      <c r="F606" s="436"/>
      <c r="G606" s="432"/>
    </row>
    <row r="607" spans="2:7" ht="51">
      <c r="B607" s="433"/>
      <c r="C607" s="433" t="str">
        <f>C$54</f>
        <v>PA</v>
      </c>
      <c r="D607" s="437" t="s">
        <v>2046</v>
      </c>
      <c r="E607" s="435" t="s">
        <v>1770</v>
      </c>
      <c r="F607" s="436"/>
      <c r="G607" s="432"/>
    </row>
    <row r="608" spans="2:7" ht="15.75">
      <c r="B608" s="433"/>
      <c r="C608" s="433">
        <f>C$55</f>
        <v>0</v>
      </c>
      <c r="D608" s="437"/>
      <c r="E608" s="435"/>
      <c r="F608" s="436"/>
      <c r="G608" s="432"/>
    </row>
    <row r="609" spans="2:7" ht="25.5">
      <c r="B609" s="433"/>
      <c r="C609" s="433" t="s">
        <v>128</v>
      </c>
      <c r="D609" s="437" t="s">
        <v>2047</v>
      </c>
      <c r="E609" s="435" t="s">
        <v>1770</v>
      </c>
      <c r="F609" s="436"/>
      <c r="G609" s="432"/>
    </row>
    <row r="610" spans="2:7" ht="15.75">
      <c r="B610" s="376"/>
      <c r="C610" s="376"/>
      <c r="D610" s="438"/>
      <c r="E610" s="383"/>
      <c r="F610" s="384"/>
      <c r="G610" s="432"/>
    </row>
    <row r="611" spans="2:7" ht="165.75">
      <c r="B611" s="433" t="s">
        <v>2048</v>
      </c>
      <c r="C611" s="433"/>
      <c r="D611" s="434" t="s">
        <v>2049</v>
      </c>
      <c r="E611" s="435"/>
      <c r="F611" s="436"/>
      <c r="G611" s="432"/>
    </row>
    <row r="612" spans="2:7" ht="15.75">
      <c r="B612" s="433"/>
      <c r="C612" s="433" t="s">
        <v>458</v>
      </c>
      <c r="D612" s="437"/>
      <c r="E612" s="435"/>
      <c r="F612" s="436"/>
      <c r="G612" s="432"/>
    </row>
    <row r="613" spans="2:7" ht="15.75">
      <c r="B613" s="433"/>
      <c r="C613" s="433">
        <f>C$52</f>
        <v>0</v>
      </c>
      <c r="D613" s="437"/>
      <c r="E613" s="435"/>
      <c r="F613" s="436"/>
      <c r="G613" s="432"/>
    </row>
    <row r="614" spans="2:7" ht="15.75">
      <c r="B614" s="433"/>
      <c r="C614" s="433">
        <f>C$53</f>
        <v>0</v>
      </c>
      <c r="D614" s="437"/>
      <c r="E614" s="435"/>
      <c r="F614" s="436"/>
      <c r="G614" s="432"/>
    </row>
    <row r="615" spans="2:7" ht="38.25">
      <c r="B615" s="433"/>
      <c r="C615" s="433" t="str">
        <f>C$54</f>
        <v>PA</v>
      </c>
      <c r="D615" s="437" t="s">
        <v>2050</v>
      </c>
      <c r="E615" s="435" t="s">
        <v>1770</v>
      </c>
      <c r="F615" s="436"/>
      <c r="G615" s="432"/>
    </row>
    <row r="616" spans="2:7" ht="15.75">
      <c r="B616" s="433"/>
      <c r="C616" s="433">
        <f>C$55</f>
        <v>0</v>
      </c>
      <c r="D616" s="437"/>
      <c r="E616" s="435"/>
      <c r="F616" s="436"/>
      <c r="G616" s="432"/>
    </row>
    <row r="617" spans="2:7" ht="15.75">
      <c r="B617" s="433"/>
      <c r="C617" s="433" t="s">
        <v>128</v>
      </c>
      <c r="D617" s="437" t="s">
        <v>2051</v>
      </c>
      <c r="E617" s="435" t="s">
        <v>1770</v>
      </c>
      <c r="F617" s="436"/>
      <c r="G617" s="432"/>
    </row>
    <row r="618" spans="2:7" ht="15.75">
      <c r="B618" s="376"/>
      <c r="C618" s="376"/>
      <c r="D618" s="438"/>
      <c r="E618" s="383"/>
      <c r="F618" s="384"/>
      <c r="G618" s="432"/>
    </row>
    <row r="619" spans="2:7" ht="140.25">
      <c r="B619" s="433" t="s">
        <v>2052</v>
      </c>
      <c r="C619" s="433"/>
      <c r="D619" s="434" t="s">
        <v>2053</v>
      </c>
      <c r="E619" s="435"/>
      <c r="F619" s="436"/>
      <c r="G619" s="432"/>
    </row>
    <row r="620" spans="2:7" ht="15.75">
      <c r="B620" s="433"/>
      <c r="C620" s="433" t="s">
        <v>458</v>
      </c>
      <c r="D620" s="437"/>
      <c r="E620" s="435"/>
      <c r="F620" s="436"/>
      <c r="G620" s="432"/>
    </row>
    <row r="621" spans="2:7" ht="15.75">
      <c r="B621" s="433"/>
      <c r="C621" s="433">
        <f>C$52</f>
        <v>0</v>
      </c>
      <c r="D621" s="437"/>
      <c r="E621" s="435"/>
      <c r="F621" s="436"/>
      <c r="G621" s="432"/>
    </row>
    <row r="622" spans="2:7" ht="15.75">
      <c r="B622" s="433"/>
      <c r="C622" s="433">
        <f>C$53</f>
        <v>0</v>
      </c>
      <c r="D622" s="437"/>
      <c r="E622" s="435"/>
      <c r="F622" s="436"/>
      <c r="G622" s="432"/>
    </row>
    <row r="623" spans="2:7" ht="76.5">
      <c r="B623" s="433"/>
      <c r="C623" s="433" t="str">
        <f>C$54</f>
        <v>PA</v>
      </c>
      <c r="D623" s="437" t="s">
        <v>2054</v>
      </c>
      <c r="E623" s="435" t="s">
        <v>1770</v>
      </c>
      <c r="F623" s="436"/>
      <c r="G623" s="432"/>
    </row>
    <row r="624" spans="2:7" ht="15.75">
      <c r="B624" s="433"/>
      <c r="C624" s="433">
        <f>C$55</f>
        <v>0</v>
      </c>
      <c r="D624" s="437"/>
      <c r="E624" s="435"/>
      <c r="F624" s="436"/>
      <c r="G624" s="432"/>
    </row>
    <row r="625" spans="2:7" ht="38.25">
      <c r="B625" s="433"/>
      <c r="C625" s="433" t="s">
        <v>128</v>
      </c>
      <c r="D625" s="438" t="s">
        <v>2055</v>
      </c>
      <c r="E625" s="435"/>
      <c r="F625" s="436"/>
      <c r="G625" s="432"/>
    </row>
    <row r="626" spans="2:7" ht="15.75">
      <c r="B626" s="376"/>
      <c r="C626" s="376"/>
      <c r="E626" s="383" t="s">
        <v>1770</v>
      </c>
      <c r="F626" s="384"/>
      <c r="G626" s="432"/>
    </row>
    <row r="627" spans="2:7" ht="89.25">
      <c r="B627" s="433" t="s">
        <v>2056</v>
      </c>
      <c r="C627" s="433"/>
      <c r="D627" s="434" t="s">
        <v>2057</v>
      </c>
      <c r="E627" s="435"/>
      <c r="F627" s="436"/>
      <c r="G627" s="432"/>
    </row>
    <row r="628" spans="2:7" ht="15.75">
      <c r="B628" s="433"/>
      <c r="C628" s="433" t="s">
        <v>458</v>
      </c>
      <c r="D628" s="437"/>
      <c r="E628" s="435"/>
      <c r="F628" s="436"/>
      <c r="G628" s="432"/>
    </row>
    <row r="629" spans="2:7" ht="15.75">
      <c r="B629" s="433"/>
      <c r="C629" s="433">
        <f>C$52</f>
        <v>0</v>
      </c>
      <c r="D629" s="437"/>
      <c r="E629" s="435"/>
      <c r="F629" s="436"/>
      <c r="G629" s="432"/>
    </row>
    <row r="630" spans="2:7" ht="15.75">
      <c r="B630" s="433"/>
      <c r="C630" s="433">
        <f>C$53</f>
        <v>0</v>
      </c>
      <c r="D630" s="437"/>
      <c r="E630" s="435"/>
      <c r="F630" s="436"/>
      <c r="G630" s="432"/>
    </row>
    <row r="631" spans="2:7" ht="102">
      <c r="B631" s="433"/>
      <c r="C631" s="433" t="str">
        <f>C$54</f>
        <v>PA</v>
      </c>
      <c r="D631" s="437" t="s">
        <v>2058</v>
      </c>
      <c r="E631" s="435" t="s">
        <v>1770</v>
      </c>
      <c r="F631" s="436"/>
      <c r="G631" s="432"/>
    </row>
    <row r="632" spans="2:7" ht="15.75">
      <c r="B632" s="433"/>
      <c r="C632" s="433">
        <f>C$55</f>
        <v>0</v>
      </c>
      <c r="D632" s="437"/>
      <c r="E632" s="435"/>
      <c r="F632" s="436"/>
      <c r="G632" s="432"/>
    </row>
    <row r="633" spans="2:7" ht="38.25">
      <c r="B633" s="433"/>
      <c r="C633" s="433" t="s">
        <v>128</v>
      </c>
      <c r="D633" s="437" t="s">
        <v>2059</v>
      </c>
      <c r="E633" s="435" t="s">
        <v>1770</v>
      </c>
      <c r="F633" s="436"/>
      <c r="G633" s="432"/>
    </row>
    <row r="634" spans="2:7" ht="15.75">
      <c r="B634" s="376"/>
      <c r="C634" s="376"/>
      <c r="D634" s="438"/>
      <c r="E634" s="383"/>
      <c r="F634" s="384"/>
      <c r="G634" s="432"/>
    </row>
    <row r="635" spans="2:7" ht="15.75">
      <c r="B635" s="386">
        <v>2.12</v>
      </c>
      <c r="C635" s="386"/>
      <c r="D635" s="381" t="s">
        <v>2060</v>
      </c>
      <c r="E635" s="387"/>
      <c r="F635" s="388"/>
      <c r="G635" s="432"/>
    </row>
    <row r="636" spans="2:7" ht="165.75">
      <c r="B636" s="433" t="s">
        <v>2061</v>
      </c>
      <c r="C636" s="433"/>
      <c r="D636" s="434" t="s">
        <v>2062</v>
      </c>
      <c r="E636" s="435"/>
      <c r="F636" s="436"/>
      <c r="G636" s="432"/>
    </row>
    <row r="637" spans="2:7" ht="15.75">
      <c r="B637" s="433"/>
      <c r="C637" s="433" t="s">
        <v>458</v>
      </c>
      <c r="D637" s="437"/>
      <c r="E637" s="435"/>
      <c r="F637" s="436"/>
      <c r="G637" s="432"/>
    </row>
    <row r="638" spans="2:7" ht="15.75">
      <c r="B638" s="433"/>
      <c r="C638" s="433">
        <f>C$52</f>
        <v>0</v>
      </c>
      <c r="D638" s="437"/>
      <c r="E638" s="435"/>
      <c r="F638" s="436"/>
      <c r="G638" s="432"/>
    </row>
    <row r="639" spans="2:7" ht="15.75">
      <c r="B639" s="433"/>
      <c r="C639" s="433">
        <f>C$53</f>
        <v>0</v>
      </c>
      <c r="D639" s="437"/>
      <c r="E639" s="435"/>
      <c r="F639" s="436"/>
      <c r="G639" s="432"/>
    </row>
    <row r="640" spans="2:7" ht="76.5">
      <c r="B640" s="433"/>
      <c r="C640" s="433" t="str">
        <f>C$54</f>
        <v>PA</v>
      </c>
      <c r="D640" s="437" t="s">
        <v>2063</v>
      </c>
      <c r="E640" s="435" t="s">
        <v>1770</v>
      </c>
      <c r="F640" s="436"/>
      <c r="G640" s="432"/>
    </row>
    <row r="641" spans="2:7" ht="15.75">
      <c r="B641" s="433"/>
      <c r="C641" s="433">
        <f>C$55</f>
        <v>0</v>
      </c>
      <c r="D641" s="437"/>
      <c r="E641" s="435"/>
      <c r="F641" s="436"/>
      <c r="G641" s="432"/>
    </row>
    <row r="642" spans="2:7" ht="51">
      <c r="B642" s="433"/>
      <c r="C642" s="433" t="s">
        <v>128</v>
      </c>
      <c r="D642" s="437" t="s">
        <v>2064</v>
      </c>
      <c r="E642" s="435" t="s">
        <v>1770</v>
      </c>
      <c r="F642" s="436"/>
      <c r="G642" s="432"/>
    </row>
    <row r="643" spans="2:7" ht="15.75">
      <c r="B643" s="376"/>
      <c r="C643" s="376"/>
      <c r="D643" s="438"/>
      <c r="E643" s="383"/>
      <c r="F643" s="384"/>
      <c r="G643" s="432"/>
    </row>
    <row r="644" spans="2:7" ht="114.75">
      <c r="B644" s="433" t="s">
        <v>2065</v>
      </c>
      <c r="C644" s="433"/>
      <c r="D644" s="434" t="s">
        <v>2066</v>
      </c>
      <c r="E644" s="435"/>
      <c r="F644" s="436"/>
      <c r="G644" s="432"/>
    </row>
    <row r="645" spans="2:7" ht="15.75">
      <c r="B645" s="433"/>
      <c r="C645" s="433" t="s">
        <v>458</v>
      </c>
      <c r="D645" s="437"/>
      <c r="E645" s="435"/>
      <c r="F645" s="436"/>
      <c r="G645" s="432"/>
    </row>
    <row r="646" spans="2:7" ht="15.75">
      <c r="B646" s="433"/>
      <c r="C646" s="433">
        <f>C$52</f>
        <v>0</v>
      </c>
      <c r="D646" s="437"/>
      <c r="E646" s="435"/>
      <c r="F646" s="436"/>
      <c r="G646" s="432"/>
    </row>
    <row r="647" spans="2:7" ht="15.75">
      <c r="B647" s="433"/>
      <c r="C647" s="433">
        <f>C$53</f>
        <v>0</v>
      </c>
      <c r="D647" s="437"/>
      <c r="E647" s="435"/>
      <c r="F647" s="436"/>
      <c r="G647" s="432"/>
    </row>
    <row r="648" spans="2:7" ht="102">
      <c r="B648" s="433"/>
      <c r="C648" s="433" t="str">
        <f>C$54</f>
        <v>PA</v>
      </c>
      <c r="D648" s="437" t="s">
        <v>2067</v>
      </c>
      <c r="E648" s="435" t="s">
        <v>1770</v>
      </c>
      <c r="F648" s="436"/>
      <c r="G648" s="432"/>
    </row>
    <row r="649" spans="2:7" ht="15.75">
      <c r="B649" s="433"/>
      <c r="C649" s="433">
        <f>C$55</f>
        <v>0</v>
      </c>
      <c r="D649" s="437"/>
      <c r="E649" s="435"/>
      <c r="F649" s="436"/>
      <c r="G649" s="432"/>
    </row>
    <row r="650" spans="2:7" ht="25.5">
      <c r="B650" s="433"/>
      <c r="C650" s="433" t="s">
        <v>128</v>
      </c>
      <c r="D650" s="443" t="s">
        <v>2068</v>
      </c>
      <c r="E650" s="435" t="s">
        <v>1770</v>
      </c>
      <c r="F650" s="436"/>
      <c r="G650" s="432"/>
    </row>
    <row r="651" spans="2:7" ht="15.75">
      <c r="B651" s="376"/>
      <c r="C651" s="376"/>
      <c r="D651" s="438"/>
      <c r="E651" s="383"/>
      <c r="F651" s="384"/>
      <c r="G651" s="432"/>
    </row>
    <row r="652" spans="2:7" ht="15.75">
      <c r="B652" s="386">
        <v>2.13</v>
      </c>
      <c r="C652" s="386"/>
      <c r="D652" s="381" t="s">
        <v>2069</v>
      </c>
      <c r="E652" s="387"/>
      <c r="F652" s="388"/>
      <c r="G652" s="432"/>
    </row>
    <row r="653" spans="2:7" ht="102">
      <c r="B653" s="433" t="s">
        <v>2070</v>
      </c>
      <c r="C653" s="433"/>
      <c r="D653" s="434" t="s">
        <v>2071</v>
      </c>
      <c r="E653" s="435"/>
      <c r="F653" s="436"/>
      <c r="G653" s="432"/>
    </row>
    <row r="654" spans="2:7" ht="15.75">
      <c r="B654" s="433"/>
      <c r="C654" s="433" t="s">
        <v>458</v>
      </c>
      <c r="D654" s="437"/>
      <c r="E654" s="435"/>
      <c r="F654" s="436"/>
      <c r="G654" s="432"/>
    </row>
    <row r="655" spans="2:7" ht="15.75">
      <c r="B655" s="433"/>
      <c r="C655" s="433">
        <f>C$52</f>
        <v>0</v>
      </c>
      <c r="D655" s="437"/>
      <c r="E655" s="435"/>
      <c r="F655" s="436"/>
      <c r="G655" s="432"/>
    </row>
    <row r="656" spans="2:7" ht="15.75">
      <c r="B656" s="433"/>
      <c r="C656" s="433">
        <f>C$53</f>
        <v>0</v>
      </c>
      <c r="D656" s="437"/>
      <c r="E656" s="435"/>
      <c r="F656" s="436"/>
      <c r="G656" s="432"/>
    </row>
    <row r="657" spans="2:7" ht="25.5">
      <c r="B657" s="433"/>
      <c r="C657" s="433" t="str">
        <f>C$54</f>
        <v>PA</v>
      </c>
      <c r="D657" s="437" t="s">
        <v>2072</v>
      </c>
      <c r="E657" s="435" t="s">
        <v>1770</v>
      </c>
      <c r="F657" s="436"/>
      <c r="G657" s="432"/>
    </row>
    <row r="658" spans="2:7" ht="15.75">
      <c r="B658" s="433"/>
      <c r="C658" s="433">
        <f>C$55</f>
        <v>0</v>
      </c>
      <c r="D658" s="437"/>
      <c r="E658" s="435"/>
      <c r="F658" s="436"/>
      <c r="G658" s="432"/>
    </row>
    <row r="659" spans="2:7" ht="15.75">
      <c r="B659" s="433"/>
      <c r="C659" s="433" t="s">
        <v>128</v>
      </c>
      <c r="D659" s="437" t="s">
        <v>2073</v>
      </c>
      <c r="E659" s="435" t="s">
        <v>1770</v>
      </c>
      <c r="F659" s="436"/>
      <c r="G659" s="432"/>
    </row>
    <row r="660" spans="2:7" ht="15.75">
      <c r="B660" s="376"/>
      <c r="C660" s="376"/>
      <c r="D660" s="438"/>
      <c r="E660" s="383"/>
      <c r="F660" s="384"/>
      <c r="G660" s="432"/>
    </row>
    <row r="661" spans="2:7" ht="25.5">
      <c r="B661" s="433" t="s">
        <v>2074</v>
      </c>
      <c r="C661" s="433"/>
      <c r="D661" s="434" t="s">
        <v>2075</v>
      </c>
      <c r="E661" s="435"/>
      <c r="F661" s="436"/>
      <c r="G661" s="432"/>
    </row>
    <row r="662" spans="2:7" ht="15.75">
      <c r="B662" s="433"/>
      <c r="C662" s="433" t="s">
        <v>458</v>
      </c>
      <c r="D662" s="437"/>
      <c r="E662" s="435"/>
      <c r="F662" s="436"/>
      <c r="G662" s="432"/>
    </row>
    <row r="663" spans="2:7" ht="15.75">
      <c r="B663" s="433"/>
      <c r="C663" s="433">
        <f>C$52</f>
        <v>0</v>
      </c>
      <c r="D663" s="437"/>
      <c r="E663" s="435"/>
      <c r="F663" s="436"/>
      <c r="G663" s="432"/>
    </row>
    <row r="664" spans="2:7" ht="15.75">
      <c r="B664" s="433"/>
      <c r="C664" s="433">
        <f>C$53</f>
        <v>0</v>
      </c>
      <c r="D664" s="437"/>
      <c r="E664" s="435"/>
      <c r="F664" s="436"/>
      <c r="G664" s="432"/>
    </row>
    <row r="665" spans="2:7" ht="25.5">
      <c r="B665" s="433"/>
      <c r="C665" s="433" t="str">
        <f>C$54</f>
        <v>PA</v>
      </c>
      <c r="D665" s="437" t="s">
        <v>2076</v>
      </c>
      <c r="E665" s="435" t="s">
        <v>1770</v>
      </c>
      <c r="F665" s="436"/>
      <c r="G665" s="432"/>
    </row>
    <row r="666" spans="2:7" ht="15.75">
      <c r="B666" s="433"/>
      <c r="C666" s="433">
        <f>C$55</f>
        <v>0</v>
      </c>
      <c r="D666" s="437"/>
      <c r="E666" s="435"/>
      <c r="F666" s="436"/>
      <c r="G666" s="432"/>
    </row>
    <row r="667" spans="2:7" ht="15.75">
      <c r="B667" s="433"/>
      <c r="C667" s="433" t="s">
        <v>128</v>
      </c>
      <c r="D667" s="437" t="s">
        <v>2073</v>
      </c>
      <c r="E667" s="435" t="s">
        <v>1770</v>
      </c>
      <c r="F667" s="436"/>
      <c r="G667" s="432"/>
    </row>
    <row r="668" spans="2:7" ht="15.75">
      <c r="B668" s="376"/>
      <c r="C668" s="376"/>
      <c r="D668" s="438"/>
      <c r="E668" s="383"/>
      <c r="F668" s="384"/>
      <c r="G668" s="432"/>
    </row>
    <row r="669" spans="2:7" ht="127.5">
      <c r="B669" s="433" t="s">
        <v>2077</v>
      </c>
      <c r="C669" s="433"/>
      <c r="D669" s="434" t="s">
        <v>2078</v>
      </c>
      <c r="E669" s="435"/>
      <c r="F669" s="436"/>
      <c r="G669" s="432"/>
    </row>
    <row r="670" spans="2:7" ht="15.75">
      <c r="B670" s="433"/>
      <c r="C670" s="433" t="s">
        <v>458</v>
      </c>
      <c r="D670" s="437"/>
      <c r="E670" s="435"/>
      <c r="F670" s="436"/>
      <c r="G670" s="432"/>
    </row>
    <row r="671" spans="2:7" ht="15.75">
      <c r="B671" s="433"/>
      <c r="C671" s="433">
        <f>C$52</f>
        <v>0</v>
      </c>
      <c r="D671" s="437"/>
      <c r="E671" s="435"/>
      <c r="F671" s="436"/>
      <c r="G671" s="432"/>
    </row>
    <row r="672" spans="2:7" ht="15.75">
      <c r="B672" s="433"/>
      <c r="C672" s="433">
        <f>C$53</f>
        <v>0</v>
      </c>
      <c r="D672" s="437"/>
      <c r="E672" s="435"/>
      <c r="F672" s="436"/>
      <c r="G672" s="432"/>
    </row>
    <row r="673" spans="2:7" ht="25.5">
      <c r="B673" s="433"/>
      <c r="C673" s="433" t="str">
        <f>C$54</f>
        <v>PA</v>
      </c>
      <c r="D673" s="437" t="s">
        <v>2076</v>
      </c>
      <c r="E673" s="435" t="s">
        <v>1770</v>
      </c>
      <c r="F673" s="436"/>
      <c r="G673" s="432"/>
    </row>
    <row r="674" spans="2:7" ht="15.75">
      <c r="B674" s="433"/>
      <c r="C674" s="433">
        <f>C$55</f>
        <v>0</v>
      </c>
      <c r="D674" s="437"/>
      <c r="E674" s="435"/>
      <c r="F674" s="436"/>
      <c r="G674" s="432"/>
    </row>
    <row r="675" spans="2:7" ht="15.75">
      <c r="B675" s="433"/>
      <c r="C675" s="433" t="s">
        <v>128</v>
      </c>
      <c r="D675" s="437" t="s">
        <v>2073</v>
      </c>
      <c r="E675" s="435" t="s">
        <v>1770</v>
      </c>
      <c r="F675" s="436"/>
      <c r="G675" s="432"/>
    </row>
    <row r="676" spans="2:7" ht="15.75">
      <c r="B676" s="376"/>
      <c r="C676" s="376"/>
      <c r="D676" s="438"/>
      <c r="E676" s="383"/>
      <c r="F676" s="384"/>
      <c r="G676" s="432"/>
    </row>
    <row r="677" spans="2:7" ht="267.75">
      <c r="B677" s="433" t="s">
        <v>2079</v>
      </c>
      <c r="C677" s="433"/>
      <c r="D677" s="434" t="s">
        <v>2080</v>
      </c>
      <c r="E677" s="435"/>
      <c r="F677" s="436"/>
      <c r="G677" s="432"/>
    </row>
    <row r="678" spans="2:7" ht="15.75">
      <c r="B678" s="433"/>
      <c r="C678" s="433" t="s">
        <v>458</v>
      </c>
      <c r="D678" s="437"/>
      <c r="E678" s="435"/>
      <c r="F678" s="436"/>
      <c r="G678" s="432"/>
    </row>
    <row r="679" spans="2:7" ht="15.75">
      <c r="B679" s="433"/>
      <c r="C679" s="433">
        <f>C$52</f>
        <v>0</v>
      </c>
      <c r="D679" s="437"/>
      <c r="E679" s="435"/>
      <c r="F679" s="436"/>
      <c r="G679" s="432"/>
    </row>
    <row r="680" spans="2:7" ht="15.75">
      <c r="B680" s="433"/>
      <c r="C680" s="433">
        <f>C$53</f>
        <v>0</v>
      </c>
      <c r="D680" s="437"/>
      <c r="E680" s="435"/>
      <c r="F680" s="436"/>
      <c r="G680" s="432"/>
    </row>
    <row r="681" spans="2:7" ht="25.5">
      <c r="B681" s="433"/>
      <c r="C681" s="433" t="str">
        <f>C$54</f>
        <v>PA</v>
      </c>
      <c r="D681" s="437" t="s">
        <v>2072</v>
      </c>
      <c r="E681" s="435" t="s">
        <v>1770</v>
      </c>
      <c r="F681" s="436"/>
      <c r="G681" s="432"/>
    </row>
    <row r="682" spans="2:7" ht="15.75">
      <c r="B682" s="433"/>
      <c r="C682" s="433">
        <f>C$55</f>
        <v>0</v>
      </c>
      <c r="D682" s="437"/>
      <c r="E682" s="435"/>
      <c r="F682" s="436"/>
      <c r="G682" s="432"/>
    </row>
    <row r="683" spans="2:7" ht="15.75">
      <c r="B683" s="433"/>
      <c r="C683" s="433" t="s">
        <v>128</v>
      </c>
      <c r="D683" s="437" t="s">
        <v>2073</v>
      </c>
      <c r="E683" s="435" t="s">
        <v>1770</v>
      </c>
      <c r="F683" s="436"/>
      <c r="G683" s="432"/>
    </row>
    <row r="684" spans="2:7" ht="15.75">
      <c r="B684" s="376"/>
      <c r="C684" s="376"/>
      <c r="D684" s="438"/>
      <c r="E684" s="383"/>
      <c r="F684" s="384"/>
      <c r="G684" s="432"/>
    </row>
    <row r="685" spans="2:7" ht="102">
      <c r="B685" s="433" t="s">
        <v>2081</v>
      </c>
      <c r="C685" s="433"/>
      <c r="D685" s="434" t="s">
        <v>2082</v>
      </c>
      <c r="E685" s="435"/>
      <c r="F685" s="436"/>
      <c r="G685" s="432"/>
    </row>
    <row r="686" spans="2:7" ht="15.75">
      <c r="B686" s="433"/>
      <c r="C686" s="433" t="s">
        <v>458</v>
      </c>
      <c r="D686" s="437"/>
      <c r="E686" s="435"/>
      <c r="F686" s="436"/>
      <c r="G686" s="432"/>
    </row>
    <row r="687" spans="2:7" ht="15.75">
      <c r="B687" s="433"/>
      <c r="C687" s="433">
        <f>C$52</f>
        <v>0</v>
      </c>
      <c r="D687" s="437"/>
      <c r="E687" s="435"/>
      <c r="F687" s="436"/>
      <c r="G687" s="432"/>
    </row>
    <row r="688" spans="2:7" ht="15.75">
      <c r="B688" s="433"/>
      <c r="C688" s="433">
        <f>C$53</f>
        <v>0</v>
      </c>
      <c r="D688" s="437"/>
      <c r="E688" s="435"/>
      <c r="F688" s="436"/>
      <c r="G688" s="432"/>
    </row>
    <row r="689" spans="2:7" ht="25.5">
      <c r="B689" s="433"/>
      <c r="C689" s="433" t="str">
        <f>C$54</f>
        <v>PA</v>
      </c>
      <c r="D689" s="437" t="s">
        <v>2083</v>
      </c>
      <c r="E689" s="435" t="s">
        <v>1770</v>
      </c>
      <c r="F689" s="436"/>
      <c r="G689" s="432"/>
    </row>
    <row r="690" spans="2:7" ht="15.75">
      <c r="B690" s="433"/>
      <c r="C690" s="433">
        <f>C$55</f>
        <v>0</v>
      </c>
      <c r="D690" s="437"/>
      <c r="E690" s="435"/>
      <c r="F690" s="436"/>
      <c r="G690" s="432"/>
    </row>
    <row r="691" spans="2:7" ht="15.75">
      <c r="B691" s="433"/>
      <c r="C691" s="433" t="s">
        <v>128</v>
      </c>
      <c r="D691" s="437" t="s">
        <v>2084</v>
      </c>
      <c r="E691" s="435" t="s">
        <v>1770</v>
      </c>
      <c r="F691" s="436"/>
      <c r="G691" s="432"/>
    </row>
    <row r="692" spans="2:7" ht="15.75">
      <c r="B692" s="376"/>
      <c r="C692" s="376"/>
      <c r="D692" s="438"/>
      <c r="E692" s="383"/>
      <c r="F692" s="384"/>
      <c r="G692" s="432"/>
    </row>
    <row r="693" spans="2:7" ht="15.75">
      <c r="B693" s="433" t="s">
        <v>2085</v>
      </c>
      <c r="C693" s="433"/>
      <c r="D693" s="434" t="s">
        <v>2086</v>
      </c>
      <c r="E693" s="435"/>
      <c r="F693" s="436"/>
      <c r="G693" s="432"/>
    </row>
    <row r="694" spans="2:7" ht="15.75">
      <c r="B694" s="433"/>
      <c r="C694" s="433" t="s">
        <v>458</v>
      </c>
      <c r="D694" s="437"/>
      <c r="E694" s="435"/>
      <c r="F694" s="436"/>
      <c r="G694" s="432"/>
    </row>
    <row r="695" spans="2:7" ht="15.75">
      <c r="B695" s="433"/>
      <c r="C695" s="433">
        <f>C$52</f>
        <v>0</v>
      </c>
      <c r="D695" s="437"/>
      <c r="E695" s="435"/>
      <c r="F695" s="436"/>
      <c r="G695" s="432"/>
    </row>
    <row r="696" spans="2:7" ht="15.75">
      <c r="B696" s="433"/>
      <c r="C696" s="433">
        <f>C$53</f>
        <v>0</v>
      </c>
      <c r="D696" s="437"/>
      <c r="E696" s="435"/>
      <c r="F696" s="436"/>
      <c r="G696" s="432"/>
    </row>
    <row r="697" spans="2:7" ht="38.25">
      <c r="B697" s="433"/>
      <c r="C697" s="433" t="str">
        <f>C$54</f>
        <v>PA</v>
      </c>
      <c r="D697" s="437" t="s">
        <v>2087</v>
      </c>
      <c r="E697" s="435" t="s">
        <v>1770</v>
      </c>
      <c r="F697" s="436"/>
      <c r="G697" s="432"/>
    </row>
    <row r="698" spans="2:7" ht="15.75">
      <c r="B698" s="433"/>
      <c r="C698" s="433">
        <f>C$55</f>
        <v>0</v>
      </c>
      <c r="D698" s="437"/>
      <c r="E698" s="435"/>
      <c r="F698" s="436"/>
      <c r="G698" s="432"/>
    </row>
    <row r="699" spans="2:7" ht="15.75">
      <c r="B699" s="433"/>
      <c r="C699" s="433" t="s">
        <v>128</v>
      </c>
      <c r="D699" s="437" t="s">
        <v>2084</v>
      </c>
      <c r="E699" s="435" t="s">
        <v>1770</v>
      </c>
      <c r="F699" s="436"/>
      <c r="G699" s="432"/>
    </row>
    <row r="700" spans="2:7" ht="15.75">
      <c r="B700" s="376"/>
      <c r="C700" s="376"/>
      <c r="D700" s="438"/>
      <c r="E700" s="383"/>
      <c r="F700" s="384"/>
      <c r="G700" s="432"/>
    </row>
    <row r="701" spans="2:7" ht="15.75">
      <c r="B701" s="386">
        <v>2.14</v>
      </c>
      <c r="C701" s="386"/>
      <c r="D701" s="381" t="s">
        <v>2088</v>
      </c>
      <c r="E701" s="387"/>
      <c r="F701" s="388"/>
      <c r="G701" s="432"/>
    </row>
    <row r="702" spans="2:7" ht="114.75">
      <c r="B702" s="433" t="s">
        <v>2089</v>
      </c>
      <c r="C702" s="433"/>
      <c r="D702" s="434" t="s">
        <v>2090</v>
      </c>
      <c r="E702" s="435"/>
      <c r="F702" s="436"/>
      <c r="G702" s="432"/>
    </row>
    <row r="703" spans="2:7" ht="15.75">
      <c r="B703" s="433"/>
      <c r="C703" s="433" t="s">
        <v>458</v>
      </c>
      <c r="D703" s="437"/>
      <c r="E703" s="435"/>
      <c r="F703" s="436"/>
      <c r="G703" s="432"/>
    </row>
    <row r="704" spans="2:7" ht="15.75">
      <c r="B704" s="433"/>
      <c r="C704" s="433">
        <f>C$52</f>
        <v>0</v>
      </c>
      <c r="D704" s="437"/>
      <c r="E704" s="435"/>
      <c r="F704" s="436"/>
      <c r="G704" s="432"/>
    </row>
    <row r="705" spans="2:7" ht="15.75">
      <c r="B705" s="433"/>
      <c r="C705" s="433">
        <f>C$53</f>
        <v>0</v>
      </c>
      <c r="D705" s="437"/>
      <c r="E705" s="435"/>
      <c r="F705" s="436"/>
      <c r="G705" s="432"/>
    </row>
    <row r="706" spans="2:7" ht="102">
      <c r="B706" s="433"/>
      <c r="C706" s="433" t="str">
        <f>C$54</f>
        <v>PA</v>
      </c>
      <c r="D706" s="437" t="s">
        <v>2091</v>
      </c>
      <c r="E706" s="435" t="s">
        <v>1770</v>
      </c>
      <c r="F706" s="436"/>
      <c r="G706" s="432"/>
    </row>
    <row r="707" spans="2:7" ht="15.75">
      <c r="B707" s="433"/>
      <c r="C707" s="433">
        <f>C$55</f>
        <v>0</v>
      </c>
      <c r="D707" s="437"/>
      <c r="E707" s="435"/>
      <c r="F707" s="436"/>
      <c r="G707" s="432"/>
    </row>
    <row r="708" spans="2:7" ht="25.5">
      <c r="B708" s="433"/>
      <c r="C708" s="433" t="s">
        <v>128</v>
      </c>
      <c r="D708" s="437" t="s">
        <v>2092</v>
      </c>
      <c r="E708" s="435" t="s">
        <v>1770</v>
      </c>
      <c r="F708" s="436"/>
      <c r="G708" s="432"/>
    </row>
    <row r="709" spans="2:7" ht="15.75">
      <c r="B709" s="376"/>
      <c r="C709" s="376"/>
      <c r="D709" s="438"/>
      <c r="E709" s="383"/>
      <c r="F709" s="384"/>
      <c r="G709" s="432"/>
    </row>
    <row r="710" spans="2:7" ht="15.75">
      <c r="B710" s="386">
        <v>2.15</v>
      </c>
      <c r="C710" s="386"/>
      <c r="D710" s="381" t="s">
        <v>2093</v>
      </c>
      <c r="E710" s="387"/>
      <c r="F710" s="388"/>
      <c r="G710" s="432"/>
    </row>
    <row r="711" spans="2:7" ht="102">
      <c r="B711" s="433" t="s">
        <v>2094</v>
      </c>
      <c r="C711" s="433"/>
      <c r="D711" s="434" t="s">
        <v>2095</v>
      </c>
      <c r="E711" s="435"/>
      <c r="F711" s="436"/>
      <c r="G711" s="432"/>
    </row>
    <row r="712" spans="2:7" ht="15.75">
      <c r="B712" s="433"/>
      <c r="C712" s="433" t="s">
        <v>458</v>
      </c>
      <c r="D712" s="437"/>
      <c r="E712" s="435"/>
      <c r="F712" s="436"/>
      <c r="G712" s="432"/>
    </row>
    <row r="713" spans="2:7" ht="15.75">
      <c r="B713" s="433"/>
      <c r="C713" s="433">
        <f>C$52</f>
        <v>0</v>
      </c>
      <c r="D713" s="437"/>
      <c r="E713" s="435"/>
      <c r="F713" s="436"/>
      <c r="G713" s="432"/>
    </row>
    <row r="714" spans="2:7" ht="15.75">
      <c r="B714" s="433"/>
      <c r="C714" s="433">
        <f>C$53</f>
        <v>0</v>
      </c>
      <c r="D714" s="437"/>
      <c r="E714" s="435"/>
      <c r="F714" s="436"/>
      <c r="G714" s="432"/>
    </row>
    <row r="715" spans="2:7" ht="267.75">
      <c r="B715" s="433"/>
      <c r="C715" s="433" t="str">
        <f>C$54</f>
        <v>PA</v>
      </c>
      <c r="D715" s="437" t="s">
        <v>2096</v>
      </c>
      <c r="E715" s="435" t="s">
        <v>1770</v>
      </c>
      <c r="F715" s="436"/>
      <c r="G715" s="432"/>
    </row>
    <row r="716" spans="2:7" ht="15.75">
      <c r="B716" s="433"/>
      <c r="C716" s="433">
        <f>C$55</f>
        <v>0</v>
      </c>
      <c r="D716" s="437"/>
      <c r="E716" s="435"/>
      <c r="F716" s="436"/>
      <c r="G716" s="432"/>
    </row>
    <row r="717" spans="2:7" ht="25.5">
      <c r="B717" s="433"/>
      <c r="C717" s="433" t="s">
        <v>128</v>
      </c>
      <c r="D717" s="437" t="s">
        <v>2097</v>
      </c>
      <c r="E717" s="435" t="s">
        <v>1770</v>
      </c>
      <c r="F717" s="436"/>
      <c r="G717" s="432"/>
    </row>
    <row r="718" spans="2:7" ht="15.75">
      <c r="B718" s="376"/>
      <c r="C718" s="376"/>
      <c r="D718" s="438"/>
      <c r="E718" s="383"/>
      <c r="F718" s="384"/>
      <c r="G718" s="432"/>
    </row>
    <row r="719" spans="2:7" ht="114.75">
      <c r="B719" s="433" t="s">
        <v>2098</v>
      </c>
      <c r="C719" s="433"/>
      <c r="D719" s="434" t="s">
        <v>2099</v>
      </c>
      <c r="E719" s="435"/>
      <c r="F719" s="436"/>
      <c r="G719" s="432"/>
    </row>
    <row r="720" spans="2:7" ht="15.75">
      <c r="B720" s="433"/>
      <c r="C720" s="433" t="s">
        <v>458</v>
      </c>
      <c r="D720" s="437"/>
      <c r="E720" s="435"/>
      <c r="F720" s="436"/>
      <c r="G720" s="432"/>
    </row>
    <row r="721" spans="2:7" ht="15.75">
      <c r="B721" s="433"/>
      <c r="C721" s="433">
        <f>C$52</f>
        <v>0</v>
      </c>
      <c r="D721" s="437"/>
      <c r="E721" s="435"/>
      <c r="F721" s="436"/>
      <c r="G721" s="432"/>
    </row>
    <row r="722" spans="2:7" ht="15.75">
      <c r="B722" s="433"/>
      <c r="C722" s="433">
        <f>C$53</f>
        <v>0</v>
      </c>
      <c r="D722" s="437"/>
      <c r="E722" s="435"/>
      <c r="F722" s="436"/>
      <c r="G722" s="432"/>
    </row>
    <row r="723" spans="2:7" ht="204">
      <c r="B723" s="433"/>
      <c r="C723" s="433" t="str">
        <f>C$54</f>
        <v>PA</v>
      </c>
      <c r="D723" s="437" t="s">
        <v>2100</v>
      </c>
      <c r="E723" s="435" t="s">
        <v>1770</v>
      </c>
      <c r="F723" s="436"/>
      <c r="G723" s="432"/>
    </row>
    <row r="724" spans="2:7" ht="15.75">
      <c r="B724" s="433"/>
      <c r="C724" s="433">
        <f>C$55</f>
        <v>0</v>
      </c>
      <c r="D724" s="437"/>
      <c r="E724" s="435"/>
      <c r="F724" s="436"/>
      <c r="G724" s="432"/>
    </row>
    <row r="725" spans="2:7" ht="38.25">
      <c r="B725" s="433"/>
      <c r="C725" s="433" t="s">
        <v>128</v>
      </c>
      <c r="D725" s="437" t="s">
        <v>2101</v>
      </c>
      <c r="E725" s="435" t="s">
        <v>1770</v>
      </c>
      <c r="F725" s="436"/>
      <c r="G725" s="432"/>
    </row>
    <row r="726" spans="2:7" ht="15.75">
      <c r="B726" s="376"/>
      <c r="C726" s="376"/>
      <c r="D726" s="438"/>
      <c r="E726" s="383"/>
      <c r="F726" s="384"/>
      <c r="G726" s="432"/>
    </row>
    <row r="727" spans="2:7" ht="204">
      <c r="B727" s="433" t="s">
        <v>2102</v>
      </c>
      <c r="C727" s="433"/>
      <c r="D727" s="434" t="s">
        <v>2103</v>
      </c>
      <c r="E727" s="435"/>
      <c r="F727" s="436"/>
      <c r="G727" s="432"/>
    </row>
    <row r="728" spans="2:7" ht="15.75">
      <c r="B728" s="433"/>
      <c r="C728" s="433" t="s">
        <v>458</v>
      </c>
      <c r="D728" s="437"/>
      <c r="E728" s="435"/>
      <c r="F728" s="436"/>
      <c r="G728" s="432"/>
    </row>
    <row r="729" spans="2:7" ht="15.75">
      <c r="B729" s="433"/>
      <c r="C729" s="433">
        <f>C$52</f>
        <v>0</v>
      </c>
      <c r="D729" s="437"/>
      <c r="E729" s="435"/>
      <c r="F729" s="436"/>
      <c r="G729" s="432"/>
    </row>
    <row r="730" spans="2:7" ht="15.75">
      <c r="B730" s="433"/>
      <c r="C730" s="433">
        <f>C$53</f>
        <v>0</v>
      </c>
      <c r="D730" s="437"/>
      <c r="E730" s="435"/>
      <c r="F730" s="436"/>
      <c r="G730" s="432"/>
    </row>
    <row r="731" spans="2:7" ht="204">
      <c r="B731" s="433"/>
      <c r="C731" s="433" t="str">
        <f>C$54</f>
        <v>PA</v>
      </c>
      <c r="D731" s="437" t="s">
        <v>2104</v>
      </c>
      <c r="E731" s="435" t="s">
        <v>1770</v>
      </c>
      <c r="F731" s="436"/>
      <c r="G731" s="432"/>
    </row>
    <row r="732" spans="2:7" ht="15.75">
      <c r="B732" s="433"/>
      <c r="C732" s="433">
        <f>C$55</f>
        <v>0</v>
      </c>
      <c r="D732" s="437"/>
      <c r="E732" s="435"/>
      <c r="F732" s="436"/>
      <c r="G732" s="432"/>
    </row>
    <row r="733" spans="2:7" ht="102">
      <c r="B733" s="439"/>
      <c r="C733" s="433" t="s">
        <v>128</v>
      </c>
      <c r="D733" s="440" t="s">
        <v>2105</v>
      </c>
      <c r="E733" s="441" t="s">
        <v>1773</v>
      </c>
      <c r="F733" s="442" t="s">
        <v>2106</v>
      </c>
      <c r="G733" s="432"/>
    </row>
    <row r="734" spans="2:7" ht="15.75">
      <c r="B734" s="376"/>
      <c r="C734" s="376"/>
      <c r="D734" s="438"/>
      <c r="E734" s="383"/>
      <c r="F734" s="384"/>
      <c r="G734" s="432"/>
    </row>
    <row r="735" spans="2:7" ht="89.25">
      <c r="B735" s="433" t="s">
        <v>2107</v>
      </c>
      <c r="C735" s="433"/>
      <c r="D735" s="434" t="s">
        <v>2108</v>
      </c>
      <c r="E735" s="435"/>
      <c r="F735" s="436"/>
      <c r="G735" s="432"/>
    </row>
    <row r="736" spans="2:7" ht="15.75">
      <c r="B736" s="433"/>
      <c r="C736" s="433" t="s">
        <v>458</v>
      </c>
      <c r="D736" s="437"/>
      <c r="E736" s="435"/>
      <c r="F736" s="436"/>
      <c r="G736" s="432"/>
    </row>
    <row r="737" spans="2:7" ht="15.75">
      <c r="B737" s="433"/>
      <c r="C737" s="433">
        <f>C$52</f>
        <v>0</v>
      </c>
      <c r="D737" s="437"/>
      <c r="E737" s="435"/>
      <c r="F737" s="436"/>
      <c r="G737" s="432"/>
    </row>
    <row r="738" spans="2:7" ht="15.75">
      <c r="B738" s="433"/>
      <c r="C738" s="433">
        <f>C$53</f>
        <v>0</v>
      </c>
      <c r="D738" s="437"/>
      <c r="E738" s="435"/>
      <c r="F738" s="436"/>
      <c r="G738" s="432"/>
    </row>
    <row r="739" spans="2:7" ht="165.75">
      <c r="B739" s="433"/>
      <c r="C739" s="433" t="str">
        <f>C$54</f>
        <v>PA</v>
      </c>
      <c r="D739" s="437" t="s">
        <v>2109</v>
      </c>
      <c r="E739" s="435" t="s">
        <v>1770</v>
      </c>
      <c r="F739" s="436"/>
      <c r="G739" s="432"/>
    </row>
    <row r="740" spans="2:7" ht="229.5">
      <c r="B740" s="439"/>
      <c r="C740" s="439">
        <f>C$55</f>
        <v>0</v>
      </c>
      <c r="D740" s="453" t="s">
        <v>2110</v>
      </c>
      <c r="E740" s="441" t="s">
        <v>1770</v>
      </c>
      <c r="F740" s="442" t="s">
        <v>2111</v>
      </c>
      <c r="G740" s="460"/>
    </row>
    <row r="741" spans="2:7" ht="25.5">
      <c r="B741" s="433"/>
      <c r="C741" s="433" t="s">
        <v>128</v>
      </c>
      <c r="D741" s="437" t="s">
        <v>2112</v>
      </c>
      <c r="E741" s="435" t="s">
        <v>1770</v>
      </c>
      <c r="F741" s="436"/>
      <c r="G741" s="432"/>
    </row>
    <row r="742" spans="2:7" ht="15.75">
      <c r="B742" s="376"/>
      <c r="C742" s="376"/>
      <c r="D742" s="438"/>
      <c r="E742" s="383"/>
      <c r="F742" s="384"/>
      <c r="G742" s="432"/>
    </row>
    <row r="743" spans="2:7" ht="140.25">
      <c r="B743" s="433" t="s">
        <v>2113</v>
      </c>
      <c r="C743" s="433"/>
      <c r="D743" s="434" t="s">
        <v>2114</v>
      </c>
      <c r="E743" s="435"/>
      <c r="F743" s="436"/>
      <c r="G743" s="432"/>
    </row>
    <row r="744" spans="2:7" ht="15.75">
      <c r="B744" s="433"/>
      <c r="C744" s="433" t="s">
        <v>458</v>
      </c>
      <c r="D744" s="437"/>
      <c r="E744" s="435"/>
      <c r="F744" s="436"/>
      <c r="G744" s="432"/>
    </row>
    <row r="745" spans="2:7" ht="15.75">
      <c r="B745" s="433"/>
      <c r="C745" s="433">
        <f>C$52</f>
        <v>0</v>
      </c>
      <c r="D745" s="437"/>
      <c r="E745" s="435"/>
      <c r="F745" s="436"/>
      <c r="G745" s="432"/>
    </row>
    <row r="746" spans="2:7" ht="15.75">
      <c r="B746" s="433"/>
      <c r="C746" s="433">
        <f>C$53</f>
        <v>0</v>
      </c>
      <c r="D746" s="437"/>
      <c r="E746" s="435"/>
      <c r="F746" s="436"/>
      <c r="G746" s="432"/>
    </row>
    <row r="747" spans="2:7" ht="102">
      <c r="B747" s="433"/>
      <c r="C747" s="433" t="str">
        <f>C$54</f>
        <v>PA</v>
      </c>
      <c r="D747" s="437" t="s">
        <v>2115</v>
      </c>
      <c r="E747" s="435" t="s">
        <v>1770</v>
      </c>
      <c r="F747" s="436"/>
      <c r="G747" s="432"/>
    </row>
    <row r="748" spans="2:7" ht="204">
      <c r="B748" s="447"/>
      <c r="C748" s="447">
        <f>C$55</f>
        <v>0</v>
      </c>
      <c r="D748" s="461" t="s">
        <v>2116</v>
      </c>
      <c r="E748" s="449" t="s">
        <v>1773</v>
      </c>
      <c r="F748" s="450" t="s">
        <v>2117</v>
      </c>
      <c r="G748" s="432"/>
    </row>
    <row r="749" spans="2:7" ht="76.5">
      <c r="B749" s="433"/>
      <c r="C749" s="433" t="s">
        <v>128</v>
      </c>
      <c r="D749" s="437" t="s">
        <v>2118</v>
      </c>
      <c r="E749" s="435" t="s">
        <v>1770</v>
      </c>
      <c r="F749" s="436"/>
      <c r="G749" s="432"/>
    </row>
    <row r="750" spans="2:7" ht="15.75">
      <c r="B750" s="376"/>
      <c r="C750" s="376"/>
      <c r="D750" s="438"/>
      <c r="E750" s="383"/>
      <c r="F750" s="384"/>
      <c r="G750" s="432"/>
    </row>
    <row r="751" spans="2:7" ht="51">
      <c r="B751" s="433" t="s">
        <v>2119</v>
      </c>
      <c r="C751" s="433"/>
      <c r="D751" s="434" t="s">
        <v>2120</v>
      </c>
      <c r="E751" s="435"/>
      <c r="F751" s="436"/>
      <c r="G751" s="432"/>
    </row>
    <row r="752" spans="2:7" ht="15.75">
      <c r="B752" s="433"/>
      <c r="C752" s="433" t="s">
        <v>458</v>
      </c>
      <c r="D752" s="437"/>
      <c r="E752" s="435"/>
      <c r="F752" s="436"/>
      <c r="G752" s="432"/>
    </row>
    <row r="753" spans="2:7" ht="15.75">
      <c r="B753" s="433"/>
      <c r="C753" s="433">
        <f>C$52</f>
        <v>0</v>
      </c>
      <c r="D753" s="437"/>
      <c r="E753" s="435"/>
      <c r="F753" s="436"/>
      <c r="G753" s="432"/>
    </row>
    <row r="754" spans="2:7" ht="15.75">
      <c r="B754" s="433"/>
      <c r="C754" s="433">
        <f>C$53</f>
        <v>0</v>
      </c>
      <c r="D754" s="437"/>
      <c r="E754" s="435"/>
      <c r="F754" s="436"/>
      <c r="G754" s="432"/>
    </row>
    <row r="755" spans="2:7" ht="63.75">
      <c r="B755" s="433"/>
      <c r="C755" s="433" t="str">
        <f>C$54</f>
        <v>PA</v>
      </c>
      <c r="D755" s="437" t="s">
        <v>2121</v>
      </c>
      <c r="E755" s="435" t="s">
        <v>1770</v>
      </c>
      <c r="F755" s="436"/>
      <c r="G755" s="432"/>
    </row>
    <row r="756" spans="2:7" ht="15.75">
      <c r="B756" s="433"/>
      <c r="C756" s="433">
        <f>C$55</f>
        <v>0</v>
      </c>
      <c r="D756" s="437"/>
      <c r="E756" s="435"/>
      <c r="F756" s="436"/>
      <c r="G756" s="432"/>
    </row>
    <row r="757" spans="2:7" ht="15.75">
      <c r="B757" s="433"/>
      <c r="C757" s="433" t="s">
        <v>128</v>
      </c>
      <c r="D757" s="437" t="s">
        <v>2122</v>
      </c>
      <c r="E757" s="435" t="s">
        <v>1770</v>
      </c>
      <c r="F757" s="436"/>
      <c r="G757" s="432"/>
    </row>
    <row r="758" spans="2:7" ht="15.75">
      <c r="B758" s="376"/>
      <c r="C758" s="376"/>
      <c r="D758" s="456"/>
      <c r="E758" s="383"/>
      <c r="F758" s="384"/>
      <c r="G758" s="432"/>
    </row>
    <row r="759" spans="2:7" ht="15.75">
      <c r="B759" s="386">
        <v>3</v>
      </c>
      <c r="C759" s="386"/>
      <c r="D759" s="381" t="s">
        <v>733</v>
      </c>
      <c r="E759" s="387"/>
      <c r="F759" s="388"/>
      <c r="G759" s="432"/>
    </row>
    <row r="760" spans="2:7" ht="15.75">
      <c r="B760" s="386">
        <v>3.1</v>
      </c>
      <c r="C760" s="386"/>
      <c r="D760" s="381" t="s">
        <v>728</v>
      </c>
      <c r="E760" s="387"/>
      <c r="F760" s="388"/>
      <c r="G760" s="432"/>
    </row>
    <row r="761" spans="2:7" ht="76.5">
      <c r="B761" s="433" t="s">
        <v>2123</v>
      </c>
      <c r="C761" s="433"/>
      <c r="D761" s="434" t="s">
        <v>2124</v>
      </c>
      <c r="E761" s="435"/>
      <c r="F761" s="436"/>
      <c r="G761" s="432"/>
    </row>
    <row r="762" spans="2:7" ht="15.75">
      <c r="B762" s="433"/>
      <c r="C762" s="433" t="s">
        <v>458</v>
      </c>
      <c r="D762" s="437"/>
      <c r="E762" s="435"/>
      <c r="F762" s="436"/>
      <c r="G762" s="432"/>
    </row>
    <row r="763" spans="2:7" ht="15.75">
      <c r="B763" s="433"/>
      <c r="C763" s="433">
        <f>C$52</f>
        <v>0</v>
      </c>
      <c r="D763" s="437"/>
      <c r="E763" s="435"/>
      <c r="F763" s="436"/>
      <c r="G763" s="432"/>
    </row>
    <row r="764" spans="2:7" ht="15.75">
      <c r="B764" s="433"/>
      <c r="C764" s="433">
        <f>C$53</f>
        <v>0</v>
      </c>
      <c r="D764" s="437"/>
      <c r="E764" s="435"/>
      <c r="F764" s="436"/>
      <c r="G764" s="432"/>
    </row>
    <row r="765" spans="2:7" ht="15.75">
      <c r="B765" s="433"/>
      <c r="C765" s="433" t="str">
        <f>C$54</f>
        <v>PA</v>
      </c>
      <c r="D765" s="437"/>
      <c r="E765" s="435"/>
      <c r="F765" s="436"/>
      <c r="G765" s="432"/>
    </row>
    <row r="766" spans="2:7" ht="102">
      <c r="B766" s="433"/>
      <c r="C766" s="433">
        <f>C$55</f>
        <v>0</v>
      </c>
      <c r="D766" s="443" t="s">
        <v>2125</v>
      </c>
      <c r="E766" s="435" t="s">
        <v>1770</v>
      </c>
      <c r="F766" s="436"/>
      <c r="G766" s="432"/>
    </row>
    <row r="767" spans="2:7" ht="15.75">
      <c r="B767" s="433"/>
      <c r="C767" s="433">
        <f>C$56</f>
        <v>0</v>
      </c>
      <c r="D767" s="437"/>
      <c r="E767" s="435"/>
      <c r="F767" s="436"/>
      <c r="G767" s="432"/>
    </row>
    <row r="768" spans="2:7" ht="15.75">
      <c r="B768" s="376"/>
      <c r="C768" s="376"/>
      <c r="D768" s="438"/>
      <c r="E768" s="383"/>
      <c r="F768" s="384"/>
      <c r="G768" s="432"/>
    </row>
    <row r="769" spans="2:7" ht="216.75">
      <c r="B769" s="433" t="s">
        <v>2126</v>
      </c>
      <c r="C769" s="433"/>
      <c r="D769" s="434" t="s">
        <v>2127</v>
      </c>
      <c r="E769" s="435"/>
      <c r="F769" s="436"/>
      <c r="G769" s="432"/>
    </row>
    <row r="770" spans="2:7" ht="15.75">
      <c r="B770" s="433"/>
      <c r="C770" s="433" t="s">
        <v>458</v>
      </c>
      <c r="D770" s="437"/>
      <c r="E770" s="435"/>
      <c r="F770" s="436"/>
      <c r="G770" s="432"/>
    </row>
    <row r="771" spans="2:7" ht="15.75">
      <c r="B771" s="433"/>
      <c r="C771" s="433">
        <f>C$52</f>
        <v>0</v>
      </c>
      <c r="D771" s="437"/>
      <c r="E771" s="435"/>
      <c r="F771" s="436"/>
      <c r="G771" s="432"/>
    </row>
    <row r="772" spans="2:7" ht="15.75">
      <c r="B772" s="433"/>
      <c r="C772" s="433">
        <f>C$53</f>
        <v>0</v>
      </c>
      <c r="D772" s="437"/>
      <c r="E772" s="435"/>
      <c r="F772" s="436"/>
      <c r="G772" s="432"/>
    </row>
    <row r="773" spans="2:7" ht="15.75">
      <c r="B773" s="433"/>
      <c r="C773" s="433" t="str">
        <f>C$54</f>
        <v>PA</v>
      </c>
      <c r="D773" s="437"/>
      <c r="E773" s="435"/>
      <c r="F773" s="436"/>
      <c r="G773" s="432"/>
    </row>
    <row r="774" spans="2:7" ht="127.5">
      <c r="B774" s="433"/>
      <c r="C774" s="433">
        <f>C$55</f>
        <v>0</v>
      </c>
      <c r="D774" s="437" t="s">
        <v>2128</v>
      </c>
      <c r="E774" s="435" t="s">
        <v>1770</v>
      </c>
      <c r="F774" s="436"/>
      <c r="G774" s="432"/>
    </row>
    <row r="775" spans="2:7" ht="15.75">
      <c r="B775" s="433"/>
      <c r="C775" s="433">
        <f>C$56</f>
        <v>0</v>
      </c>
      <c r="D775" s="437"/>
      <c r="E775" s="435"/>
      <c r="F775" s="436"/>
      <c r="G775" s="432"/>
    </row>
    <row r="776" spans="2:7" ht="15.75">
      <c r="B776" s="376"/>
      <c r="C776" s="376"/>
      <c r="D776" s="438"/>
      <c r="E776" s="383"/>
      <c r="F776" s="384"/>
      <c r="G776" s="432"/>
    </row>
    <row r="777" spans="2:7" ht="127.5">
      <c r="B777" s="433" t="s">
        <v>2129</v>
      </c>
      <c r="C777" s="433"/>
      <c r="D777" s="434" t="s">
        <v>2130</v>
      </c>
      <c r="E777" s="435"/>
      <c r="F777" s="436"/>
      <c r="G777" s="432"/>
    </row>
    <row r="778" spans="2:7" ht="15.75">
      <c r="B778" s="433"/>
      <c r="C778" s="433" t="s">
        <v>458</v>
      </c>
      <c r="D778" s="437"/>
      <c r="E778" s="435"/>
      <c r="F778" s="436"/>
      <c r="G778" s="432"/>
    </row>
    <row r="779" spans="2:7" ht="15.75">
      <c r="B779" s="433"/>
      <c r="C779" s="433">
        <f>C$52</f>
        <v>0</v>
      </c>
      <c r="D779" s="437"/>
      <c r="E779" s="435"/>
      <c r="F779" s="436"/>
      <c r="G779" s="432"/>
    </row>
    <row r="780" spans="2:7" ht="15.75">
      <c r="B780" s="433"/>
      <c r="C780" s="433">
        <f>C$53</f>
        <v>0</v>
      </c>
      <c r="D780" s="437"/>
      <c r="E780" s="435"/>
      <c r="F780" s="436"/>
      <c r="G780" s="432"/>
    </row>
    <row r="781" spans="2:7" ht="15.75">
      <c r="B781" s="433"/>
      <c r="C781" s="433" t="str">
        <f>C$54</f>
        <v>PA</v>
      </c>
      <c r="D781" s="437"/>
      <c r="E781" s="435"/>
      <c r="F781" s="436"/>
      <c r="G781" s="432"/>
    </row>
    <row r="782" spans="2:7" ht="51">
      <c r="B782" s="433"/>
      <c r="C782" s="433">
        <f>C$55</f>
        <v>0</v>
      </c>
      <c r="D782" s="437" t="s">
        <v>2131</v>
      </c>
      <c r="E782" s="435" t="s">
        <v>1770</v>
      </c>
      <c r="F782" s="436"/>
      <c r="G782" s="432"/>
    </row>
    <row r="783" spans="2:7" ht="15.75">
      <c r="B783" s="433"/>
      <c r="C783" s="433">
        <f>C$56</f>
        <v>0</v>
      </c>
      <c r="D783" s="437"/>
      <c r="E783" s="435"/>
      <c r="F783" s="436"/>
      <c r="G783" s="432"/>
    </row>
    <row r="784" spans="2:7" ht="15.75">
      <c r="B784" s="376"/>
      <c r="C784" s="376"/>
      <c r="D784" s="438"/>
      <c r="E784" s="383"/>
      <c r="F784" s="384"/>
      <c r="G784" s="432"/>
    </row>
    <row r="785" spans="2:7" ht="191.25">
      <c r="B785" s="433" t="s">
        <v>2132</v>
      </c>
      <c r="C785" s="433"/>
      <c r="D785" s="434" t="s">
        <v>2133</v>
      </c>
      <c r="E785" s="435"/>
      <c r="F785" s="436"/>
      <c r="G785" s="432"/>
    </row>
    <row r="786" spans="2:7" ht="15.75">
      <c r="B786" s="433"/>
      <c r="C786" s="433" t="s">
        <v>458</v>
      </c>
      <c r="D786" s="437"/>
      <c r="E786" s="435"/>
      <c r="F786" s="436"/>
      <c r="G786" s="432"/>
    </row>
    <row r="787" spans="2:7" ht="15.75">
      <c r="B787" s="433"/>
      <c r="C787" s="433">
        <f>C$52</f>
        <v>0</v>
      </c>
      <c r="D787" s="437"/>
      <c r="E787" s="435"/>
      <c r="F787" s="436"/>
      <c r="G787" s="432"/>
    </row>
    <row r="788" spans="2:7" ht="15.75">
      <c r="B788" s="433"/>
      <c r="C788" s="433">
        <f>C$53</f>
        <v>0</v>
      </c>
      <c r="D788" s="437"/>
      <c r="E788" s="435"/>
      <c r="F788" s="436"/>
      <c r="G788" s="432"/>
    </row>
    <row r="789" spans="2:7" ht="15.75">
      <c r="B789" s="433"/>
      <c r="C789" s="433" t="str">
        <f>C$54</f>
        <v>PA</v>
      </c>
      <c r="D789" s="437"/>
      <c r="E789" s="435"/>
      <c r="F789" s="436"/>
      <c r="G789" s="432"/>
    </row>
    <row r="790" spans="2:7" ht="89.25">
      <c r="B790" s="433"/>
      <c r="C790" s="433">
        <f>C$55</f>
        <v>0</v>
      </c>
      <c r="D790" s="437" t="s">
        <v>2134</v>
      </c>
      <c r="E790" s="435" t="s">
        <v>1770</v>
      </c>
      <c r="F790" s="436"/>
      <c r="G790" s="432"/>
    </row>
    <row r="791" spans="2:7" ht="15.75">
      <c r="B791" s="433"/>
      <c r="C791" s="433">
        <f>C$56</f>
        <v>0</v>
      </c>
      <c r="D791" s="437"/>
      <c r="E791" s="435"/>
      <c r="F791" s="436"/>
      <c r="G791" s="432"/>
    </row>
    <row r="792" spans="2:7" ht="15.75">
      <c r="B792" s="376"/>
      <c r="C792" s="376"/>
      <c r="D792" s="438"/>
      <c r="E792" s="383"/>
      <c r="F792" s="384"/>
      <c r="G792" s="432"/>
    </row>
    <row r="793" spans="2:7" ht="15.75">
      <c r="B793" s="386">
        <v>3.2</v>
      </c>
      <c r="C793" s="386"/>
      <c r="D793" s="381" t="s">
        <v>2135</v>
      </c>
      <c r="E793" s="387"/>
      <c r="F793" s="388"/>
      <c r="G793" s="432"/>
    </row>
    <row r="794" spans="2:7" ht="63.75">
      <c r="B794" s="433" t="s">
        <v>2136</v>
      </c>
      <c r="C794" s="433"/>
      <c r="D794" s="434" t="s">
        <v>2137</v>
      </c>
      <c r="E794" s="435"/>
      <c r="F794" s="436"/>
      <c r="G794" s="432"/>
    </row>
    <row r="795" spans="2:7" ht="15.75">
      <c r="B795" s="433"/>
      <c r="C795" s="433" t="s">
        <v>458</v>
      </c>
      <c r="D795" s="437"/>
      <c r="E795" s="435"/>
      <c r="F795" s="436"/>
      <c r="G795" s="432"/>
    </row>
    <row r="796" spans="2:7" ht="15.75">
      <c r="B796" s="433"/>
      <c r="C796" s="433">
        <f>C$52</f>
        <v>0</v>
      </c>
      <c r="D796" s="437"/>
      <c r="E796" s="435"/>
      <c r="F796" s="436"/>
      <c r="G796" s="432"/>
    </row>
    <row r="797" spans="2:7" ht="15.75">
      <c r="B797" s="433"/>
      <c r="C797" s="433">
        <f>C$53</f>
        <v>0</v>
      </c>
      <c r="D797" s="437"/>
      <c r="E797" s="435"/>
      <c r="F797" s="436"/>
      <c r="G797" s="432"/>
    </row>
    <row r="798" spans="2:7" ht="15.75">
      <c r="B798" s="433"/>
      <c r="C798" s="433" t="str">
        <f>C$54</f>
        <v>PA</v>
      </c>
      <c r="D798" s="437"/>
      <c r="E798" s="435"/>
      <c r="F798" s="436"/>
      <c r="G798" s="432"/>
    </row>
    <row r="799" spans="2:7" ht="38.25">
      <c r="B799" s="433"/>
      <c r="C799" s="433">
        <f>C$55</f>
        <v>0</v>
      </c>
      <c r="D799" s="437" t="s">
        <v>2138</v>
      </c>
      <c r="E799" s="435" t="s">
        <v>1770</v>
      </c>
      <c r="F799" s="436"/>
      <c r="G799" s="432"/>
    </row>
    <row r="800" spans="2:7" ht="15.75">
      <c r="B800" s="433"/>
      <c r="C800" s="433">
        <f>C$56</f>
        <v>0</v>
      </c>
      <c r="D800" s="437"/>
      <c r="E800" s="435"/>
      <c r="F800" s="436"/>
      <c r="G800" s="432"/>
    </row>
    <row r="801" spans="2:7" ht="15.75">
      <c r="B801" s="376"/>
      <c r="C801" s="376"/>
      <c r="D801" s="438"/>
      <c r="E801" s="383"/>
      <c r="F801" s="384"/>
      <c r="G801" s="432"/>
    </row>
    <row r="802" spans="2:7" ht="102">
      <c r="B802" s="433" t="s">
        <v>2139</v>
      </c>
      <c r="C802" s="433"/>
      <c r="D802" s="434" t="s">
        <v>2140</v>
      </c>
      <c r="E802" s="462"/>
      <c r="F802" s="436"/>
      <c r="G802" s="432"/>
    </row>
    <row r="803" spans="2:7" ht="15.75">
      <c r="B803" s="433"/>
      <c r="C803" s="433" t="s">
        <v>458</v>
      </c>
      <c r="D803" s="437"/>
      <c r="E803" s="462"/>
      <c r="F803" s="436"/>
      <c r="G803" s="432"/>
    </row>
    <row r="804" spans="2:7" ht="15.75">
      <c r="B804" s="433"/>
      <c r="C804" s="433">
        <f>C$52</f>
        <v>0</v>
      </c>
      <c r="D804" s="437"/>
      <c r="E804" s="462"/>
      <c r="F804" s="436"/>
      <c r="G804" s="432"/>
    </row>
    <row r="805" spans="2:7" ht="15.75">
      <c r="B805" s="433"/>
      <c r="C805" s="433">
        <f>C$53</f>
        <v>0</v>
      </c>
      <c r="D805" s="437"/>
      <c r="E805" s="462"/>
      <c r="F805" s="436"/>
      <c r="G805" s="432"/>
    </row>
    <row r="806" spans="2:7" ht="15.75">
      <c r="B806" s="433"/>
      <c r="C806" s="433" t="str">
        <f>C$54</f>
        <v>PA</v>
      </c>
      <c r="D806" s="437"/>
      <c r="E806" s="462"/>
      <c r="F806" s="436"/>
      <c r="G806" s="432"/>
    </row>
    <row r="807" spans="2:7" ht="63.75">
      <c r="B807" s="433"/>
      <c r="C807" s="433">
        <f>C$55</f>
        <v>0</v>
      </c>
      <c r="D807" s="437" t="s">
        <v>2141</v>
      </c>
      <c r="E807" s="462" t="s">
        <v>1770</v>
      </c>
      <c r="F807" s="436"/>
      <c r="G807" s="432"/>
    </row>
    <row r="808" spans="2:7" ht="15.75">
      <c r="B808" s="433"/>
      <c r="C808" s="433">
        <f>C$56</f>
        <v>0</v>
      </c>
      <c r="D808" s="437"/>
      <c r="E808" s="462"/>
      <c r="F808" s="436"/>
      <c r="G808" s="432"/>
    </row>
    <row r="809" spans="2:7" ht="15.75">
      <c r="B809" s="376"/>
      <c r="C809" s="376"/>
      <c r="D809" s="438"/>
      <c r="E809" s="383"/>
      <c r="F809" s="384"/>
      <c r="G809" s="432"/>
    </row>
    <row r="810" spans="2:7" ht="89.25">
      <c r="B810" s="433" t="s">
        <v>2142</v>
      </c>
      <c r="C810" s="433"/>
      <c r="D810" s="434" t="s">
        <v>2143</v>
      </c>
      <c r="E810" s="435"/>
      <c r="F810" s="436"/>
      <c r="G810" s="432"/>
    </row>
    <row r="811" spans="2:7" ht="15.75">
      <c r="B811" s="433"/>
      <c r="C811" s="433" t="s">
        <v>458</v>
      </c>
      <c r="D811" s="437"/>
      <c r="E811" s="435"/>
      <c r="F811" s="436"/>
      <c r="G811" s="432"/>
    </row>
    <row r="812" spans="2:7" ht="15.75">
      <c r="B812" s="433"/>
      <c r="C812" s="433">
        <f>C$52</f>
        <v>0</v>
      </c>
      <c r="D812" s="437"/>
      <c r="E812" s="435"/>
      <c r="F812" s="436"/>
      <c r="G812" s="432"/>
    </row>
    <row r="813" spans="2:7" ht="15.75">
      <c r="B813" s="433"/>
      <c r="C813" s="433">
        <f>C$53</f>
        <v>0</v>
      </c>
      <c r="D813" s="437"/>
      <c r="E813" s="435"/>
      <c r="F813" s="436"/>
      <c r="G813" s="432"/>
    </row>
    <row r="814" spans="2:7" ht="15.75">
      <c r="B814" s="433"/>
      <c r="C814" s="433" t="str">
        <f>C$54</f>
        <v>PA</v>
      </c>
      <c r="D814" s="437"/>
      <c r="E814" s="435"/>
      <c r="F814" s="436"/>
      <c r="G814" s="432"/>
    </row>
    <row r="815" spans="2:7" ht="102">
      <c r="B815" s="433"/>
      <c r="C815" s="433">
        <f>C$55</f>
        <v>0</v>
      </c>
      <c r="D815" s="437" t="s">
        <v>2144</v>
      </c>
      <c r="E815" s="435" t="s">
        <v>1770</v>
      </c>
      <c r="F815" s="436"/>
      <c r="G815" s="432"/>
    </row>
    <row r="816" spans="2:7" ht="15.75">
      <c r="B816" s="433"/>
      <c r="C816" s="433" t="s">
        <v>128</v>
      </c>
      <c r="D816" s="437"/>
      <c r="E816" s="435"/>
      <c r="F816" s="436"/>
      <c r="G816" s="432"/>
    </row>
    <row r="817" spans="2:7" ht="15.75">
      <c r="B817" s="376"/>
      <c r="C817" s="376"/>
      <c r="D817" s="438"/>
      <c r="E817" s="383"/>
      <c r="F817" s="384"/>
      <c r="G817" s="432"/>
    </row>
    <row r="818" spans="2:7" ht="102">
      <c r="B818" s="433" t="s">
        <v>2145</v>
      </c>
      <c r="C818" s="433"/>
      <c r="D818" s="434" t="s">
        <v>2146</v>
      </c>
      <c r="E818" s="435"/>
      <c r="F818" s="436"/>
      <c r="G818" s="432"/>
    </row>
    <row r="819" spans="2:7" ht="15.75">
      <c r="B819" s="433"/>
      <c r="C819" s="433" t="s">
        <v>458</v>
      </c>
      <c r="D819" s="437"/>
      <c r="E819" s="435"/>
      <c r="F819" s="436"/>
      <c r="G819" s="432"/>
    </row>
    <row r="820" spans="2:7" ht="15.75">
      <c r="B820" s="433"/>
      <c r="C820" s="433">
        <f>C$52</f>
        <v>0</v>
      </c>
      <c r="D820" s="437"/>
      <c r="E820" s="435"/>
      <c r="F820" s="436"/>
      <c r="G820" s="432"/>
    </row>
    <row r="821" spans="2:7" ht="15.75">
      <c r="B821" s="433"/>
      <c r="C821" s="433">
        <f>C$53</f>
        <v>0</v>
      </c>
      <c r="D821" s="437"/>
      <c r="E821" s="435"/>
      <c r="F821" s="436"/>
      <c r="G821" s="432"/>
    </row>
    <row r="822" spans="2:7" ht="15.75">
      <c r="B822" s="433"/>
      <c r="C822" s="433" t="str">
        <f>C$54</f>
        <v>PA</v>
      </c>
      <c r="D822" s="437"/>
      <c r="E822" s="435"/>
      <c r="F822" s="436"/>
      <c r="G822" s="432"/>
    </row>
    <row r="823" spans="2:7" ht="51">
      <c r="B823" s="433"/>
      <c r="C823" s="433">
        <f>C$55</f>
        <v>0</v>
      </c>
      <c r="D823" s="443" t="s">
        <v>2147</v>
      </c>
      <c r="E823" s="435" t="s">
        <v>1770</v>
      </c>
      <c r="F823" s="436"/>
      <c r="G823" s="432"/>
    </row>
    <row r="824" spans="2:7" ht="15.75">
      <c r="B824" s="433"/>
      <c r="C824" s="433">
        <f>C$56</f>
        <v>0</v>
      </c>
      <c r="D824" s="437"/>
      <c r="E824" s="435"/>
      <c r="F824" s="436"/>
      <c r="G824" s="432"/>
    </row>
    <row r="825" spans="2:7" ht="15.75">
      <c r="B825" s="376"/>
      <c r="C825" s="376"/>
      <c r="D825" s="438"/>
      <c r="E825" s="383"/>
      <c r="F825" s="384"/>
      <c r="G825" s="432"/>
    </row>
    <row r="826" spans="2:7" ht="127.5">
      <c r="B826" s="433" t="s">
        <v>2148</v>
      </c>
      <c r="C826" s="433"/>
      <c r="D826" s="434" t="s">
        <v>2149</v>
      </c>
      <c r="E826" s="435"/>
      <c r="F826" s="436"/>
      <c r="G826" s="432"/>
    </row>
    <row r="827" spans="2:7" ht="15.75">
      <c r="B827" s="433"/>
      <c r="C827" s="433" t="s">
        <v>458</v>
      </c>
      <c r="D827" s="437"/>
      <c r="E827" s="435"/>
      <c r="F827" s="436"/>
      <c r="G827" s="432"/>
    </row>
    <row r="828" spans="2:7" ht="15.75">
      <c r="B828" s="433"/>
      <c r="C828" s="433">
        <f>C$52</f>
        <v>0</v>
      </c>
      <c r="D828" s="437"/>
      <c r="E828" s="435"/>
      <c r="F828" s="436"/>
      <c r="G828" s="432"/>
    </row>
    <row r="829" spans="2:7" ht="15.75">
      <c r="B829" s="433"/>
      <c r="C829" s="433">
        <f>C$53</f>
        <v>0</v>
      </c>
      <c r="D829" s="437"/>
      <c r="E829" s="435"/>
      <c r="F829" s="436"/>
      <c r="G829" s="432"/>
    </row>
    <row r="830" spans="2:7" ht="15.75">
      <c r="B830" s="433"/>
      <c r="C830" s="433" t="str">
        <f>C$54</f>
        <v>PA</v>
      </c>
      <c r="D830" s="437"/>
      <c r="E830" s="435"/>
      <c r="F830" s="436"/>
      <c r="G830" s="432"/>
    </row>
    <row r="831" spans="2:7" ht="38.25">
      <c r="B831" s="439"/>
      <c r="C831" s="439">
        <f>C$55</f>
        <v>0</v>
      </c>
      <c r="D831" s="453" t="s">
        <v>2150</v>
      </c>
      <c r="E831" s="441" t="s">
        <v>1773</v>
      </c>
      <c r="F831" s="442" t="s">
        <v>2151</v>
      </c>
      <c r="G831" s="432"/>
    </row>
    <row r="832" spans="2:7" ht="25.5">
      <c r="B832" s="433"/>
      <c r="C832" s="433" t="s">
        <v>128</v>
      </c>
      <c r="D832" s="437" t="s">
        <v>2152</v>
      </c>
      <c r="E832" s="435" t="s">
        <v>1770</v>
      </c>
      <c r="F832" s="436"/>
      <c r="G832" s="432"/>
    </row>
    <row r="833" spans="2:7" ht="15.75">
      <c r="B833" s="376"/>
      <c r="C833" s="376"/>
      <c r="D833" s="438"/>
      <c r="E833" s="383"/>
      <c r="F833" s="384"/>
      <c r="G833" s="432"/>
    </row>
    <row r="834" spans="2:7" ht="15.75">
      <c r="B834" s="386">
        <v>3.3</v>
      </c>
      <c r="C834" s="386"/>
      <c r="D834" s="381" t="s">
        <v>2153</v>
      </c>
      <c r="E834" s="387"/>
      <c r="F834" s="388"/>
      <c r="G834" s="432"/>
    </row>
    <row r="835" spans="2:7" ht="127.5">
      <c r="B835" s="433" t="s">
        <v>2154</v>
      </c>
      <c r="C835" s="433"/>
      <c r="D835" s="434" t="s">
        <v>2155</v>
      </c>
      <c r="E835" s="435"/>
      <c r="F835" s="436"/>
      <c r="G835" s="432"/>
    </row>
    <row r="836" spans="2:7" ht="15.75">
      <c r="B836" s="433"/>
      <c r="C836" s="433" t="s">
        <v>458</v>
      </c>
      <c r="D836" s="437"/>
      <c r="E836" s="435"/>
      <c r="F836" s="436"/>
      <c r="G836" s="432"/>
    </row>
    <row r="837" spans="2:7" ht="15.75">
      <c r="B837" s="433"/>
      <c r="C837" s="433">
        <f>C$52</f>
        <v>0</v>
      </c>
      <c r="D837" s="437"/>
      <c r="E837" s="435"/>
      <c r="F837" s="436"/>
      <c r="G837" s="432"/>
    </row>
    <row r="838" spans="2:7" ht="15.75">
      <c r="B838" s="433"/>
      <c r="C838" s="433">
        <f>C$53</f>
        <v>0</v>
      </c>
      <c r="D838" s="437"/>
      <c r="E838" s="435"/>
      <c r="F838" s="436"/>
      <c r="G838" s="432"/>
    </row>
    <row r="839" spans="2:7" ht="15.75">
      <c r="B839" s="433"/>
      <c r="C839" s="433" t="str">
        <f>C$54</f>
        <v>PA</v>
      </c>
      <c r="D839" s="437"/>
      <c r="E839" s="435"/>
      <c r="F839" s="436"/>
      <c r="G839" s="432"/>
    </row>
    <row r="840" spans="2:7" ht="38.25">
      <c r="B840" s="433"/>
      <c r="C840" s="433">
        <f>C$55</f>
        <v>0</v>
      </c>
      <c r="D840" s="437" t="s">
        <v>2156</v>
      </c>
      <c r="E840" s="435" t="s">
        <v>1770</v>
      </c>
      <c r="F840" s="436"/>
      <c r="G840" s="432"/>
    </row>
    <row r="841" spans="2:7" ht="15.75">
      <c r="B841" s="433"/>
      <c r="C841" s="433">
        <f>C$56</f>
        <v>0</v>
      </c>
      <c r="D841" s="437"/>
      <c r="E841" s="435"/>
      <c r="F841" s="436"/>
      <c r="G841" s="432"/>
    </row>
    <row r="842" spans="2:7" ht="15.75">
      <c r="B842" s="376"/>
      <c r="C842" s="376"/>
      <c r="D842" s="438"/>
      <c r="E842" s="383"/>
      <c r="F842" s="384"/>
      <c r="G842" s="432"/>
    </row>
    <row r="843" spans="2:7" ht="114.75">
      <c r="B843" s="433" t="s">
        <v>2157</v>
      </c>
      <c r="C843" s="433"/>
      <c r="D843" s="434" t="s">
        <v>2158</v>
      </c>
      <c r="E843" s="462"/>
      <c r="F843" s="436"/>
      <c r="G843" s="432"/>
    </row>
    <row r="844" spans="2:7" ht="15.75">
      <c r="B844" s="433"/>
      <c r="C844" s="433" t="s">
        <v>458</v>
      </c>
      <c r="D844" s="437"/>
      <c r="E844" s="462"/>
      <c r="F844" s="436"/>
      <c r="G844" s="432"/>
    </row>
    <row r="845" spans="2:7" ht="15.75">
      <c r="B845" s="433"/>
      <c r="C845" s="433">
        <f>C$52</f>
        <v>0</v>
      </c>
      <c r="D845" s="437"/>
      <c r="E845" s="462"/>
      <c r="F845" s="436"/>
      <c r="G845" s="432"/>
    </row>
    <row r="846" spans="2:7" ht="15.75">
      <c r="B846" s="433"/>
      <c r="C846" s="433">
        <f>C$53</f>
        <v>0</v>
      </c>
      <c r="D846" s="437"/>
      <c r="E846" s="462"/>
      <c r="F846" s="436"/>
      <c r="G846" s="432"/>
    </row>
    <row r="847" spans="2:7" ht="15.75">
      <c r="B847" s="433"/>
      <c r="C847" s="433" t="str">
        <f>C$54</f>
        <v>PA</v>
      </c>
      <c r="D847" s="437"/>
      <c r="E847" s="462"/>
      <c r="F847" s="436"/>
      <c r="G847" s="432"/>
    </row>
    <row r="848" spans="2:7" ht="38.25">
      <c r="B848" s="433"/>
      <c r="C848" s="433">
        <f>C$55</f>
        <v>0</v>
      </c>
      <c r="D848" s="437" t="s">
        <v>2159</v>
      </c>
      <c r="E848" s="462" t="s">
        <v>1770</v>
      </c>
      <c r="F848" s="436"/>
      <c r="G848" s="432"/>
    </row>
    <row r="849" spans="2:7" ht="15.75">
      <c r="B849" s="433"/>
      <c r="C849" s="433">
        <f>C$56</f>
        <v>0</v>
      </c>
      <c r="D849" s="437"/>
      <c r="E849" s="462"/>
      <c r="F849" s="436"/>
      <c r="G849" s="432"/>
    </row>
    <row r="850" spans="2:7" ht="15.75">
      <c r="B850" s="376"/>
      <c r="C850" s="376"/>
      <c r="D850" s="438"/>
      <c r="E850" s="383"/>
      <c r="F850" s="384"/>
      <c r="G850" s="432"/>
    </row>
    <row r="851" spans="2:7" ht="15.75">
      <c r="B851" s="386">
        <v>3.4</v>
      </c>
      <c r="C851" s="386"/>
      <c r="D851" s="381" t="s">
        <v>2160</v>
      </c>
      <c r="E851" s="387"/>
      <c r="F851" s="388"/>
      <c r="G851" s="432"/>
    </row>
    <row r="852" spans="2:7" ht="76.5">
      <c r="B852" s="433" t="s">
        <v>2161</v>
      </c>
      <c r="C852" s="433"/>
      <c r="D852" s="434" t="s">
        <v>2162</v>
      </c>
      <c r="E852" s="462"/>
      <c r="F852" s="436"/>
      <c r="G852" s="432"/>
    </row>
    <row r="853" spans="2:7" ht="15.75">
      <c r="B853" s="433"/>
      <c r="C853" s="433" t="s">
        <v>458</v>
      </c>
      <c r="D853" s="437"/>
      <c r="E853" s="462"/>
      <c r="F853" s="436"/>
      <c r="G853" s="432"/>
    </row>
    <row r="854" spans="2:7" ht="15.75">
      <c r="B854" s="433"/>
      <c r="C854" s="433">
        <f>C$52</f>
        <v>0</v>
      </c>
      <c r="D854" s="437"/>
      <c r="E854" s="462"/>
      <c r="F854" s="436"/>
      <c r="G854" s="432"/>
    </row>
    <row r="855" spans="2:7" ht="15.75">
      <c r="B855" s="433"/>
      <c r="C855" s="433">
        <f>C$53</f>
        <v>0</v>
      </c>
      <c r="D855" s="437"/>
      <c r="E855" s="462"/>
      <c r="F855" s="436"/>
      <c r="G855" s="432"/>
    </row>
    <row r="856" spans="2:7" ht="15.75">
      <c r="B856" s="433"/>
      <c r="C856" s="433" t="str">
        <f>C$54</f>
        <v>PA</v>
      </c>
      <c r="D856" s="437"/>
      <c r="E856" s="462"/>
      <c r="F856" s="436"/>
      <c r="G856" s="432"/>
    </row>
    <row r="857" spans="2:7" ht="191.25">
      <c r="B857" s="433"/>
      <c r="C857" s="433">
        <f>C$55</f>
        <v>0</v>
      </c>
      <c r="D857" s="463" t="s">
        <v>2163</v>
      </c>
      <c r="E857" s="462" t="s">
        <v>1770</v>
      </c>
      <c r="F857" s="436" t="s">
        <v>2164</v>
      </c>
      <c r="G857" s="432"/>
    </row>
    <row r="858" spans="2:7" ht="15.75">
      <c r="B858" s="433"/>
      <c r="C858" s="433">
        <f>C$56</f>
        <v>0</v>
      </c>
      <c r="D858" s="437"/>
      <c r="E858" s="462"/>
      <c r="F858" s="436"/>
      <c r="G858" s="432"/>
    </row>
    <row r="859" spans="2:7" ht="15.75">
      <c r="B859" s="376"/>
      <c r="C859" s="376"/>
      <c r="D859" s="438"/>
      <c r="E859" s="383"/>
      <c r="F859" s="384"/>
      <c r="G859" s="432"/>
    </row>
    <row r="860" spans="2:7" ht="63.75">
      <c r="B860" s="433" t="s">
        <v>2165</v>
      </c>
      <c r="C860" s="433"/>
      <c r="D860" s="434" t="s">
        <v>2166</v>
      </c>
      <c r="E860" s="462"/>
      <c r="F860" s="436"/>
      <c r="G860" s="432"/>
    </row>
    <row r="861" spans="2:7" ht="15.75">
      <c r="B861" s="433"/>
      <c r="C861" s="433" t="s">
        <v>458</v>
      </c>
      <c r="D861" s="437"/>
      <c r="E861" s="462"/>
      <c r="F861" s="436"/>
      <c r="G861" s="432"/>
    </row>
    <row r="862" spans="2:7" ht="15.75">
      <c r="B862" s="433"/>
      <c r="C862" s="433">
        <f>C$52</f>
        <v>0</v>
      </c>
      <c r="D862" s="437"/>
      <c r="E862" s="435"/>
      <c r="F862" s="436"/>
      <c r="G862" s="432"/>
    </row>
    <row r="863" spans="2:7" ht="15.75">
      <c r="B863" s="433"/>
      <c r="C863" s="433">
        <f>C$53</f>
        <v>0</v>
      </c>
      <c r="D863" s="437"/>
      <c r="E863" s="435"/>
      <c r="F863" s="436"/>
      <c r="G863" s="432"/>
    </row>
    <row r="864" spans="2:7" ht="15.75">
      <c r="B864" s="433"/>
      <c r="C864" s="433" t="str">
        <f>C$54</f>
        <v>PA</v>
      </c>
      <c r="D864" s="437"/>
      <c r="E864" s="435"/>
      <c r="F864" s="436"/>
      <c r="G864" s="432"/>
    </row>
    <row r="865" spans="2:7" ht="89.25">
      <c r="B865" s="433"/>
      <c r="C865" s="433">
        <f>C$55</f>
        <v>0</v>
      </c>
      <c r="D865" s="437" t="s">
        <v>2167</v>
      </c>
      <c r="E865" s="435" t="s">
        <v>1770</v>
      </c>
      <c r="F865" s="436"/>
      <c r="G865" s="432"/>
    </row>
    <row r="866" spans="2:7" ht="15.75">
      <c r="B866" s="433"/>
      <c r="C866" s="433">
        <f>C$56</f>
        <v>0</v>
      </c>
      <c r="D866" s="437"/>
      <c r="E866" s="435"/>
      <c r="F866" s="436"/>
      <c r="G866" s="432"/>
    </row>
    <row r="867" spans="2:7" ht="15.75">
      <c r="B867" s="376"/>
      <c r="C867" s="376"/>
      <c r="D867" s="438"/>
      <c r="E867" s="383"/>
      <c r="F867" s="384"/>
      <c r="G867" s="432"/>
    </row>
    <row r="868" spans="2:7" ht="76.5">
      <c r="B868" s="433" t="s">
        <v>2168</v>
      </c>
      <c r="C868" s="433"/>
      <c r="D868" s="434" t="s">
        <v>2169</v>
      </c>
      <c r="E868" s="462"/>
      <c r="F868" s="436"/>
      <c r="G868" s="432"/>
    </row>
    <row r="869" spans="2:7" ht="15.75">
      <c r="B869" s="433"/>
      <c r="C869" s="433" t="s">
        <v>458</v>
      </c>
      <c r="D869" s="437"/>
      <c r="E869" s="462"/>
      <c r="F869" s="436"/>
      <c r="G869" s="432"/>
    </row>
    <row r="870" spans="2:7" ht="15.75">
      <c r="B870" s="433"/>
      <c r="C870" s="433">
        <f>C$52</f>
        <v>0</v>
      </c>
      <c r="D870" s="437"/>
      <c r="E870" s="462"/>
      <c r="F870" s="436"/>
      <c r="G870" s="432"/>
    </row>
    <row r="871" spans="2:7" ht="15.75">
      <c r="B871" s="433"/>
      <c r="C871" s="433">
        <f>C$53</f>
        <v>0</v>
      </c>
      <c r="D871" s="437"/>
      <c r="E871" s="462"/>
      <c r="F871" s="436"/>
      <c r="G871" s="432"/>
    </row>
    <row r="872" spans="2:7" ht="15.75">
      <c r="B872" s="433"/>
      <c r="C872" s="433" t="str">
        <f>C$54</f>
        <v>PA</v>
      </c>
      <c r="D872" s="437"/>
      <c r="E872" s="462"/>
      <c r="F872" s="436"/>
      <c r="G872" s="432"/>
    </row>
    <row r="873" spans="2:7" ht="102">
      <c r="B873" s="433"/>
      <c r="C873" s="433">
        <f>C$55</f>
        <v>0</v>
      </c>
      <c r="D873" s="437" t="s">
        <v>2170</v>
      </c>
      <c r="E873" s="462" t="s">
        <v>1770</v>
      </c>
      <c r="F873" s="436"/>
      <c r="G873" s="432"/>
    </row>
    <row r="874" spans="2:7" ht="15.75">
      <c r="B874" s="433"/>
      <c r="C874" s="433">
        <f>C$56</f>
        <v>0</v>
      </c>
      <c r="D874" s="437"/>
      <c r="E874" s="462"/>
      <c r="F874" s="436"/>
      <c r="G874" s="432"/>
    </row>
    <row r="875" spans="2:7" ht="15.75">
      <c r="B875" s="376"/>
      <c r="C875" s="376"/>
      <c r="D875" s="438"/>
      <c r="E875" s="383"/>
      <c r="F875" s="384"/>
      <c r="G875" s="432"/>
    </row>
    <row r="876" spans="2:7" ht="191.25">
      <c r="B876" s="433" t="s">
        <v>2171</v>
      </c>
      <c r="C876" s="433"/>
      <c r="D876" s="434" t="s">
        <v>2172</v>
      </c>
      <c r="E876" s="462"/>
      <c r="F876" s="436"/>
      <c r="G876" s="432"/>
    </row>
    <row r="877" spans="2:7" ht="15.75">
      <c r="B877" s="433"/>
      <c r="C877" s="433" t="s">
        <v>458</v>
      </c>
      <c r="D877" s="437"/>
      <c r="E877" s="462"/>
      <c r="F877" s="436"/>
      <c r="G877" s="432"/>
    </row>
    <row r="878" spans="2:7" ht="15.75">
      <c r="B878" s="433"/>
      <c r="C878" s="433">
        <f>C$52</f>
        <v>0</v>
      </c>
      <c r="D878" s="437"/>
      <c r="E878" s="462"/>
      <c r="F878" s="436"/>
      <c r="G878" s="432"/>
    </row>
    <row r="879" spans="2:7" ht="15.75">
      <c r="B879" s="433"/>
      <c r="C879" s="433">
        <f>C$53</f>
        <v>0</v>
      </c>
      <c r="D879" s="437"/>
      <c r="E879" s="462"/>
      <c r="F879" s="436"/>
      <c r="G879" s="432"/>
    </row>
    <row r="880" spans="2:7" ht="15.75">
      <c r="B880" s="433"/>
      <c r="C880" s="433" t="str">
        <f>C$54</f>
        <v>PA</v>
      </c>
      <c r="D880" s="437"/>
      <c r="E880" s="462"/>
      <c r="F880" s="436"/>
      <c r="G880" s="432"/>
    </row>
    <row r="881" spans="2:7" ht="76.5">
      <c r="B881" s="433"/>
      <c r="C881" s="433">
        <f>C$55</f>
        <v>0</v>
      </c>
      <c r="D881" s="437" t="s">
        <v>2173</v>
      </c>
      <c r="E881" s="462" t="s">
        <v>1770</v>
      </c>
      <c r="F881" s="384"/>
      <c r="G881" s="432"/>
    </row>
    <row r="882" spans="2:7" ht="15.75">
      <c r="B882" s="433"/>
      <c r="C882" s="433">
        <f>C$56</f>
        <v>0</v>
      </c>
      <c r="D882" s="437"/>
      <c r="E882" s="462"/>
      <c r="F882" s="436"/>
      <c r="G882" s="432"/>
    </row>
    <row r="883" spans="2:7" ht="15.75">
      <c r="B883" s="376"/>
      <c r="C883" s="376"/>
      <c r="D883" s="438"/>
      <c r="E883" s="383"/>
      <c r="F883" s="384"/>
      <c r="G883" s="432"/>
    </row>
    <row r="884" spans="2:7" ht="114.75">
      <c r="B884" s="433" t="s">
        <v>2174</v>
      </c>
      <c r="C884" s="433"/>
      <c r="D884" s="434" t="s">
        <v>2175</v>
      </c>
      <c r="E884" s="462"/>
      <c r="F884" s="464"/>
      <c r="G884" s="78"/>
    </row>
    <row r="885" spans="2:7" ht="15.75">
      <c r="B885" s="433"/>
      <c r="C885" s="433" t="s">
        <v>458</v>
      </c>
      <c r="D885" s="437"/>
      <c r="E885" s="462"/>
      <c r="F885" s="464"/>
      <c r="G885" s="78"/>
    </row>
    <row r="886" spans="2:7" ht="15.75">
      <c r="B886" s="433"/>
      <c r="C886" s="433">
        <f>C$52</f>
        <v>0</v>
      </c>
      <c r="D886" s="437"/>
      <c r="E886" s="462"/>
      <c r="F886" s="436"/>
      <c r="G886" s="432"/>
    </row>
    <row r="887" spans="2:7" ht="15.75">
      <c r="B887" s="433"/>
      <c r="C887" s="433">
        <f>C$53</f>
        <v>0</v>
      </c>
      <c r="D887" s="437"/>
      <c r="E887" s="462"/>
      <c r="F887" s="436"/>
      <c r="G887" s="432"/>
    </row>
    <row r="888" spans="2:7" ht="15.75">
      <c r="B888" s="433"/>
      <c r="C888" s="433" t="str">
        <f>C$54</f>
        <v>PA</v>
      </c>
      <c r="D888" s="437"/>
      <c r="E888" s="462"/>
      <c r="F888" s="436"/>
      <c r="G888" s="432"/>
    </row>
    <row r="889" spans="2:7" ht="76.5">
      <c r="B889" s="433"/>
      <c r="C889" s="433">
        <f>C$55</f>
        <v>0</v>
      </c>
      <c r="D889" s="437" t="s">
        <v>2173</v>
      </c>
      <c r="E889" s="462" t="s">
        <v>1770</v>
      </c>
      <c r="F889" s="436" t="s">
        <v>2176</v>
      </c>
      <c r="G889" s="432"/>
    </row>
    <row r="890" spans="2:7" ht="15.75">
      <c r="B890" s="433"/>
      <c r="C890" s="433">
        <f>C$56</f>
        <v>0</v>
      </c>
      <c r="D890" s="437"/>
      <c r="E890" s="462"/>
      <c r="F890" s="436"/>
      <c r="G890" s="432"/>
    </row>
    <row r="891" spans="2:7" ht="15.75">
      <c r="B891" s="376"/>
      <c r="C891" s="376"/>
      <c r="D891" s="438"/>
      <c r="E891" s="383"/>
      <c r="F891" s="384"/>
      <c r="G891" s="432"/>
    </row>
    <row r="892" spans="2:7" ht="102">
      <c r="B892" s="433" t="s">
        <v>2177</v>
      </c>
      <c r="C892" s="433"/>
      <c r="D892" s="434" t="s">
        <v>2178</v>
      </c>
      <c r="E892" s="435"/>
      <c r="F892" s="465"/>
      <c r="G892" s="432"/>
    </row>
    <row r="893" spans="2:7" ht="15.75">
      <c r="B893" s="433"/>
      <c r="C893" s="433" t="s">
        <v>458</v>
      </c>
      <c r="D893" s="437"/>
      <c r="E893" s="435"/>
      <c r="F893" s="465"/>
      <c r="G893" s="432"/>
    </row>
    <row r="894" spans="2:7" ht="15.75">
      <c r="B894" s="433"/>
      <c r="C894" s="433">
        <f>C$52</f>
        <v>0</v>
      </c>
      <c r="D894" s="437"/>
      <c r="E894" s="435"/>
      <c r="F894" s="465"/>
      <c r="G894" s="432"/>
    </row>
    <row r="895" spans="2:7" ht="15.75">
      <c r="B895" s="433"/>
      <c r="C895" s="433">
        <f>C$53</f>
        <v>0</v>
      </c>
      <c r="D895" s="437"/>
      <c r="E895" s="435"/>
      <c r="F895" s="436"/>
      <c r="G895" s="432"/>
    </row>
    <row r="896" spans="2:7" ht="15.75">
      <c r="B896" s="433"/>
      <c r="C896" s="433" t="str">
        <f>C$54</f>
        <v>PA</v>
      </c>
      <c r="D896" s="437"/>
      <c r="E896" s="435"/>
      <c r="F896" s="436"/>
      <c r="G896" s="432"/>
    </row>
    <row r="897" spans="2:7" ht="114.75">
      <c r="B897" s="433"/>
      <c r="C897" s="433">
        <f>C$55</f>
        <v>0</v>
      </c>
      <c r="D897" s="437" t="s">
        <v>2179</v>
      </c>
      <c r="E897" s="435" t="s">
        <v>1770</v>
      </c>
      <c r="F897" s="436" t="s">
        <v>2176</v>
      </c>
      <c r="G897" s="432"/>
    </row>
    <row r="898" spans="2:7" ht="15.75">
      <c r="B898" s="433"/>
      <c r="C898" s="433">
        <f>C$56</f>
        <v>0</v>
      </c>
      <c r="D898" s="437"/>
      <c r="E898" s="435"/>
      <c r="F898" s="436"/>
      <c r="G898" s="432"/>
    </row>
    <row r="899" spans="2:7" ht="15.75">
      <c r="B899" s="376"/>
      <c r="C899" s="376"/>
      <c r="D899" s="438"/>
      <c r="E899" s="383"/>
      <c r="F899" s="384"/>
      <c r="G899" s="432"/>
    </row>
    <row r="900" spans="2:7" ht="102">
      <c r="B900" s="433" t="s">
        <v>2180</v>
      </c>
      <c r="C900" s="433"/>
      <c r="D900" s="434" t="s">
        <v>2181</v>
      </c>
      <c r="E900" s="435"/>
      <c r="F900" s="436"/>
      <c r="G900" s="432"/>
    </row>
    <row r="901" spans="2:7" ht="15.75">
      <c r="B901" s="433"/>
      <c r="C901" s="433" t="s">
        <v>458</v>
      </c>
      <c r="D901" s="437"/>
      <c r="E901" s="435"/>
      <c r="F901" s="436"/>
      <c r="G901" s="432"/>
    </row>
    <row r="902" spans="2:7" ht="15.75">
      <c r="B902" s="433"/>
      <c r="C902" s="433">
        <f>C$52</f>
        <v>0</v>
      </c>
      <c r="D902" s="437"/>
      <c r="E902" s="435"/>
      <c r="F902" s="436"/>
      <c r="G902" s="432"/>
    </row>
    <row r="903" spans="2:7" ht="15.75">
      <c r="B903" s="433"/>
      <c r="C903" s="433">
        <f>C$53</f>
        <v>0</v>
      </c>
      <c r="D903" s="437"/>
      <c r="E903" s="435"/>
      <c r="F903" s="436"/>
      <c r="G903" s="432"/>
    </row>
    <row r="904" spans="2:7" ht="15.75">
      <c r="B904" s="433"/>
      <c r="C904" s="433" t="str">
        <f>C$54</f>
        <v>PA</v>
      </c>
      <c r="D904" s="437"/>
      <c r="E904" s="435"/>
      <c r="F904" s="436"/>
      <c r="G904" s="432"/>
    </row>
    <row r="905" spans="2:7" ht="114.75">
      <c r="B905" s="439"/>
      <c r="C905" s="439">
        <f>C$55</f>
        <v>0</v>
      </c>
      <c r="D905" s="453" t="s">
        <v>2182</v>
      </c>
      <c r="E905" s="441" t="s">
        <v>1773</v>
      </c>
      <c r="F905" s="442" t="s">
        <v>2183</v>
      </c>
      <c r="G905" s="432"/>
    </row>
    <row r="906" spans="2:7" ht="15.75">
      <c r="B906" s="433"/>
      <c r="C906" s="433" t="s">
        <v>128</v>
      </c>
      <c r="D906" s="437" t="s">
        <v>2184</v>
      </c>
      <c r="E906" s="435" t="s">
        <v>1770</v>
      </c>
      <c r="F906" s="436"/>
      <c r="G906" s="432"/>
    </row>
    <row r="907" spans="2:7" ht="15.75">
      <c r="B907" s="376"/>
      <c r="C907" s="376"/>
      <c r="D907" s="438"/>
      <c r="E907" s="383"/>
      <c r="F907" s="384"/>
      <c r="G907" s="432"/>
    </row>
    <row r="908" spans="2:7" ht="293.25">
      <c r="B908" s="433" t="s">
        <v>2185</v>
      </c>
      <c r="C908" s="433"/>
      <c r="D908" s="434" t="s">
        <v>2186</v>
      </c>
      <c r="E908" s="435"/>
      <c r="F908" s="436"/>
      <c r="G908" s="432"/>
    </row>
    <row r="909" spans="2:7" ht="15.75">
      <c r="B909" s="433"/>
      <c r="C909" s="433" t="s">
        <v>458</v>
      </c>
      <c r="D909" s="437"/>
      <c r="E909" s="435"/>
      <c r="F909" s="436"/>
      <c r="G909" s="432"/>
    </row>
    <row r="910" spans="2:7" ht="15.75">
      <c r="B910" s="433"/>
      <c r="C910" s="433">
        <f>C$52</f>
        <v>0</v>
      </c>
      <c r="D910" s="437"/>
      <c r="E910" s="435"/>
      <c r="F910" s="436"/>
      <c r="G910" s="432"/>
    </row>
    <row r="911" spans="2:7" ht="15.75">
      <c r="B911" s="433"/>
      <c r="C911" s="433">
        <f>C$53</f>
        <v>0</v>
      </c>
      <c r="D911" s="437"/>
      <c r="E911" s="435"/>
      <c r="F911" s="436"/>
      <c r="G911" s="432"/>
    </row>
    <row r="912" spans="2:7" ht="15.75">
      <c r="B912" s="433"/>
      <c r="C912" s="433" t="str">
        <f>C$54</f>
        <v>PA</v>
      </c>
      <c r="D912" s="437"/>
      <c r="E912" s="435"/>
      <c r="F912" s="436"/>
      <c r="G912" s="432"/>
    </row>
    <row r="913" spans="2:7" ht="63.75">
      <c r="B913" s="433"/>
      <c r="C913" s="433">
        <f>C$55</f>
        <v>0</v>
      </c>
      <c r="D913" s="437" t="s">
        <v>2187</v>
      </c>
      <c r="E913" s="435" t="s">
        <v>1770</v>
      </c>
      <c r="F913" s="436"/>
      <c r="G913" s="432"/>
    </row>
    <row r="914" spans="2:7" ht="15.75">
      <c r="B914" s="433"/>
      <c r="C914" s="433">
        <f>C$56</f>
        <v>0</v>
      </c>
      <c r="D914" s="437"/>
      <c r="E914" s="435"/>
      <c r="F914" s="436"/>
      <c r="G914" s="432"/>
    </row>
    <row r="915" spans="2:7" ht="15.75">
      <c r="B915" s="376"/>
      <c r="C915" s="376"/>
      <c r="D915" s="438"/>
      <c r="E915" s="383"/>
      <c r="F915" s="384"/>
      <c r="G915" s="432"/>
    </row>
    <row r="916" spans="2:7" ht="140.25">
      <c r="B916" s="433" t="s">
        <v>2188</v>
      </c>
      <c r="C916" s="433"/>
      <c r="D916" s="434" t="s">
        <v>2189</v>
      </c>
      <c r="E916" s="435"/>
      <c r="F916" s="436"/>
      <c r="G916" s="432"/>
    </row>
    <row r="917" spans="2:7" ht="15.75">
      <c r="B917" s="433"/>
      <c r="C917" s="433" t="s">
        <v>458</v>
      </c>
      <c r="D917" s="437"/>
      <c r="E917" s="435"/>
      <c r="F917" s="436"/>
      <c r="G917" s="432"/>
    </row>
    <row r="918" spans="2:7" ht="15.75">
      <c r="B918" s="433"/>
      <c r="C918" s="433">
        <f>C$52</f>
        <v>0</v>
      </c>
      <c r="D918" s="437"/>
      <c r="E918" s="435"/>
      <c r="F918" s="436"/>
      <c r="G918" s="432"/>
    </row>
    <row r="919" spans="2:7" ht="15.75">
      <c r="B919" s="433"/>
      <c r="C919" s="433">
        <f>C$53</f>
        <v>0</v>
      </c>
      <c r="D919" s="437"/>
      <c r="E919" s="435"/>
      <c r="F919" s="436"/>
      <c r="G919" s="432"/>
    </row>
    <row r="920" spans="2:7" ht="15.75">
      <c r="B920" s="433"/>
      <c r="C920" s="433" t="str">
        <f>C$54</f>
        <v>PA</v>
      </c>
      <c r="D920" s="466"/>
      <c r="E920" s="435"/>
      <c r="F920" s="436"/>
      <c r="G920" s="432"/>
    </row>
    <row r="921" spans="2:7" ht="63.75">
      <c r="B921" s="433"/>
      <c r="C921" s="433">
        <f>C$55</f>
        <v>0</v>
      </c>
      <c r="D921" s="437" t="s">
        <v>2190</v>
      </c>
      <c r="E921" s="435" t="s">
        <v>1770</v>
      </c>
      <c r="F921" s="436"/>
      <c r="G921" s="432"/>
    </row>
    <row r="922" spans="2:7" ht="15.75">
      <c r="B922" s="433"/>
      <c r="C922" s="433">
        <f>C$56</f>
        <v>0</v>
      </c>
      <c r="D922" s="437"/>
      <c r="E922" s="435"/>
      <c r="F922" s="436"/>
      <c r="G922" s="432"/>
    </row>
    <row r="923" spans="2:7" ht="15.75">
      <c r="B923" s="376"/>
      <c r="C923" s="376"/>
      <c r="D923" s="438"/>
      <c r="E923" s="383"/>
      <c r="F923" s="384"/>
      <c r="G923" s="432"/>
    </row>
    <row r="924" spans="2:7" ht="178.5">
      <c r="B924" s="433" t="s">
        <v>2191</v>
      </c>
      <c r="C924" s="433"/>
      <c r="D924" s="434" t="s">
        <v>2192</v>
      </c>
      <c r="E924" s="435"/>
      <c r="F924" s="436"/>
      <c r="G924" s="432"/>
    </row>
    <row r="925" spans="2:7" ht="15.75">
      <c r="B925" s="433"/>
      <c r="C925" s="433" t="s">
        <v>458</v>
      </c>
      <c r="D925" s="437"/>
      <c r="E925" s="435"/>
      <c r="F925" s="436"/>
      <c r="G925" s="432"/>
    </row>
    <row r="926" spans="2:7" ht="15.75">
      <c r="B926" s="433"/>
      <c r="C926" s="433">
        <f>C$52</f>
        <v>0</v>
      </c>
      <c r="D926" s="437"/>
      <c r="E926" s="435"/>
      <c r="F926" s="436"/>
      <c r="G926" s="432"/>
    </row>
    <row r="927" spans="2:7" ht="15.75">
      <c r="B927" s="433"/>
      <c r="C927" s="433">
        <f>C$53</f>
        <v>0</v>
      </c>
      <c r="D927" s="437"/>
      <c r="E927" s="435"/>
      <c r="F927" s="436"/>
      <c r="G927" s="432"/>
    </row>
    <row r="928" spans="2:7" ht="15.75">
      <c r="B928" s="433"/>
      <c r="C928" s="433" t="str">
        <f>C$54</f>
        <v>PA</v>
      </c>
      <c r="D928" s="437"/>
      <c r="E928" s="435"/>
      <c r="F928" s="436"/>
      <c r="G928" s="432"/>
    </row>
    <row r="929" spans="2:7" ht="51">
      <c r="B929" s="433"/>
      <c r="C929" s="433">
        <f>C$55</f>
        <v>0</v>
      </c>
      <c r="D929" s="437" t="s">
        <v>2193</v>
      </c>
      <c r="E929" s="435" t="s">
        <v>1770</v>
      </c>
      <c r="F929" s="436"/>
      <c r="G929" s="432"/>
    </row>
    <row r="930" spans="2:7" ht="15.75">
      <c r="B930" s="433"/>
      <c r="C930" s="433">
        <f>C$56</f>
        <v>0</v>
      </c>
      <c r="D930" s="437"/>
      <c r="E930" s="435"/>
      <c r="F930" s="436"/>
      <c r="G930" s="432"/>
    </row>
    <row r="931" spans="2:7" ht="15.75">
      <c r="B931" s="376"/>
      <c r="C931" s="376"/>
      <c r="D931" s="438"/>
      <c r="E931" s="383"/>
      <c r="F931" s="384"/>
      <c r="G931" s="432"/>
    </row>
    <row r="932" spans="2:7" ht="102">
      <c r="B932" s="433" t="s">
        <v>2194</v>
      </c>
      <c r="C932" s="433"/>
      <c r="D932" s="434" t="s">
        <v>2195</v>
      </c>
      <c r="E932" s="435"/>
      <c r="F932" s="436"/>
      <c r="G932" s="432"/>
    </row>
    <row r="933" spans="2:7" ht="15.75">
      <c r="B933" s="433"/>
      <c r="C933" s="433" t="s">
        <v>458</v>
      </c>
      <c r="D933" s="437"/>
      <c r="E933" s="435"/>
      <c r="F933" s="436"/>
      <c r="G933" s="432"/>
    </row>
    <row r="934" spans="2:7" ht="15.75">
      <c r="B934" s="433"/>
      <c r="C934" s="433">
        <f>C$52</f>
        <v>0</v>
      </c>
      <c r="D934" s="437"/>
      <c r="E934" s="435"/>
      <c r="F934" s="436"/>
      <c r="G934" s="432"/>
    </row>
    <row r="935" spans="2:7" ht="15.75">
      <c r="B935" s="433"/>
      <c r="C935" s="433">
        <f>C$53</f>
        <v>0</v>
      </c>
      <c r="D935" s="437"/>
      <c r="E935" s="435"/>
      <c r="F935" s="436"/>
      <c r="G935" s="432"/>
    </row>
    <row r="936" spans="2:7" ht="15.75">
      <c r="B936" s="433"/>
      <c r="C936" s="433" t="str">
        <f>C$54</f>
        <v>PA</v>
      </c>
      <c r="D936" s="437"/>
      <c r="E936" s="435"/>
      <c r="F936" s="436"/>
      <c r="G936" s="432"/>
    </row>
    <row r="937" spans="2:7" ht="15.75">
      <c r="B937" s="433"/>
      <c r="C937" s="433">
        <f>C$55</f>
        <v>0</v>
      </c>
      <c r="D937" s="437" t="s">
        <v>2196</v>
      </c>
      <c r="E937" s="435" t="s">
        <v>1770</v>
      </c>
      <c r="F937" s="436"/>
      <c r="G937" s="432"/>
    </row>
    <row r="938" spans="2:7" ht="15.75">
      <c r="B938" s="433"/>
      <c r="C938" s="433">
        <f>C$56</f>
        <v>0</v>
      </c>
      <c r="D938" s="437"/>
      <c r="E938" s="435"/>
      <c r="F938" s="436"/>
      <c r="G938" s="432"/>
    </row>
    <row r="939" spans="2:7" ht="15.75">
      <c r="B939" s="376"/>
      <c r="C939" s="376"/>
      <c r="D939" s="438"/>
      <c r="E939" s="383"/>
      <c r="F939" s="384"/>
      <c r="G939" s="432"/>
    </row>
    <row r="940" spans="2:7" ht="102">
      <c r="B940" s="433" t="s">
        <v>2197</v>
      </c>
      <c r="C940" s="433"/>
      <c r="D940" s="434" t="s">
        <v>2198</v>
      </c>
      <c r="E940" s="435"/>
      <c r="F940" s="436"/>
      <c r="G940" s="432"/>
    </row>
    <row r="941" spans="2:7" ht="15.75">
      <c r="B941" s="433"/>
      <c r="C941" s="433" t="s">
        <v>458</v>
      </c>
      <c r="D941" s="437"/>
      <c r="E941" s="435"/>
      <c r="F941" s="436"/>
      <c r="G941" s="432"/>
    </row>
    <row r="942" spans="2:7" ht="15.75">
      <c r="B942" s="433"/>
      <c r="C942" s="433">
        <f>C$52</f>
        <v>0</v>
      </c>
      <c r="D942" s="437"/>
      <c r="E942" s="435"/>
      <c r="F942" s="436"/>
      <c r="G942" s="432"/>
    </row>
    <row r="943" spans="2:7" ht="15.75">
      <c r="B943" s="433"/>
      <c r="C943" s="433">
        <f>C$53</f>
        <v>0</v>
      </c>
      <c r="D943" s="437"/>
      <c r="E943" s="435"/>
      <c r="F943" s="436"/>
      <c r="G943" s="432"/>
    </row>
    <row r="944" spans="2:7" ht="15.75">
      <c r="B944" s="433"/>
      <c r="C944" s="433" t="str">
        <f>C$54</f>
        <v>PA</v>
      </c>
      <c r="D944" s="437"/>
      <c r="E944" s="435"/>
      <c r="F944" s="436"/>
      <c r="G944" s="432"/>
    </row>
    <row r="945" spans="2:7" ht="15.75">
      <c r="B945" s="433"/>
      <c r="C945" s="433">
        <f>C$55</f>
        <v>0</v>
      </c>
      <c r="D945" s="437" t="s">
        <v>2196</v>
      </c>
      <c r="E945" s="435" t="s">
        <v>1770</v>
      </c>
      <c r="F945" s="436"/>
      <c r="G945" s="432"/>
    </row>
    <row r="946" spans="2:7" ht="15.75">
      <c r="B946" s="433"/>
      <c r="C946" s="433">
        <f>C$56</f>
        <v>0</v>
      </c>
      <c r="D946" s="437"/>
      <c r="E946" s="435"/>
      <c r="F946" s="436"/>
      <c r="G946" s="432"/>
    </row>
    <row r="947" spans="2:7" ht="15.75">
      <c r="B947" s="376"/>
      <c r="C947" s="376"/>
      <c r="D947" s="438"/>
      <c r="E947" s="383"/>
      <c r="F947" s="384"/>
      <c r="G947" s="432"/>
    </row>
    <row r="948" spans="2:7" ht="127.5">
      <c r="B948" s="433" t="s">
        <v>2199</v>
      </c>
      <c r="C948" s="433"/>
      <c r="D948" s="434" t="s">
        <v>2200</v>
      </c>
      <c r="E948" s="435"/>
      <c r="F948" s="436"/>
      <c r="G948" s="432"/>
    </row>
    <row r="949" spans="2:7" ht="15.75">
      <c r="B949" s="433"/>
      <c r="C949" s="433" t="s">
        <v>458</v>
      </c>
      <c r="D949" s="437"/>
      <c r="E949" s="435"/>
      <c r="F949" s="436"/>
      <c r="G949" s="432"/>
    </row>
    <row r="950" spans="2:7" ht="15.75">
      <c r="B950" s="433"/>
      <c r="C950" s="433">
        <f>C$52</f>
        <v>0</v>
      </c>
      <c r="D950" s="437"/>
      <c r="E950" s="435"/>
      <c r="F950" s="436"/>
      <c r="G950" s="432"/>
    </row>
    <row r="951" spans="2:7" ht="15.75">
      <c r="B951" s="433"/>
      <c r="C951" s="433">
        <f>C$53</f>
        <v>0</v>
      </c>
      <c r="D951" s="437"/>
      <c r="E951" s="435"/>
      <c r="F951" s="436"/>
      <c r="G951" s="432"/>
    </row>
    <row r="952" spans="2:7" ht="15.75">
      <c r="B952" s="433"/>
      <c r="C952" s="433" t="str">
        <f>C$54</f>
        <v>PA</v>
      </c>
      <c r="D952" s="437"/>
      <c r="E952" s="435"/>
      <c r="F952" s="436"/>
      <c r="G952" s="432"/>
    </row>
    <row r="953" spans="2:7" ht="25.5">
      <c r="B953" s="433"/>
      <c r="C953" s="433">
        <f>C$55</f>
        <v>0</v>
      </c>
      <c r="D953" s="437" t="s">
        <v>2201</v>
      </c>
      <c r="E953" s="435" t="s">
        <v>1770</v>
      </c>
      <c r="F953" s="436"/>
      <c r="G953" s="432"/>
    </row>
    <row r="954" spans="2:7" ht="15.75">
      <c r="B954" s="433"/>
      <c r="C954" s="433">
        <f>C$56</f>
        <v>0</v>
      </c>
      <c r="D954" s="437"/>
      <c r="E954" s="435"/>
      <c r="F954" s="436"/>
      <c r="G954" s="432"/>
    </row>
    <row r="955" spans="2:7" ht="15.75">
      <c r="B955" s="376"/>
      <c r="C955" s="376"/>
      <c r="D955" s="438"/>
      <c r="E955" s="383"/>
      <c r="F955" s="384"/>
      <c r="G955" s="432"/>
    </row>
    <row r="956" spans="2:7" ht="102">
      <c r="B956" s="433" t="s">
        <v>2202</v>
      </c>
      <c r="C956" s="433"/>
      <c r="D956" s="434" t="s">
        <v>2203</v>
      </c>
      <c r="E956" s="435"/>
      <c r="F956" s="436"/>
      <c r="G956" s="432"/>
    </row>
    <row r="957" spans="2:7" ht="15.75">
      <c r="B957" s="433"/>
      <c r="C957" s="433" t="s">
        <v>458</v>
      </c>
      <c r="D957" s="437"/>
      <c r="E957" s="435"/>
      <c r="F957" s="436"/>
      <c r="G957" s="432"/>
    </row>
    <row r="958" spans="2:7" ht="15.75">
      <c r="B958" s="433"/>
      <c r="C958" s="433">
        <f>C$52</f>
        <v>0</v>
      </c>
      <c r="D958" s="437"/>
      <c r="E958" s="435"/>
      <c r="F958" s="436"/>
      <c r="G958" s="432"/>
    </row>
    <row r="959" spans="2:7" ht="15.75">
      <c r="B959" s="433"/>
      <c r="C959" s="433">
        <f>C$53</f>
        <v>0</v>
      </c>
      <c r="D959" s="437"/>
      <c r="E959" s="435"/>
      <c r="F959" s="436"/>
      <c r="G959" s="432"/>
    </row>
    <row r="960" spans="2:7" ht="15.75">
      <c r="B960" s="433"/>
      <c r="C960" s="433" t="str">
        <f>C$54</f>
        <v>PA</v>
      </c>
      <c r="D960" s="437"/>
      <c r="E960" s="435"/>
      <c r="F960" s="436"/>
      <c r="G960" s="432"/>
    </row>
    <row r="961" spans="2:7" ht="15.75">
      <c r="B961" s="433"/>
      <c r="C961" s="433">
        <f>C$55</f>
        <v>0</v>
      </c>
      <c r="D961" s="437" t="s">
        <v>2204</v>
      </c>
      <c r="E961" s="435" t="s">
        <v>1770</v>
      </c>
      <c r="F961" s="436"/>
      <c r="G961" s="432"/>
    </row>
    <row r="962" spans="2:7" ht="15.75">
      <c r="B962" s="433"/>
      <c r="C962" s="433">
        <f>C$56</f>
        <v>0</v>
      </c>
      <c r="D962" s="437"/>
      <c r="E962" s="435"/>
      <c r="F962" s="436"/>
      <c r="G962" s="432"/>
    </row>
    <row r="963" spans="2:7" ht="15.75">
      <c r="B963" s="376"/>
      <c r="C963" s="376"/>
      <c r="D963" s="438"/>
      <c r="E963" s="383"/>
      <c r="F963" s="384"/>
      <c r="G963" s="432"/>
    </row>
    <row r="964" spans="2:7" ht="102">
      <c r="B964" s="433" t="s">
        <v>2205</v>
      </c>
      <c r="C964" s="433"/>
      <c r="D964" s="434" t="s">
        <v>2206</v>
      </c>
      <c r="E964" s="435"/>
      <c r="F964" s="436"/>
      <c r="G964" s="432"/>
    </row>
    <row r="965" spans="2:7" ht="15.75">
      <c r="B965" s="433"/>
      <c r="C965" s="433" t="s">
        <v>458</v>
      </c>
      <c r="D965" s="437"/>
      <c r="E965" s="435"/>
      <c r="F965" s="436"/>
      <c r="G965" s="432"/>
    </row>
    <row r="966" spans="2:7" ht="15.75">
      <c r="B966" s="433"/>
      <c r="C966" s="433" t="s">
        <v>128</v>
      </c>
      <c r="D966" s="437"/>
      <c r="E966" s="435"/>
      <c r="F966" s="436"/>
      <c r="G966" s="432"/>
    </row>
    <row r="967" spans="2:7" ht="15.75">
      <c r="B967" s="433"/>
      <c r="C967" s="433">
        <f>C$53</f>
        <v>0</v>
      </c>
      <c r="D967" s="437"/>
      <c r="E967" s="435"/>
      <c r="F967" s="436"/>
      <c r="G967" s="432"/>
    </row>
    <row r="968" spans="2:7" ht="15.75">
      <c r="B968" s="433"/>
      <c r="C968" s="433" t="str">
        <f>C$54</f>
        <v>PA</v>
      </c>
      <c r="D968" s="437"/>
      <c r="E968" s="435"/>
      <c r="F968" s="436"/>
      <c r="G968" s="432"/>
    </row>
    <row r="969" spans="2:7" ht="15.75">
      <c r="B969" s="433"/>
      <c r="C969" s="433">
        <f>C$55</f>
        <v>0</v>
      </c>
      <c r="D969" s="437" t="s">
        <v>2207</v>
      </c>
      <c r="E969" s="435" t="s">
        <v>1770</v>
      </c>
      <c r="F969" s="436"/>
      <c r="G969" s="432"/>
    </row>
    <row r="970" spans="2:7" ht="15.75">
      <c r="B970" s="433"/>
      <c r="C970" s="433">
        <f>C$56</f>
        <v>0</v>
      </c>
      <c r="D970" s="437"/>
      <c r="E970" s="435"/>
      <c r="F970" s="436"/>
      <c r="G970" s="432"/>
    </row>
    <row r="971" spans="2:7" ht="15.75">
      <c r="B971" s="376"/>
      <c r="C971" s="376"/>
      <c r="D971" s="438"/>
      <c r="E971" s="383"/>
      <c r="F971" s="384"/>
      <c r="G971" s="432"/>
    </row>
    <row r="972" spans="2:7" ht="15.75">
      <c r="B972" s="386">
        <v>3.5</v>
      </c>
      <c r="C972" s="386"/>
      <c r="D972" s="381" t="s">
        <v>2208</v>
      </c>
      <c r="E972" s="387"/>
      <c r="F972" s="388"/>
      <c r="G972" s="432"/>
    </row>
    <row r="973" spans="2:7" ht="63.75">
      <c r="B973" s="433" t="s">
        <v>2209</v>
      </c>
      <c r="C973" s="433"/>
      <c r="D973" s="434" t="s">
        <v>2210</v>
      </c>
      <c r="E973" s="435"/>
      <c r="F973" s="436"/>
      <c r="G973" s="432"/>
    </row>
    <row r="974" spans="2:7" ht="15.75">
      <c r="B974" s="433"/>
      <c r="C974" s="433" t="s">
        <v>458</v>
      </c>
      <c r="D974" s="437"/>
      <c r="E974" s="435"/>
      <c r="F974" s="436"/>
      <c r="G974" s="432"/>
    </row>
    <row r="975" spans="2:7" ht="15.75">
      <c r="B975" s="433"/>
      <c r="C975" s="433">
        <f>C$52</f>
        <v>0</v>
      </c>
      <c r="D975" s="437"/>
      <c r="E975" s="435"/>
      <c r="F975" s="436"/>
      <c r="G975" s="432"/>
    </row>
    <row r="976" spans="2:7" ht="15.75">
      <c r="B976" s="433"/>
      <c r="C976" s="433">
        <f>C$53</f>
        <v>0</v>
      </c>
      <c r="D976" s="437"/>
      <c r="E976" s="435"/>
      <c r="F976" s="436"/>
      <c r="G976" s="432"/>
    </row>
    <row r="977" spans="2:7" ht="25.5">
      <c r="B977" s="433"/>
      <c r="C977" s="433" t="str">
        <f>C$54</f>
        <v>PA</v>
      </c>
      <c r="D977" s="437" t="s">
        <v>2211</v>
      </c>
      <c r="E977" s="435" t="s">
        <v>1770</v>
      </c>
      <c r="F977" s="436"/>
      <c r="G977" s="432"/>
    </row>
    <row r="978" spans="2:7" ht="38.25">
      <c r="B978" s="433"/>
      <c r="C978" s="433">
        <f>C$55</f>
        <v>0</v>
      </c>
      <c r="D978" s="437" t="s">
        <v>2212</v>
      </c>
      <c r="E978" s="435" t="s">
        <v>1770</v>
      </c>
      <c r="F978" s="436"/>
      <c r="G978" s="432"/>
    </row>
    <row r="979" spans="2:7" ht="15.75">
      <c r="B979" s="433"/>
      <c r="C979" s="433">
        <f>C$56</f>
        <v>0</v>
      </c>
      <c r="D979" s="437"/>
      <c r="E979" s="435"/>
      <c r="F979" s="436"/>
      <c r="G979" s="432"/>
    </row>
    <row r="980" spans="2:7" ht="15.75">
      <c r="B980" s="376"/>
      <c r="C980" s="376"/>
      <c r="D980" s="438"/>
      <c r="E980" s="383"/>
      <c r="F980" s="384"/>
      <c r="G980" s="432"/>
    </row>
    <row r="981" spans="2:7" ht="140.25">
      <c r="B981" s="433" t="s">
        <v>2213</v>
      </c>
      <c r="C981" s="433"/>
      <c r="D981" s="434" t="s">
        <v>2214</v>
      </c>
      <c r="E981" s="435"/>
      <c r="F981" s="436"/>
      <c r="G981" s="432"/>
    </row>
    <row r="982" spans="2:7" ht="15.75">
      <c r="B982" s="433"/>
      <c r="C982" s="433" t="s">
        <v>458</v>
      </c>
      <c r="D982" s="437"/>
      <c r="E982" s="435"/>
      <c r="F982" s="436"/>
      <c r="G982" s="432"/>
    </row>
    <row r="983" spans="2:7" ht="15.75">
      <c r="B983" s="433"/>
      <c r="C983" s="433">
        <f>C$52</f>
        <v>0</v>
      </c>
      <c r="D983" s="437"/>
      <c r="E983" s="435"/>
      <c r="F983" s="436"/>
      <c r="G983" s="432"/>
    </row>
    <row r="984" spans="2:7" ht="15.75">
      <c r="B984" s="433"/>
      <c r="C984" s="433">
        <f>C$53</f>
        <v>0</v>
      </c>
      <c r="D984" s="437"/>
      <c r="E984" s="435"/>
      <c r="F984" s="436"/>
      <c r="G984" s="432"/>
    </row>
    <row r="985" spans="2:7" ht="15.75">
      <c r="B985" s="433"/>
      <c r="C985" s="433" t="str">
        <f>C$54</f>
        <v>PA</v>
      </c>
      <c r="D985" s="437"/>
      <c r="E985" s="435"/>
      <c r="F985" s="436"/>
      <c r="G985" s="432"/>
    </row>
    <row r="986" spans="2:7" ht="15.75">
      <c r="B986" s="433"/>
      <c r="C986" s="433">
        <f>C$55</f>
        <v>0</v>
      </c>
      <c r="D986" s="437" t="s">
        <v>2215</v>
      </c>
      <c r="E986" s="435" t="s">
        <v>1770</v>
      </c>
      <c r="F986" s="436"/>
      <c r="G986" s="432"/>
    </row>
    <row r="987" spans="2:7" ht="15.75">
      <c r="B987" s="433"/>
      <c r="C987" s="433">
        <f>C$56</f>
        <v>0</v>
      </c>
      <c r="D987" s="437"/>
      <c r="E987" s="435"/>
      <c r="F987" s="436"/>
      <c r="G987" s="432"/>
    </row>
    <row r="988" spans="2:7" ht="15.75">
      <c r="B988" s="376"/>
      <c r="C988" s="376"/>
      <c r="D988" s="438"/>
      <c r="E988" s="383"/>
      <c r="F988" s="384"/>
      <c r="G988" s="432"/>
    </row>
    <row r="989" spans="2:7" ht="15.75">
      <c r="B989" s="386">
        <v>3.6</v>
      </c>
      <c r="C989" s="386"/>
      <c r="D989" s="381" t="s">
        <v>2216</v>
      </c>
      <c r="E989" s="387"/>
      <c r="F989" s="388"/>
      <c r="G989" s="432"/>
    </row>
    <row r="990" spans="2:7" ht="114.75">
      <c r="B990" s="433" t="s">
        <v>2217</v>
      </c>
      <c r="C990" s="433"/>
      <c r="D990" s="434" t="s">
        <v>2218</v>
      </c>
      <c r="E990" s="435"/>
      <c r="F990" s="436"/>
      <c r="G990" s="432"/>
    </row>
    <row r="991" spans="2:7" ht="15.75">
      <c r="B991" s="433"/>
      <c r="C991" s="433" t="s">
        <v>458</v>
      </c>
      <c r="D991" s="437"/>
      <c r="E991" s="435"/>
      <c r="F991" s="436"/>
      <c r="G991" s="432"/>
    </row>
    <row r="992" spans="2:7" ht="15.75">
      <c r="B992" s="433"/>
      <c r="C992" s="433">
        <f>C$52</f>
        <v>0</v>
      </c>
      <c r="D992" s="437"/>
      <c r="E992" s="435"/>
      <c r="F992" s="436"/>
      <c r="G992" s="432"/>
    </row>
    <row r="993" spans="2:7" ht="15.75">
      <c r="B993" s="433"/>
      <c r="C993" s="433">
        <f>C$53</f>
        <v>0</v>
      </c>
      <c r="D993" s="437"/>
      <c r="E993" s="435"/>
      <c r="F993" s="436"/>
      <c r="G993" s="432"/>
    </row>
    <row r="994" spans="2:7" ht="15.75">
      <c r="B994" s="433"/>
      <c r="C994" s="433" t="str">
        <f>C$54</f>
        <v>PA</v>
      </c>
      <c r="D994" s="437"/>
      <c r="E994" s="435"/>
      <c r="F994" s="436"/>
      <c r="G994" s="432"/>
    </row>
    <row r="995" spans="2:7" ht="51">
      <c r="B995" s="433"/>
      <c r="C995" s="433">
        <f>C$55</f>
        <v>0</v>
      </c>
      <c r="D995" s="437" t="s">
        <v>2219</v>
      </c>
      <c r="E995" s="435" t="s">
        <v>1770</v>
      </c>
      <c r="F995" s="436"/>
      <c r="G995" s="432"/>
    </row>
    <row r="996" spans="2:7" ht="15.75">
      <c r="B996" s="433"/>
      <c r="C996" s="433">
        <f>C$56</f>
        <v>0</v>
      </c>
      <c r="D996" s="437"/>
      <c r="E996" s="435"/>
      <c r="F996" s="436"/>
      <c r="G996" s="432"/>
    </row>
    <row r="997" spans="2:7" ht="15.75">
      <c r="B997" s="376"/>
      <c r="C997" s="376"/>
      <c r="D997" s="438"/>
      <c r="E997" s="383"/>
      <c r="F997" s="384"/>
      <c r="G997" s="432"/>
    </row>
    <row r="998" spans="2:7" ht="102">
      <c r="B998" s="433" t="s">
        <v>2220</v>
      </c>
      <c r="C998" s="433"/>
      <c r="D998" s="434" t="s">
        <v>2221</v>
      </c>
      <c r="E998" s="435"/>
      <c r="F998" s="436"/>
      <c r="G998" s="432"/>
    </row>
    <row r="999" spans="2:7" ht="15.75">
      <c r="B999" s="433"/>
      <c r="C999" s="433" t="s">
        <v>458</v>
      </c>
      <c r="D999" s="437"/>
      <c r="E999" s="435"/>
      <c r="F999" s="436"/>
      <c r="G999" s="432"/>
    </row>
    <row r="1000" spans="2:7" ht="15.75">
      <c r="B1000" s="433"/>
      <c r="C1000" s="433">
        <f>C$52</f>
        <v>0</v>
      </c>
      <c r="D1000" s="437"/>
      <c r="E1000" s="435"/>
      <c r="F1000" s="436"/>
      <c r="G1000" s="432"/>
    </row>
    <row r="1001" spans="2:7" ht="15.75">
      <c r="B1001" s="433"/>
      <c r="C1001" s="433">
        <f>C$53</f>
        <v>0</v>
      </c>
      <c r="D1001" s="437"/>
      <c r="E1001" s="435"/>
      <c r="F1001" s="436"/>
      <c r="G1001" s="432"/>
    </row>
    <row r="1002" spans="2:7" ht="15.75">
      <c r="B1002" s="433"/>
      <c r="C1002" s="433" t="str">
        <f>C$54</f>
        <v>PA</v>
      </c>
      <c r="D1002" s="437"/>
      <c r="E1002" s="435"/>
      <c r="F1002" s="436"/>
      <c r="G1002" s="432"/>
    </row>
    <row r="1003" spans="2:7" ht="38.25">
      <c r="B1003" s="433"/>
      <c r="C1003" s="433">
        <f>C$55</f>
        <v>0</v>
      </c>
      <c r="D1003" s="437" t="s">
        <v>2222</v>
      </c>
      <c r="E1003" s="435"/>
      <c r="F1003" s="436"/>
      <c r="G1003" s="432"/>
    </row>
    <row r="1004" spans="2:7" ht="15.75">
      <c r="B1004" s="433"/>
      <c r="C1004" s="433">
        <f>C$56</f>
        <v>0</v>
      </c>
      <c r="D1004" s="437"/>
      <c r="E1004" s="435"/>
      <c r="F1004" s="436"/>
      <c r="G1004" s="432"/>
    </row>
    <row r="1005" spans="2:7" ht="15.75">
      <c r="B1005" s="376"/>
      <c r="C1005" s="376"/>
      <c r="D1005" s="438"/>
      <c r="E1005" s="383"/>
      <c r="F1005" s="384"/>
      <c r="G1005" s="432"/>
    </row>
    <row r="1006" spans="2:7" ht="15.75">
      <c r="B1006" s="386">
        <v>3.7</v>
      </c>
      <c r="C1006" s="386"/>
      <c r="D1006" s="381" t="s">
        <v>2223</v>
      </c>
      <c r="E1006" s="387"/>
      <c r="F1006" s="388"/>
      <c r="G1006" s="432"/>
    </row>
    <row r="1007" spans="2:7" ht="140.25">
      <c r="B1007" s="433" t="s">
        <v>399</v>
      </c>
      <c r="C1007" s="433"/>
      <c r="D1007" s="434" t="s">
        <v>2224</v>
      </c>
      <c r="E1007" s="435"/>
      <c r="F1007" s="436"/>
      <c r="G1007" s="432"/>
    </row>
    <row r="1008" spans="2:7" ht="15.75">
      <c r="B1008" s="433"/>
      <c r="C1008" s="433" t="s">
        <v>458</v>
      </c>
      <c r="D1008" s="437"/>
      <c r="E1008" s="435"/>
      <c r="F1008" s="436"/>
      <c r="G1008" s="432"/>
    </row>
    <row r="1009" spans="2:7" ht="15.75">
      <c r="B1009" s="433"/>
      <c r="C1009" s="433">
        <f>C$52</f>
        <v>0</v>
      </c>
      <c r="D1009" s="437"/>
      <c r="E1009" s="435"/>
      <c r="F1009" s="436"/>
      <c r="G1009" s="432"/>
    </row>
    <row r="1010" spans="2:7" ht="15.75">
      <c r="B1010" s="433"/>
      <c r="C1010" s="433">
        <f>C$53</f>
        <v>0</v>
      </c>
      <c r="D1010" s="437"/>
      <c r="E1010" s="435"/>
      <c r="F1010" s="436"/>
      <c r="G1010" s="432"/>
    </row>
    <row r="1011" spans="2:7" ht="15.75">
      <c r="B1011" s="433"/>
      <c r="C1011" s="433" t="str">
        <f>C$54</f>
        <v>PA</v>
      </c>
      <c r="D1011" s="437"/>
      <c r="E1011" s="435"/>
      <c r="F1011" s="436"/>
      <c r="G1011" s="432"/>
    </row>
    <row r="1012" spans="2:7" ht="102">
      <c r="B1012" s="433"/>
      <c r="C1012" s="433">
        <f>C$55</f>
        <v>0</v>
      </c>
      <c r="D1012" s="437" t="s">
        <v>2225</v>
      </c>
      <c r="E1012" s="435" t="s">
        <v>1770</v>
      </c>
      <c r="F1012" s="436"/>
      <c r="G1012" s="432"/>
    </row>
    <row r="1013" spans="2:7" ht="15.75">
      <c r="B1013" s="433"/>
      <c r="C1013" s="433">
        <f>C$56</f>
        <v>0</v>
      </c>
      <c r="D1013" s="437"/>
      <c r="E1013" s="435"/>
      <c r="F1013" s="436"/>
      <c r="G1013" s="432"/>
    </row>
    <row r="1014" spans="2:7" ht="15.75">
      <c r="B1014" s="376"/>
      <c r="C1014" s="376"/>
      <c r="D1014" s="438"/>
      <c r="E1014" s="383"/>
      <c r="F1014" s="384"/>
      <c r="G1014" s="432"/>
    </row>
    <row r="1015" spans="2:7" ht="102">
      <c r="B1015" s="433" t="s">
        <v>601</v>
      </c>
      <c r="C1015" s="433"/>
      <c r="D1015" s="434" t="s">
        <v>2226</v>
      </c>
      <c r="E1015" s="435"/>
      <c r="F1015" s="436"/>
      <c r="G1015" s="432"/>
    </row>
    <row r="1016" spans="2:7" ht="15.75">
      <c r="B1016" s="433"/>
      <c r="C1016" s="433" t="s">
        <v>458</v>
      </c>
      <c r="D1016" s="437"/>
      <c r="E1016" s="435"/>
      <c r="F1016" s="436"/>
      <c r="G1016" s="432"/>
    </row>
    <row r="1017" spans="2:7" ht="15.75">
      <c r="B1017" s="433"/>
      <c r="C1017" s="433">
        <f>C$52</f>
        <v>0</v>
      </c>
      <c r="D1017" s="437"/>
      <c r="E1017" s="435"/>
      <c r="F1017" s="436"/>
      <c r="G1017" s="432"/>
    </row>
    <row r="1018" spans="2:7" ht="15.75">
      <c r="B1018" s="433"/>
      <c r="C1018" s="433">
        <f>C$53</f>
        <v>0</v>
      </c>
      <c r="D1018" s="437"/>
      <c r="E1018" s="435"/>
      <c r="F1018" s="436"/>
      <c r="G1018" s="432"/>
    </row>
    <row r="1019" spans="2:7" ht="15.75">
      <c r="B1019" s="433"/>
      <c r="C1019" s="433" t="str">
        <f>C$54</f>
        <v>PA</v>
      </c>
      <c r="D1019" s="437"/>
      <c r="E1019" s="435"/>
      <c r="F1019" s="436"/>
      <c r="G1019" s="432"/>
    </row>
    <row r="1020" spans="2:7" ht="38.25">
      <c r="B1020" s="433"/>
      <c r="C1020" s="433">
        <f>C$55</f>
        <v>0</v>
      </c>
      <c r="D1020" s="437" t="s">
        <v>2227</v>
      </c>
      <c r="E1020" s="435" t="s">
        <v>1770</v>
      </c>
      <c r="F1020" s="436"/>
      <c r="G1020" s="432"/>
    </row>
    <row r="1021" spans="2:7" ht="15.75">
      <c r="B1021" s="433"/>
      <c r="C1021" s="433">
        <f>C$56</f>
        <v>0</v>
      </c>
      <c r="D1021" s="437"/>
      <c r="E1021" s="435"/>
      <c r="F1021" s="436"/>
      <c r="G1021" s="432"/>
    </row>
    <row r="1022" spans="2:7" ht="15.75">
      <c r="B1022" s="376"/>
      <c r="C1022" s="376"/>
      <c r="D1022" s="438"/>
      <c r="E1022" s="383"/>
      <c r="F1022" s="384"/>
      <c r="G1022" s="432"/>
    </row>
    <row r="1023" spans="2:7" ht="15.75">
      <c r="B1023" s="386">
        <v>4</v>
      </c>
      <c r="C1023" s="386"/>
      <c r="D1023" s="381" t="s">
        <v>734</v>
      </c>
      <c r="E1023" s="387"/>
      <c r="F1023" s="390"/>
      <c r="G1023" s="432"/>
    </row>
    <row r="1024" spans="2:7" ht="15.75">
      <c r="B1024" s="386">
        <v>4.0999999999999996</v>
      </c>
      <c r="C1024" s="386"/>
      <c r="D1024" s="381" t="s">
        <v>2228</v>
      </c>
      <c r="E1024" s="387"/>
      <c r="F1024" s="390"/>
      <c r="G1024" s="432"/>
    </row>
    <row r="1025" spans="2:7" ht="242.25">
      <c r="B1025" s="433" t="s">
        <v>2229</v>
      </c>
      <c r="C1025" s="433"/>
      <c r="D1025" s="434" t="s">
        <v>2230</v>
      </c>
      <c r="E1025" s="435"/>
      <c r="F1025" s="436"/>
      <c r="G1025" s="432"/>
    </row>
    <row r="1026" spans="2:7" ht="15.75">
      <c r="B1026" s="433"/>
      <c r="C1026" s="433" t="s">
        <v>458</v>
      </c>
      <c r="D1026" s="437"/>
      <c r="E1026" s="435"/>
      <c r="F1026" s="436"/>
      <c r="G1026" s="432"/>
    </row>
    <row r="1027" spans="2:7" ht="15.75">
      <c r="B1027" s="433"/>
      <c r="C1027" s="433">
        <f>C$52</f>
        <v>0</v>
      </c>
      <c r="D1027" s="437"/>
      <c r="E1027" s="435"/>
      <c r="F1027" s="436"/>
      <c r="G1027" s="432"/>
    </row>
    <row r="1028" spans="2:7" ht="15.75">
      <c r="B1028" s="433"/>
      <c r="C1028" s="433">
        <f>C$53</f>
        <v>0</v>
      </c>
      <c r="D1028" s="437"/>
      <c r="E1028" s="435"/>
      <c r="F1028" s="436"/>
      <c r="G1028" s="432"/>
    </row>
    <row r="1029" spans="2:7" ht="102">
      <c r="B1029" s="433"/>
      <c r="C1029" s="433" t="str">
        <f>C$54</f>
        <v>PA</v>
      </c>
      <c r="D1029" s="437" t="s">
        <v>2231</v>
      </c>
      <c r="E1029" s="435" t="s">
        <v>1770</v>
      </c>
      <c r="F1029" s="436"/>
      <c r="G1029" s="432"/>
    </row>
    <row r="1030" spans="2:7" ht="15.75">
      <c r="B1030" s="433"/>
      <c r="C1030" s="433">
        <f>C$55</f>
        <v>0</v>
      </c>
      <c r="D1030" s="437"/>
      <c r="E1030" s="435"/>
      <c r="F1030" s="436"/>
      <c r="G1030" s="432"/>
    </row>
    <row r="1031" spans="2:7" ht="15.75">
      <c r="B1031" s="433"/>
      <c r="C1031" s="433">
        <f>C$56</f>
        <v>0</v>
      </c>
      <c r="D1031" s="437"/>
      <c r="E1031" s="435"/>
      <c r="F1031" s="436"/>
      <c r="G1031" s="432"/>
    </row>
    <row r="1032" spans="2:7" ht="15.75">
      <c r="B1032" s="376"/>
      <c r="C1032" s="376"/>
      <c r="D1032" s="438"/>
      <c r="E1032" s="383"/>
      <c r="F1032" s="384"/>
      <c r="G1032" s="432"/>
    </row>
    <row r="1033" spans="2:7" ht="229.5">
      <c r="B1033" s="433" t="s">
        <v>2232</v>
      </c>
      <c r="C1033" s="433"/>
      <c r="D1033" s="434" t="s">
        <v>2233</v>
      </c>
      <c r="E1033" s="435"/>
      <c r="F1033" s="436"/>
      <c r="G1033" s="432"/>
    </row>
    <row r="1034" spans="2:7" ht="15.75">
      <c r="B1034" s="433"/>
      <c r="C1034" s="433" t="s">
        <v>458</v>
      </c>
      <c r="D1034" s="437"/>
      <c r="E1034" s="435"/>
      <c r="F1034" s="436"/>
      <c r="G1034" s="432"/>
    </row>
    <row r="1035" spans="2:7" ht="15.75">
      <c r="B1035" s="433"/>
      <c r="C1035" s="433">
        <f>C$52</f>
        <v>0</v>
      </c>
      <c r="D1035" s="437"/>
      <c r="E1035" s="435"/>
      <c r="F1035" s="436"/>
      <c r="G1035" s="432"/>
    </row>
    <row r="1036" spans="2:7" ht="15.75">
      <c r="B1036" s="433"/>
      <c r="C1036" s="433">
        <f>C$53</f>
        <v>0</v>
      </c>
      <c r="D1036" s="437"/>
      <c r="E1036" s="435"/>
      <c r="F1036" s="436"/>
      <c r="G1036" s="432"/>
    </row>
    <row r="1037" spans="2:7" ht="140.25">
      <c r="B1037" s="433"/>
      <c r="C1037" s="433" t="str">
        <f>C$54</f>
        <v>PA</v>
      </c>
      <c r="D1037" s="437" t="s">
        <v>2234</v>
      </c>
      <c r="E1037" s="435" t="s">
        <v>1770</v>
      </c>
      <c r="F1037" s="436"/>
      <c r="G1037" s="432"/>
    </row>
    <row r="1038" spans="2:7" ht="15.75">
      <c r="B1038" s="433"/>
      <c r="C1038" s="433">
        <f>C$55</f>
        <v>0</v>
      </c>
      <c r="D1038" s="437"/>
      <c r="E1038" s="435"/>
      <c r="F1038" s="436"/>
      <c r="G1038" s="432"/>
    </row>
    <row r="1039" spans="2:7" ht="15.75">
      <c r="B1039" s="433"/>
      <c r="C1039" s="433">
        <f>C$56</f>
        <v>0</v>
      </c>
      <c r="D1039" s="437"/>
      <c r="E1039" s="435"/>
      <c r="F1039" s="436"/>
      <c r="G1039" s="432"/>
    </row>
    <row r="1040" spans="2:7" ht="15.75">
      <c r="B1040" s="376"/>
      <c r="C1040" s="376"/>
      <c r="D1040" s="438"/>
      <c r="E1040" s="383"/>
      <c r="F1040" s="384"/>
      <c r="G1040" s="432"/>
    </row>
    <row r="1041" spans="2:7" ht="229.5">
      <c r="B1041" s="433" t="s">
        <v>2235</v>
      </c>
      <c r="C1041" s="467"/>
      <c r="D1041" s="434" t="s">
        <v>2236</v>
      </c>
      <c r="E1041" s="435"/>
      <c r="F1041" s="436"/>
      <c r="G1041" s="432"/>
    </row>
    <row r="1042" spans="2:7" ht="15.75">
      <c r="B1042" s="433"/>
      <c r="C1042" s="433" t="s">
        <v>458</v>
      </c>
      <c r="D1042" s="437"/>
      <c r="E1042" s="435"/>
      <c r="F1042" s="436"/>
      <c r="G1042" s="432"/>
    </row>
    <row r="1043" spans="2:7" ht="15.75">
      <c r="B1043" s="433"/>
      <c r="C1043" s="433">
        <f>C$52</f>
        <v>0</v>
      </c>
      <c r="D1043" s="437"/>
      <c r="E1043" s="435"/>
      <c r="F1043" s="436"/>
      <c r="G1043" s="432"/>
    </row>
    <row r="1044" spans="2:7" ht="15.75">
      <c r="B1044" s="433"/>
      <c r="C1044" s="433">
        <f>C$53</f>
        <v>0</v>
      </c>
      <c r="D1044" s="437"/>
      <c r="E1044" s="435"/>
      <c r="F1044" s="436"/>
      <c r="G1044" s="432"/>
    </row>
    <row r="1045" spans="2:7" ht="102">
      <c r="B1045" s="433"/>
      <c r="C1045" s="433" t="str">
        <f>C$54</f>
        <v>PA</v>
      </c>
      <c r="D1045" s="437" t="s">
        <v>2231</v>
      </c>
      <c r="E1045" s="435" t="s">
        <v>1770</v>
      </c>
      <c r="F1045" s="436"/>
      <c r="G1045" s="432"/>
    </row>
    <row r="1046" spans="2:7" ht="15.75">
      <c r="B1046" s="433"/>
      <c r="C1046" s="433">
        <f>C$55</f>
        <v>0</v>
      </c>
      <c r="D1046" s="437"/>
      <c r="E1046" s="435"/>
      <c r="F1046" s="436"/>
      <c r="G1046" s="432"/>
    </row>
    <row r="1047" spans="2:7" ht="15.75">
      <c r="B1047" s="433"/>
      <c r="C1047" s="433">
        <f>C$56</f>
        <v>0</v>
      </c>
      <c r="D1047" s="437"/>
      <c r="E1047" s="435"/>
      <c r="F1047" s="436"/>
      <c r="G1047" s="432"/>
    </row>
    <row r="1048" spans="2:7" ht="15.75">
      <c r="B1048" s="376"/>
      <c r="C1048" s="376"/>
      <c r="D1048" s="438"/>
      <c r="E1048" s="383"/>
      <c r="F1048" s="384"/>
      <c r="G1048" s="432"/>
    </row>
    <row r="1049" spans="2:7" ht="229.5">
      <c r="B1049" s="433" t="s">
        <v>2237</v>
      </c>
      <c r="C1049" s="433"/>
      <c r="D1049" s="434" t="s">
        <v>2238</v>
      </c>
      <c r="E1049" s="435"/>
      <c r="F1049" s="436"/>
      <c r="G1049" s="432"/>
    </row>
    <row r="1050" spans="2:7" ht="15.75">
      <c r="B1050" s="433"/>
      <c r="C1050" s="433" t="s">
        <v>458</v>
      </c>
      <c r="D1050" s="443"/>
      <c r="E1050" s="435"/>
      <c r="F1050" s="436"/>
      <c r="G1050" s="432"/>
    </row>
    <row r="1051" spans="2:7" ht="15.75">
      <c r="B1051" s="433"/>
      <c r="C1051" s="433">
        <f>C$52</f>
        <v>0</v>
      </c>
      <c r="D1051" s="437"/>
      <c r="E1051" s="435"/>
      <c r="F1051" s="436"/>
      <c r="G1051" s="432"/>
    </row>
    <row r="1052" spans="2:7" ht="15.75">
      <c r="B1052" s="433"/>
      <c r="C1052" s="433">
        <f>C$53</f>
        <v>0</v>
      </c>
      <c r="D1052" s="443"/>
      <c r="E1052" s="435"/>
      <c r="F1052" s="436"/>
      <c r="G1052" s="432"/>
    </row>
    <row r="1053" spans="2:7" ht="102">
      <c r="B1053" s="433"/>
      <c r="C1053" s="433" t="str">
        <f>C$54</f>
        <v>PA</v>
      </c>
      <c r="D1053" s="437" t="s">
        <v>2239</v>
      </c>
      <c r="E1053" s="435" t="s">
        <v>1770</v>
      </c>
      <c r="F1053" s="436"/>
      <c r="G1053" s="432"/>
    </row>
    <row r="1054" spans="2:7" ht="15.75">
      <c r="B1054" s="433"/>
      <c r="C1054" s="433">
        <f>C$55</f>
        <v>0</v>
      </c>
      <c r="D1054" s="437"/>
      <c r="E1054" s="435"/>
      <c r="F1054" s="436"/>
      <c r="G1054" s="432"/>
    </row>
    <row r="1055" spans="2:7" ht="15.75">
      <c r="B1055" s="433"/>
      <c r="C1055" s="433">
        <f>C$56</f>
        <v>0</v>
      </c>
      <c r="D1055" s="437"/>
      <c r="E1055" s="435"/>
      <c r="F1055" s="436"/>
      <c r="G1055" s="432"/>
    </row>
    <row r="1056" spans="2:7" ht="15.75">
      <c r="B1056" s="376"/>
      <c r="C1056" s="376"/>
      <c r="D1056" s="438"/>
      <c r="E1056" s="468"/>
      <c r="F1056" s="384"/>
      <c r="G1056" s="432"/>
    </row>
    <row r="1057" spans="2:7" ht="140.25">
      <c r="B1057" s="433" t="s">
        <v>1917</v>
      </c>
      <c r="C1057" s="433"/>
      <c r="D1057" s="434" t="s">
        <v>2240</v>
      </c>
      <c r="E1057" s="435"/>
      <c r="F1057" s="436"/>
      <c r="G1057" s="432"/>
    </row>
    <row r="1058" spans="2:7" ht="15.75">
      <c r="B1058" s="433"/>
      <c r="C1058" s="433" t="s">
        <v>458</v>
      </c>
      <c r="D1058" s="443"/>
      <c r="E1058" s="435"/>
      <c r="F1058" s="436"/>
      <c r="G1058" s="432"/>
    </row>
    <row r="1059" spans="2:7" ht="15.75">
      <c r="B1059" s="433"/>
      <c r="C1059" s="433">
        <f>C$52</f>
        <v>0</v>
      </c>
      <c r="D1059" s="437"/>
      <c r="E1059" s="435"/>
      <c r="F1059" s="436"/>
      <c r="G1059" s="432"/>
    </row>
    <row r="1060" spans="2:7" ht="15.75">
      <c r="B1060" s="433"/>
      <c r="C1060" s="433">
        <f>C$53</f>
        <v>0</v>
      </c>
      <c r="D1060" s="443"/>
      <c r="E1060" s="435"/>
      <c r="F1060" s="436"/>
      <c r="G1060" s="432"/>
    </row>
    <row r="1061" spans="2:7" ht="178.5">
      <c r="B1061" s="433"/>
      <c r="C1061" s="433" t="str">
        <f>C$54</f>
        <v>PA</v>
      </c>
      <c r="D1061" s="437" t="s">
        <v>2241</v>
      </c>
      <c r="E1061" s="435" t="s">
        <v>1770</v>
      </c>
      <c r="F1061" s="436"/>
      <c r="G1061" s="432"/>
    </row>
    <row r="1062" spans="2:7" ht="76.5">
      <c r="B1062" s="433"/>
      <c r="C1062" s="433">
        <f>C$55</f>
        <v>0</v>
      </c>
      <c r="D1062" s="437" t="s">
        <v>2242</v>
      </c>
      <c r="E1062" s="435" t="s">
        <v>1770</v>
      </c>
      <c r="F1062" s="436"/>
      <c r="G1062" s="432"/>
    </row>
    <row r="1063" spans="2:7" ht="25.5">
      <c r="B1063" s="433"/>
      <c r="C1063" s="433" t="s">
        <v>128</v>
      </c>
      <c r="D1063" s="437" t="s">
        <v>2243</v>
      </c>
      <c r="E1063" s="435" t="s">
        <v>1770</v>
      </c>
      <c r="F1063" s="436"/>
      <c r="G1063" s="432"/>
    </row>
    <row r="1064" spans="2:7" ht="15.75">
      <c r="B1064" s="376"/>
      <c r="C1064" s="376"/>
      <c r="D1064" s="438"/>
      <c r="E1064" s="468"/>
      <c r="F1064" s="384"/>
      <c r="G1064" s="432"/>
    </row>
    <row r="1065" spans="2:7" ht="15.75">
      <c r="B1065" s="386">
        <v>4.2</v>
      </c>
      <c r="C1065" s="386"/>
      <c r="D1065" s="381" t="s">
        <v>2244</v>
      </c>
      <c r="E1065" s="387"/>
      <c r="F1065" s="388"/>
      <c r="G1065" s="432"/>
    </row>
    <row r="1066" spans="2:7" ht="153">
      <c r="B1066" s="433" t="s">
        <v>2245</v>
      </c>
      <c r="C1066" s="433"/>
      <c r="D1066" s="434" t="s">
        <v>2246</v>
      </c>
      <c r="E1066" s="435"/>
      <c r="F1066" s="436"/>
      <c r="G1066" s="432"/>
    </row>
    <row r="1067" spans="2:7" ht="15.75">
      <c r="B1067" s="433"/>
      <c r="C1067" s="433" t="s">
        <v>458</v>
      </c>
      <c r="D1067" s="443"/>
      <c r="E1067" s="435"/>
      <c r="F1067" s="436"/>
      <c r="G1067" s="432"/>
    </row>
    <row r="1068" spans="2:7" ht="15.75">
      <c r="B1068" s="433"/>
      <c r="C1068" s="433">
        <f>C$52</f>
        <v>0</v>
      </c>
      <c r="D1068" s="437"/>
      <c r="E1068" s="435"/>
      <c r="F1068" s="436"/>
      <c r="G1068" s="432"/>
    </row>
    <row r="1069" spans="2:7" ht="15.75">
      <c r="B1069" s="433"/>
      <c r="C1069" s="433">
        <f>C$53</f>
        <v>0</v>
      </c>
      <c r="D1069" s="443"/>
      <c r="E1069" s="435"/>
      <c r="F1069" s="436"/>
      <c r="G1069" s="432"/>
    </row>
    <row r="1070" spans="2:7" ht="51">
      <c r="B1070" s="433"/>
      <c r="C1070" s="433" t="str">
        <f>C$54</f>
        <v>PA</v>
      </c>
      <c r="D1070" s="437" t="s">
        <v>2247</v>
      </c>
      <c r="E1070" s="435" t="s">
        <v>1770</v>
      </c>
      <c r="F1070" s="436"/>
      <c r="G1070" s="432"/>
    </row>
    <row r="1071" spans="2:7" ht="15.75">
      <c r="B1071" s="433"/>
      <c r="C1071" s="433">
        <f>C$55</f>
        <v>0</v>
      </c>
      <c r="D1071" s="437"/>
      <c r="E1071" s="435"/>
      <c r="F1071" s="436"/>
      <c r="G1071" s="432"/>
    </row>
    <row r="1072" spans="2:7" ht="15.75">
      <c r="B1072" s="433"/>
      <c r="C1072" s="433">
        <f>C$56</f>
        <v>0</v>
      </c>
      <c r="D1072" s="437"/>
      <c r="E1072" s="435"/>
      <c r="F1072" s="436"/>
      <c r="G1072" s="432"/>
    </row>
    <row r="1073" spans="2:7" ht="15.75">
      <c r="B1073" s="376"/>
      <c r="C1073" s="376"/>
      <c r="D1073" s="438"/>
      <c r="E1073" s="383"/>
      <c r="F1073" s="384"/>
      <c r="G1073" s="432"/>
    </row>
    <row r="1074" spans="2:7" ht="153">
      <c r="B1074" s="433" t="s">
        <v>2248</v>
      </c>
      <c r="C1074" s="433"/>
      <c r="D1074" s="434" t="s">
        <v>2249</v>
      </c>
      <c r="E1074" s="435"/>
      <c r="F1074" s="436"/>
      <c r="G1074" s="432"/>
    </row>
    <row r="1075" spans="2:7" ht="15.75">
      <c r="B1075" s="433"/>
      <c r="C1075" s="433" t="s">
        <v>458</v>
      </c>
      <c r="D1075" s="437"/>
      <c r="E1075" s="435"/>
      <c r="F1075" s="436"/>
      <c r="G1075" s="432"/>
    </row>
    <row r="1076" spans="2:7" ht="15.75">
      <c r="B1076" s="433"/>
      <c r="C1076" s="433">
        <f>C$52</f>
        <v>0</v>
      </c>
      <c r="D1076" s="437"/>
      <c r="E1076" s="435"/>
      <c r="F1076" s="436"/>
      <c r="G1076" s="432"/>
    </row>
    <row r="1077" spans="2:7" ht="15.75">
      <c r="B1077" s="433"/>
      <c r="C1077" s="433">
        <f>C$53</f>
        <v>0</v>
      </c>
      <c r="D1077" s="437"/>
      <c r="E1077" s="435"/>
      <c r="F1077" s="436"/>
      <c r="G1077" s="432"/>
    </row>
    <row r="1078" spans="2:7" ht="89.25">
      <c r="B1078" s="433"/>
      <c r="C1078" s="433" t="str">
        <f>C$54</f>
        <v>PA</v>
      </c>
      <c r="D1078" s="437" t="s">
        <v>2250</v>
      </c>
      <c r="E1078" s="435" t="s">
        <v>1770</v>
      </c>
      <c r="F1078" s="436"/>
      <c r="G1078" s="432"/>
    </row>
    <row r="1079" spans="2:7" ht="15.75">
      <c r="B1079" s="433"/>
      <c r="C1079" s="433">
        <f>C$55</f>
        <v>0</v>
      </c>
      <c r="D1079" s="437"/>
      <c r="E1079" s="435"/>
      <c r="F1079" s="436"/>
      <c r="G1079" s="432"/>
    </row>
    <row r="1080" spans="2:7" ht="15.75">
      <c r="B1080" s="433"/>
      <c r="C1080" s="433">
        <f>C$56</f>
        <v>0</v>
      </c>
      <c r="D1080" s="437"/>
      <c r="E1080" s="435"/>
      <c r="F1080" s="436"/>
      <c r="G1080" s="432"/>
    </row>
    <row r="1081" spans="2:7" ht="15.75">
      <c r="B1081" s="376"/>
      <c r="C1081" s="376"/>
      <c r="D1081" s="438"/>
      <c r="E1081" s="383"/>
      <c r="F1081" s="384"/>
      <c r="G1081" s="432"/>
    </row>
    <row r="1082" spans="2:7" ht="153">
      <c r="B1082" s="433" t="s">
        <v>2251</v>
      </c>
      <c r="C1082" s="433"/>
      <c r="D1082" s="434" t="s">
        <v>2252</v>
      </c>
      <c r="E1082" s="435"/>
      <c r="F1082" s="436"/>
      <c r="G1082" s="432"/>
    </row>
    <row r="1083" spans="2:7" ht="15.75">
      <c r="B1083" s="433"/>
      <c r="C1083" s="433" t="s">
        <v>458</v>
      </c>
      <c r="D1083" s="437"/>
      <c r="E1083" s="435"/>
      <c r="F1083" s="436"/>
      <c r="G1083" s="432"/>
    </row>
    <row r="1084" spans="2:7" ht="15.75">
      <c r="B1084" s="433"/>
      <c r="C1084" s="433">
        <f>C$52</f>
        <v>0</v>
      </c>
      <c r="D1084" s="437"/>
      <c r="E1084" s="435"/>
      <c r="F1084" s="436"/>
      <c r="G1084" s="432"/>
    </row>
    <row r="1085" spans="2:7" ht="15.75">
      <c r="B1085" s="433"/>
      <c r="C1085" s="433">
        <f>C$53</f>
        <v>0</v>
      </c>
      <c r="D1085" s="437"/>
      <c r="E1085" s="435"/>
      <c r="F1085" s="436"/>
      <c r="G1085" s="432"/>
    </row>
    <row r="1086" spans="2:7" ht="89.25">
      <c r="B1086" s="433"/>
      <c r="C1086" s="433" t="str">
        <f>C$54</f>
        <v>PA</v>
      </c>
      <c r="D1086" s="437" t="s">
        <v>2253</v>
      </c>
      <c r="E1086" s="435" t="s">
        <v>1770</v>
      </c>
      <c r="F1086" s="436"/>
      <c r="G1086" s="432"/>
    </row>
    <row r="1087" spans="2:7" ht="15.75">
      <c r="B1087" s="433"/>
      <c r="C1087" s="433">
        <f>C$55</f>
        <v>0</v>
      </c>
      <c r="D1087" s="437"/>
      <c r="E1087" s="435"/>
      <c r="F1087" s="436"/>
      <c r="G1087" s="432"/>
    </row>
    <row r="1088" spans="2:7" ht="15.75">
      <c r="B1088" s="433"/>
      <c r="C1088" s="433">
        <f>C$56</f>
        <v>0</v>
      </c>
      <c r="D1088" s="437"/>
      <c r="E1088" s="435"/>
      <c r="F1088" s="436"/>
      <c r="G1088" s="432"/>
    </row>
    <row r="1089" spans="2:7" ht="15.75">
      <c r="B1089" s="376"/>
      <c r="C1089" s="376"/>
      <c r="D1089" s="438"/>
      <c r="E1089" s="383"/>
      <c r="F1089" s="384"/>
      <c r="G1089" s="432"/>
    </row>
    <row r="1090" spans="2:7" ht="15.75">
      <c r="B1090" s="386">
        <v>4.3</v>
      </c>
      <c r="C1090" s="386"/>
      <c r="D1090" s="381" t="s">
        <v>2254</v>
      </c>
      <c r="E1090" s="387"/>
      <c r="F1090" s="388"/>
      <c r="G1090" s="432"/>
    </row>
    <row r="1091" spans="2:7" ht="140.25">
      <c r="B1091" s="433" t="s">
        <v>2255</v>
      </c>
      <c r="C1091" s="433"/>
      <c r="D1091" s="434" t="s">
        <v>2256</v>
      </c>
      <c r="E1091" s="435"/>
      <c r="F1091" s="436"/>
      <c r="G1091" s="432"/>
    </row>
    <row r="1092" spans="2:7" ht="15.75">
      <c r="B1092" s="433"/>
      <c r="C1092" s="433" t="s">
        <v>458</v>
      </c>
      <c r="D1092" s="437"/>
      <c r="E1092" s="435"/>
      <c r="F1092" s="436"/>
      <c r="G1092" s="432"/>
    </row>
    <row r="1093" spans="2:7" ht="15.75">
      <c r="B1093" s="433"/>
      <c r="C1093" s="433">
        <f>C$52</f>
        <v>0</v>
      </c>
      <c r="D1093" s="437"/>
      <c r="E1093" s="435"/>
      <c r="F1093" s="436"/>
      <c r="G1093" s="432"/>
    </row>
    <row r="1094" spans="2:7" ht="15.75">
      <c r="B1094" s="433"/>
      <c r="C1094" s="433">
        <f>C$53</f>
        <v>0</v>
      </c>
      <c r="D1094" s="437"/>
      <c r="E1094" s="435"/>
      <c r="F1094" s="436"/>
      <c r="G1094" s="432"/>
    </row>
    <row r="1095" spans="2:7" ht="63.75">
      <c r="B1095" s="433"/>
      <c r="C1095" s="433" t="str">
        <f>C$54</f>
        <v>PA</v>
      </c>
      <c r="D1095" s="437" t="s">
        <v>2257</v>
      </c>
      <c r="E1095" s="435" t="s">
        <v>1770</v>
      </c>
      <c r="F1095" s="436"/>
      <c r="G1095" s="432"/>
    </row>
    <row r="1096" spans="2:7" ht="15.75">
      <c r="B1096" s="469"/>
      <c r="C1096" s="469">
        <f>C$55</f>
        <v>0</v>
      </c>
      <c r="D1096" s="438"/>
      <c r="E1096" s="383"/>
      <c r="F1096" s="384"/>
      <c r="G1096" s="432"/>
    </row>
    <row r="1097" spans="2:7" ht="15.75">
      <c r="B1097" s="433"/>
      <c r="C1097" s="433">
        <f>C$56</f>
        <v>0</v>
      </c>
      <c r="D1097" s="437"/>
      <c r="E1097" s="435"/>
      <c r="F1097" s="436"/>
      <c r="G1097" s="432"/>
    </row>
    <row r="1098" spans="2:7" ht="15.75">
      <c r="B1098" s="376"/>
      <c r="C1098" s="376"/>
      <c r="D1098" s="438"/>
      <c r="E1098" s="383"/>
      <c r="F1098" s="384"/>
      <c r="G1098" s="432"/>
    </row>
    <row r="1099" spans="2:7" ht="191.25">
      <c r="B1099" s="433" t="s">
        <v>2258</v>
      </c>
      <c r="C1099" s="433"/>
      <c r="D1099" s="434" t="s">
        <v>2259</v>
      </c>
      <c r="E1099" s="435"/>
      <c r="F1099" s="436"/>
      <c r="G1099" s="432"/>
    </row>
    <row r="1100" spans="2:7" ht="15.75">
      <c r="B1100" s="433"/>
      <c r="C1100" s="433" t="s">
        <v>458</v>
      </c>
      <c r="D1100" s="437"/>
      <c r="E1100" s="435"/>
      <c r="F1100" s="436"/>
      <c r="G1100" s="432"/>
    </row>
    <row r="1101" spans="2:7" ht="15.75">
      <c r="B1101" s="433"/>
      <c r="C1101" s="433">
        <f>C$52</f>
        <v>0</v>
      </c>
      <c r="D1101" s="437"/>
      <c r="E1101" s="435"/>
      <c r="F1101" s="436"/>
      <c r="G1101" s="432"/>
    </row>
    <row r="1102" spans="2:7" ht="15.75">
      <c r="B1102" s="433"/>
      <c r="C1102" s="433">
        <f>C$53</f>
        <v>0</v>
      </c>
      <c r="D1102" s="437"/>
      <c r="E1102" s="435"/>
      <c r="F1102" s="436"/>
      <c r="G1102" s="432"/>
    </row>
    <row r="1103" spans="2:7" ht="89.25">
      <c r="B1103" s="433"/>
      <c r="C1103" s="444" t="str">
        <f>C$54</f>
        <v>PA</v>
      </c>
      <c r="D1103" s="445" t="s">
        <v>2260</v>
      </c>
      <c r="E1103" s="446" t="s">
        <v>1773</v>
      </c>
      <c r="F1103" s="451">
        <v>2018.2</v>
      </c>
      <c r="G1103" s="432"/>
    </row>
    <row r="1104" spans="2:7" ht="76.5">
      <c r="B1104" s="447"/>
      <c r="C1104" s="447">
        <f>C$55</f>
        <v>0</v>
      </c>
      <c r="D1104" s="448" t="s">
        <v>2261</v>
      </c>
      <c r="E1104" s="449" t="s">
        <v>1773</v>
      </c>
      <c r="F1104" s="450" t="s">
        <v>2262</v>
      </c>
      <c r="G1104" s="432"/>
    </row>
    <row r="1105" spans="2:7" ht="15.75">
      <c r="B1105" s="433"/>
      <c r="C1105" s="433" t="s">
        <v>128</v>
      </c>
      <c r="D1105" s="443" t="s">
        <v>2263</v>
      </c>
      <c r="E1105" s="435" t="s">
        <v>1770</v>
      </c>
      <c r="F1105" s="436"/>
      <c r="G1105" s="432"/>
    </row>
    <row r="1106" spans="2:7" ht="15.75">
      <c r="B1106" s="376"/>
      <c r="C1106" s="376"/>
      <c r="D1106" s="438"/>
      <c r="E1106" s="383"/>
      <c r="F1106" s="384"/>
      <c r="G1106" s="432"/>
    </row>
    <row r="1107" spans="2:7" ht="15.75">
      <c r="B1107" s="386">
        <v>4.4000000000000004</v>
      </c>
      <c r="C1107" s="386"/>
      <c r="D1107" s="381" t="s">
        <v>2264</v>
      </c>
      <c r="E1107" s="387"/>
      <c r="F1107" s="388"/>
      <c r="G1107" s="432"/>
    </row>
    <row r="1108" spans="2:7" ht="114.75">
      <c r="B1108" s="433" t="s">
        <v>2265</v>
      </c>
      <c r="C1108" s="433"/>
      <c r="D1108" s="434" t="s">
        <v>2266</v>
      </c>
      <c r="E1108" s="435"/>
      <c r="F1108" s="436"/>
      <c r="G1108" s="432"/>
    </row>
    <row r="1109" spans="2:7" ht="15.75">
      <c r="B1109" s="433"/>
      <c r="C1109" s="433" t="s">
        <v>458</v>
      </c>
      <c r="D1109" s="437"/>
      <c r="E1109" s="435"/>
      <c r="F1109" s="436"/>
      <c r="G1109" s="432"/>
    </row>
    <row r="1110" spans="2:7" ht="15.75">
      <c r="B1110" s="433"/>
      <c r="C1110" s="433">
        <f>C$52</f>
        <v>0</v>
      </c>
      <c r="D1110" s="437"/>
      <c r="E1110" s="435"/>
      <c r="F1110" s="436"/>
      <c r="G1110" s="432"/>
    </row>
    <row r="1111" spans="2:7" ht="15.75">
      <c r="B1111" s="433"/>
      <c r="C1111" s="433">
        <f>C$53</f>
        <v>0</v>
      </c>
      <c r="D1111" s="437"/>
      <c r="E1111" s="435"/>
      <c r="F1111" s="436"/>
      <c r="G1111" s="432"/>
    </row>
    <row r="1112" spans="2:7" ht="140.25">
      <c r="B1112" s="433"/>
      <c r="C1112" s="433" t="str">
        <f>C$54</f>
        <v>PA</v>
      </c>
      <c r="D1112" s="437" t="s">
        <v>2267</v>
      </c>
      <c r="E1112" s="435" t="s">
        <v>1770</v>
      </c>
      <c r="F1112" s="436"/>
      <c r="G1112" s="432"/>
    </row>
    <row r="1113" spans="2:7" ht="15.75">
      <c r="B1113" s="433"/>
      <c r="C1113" s="433">
        <f>C$55</f>
        <v>0</v>
      </c>
      <c r="D1113" s="437"/>
      <c r="E1113" s="435"/>
      <c r="F1113" s="436"/>
      <c r="G1113" s="432"/>
    </row>
    <row r="1114" spans="2:7" ht="15.75">
      <c r="B1114" s="433"/>
      <c r="C1114" s="433">
        <f>C$56</f>
        <v>0</v>
      </c>
      <c r="D1114" s="437"/>
      <c r="E1114" s="435"/>
      <c r="F1114" s="436"/>
      <c r="G1114" s="432"/>
    </row>
    <row r="1115" spans="2:7" ht="15.75">
      <c r="B1115" s="376"/>
      <c r="C1115" s="376"/>
      <c r="D1115" s="438"/>
      <c r="E1115" s="383"/>
      <c r="F1115" s="384"/>
      <c r="G1115" s="432"/>
    </row>
    <row r="1116" spans="2:7" ht="127.5">
      <c r="B1116" s="433" t="s">
        <v>2268</v>
      </c>
      <c r="C1116" s="433"/>
      <c r="D1116" s="434" t="s">
        <v>2269</v>
      </c>
      <c r="E1116" s="435"/>
      <c r="F1116" s="436"/>
      <c r="G1116" s="432"/>
    </row>
    <row r="1117" spans="2:7" ht="15.75">
      <c r="B1117" s="433"/>
      <c r="C1117" s="433" t="s">
        <v>458</v>
      </c>
      <c r="D1117" s="437"/>
      <c r="E1117" s="435"/>
      <c r="F1117" s="436"/>
      <c r="G1117" s="432"/>
    </row>
    <row r="1118" spans="2:7" ht="15.75">
      <c r="B1118" s="433"/>
      <c r="C1118" s="433">
        <f>C$52</f>
        <v>0</v>
      </c>
      <c r="D1118" s="437"/>
      <c r="E1118" s="435"/>
      <c r="F1118" s="436"/>
      <c r="G1118" s="432"/>
    </row>
    <row r="1119" spans="2:7" ht="15.75">
      <c r="B1119" s="433"/>
      <c r="C1119" s="433">
        <f>C$53</f>
        <v>0</v>
      </c>
      <c r="D1119" s="437"/>
      <c r="E1119" s="435"/>
      <c r="F1119" s="436"/>
      <c r="G1119" s="432"/>
    </row>
    <row r="1120" spans="2:7" ht="127.5">
      <c r="B1120" s="433"/>
      <c r="C1120" s="433" t="str">
        <f>C$54</f>
        <v>PA</v>
      </c>
      <c r="D1120" s="437" t="s">
        <v>2270</v>
      </c>
      <c r="E1120" s="435" t="s">
        <v>1770</v>
      </c>
      <c r="F1120" s="436"/>
      <c r="G1120" s="432"/>
    </row>
    <row r="1121" spans="2:7" ht="15.75">
      <c r="B1121" s="433"/>
      <c r="C1121" s="433">
        <f>C$55</f>
        <v>0</v>
      </c>
      <c r="D1121" s="437"/>
      <c r="E1121" s="435"/>
      <c r="F1121" s="436"/>
      <c r="G1121" s="432"/>
    </row>
    <row r="1122" spans="2:7" ht="15.75">
      <c r="B1122" s="433"/>
      <c r="C1122" s="433">
        <f>C$56</f>
        <v>0</v>
      </c>
      <c r="D1122" s="437"/>
      <c r="E1122" s="435"/>
      <c r="F1122" s="436"/>
      <c r="G1122" s="432"/>
    </row>
    <row r="1123" spans="2:7" ht="15.75">
      <c r="B1123" s="376"/>
      <c r="C1123" s="376"/>
      <c r="D1123" s="438"/>
      <c r="E1123" s="383"/>
      <c r="F1123" s="384"/>
      <c r="G1123" s="432"/>
    </row>
    <row r="1124" spans="2:7" ht="114.75">
      <c r="B1124" s="433" t="s">
        <v>2271</v>
      </c>
      <c r="C1124" s="433"/>
      <c r="D1124" s="434" t="s">
        <v>2272</v>
      </c>
      <c r="E1124" s="435"/>
      <c r="F1124" s="436"/>
      <c r="G1124" s="432"/>
    </row>
    <row r="1125" spans="2:7" ht="15.75">
      <c r="B1125" s="433"/>
      <c r="C1125" s="433" t="s">
        <v>458</v>
      </c>
      <c r="D1125" s="437"/>
      <c r="E1125" s="435"/>
      <c r="F1125" s="436"/>
      <c r="G1125" s="432"/>
    </row>
    <row r="1126" spans="2:7" ht="15.75">
      <c r="B1126" s="433"/>
      <c r="C1126" s="433">
        <f>C$52</f>
        <v>0</v>
      </c>
      <c r="D1126" s="437"/>
      <c r="E1126" s="435"/>
      <c r="F1126" s="436"/>
      <c r="G1126" s="432"/>
    </row>
    <row r="1127" spans="2:7" ht="15.75">
      <c r="B1127" s="433"/>
      <c r="C1127" s="433">
        <f>C$53</f>
        <v>0</v>
      </c>
      <c r="D1127" s="437"/>
      <c r="E1127" s="435"/>
      <c r="F1127" s="436"/>
      <c r="G1127" s="432"/>
    </row>
    <row r="1128" spans="2:7" ht="102">
      <c r="B1128" s="433"/>
      <c r="C1128" s="433" t="str">
        <f>C$54</f>
        <v>PA</v>
      </c>
      <c r="D1128" s="437" t="s">
        <v>2273</v>
      </c>
      <c r="E1128" s="435" t="s">
        <v>1770</v>
      </c>
      <c r="F1128" s="436"/>
      <c r="G1128" s="432"/>
    </row>
    <row r="1129" spans="2:7" ht="15.75">
      <c r="B1129" s="433"/>
      <c r="C1129" s="433">
        <f>C$55</f>
        <v>0</v>
      </c>
      <c r="D1129" s="437"/>
      <c r="E1129" s="435"/>
      <c r="F1129" s="436"/>
      <c r="G1129" s="432"/>
    </row>
    <row r="1130" spans="2:7" ht="15.75">
      <c r="B1130" s="433"/>
      <c r="C1130" s="433">
        <f>C$56</f>
        <v>0</v>
      </c>
      <c r="D1130" s="437"/>
      <c r="E1130" s="435"/>
      <c r="F1130" s="436"/>
      <c r="G1130" s="432"/>
    </row>
    <row r="1131" spans="2:7" ht="15.75">
      <c r="B1131" s="376"/>
      <c r="C1131" s="432"/>
      <c r="D1131" s="438"/>
      <c r="E1131" s="383"/>
      <c r="F1131" s="384"/>
      <c r="G1131" s="432"/>
    </row>
    <row r="1132" spans="2:7" ht="153">
      <c r="B1132" s="433" t="s">
        <v>2274</v>
      </c>
      <c r="C1132" s="433"/>
      <c r="D1132" s="434" t="s">
        <v>2275</v>
      </c>
      <c r="E1132" s="435"/>
      <c r="F1132" s="436"/>
      <c r="G1132" s="432"/>
    </row>
    <row r="1133" spans="2:7" ht="15.75">
      <c r="B1133" s="433"/>
      <c r="C1133" s="433" t="s">
        <v>458</v>
      </c>
      <c r="D1133" s="437"/>
      <c r="E1133" s="435"/>
      <c r="F1133" s="436"/>
      <c r="G1133" s="432"/>
    </row>
    <row r="1134" spans="2:7" ht="15.75">
      <c r="B1134" s="433"/>
      <c r="C1134" s="433">
        <f>C$52</f>
        <v>0</v>
      </c>
      <c r="D1134" s="437"/>
      <c r="E1134" s="435"/>
      <c r="F1134" s="436"/>
      <c r="G1134" s="432"/>
    </row>
    <row r="1135" spans="2:7" ht="15.75">
      <c r="B1135" s="433"/>
      <c r="C1135" s="433">
        <f>C$53</f>
        <v>0</v>
      </c>
      <c r="D1135" s="437"/>
      <c r="E1135" s="435"/>
      <c r="F1135" s="436"/>
      <c r="G1135" s="432"/>
    </row>
    <row r="1136" spans="2:7" ht="25.5">
      <c r="B1136" s="433"/>
      <c r="C1136" s="433" t="str">
        <f>C$54</f>
        <v>PA</v>
      </c>
      <c r="D1136" s="437" t="s">
        <v>2276</v>
      </c>
      <c r="E1136" s="435" t="s">
        <v>1770</v>
      </c>
      <c r="F1136" s="436"/>
      <c r="G1136" s="432"/>
    </row>
    <row r="1137" spans="2:7" ht="15.75">
      <c r="B1137" s="433"/>
      <c r="C1137" s="433">
        <f>C$55</f>
        <v>0</v>
      </c>
      <c r="D1137" s="437"/>
      <c r="E1137" s="435"/>
      <c r="F1137" s="436"/>
      <c r="G1137" s="432"/>
    </row>
    <row r="1138" spans="2:7" ht="15.75">
      <c r="B1138" s="433"/>
      <c r="C1138" s="433">
        <f>C$56</f>
        <v>0</v>
      </c>
      <c r="D1138" s="437"/>
      <c r="E1138" s="435"/>
      <c r="F1138" s="436"/>
      <c r="G1138" s="432"/>
    </row>
    <row r="1139" spans="2:7" ht="15.75">
      <c r="B1139" s="470"/>
      <c r="C1139" s="470"/>
      <c r="D1139" s="471"/>
      <c r="E1139" s="472"/>
      <c r="F1139" s="473"/>
      <c r="G1139" s="470"/>
    </row>
    <row r="1140" spans="2:7" ht="114.75">
      <c r="B1140" s="433" t="s">
        <v>2277</v>
      </c>
      <c r="C1140" s="433"/>
      <c r="D1140" s="434" t="s">
        <v>2278</v>
      </c>
      <c r="E1140" s="435"/>
      <c r="F1140" s="436"/>
      <c r="G1140" s="432"/>
    </row>
    <row r="1141" spans="2:7" ht="15.75">
      <c r="B1141" s="433"/>
      <c r="C1141" s="433" t="s">
        <v>458</v>
      </c>
      <c r="D1141" s="437"/>
      <c r="E1141" s="435"/>
      <c r="F1141" s="436"/>
      <c r="G1141" s="432"/>
    </row>
    <row r="1142" spans="2:7" ht="15.75">
      <c r="B1142" s="433"/>
      <c r="C1142" s="433">
        <f>C$52</f>
        <v>0</v>
      </c>
      <c r="D1142" s="437"/>
      <c r="E1142" s="435"/>
      <c r="F1142" s="436"/>
      <c r="G1142" s="432"/>
    </row>
    <row r="1143" spans="2:7" ht="15.75">
      <c r="B1143" s="433"/>
      <c r="C1143" s="433">
        <f>C$53</f>
        <v>0</v>
      </c>
      <c r="D1143" s="437"/>
      <c r="E1143" s="435"/>
      <c r="F1143" s="436"/>
      <c r="G1143" s="432"/>
    </row>
    <row r="1144" spans="2:7" ht="25.5">
      <c r="B1144" s="433"/>
      <c r="C1144" s="433" t="str">
        <f>C$54</f>
        <v>PA</v>
      </c>
      <c r="D1144" s="437" t="s">
        <v>2279</v>
      </c>
      <c r="E1144" s="435" t="s">
        <v>1770</v>
      </c>
      <c r="F1144" s="436"/>
      <c r="G1144" s="432"/>
    </row>
    <row r="1145" spans="2:7" ht="15.75">
      <c r="B1145" s="433"/>
      <c r="C1145" s="433">
        <f>C$55</f>
        <v>0</v>
      </c>
      <c r="D1145" s="437"/>
      <c r="E1145" s="435"/>
      <c r="F1145" s="436"/>
      <c r="G1145" s="432"/>
    </row>
    <row r="1146" spans="2:7" ht="15.75">
      <c r="B1146" s="433"/>
      <c r="C1146" s="433">
        <f>C$56</f>
        <v>0</v>
      </c>
      <c r="D1146" s="437"/>
      <c r="E1146" s="435"/>
      <c r="F1146" s="436"/>
      <c r="G1146" s="432"/>
    </row>
    <row r="1147" spans="2:7" ht="15.75">
      <c r="B1147" s="376"/>
      <c r="C1147" s="376"/>
      <c r="D1147" s="438"/>
      <c r="E1147" s="383"/>
      <c r="F1147" s="384"/>
      <c r="G1147" s="432"/>
    </row>
    <row r="1148" spans="2:7" ht="140.25">
      <c r="B1148" s="433" t="s">
        <v>2280</v>
      </c>
      <c r="C1148" s="433"/>
      <c r="D1148" s="434" t="s">
        <v>2281</v>
      </c>
      <c r="E1148" s="435"/>
      <c r="F1148" s="436"/>
      <c r="G1148" s="432"/>
    </row>
    <row r="1149" spans="2:7" ht="15.75">
      <c r="B1149" s="433"/>
      <c r="C1149" s="433" t="s">
        <v>458</v>
      </c>
      <c r="D1149" s="437"/>
      <c r="E1149" s="435"/>
      <c r="F1149" s="436"/>
      <c r="G1149" s="432"/>
    </row>
    <row r="1150" spans="2:7" ht="15.75">
      <c r="B1150" s="433"/>
      <c r="C1150" s="433">
        <f>C$52</f>
        <v>0</v>
      </c>
      <c r="D1150" s="437"/>
      <c r="E1150" s="435"/>
      <c r="F1150" s="436"/>
      <c r="G1150" s="432"/>
    </row>
    <row r="1151" spans="2:7" ht="15.75">
      <c r="B1151" s="433"/>
      <c r="C1151" s="433">
        <f>C$53</f>
        <v>0</v>
      </c>
      <c r="D1151" s="437"/>
      <c r="E1151" s="435"/>
      <c r="F1151" s="436"/>
      <c r="G1151" s="432"/>
    </row>
    <row r="1152" spans="2:7" ht="165.75">
      <c r="B1152" s="433"/>
      <c r="C1152" s="433" t="str">
        <f>C$54</f>
        <v>PA</v>
      </c>
      <c r="D1152" s="437" t="s">
        <v>2282</v>
      </c>
      <c r="E1152" s="435" t="s">
        <v>1770</v>
      </c>
      <c r="F1152" s="436"/>
      <c r="G1152" s="432"/>
    </row>
    <row r="1153" spans="2:7" ht="15.75">
      <c r="B1153" s="433"/>
      <c r="C1153" s="433">
        <f>C$55</f>
        <v>0</v>
      </c>
      <c r="D1153" s="437"/>
      <c r="E1153" s="435"/>
      <c r="F1153" s="436"/>
      <c r="G1153" s="432"/>
    </row>
    <row r="1154" spans="2:7" ht="15.75">
      <c r="B1154" s="433"/>
      <c r="C1154" s="433">
        <f>C$56</f>
        <v>0</v>
      </c>
      <c r="D1154" s="437"/>
      <c r="E1154" s="435"/>
      <c r="F1154" s="436"/>
      <c r="G1154" s="432"/>
    </row>
    <row r="1155" spans="2:7" ht="15.75">
      <c r="B1155" s="376"/>
      <c r="C1155" s="376"/>
      <c r="D1155" s="438"/>
      <c r="E1155" s="383"/>
      <c r="F1155" s="384"/>
      <c r="G1155" s="432"/>
    </row>
    <row r="1156" spans="2:7" ht="15.75">
      <c r="B1156" s="386">
        <v>4.5</v>
      </c>
      <c r="C1156" s="386"/>
      <c r="D1156" s="381" t="s">
        <v>2283</v>
      </c>
      <c r="E1156" s="387"/>
      <c r="F1156" s="388"/>
      <c r="G1156" s="432"/>
    </row>
    <row r="1157" spans="2:7" ht="114.75">
      <c r="B1157" s="433" t="s">
        <v>2284</v>
      </c>
      <c r="C1157" s="433"/>
      <c r="D1157" s="434" t="s">
        <v>2285</v>
      </c>
      <c r="E1157" s="435"/>
      <c r="F1157" s="436"/>
      <c r="G1157" s="432"/>
    </row>
    <row r="1158" spans="2:7" ht="15.75">
      <c r="B1158" s="433"/>
      <c r="C1158" s="433" t="s">
        <v>458</v>
      </c>
      <c r="D1158" s="437"/>
      <c r="E1158" s="435"/>
      <c r="F1158" s="436"/>
      <c r="G1158" s="432"/>
    </row>
    <row r="1159" spans="2:7" ht="15.75">
      <c r="B1159" s="433"/>
      <c r="C1159" s="433">
        <f>C$52</f>
        <v>0</v>
      </c>
      <c r="D1159" s="437"/>
      <c r="E1159" s="435"/>
      <c r="F1159" s="436"/>
      <c r="G1159" s="432"/>
    </row>
    <row r="1160" spans="2:7" ht="15.75">
      <c r="B1160" s="433"/>
      <c r="C1160" s="433">
        <f>C$53</f>
        <v>0</v>
      </c>
      <c r="D1160" s="437"/>
      <c r="E1160" s="435"/>
      <c r="F1160" s="436"/>
      <c r="G1160" s="432"/>
    </row>
    <row r="1161" spans="2:7" ht="25.5">
      <c r="B1161" s="433"/>
      <c r="C1161" s="433" t="str">
        <f>C$54</f>
        <v>PA</v>
      </c>
      <c r="D1161" s="437" t="s">
        <v>2286</v>
      </c>
      <c r="E1161" s="435" t="s">
        <v>1770</v>
      </c>
      <c r="F1161" s="436"/>
      <c r="G1161" s="432"/>
    </row>
    <row r="1162" spans="2:7" ht="15.75">
      <c r="B1162" s="433"/>
      <c r="C1162" s="433">
        <f>C$55</f>
        <v>0</v>
      </c>
      <c r="D1162" s="437"/>
      <c r="E1162" s="435"/>
      <c r="F1162" s="436"/>
      <c r="G1162" s="432"/>
    </row>
    <row r="1163" spans="2:7" ht="15.75">
      <c r="B1163" s="433"/>
      <c r="C1163" s="433">
        <f>C$56</f>
        <v>0</v>
      </c>
      <c r="D1163" s="437"/>
      <c r="E1163" s="435"/>
      <c r="F1163" s="436"/>
      <c r="G1163" s="432"/>
    </row>
    <row r="1164" spans="2:7" ht="15.75">
      <c r="B1164" s="376"/>
      <c r="C1164" s="376"/>
      <c r="D1164" s="438"/>
      <c r="E1164" s="383"/>
      <c r="F1164" s="384"/>
      <c r="G1164" s="432"/>
    </row>
    <row r="1165" spans="2:7" ht="114.75">
      <c r="B1165" s="433" t="s">
        <v>2287</v>
      </c>
      <c r="C1165" s="433"/>
      <c r="D1165" s="434" t="s">
        <v>2288</v>
      </c>
      <c r="E1165" s="435"/>
      <c r="F1165" s="436"/>
      <c r="G1165" s="432"/>
    </row>
    <row r="1166" spans="2:7" ht="15.75">
      <c r="B1166" s="433"/>
      <c r="C1166" s="433" t="s">
        <v>458</v>
      </c>
      <c r="D1166" s="437"/>
      <c r="E1166" s="435"/>
      <c r="F1166" s="436"/>
      <c r="G1166" s="432"/>
    </row>
    <row r="1167" spans="2:7" ht="15.75">
      <c r="B1167" s="433"/>
      <c r="C1167" s="433">
        <f>C$52</f>
        <v>0</v>
      </c>
      <c r="D1167" s="437"/>
      <c r="E1167" s="435"/>
      <c r="F1167" s="436"/>
      <c r="G1167" s="432"/>
    </row>
    <row r="1168" spans="2:7" ht="15.75">
      <c r="B1168" s="433"/>
      <c r="C1168" s="433">
        <f>C$53</f>
        <v>0</v>
      </c>
      <c r="D1168" s="437"/>
      <c r="E1168" s="435"/>
      <c r="F1168" s="436"/>
      <c r="G1168" s="432"/>
    </row>
    <row r="1169" spans="2:7" ht="25.5">
      <c r="B1169" s="433"/>
      <c r="C1169" s="433" t="str">
        <f>C$54</f>
        <v>PA</v>
      </c>
      <c r="D1169" s="437" t="s">
        <v>2289</v>
      </c>
      <c r="E1169" s="435" t="s">
        <v>1770</v>
      </c>
      <c r="F1169" s="436"/>
      <c r="G1169" s="432"/>
    </row>
    <row r="1170" spans="2:7" ht="15.75">
      <c r="B1170" s="433"/>
      <c r="C1170" s="433">
        <f>C$55</f>
        <v>0</v>
      </c>
      <c r="D1170" s="437"/>
      <c r="E1170" s="435"/>
      <c r="F1170" s="436"/>
      <c r="G1170" s="432"/>
    </row>
    <row r="1171" spans="2:7" ht="15.75">
      <c r="B1171" s="433"/>
      <c r="C1171" s="433">
        <f>C$56</f>
        <v>0</v>
      </c>
      <c r="D1171" s="437"/>
      <c r="E1171" s="435"/>
      <c r="F1171" s="436"/>
      <c r="G1171" s="432"/>
    </row>
    <row r="1172" spans="2:7" ht="15.75">
      <c r="B1172" s="376"/>
      <c r="C1172" s="376"/>
      <c r="D1172" s="438"/>
      <c r="E1172" s="383"/>
      <c r="F1172" s="384"/>
      <c r="G1172" s="432"/>
    </row>
    <row r="1173" spans="2:7" ht="15.75">
      <c r="B1173" s="386">
        <v>4.5999999999999996</v>
      </c>
      <c r="C1173" s="386"/>
      <c r="D1173" s="381" t="s">
        <v>799</v>
      </c>
      <c r="E1173" s="387"/>
      <c r="F1173" s="388"/>
      <c r="G1173" s="432"/>
    </row>
    <row r="1174" spans="2:7" ht="140.25">
      <c r="B1174" s="433" t="s">
        <v>2290</v>
      </c>
      <c r="C1174" s="433"/>
      <c r="D1174" s="434" t="s">
        <v>2291</v>
      </c>
      <c r="E1174" s="435"/>
      <c r="F1174" s="436"/>
      <c r="G1174" s="432"/>
    </row>
    <row r="1175" spans="2:7" ht="15.75">
      <c r="B1175" s="433"/>
      <c r="C1175" s="433" t="s">
        <v>458</v>
      </c>
      <c r="D1175" s="437"/>
      <c r="E1175" s="435"/>
      <c r="F1175" s="436"/>
      <c r="G1175" s="432"/>
    </row>
    <row r="1176" spans="2:7" ht="15.75">
      <c r="B1176" s="433"/>
      <c r="C1176" s="433">
        <f>C$52</f>
        <v>0</v>
      </c>
      <c r="D1176" s="437"/>
      <c r="E1176" s="435"/>
      <c r="F1176" s="436"/>
      <c r="G1176" s="432"/>
    </row>
    <row r="1177" spans="2:7" ht="15.75">
      <c r="B1177" s="433"/>
      <c r="C1177" s="433">
        <f>C$53</f>
        <v>0</v>
      </c>
      <c r="D1177" s="437"/>
      <c r="E1177" s="435"/>
      <c r="F1177" s="436"/>
      <c r="G1177" s="432"/>
    </row>
    <row r="1178" spans="2:7" ht="102">
      <c r="B1178" s="433"/>
      <c r="C1178" s="433" t="str">
        <f>C$54</f>
        <v>PA</v>
      </c>
      <c r="D1178" s="437" t="s">
        <v>2292</v>
      </c>
      <c r="E1178" s="435" t="s">
        <v>1770</v>
      </c>
      <c r="F1178" s="436"/>
      <c r="G1178" s="432"/>
    </row>
    <row r="1179" spans="2:7" ht="25.5">
      <c r="B1179" s="433"/>
      <c r="C1179" s="433">
        <f>C$55</f>
        <v>0</v>
      </c>
      <c r="D1179" s="437" t="s">
        <v>2293</v>
      </c>
      <c r="E1179" s="435" t="s">
        <v>1770</v>
      </c>
      <c r="F1179" s="436"/>
      <c r="G1179" s="432"/>
    </row>
    <row r="1180" spans="2:7" ht="25.5">
      <c r="B1180" s="433"/>
      <c r="C1180" s="433" t="s">
        <v>128</v>
      </c>
      <c r="D1180" s="437" t="s">
        <v>2294</v>
      </c>
      <c r="E1180" s="435" t="s">
        <v>1770</v>
      </c>
      <c r="F1180" s="436"/>
      <c r="G1180" s="432"/>
    </row>
    <row r="1181" spans="2:7" ht="15.75">
      <c r="B1181" s="376"/>
      <c r="C1181" s="376"/>
      <c r="D1181" s="438"/>
      <c r="E1181" s="383"/>
      <c r="F1181" s="384"/>
      <c r="G1181" s="432"/>
    </row>
    <row r="1182" spans="2:7" ht="114.75">
      <c r="B1182" s="433" t="s">
        <v>2295</v>
      </c>
      <c r="C1182" s="433"/>
      <c r="D1182" s="434" t="s">
        <v>2296</v>
      </c>
      <c r="E1182" s="435"/>
      <c r="F1182" s="436"/>
      <c r="G1182" s="432"/>
    </row>
    <row r="1183" spans="2:7" ht="15.75">
      <c r="B1183" s="433"/>
      <c r="C1183" s="433" t="s">
        <v>458</v>
      </c>
      <c r="D1183" s="437"/>
      <c r="E1183" s="435"/>
      <c r="F1183" s="436"/>
      <c r="G1183" s="432"/>
    </row>
    <row r="1184" spans="2:7" ht="15.75">
      <c r="B1184" s="433"/>
      <c r="C1184" s="433">
        <f>C$52</f>
        <v>0</v>
      </c>
      <c r="D1184" s="437"/>
      <c r="E1184" s="435"/>
      <c r="F1184" s="436"/>
      <c r="G1184" s="432"/>
    </row>
    <row r="1185" spans="2:7" ht="15.75">
      <c r="B1185" s="433"/>
      <c r="C1185" s="433">
        <f>C$53</f>
        <v>0</v>
      </c>
      <c r="D1185" s="437"/>
      <c r="E1185" s="435"/>
      <c r="F1185" s="436"/>
      <c r="G1185" s="432"/>
    </row>
    <row r="1186" spans="2:7" ht="114.75">
      <c r="B1186" s="433"/>
      <c r="C1186" s="433" t="str">
        <f>C$54</f>
        <v>PA</v>
      </c>
      <c r="D1186" s="437" t="s">
        <v>2297</v>
      </c>
      <c r="E1186" s="435" t="s">
        <v>1770</v>
      </c>
      <c r="F1186" s="436"/>
      <c r="G1186" s="432"/>
    </row>
    <row r="1187" spans="2:7" ht="38.25">
      <c r="B1187" s="433"/>
      <c r="C1187" s="433">
        <f>C$55</f>
        <v>0</v>
      </c>
      <c r="D1187" s="437" t="s">
        <v>2298</v>
      </c>
      <c r="E1187" s="435" t="s">
        <v>1770</v>
      </c>
      <c r="F1187" s="436"/>
      <c r="G1187" s="432"/>
    </row>
    <row r="1188" spans="2:7" ht="25.5">
      <c r="B1188" s="433"/>
      <c r="C1188" s="433" t="s">
        <v>128</v>
      </c>
      <c r="D1188" s="474" t="s">
        <v>2299</v>
      </c>
      <c r="E1188" s="435" t="s">
        <v>1770</v>
      </c>
      <c r="F1188" s="436"/>
      <c r="G1188" s="432"/>
    </row>
    <row r="1189" spans="2:7" ht="15.75">
      <c r="B1189" s="376"/>
      <c r="C1189" s="376"/>
      <c r="D1189" s="438"/>
      <c r="E1189" s="383"/>
      <c r="F1189" s="384"/>
      <c r="G1189" s="432"/>
    </row>
    <row r="1190" spans="2:7" ht="140.25">
      <c r="B1190" s="433" t="s">
        <v>2300</v>
      </c>
      <c r="C1190" s="433"/>
      <c r="D1190" s="434" t="s">
        <v>2301</v>
      </c>
      <c r="E1190" s="435"/>
      <c r="F1190" s="436"/>
      <c r="G1190" s="432"/>
    </row>
    <row r="1191" spans="2:7" ht="15.75">
      <c r="B1191" s="433"/>
      <c r="C1191" s="433" t="s">
        <v>458</v>
      </c>
      <c r="D1191" s="437"/>
      <c r="E1191" s="435"/>
      <c r="F1191" s="436"/>
      <c r="G1191" s="432"/>
    </row>
    <row r="1192" spans="2:7" ht="15.75">
      <c r="B1192" s="433"/>
      <c r="C1192" s="433">
        <f>C$52</f>
        <v>0</v>
      </c>
      <c r="D1192" s="437"/>
      <c r="E1192" s="435"/>
      <c r="F1192" s="436"/>
      <c r="G1192" s="432"/>
    </row>
    <row r="1193" spans="2:7" ht="15.75">
      <c r="B1193" s="433"/>
      <c r="C1193" s="433">
        <f>C$53</f>
        <v>0</v>
      </c>
      <c r="D1193" s="437"/>
      <c r="E1193" s="435"/>
      <c r="F1193" s="436"/>
      <c r="G1193" s="432"/>
    </row>
    <row r="1194" spans="2:7" ht="178.5">
      <c r="B1194" s="433"/>
      <c r="C1194" s="433" t="str">
        <f>C$54</f>
        <v>PA</v>
      </c>
      <c r="D1194" s="437" t="s">
        <v>2302</v>
      </c>
      <c r="E1194" s="435" t="s">
        <v>1770</v>
      </c>
      <c r="F1194" s="436"/>
      <c r="G1194" s="432"/>
    </row>
    <row r="1195" spans="2:7" ht="51">
      <c r="B1195" s="433"/>
      <c r="C1195" s="433">
        <f>C$55</f>
        <v>0</v>
      </c>
      <c r="D1195" s="443" t="s">
        <v>2303</v>
      </c>
      <c r="E1195" s="435" t="s">
        <v>1770</v>
      </c>
      <c r="F1195" s="436"/>
      <c r="G1195" s="432"/>
    </row>
    <row r="1196" spans="2:7" ht="63.75">
      <c r="B1196" s="433"/>
      <c r="C1196" s="433" t="s">
        <v>128</v>
      </c>
      <c r="D1196" s="475" t="s">
        <v>2304</v>
      </c>
      <c r="E1196" s="435" t="s">
        <v>1770</v>
      </c>
      <c r="F1196" s="436"/>
      <c r="G1196" s="432"/>
    </row>
    <row r="1197" spans="2:7" ht="15.75">
      <c r="B1197" s="376"/>
      <c r="C1197" s="376"/>
      <c r="D1197" s="438"/>
      <c r="E1197" s="383"/>
      <c r="F1197" s="384"/>
      <c r="G1197" s="432"/>
    </row>
    <row r="1198" spans="2:7" ht="114.75">
      <c r="B1198" s="433" t="s">
        <v>2305</v>
      </c>
      <c r="C1198" s="433"/>
      <c r="D1198" s="434" t="s">
        <v>2306</v>
      </c>
      <c r="E1198" s="435"/>
      <c r="F1198" s="436"/>
      <c r="G1198" s="432"/>
    </row>
    <row r="1199" spans="2:7" ht="15.75">
      <c r="B1199" s="433"/>
      <c r="C1199" s="433" t="s">
        <v>458</v>
      </c>
      <c r="D1199" s="437"/>
      <c r="E1199" s="435"/>
      <c r="F1199" s="436"/>
      <c r="G1199" s="432"/>
    </row>
    <row r="1200" spans="2:7" ht="15.75">
      <c r="B1200" s="433"/>
      <c r="C1200" s="433">
        <f>C$52</f>
        <v>0</v>
      </c>
      <c r="D1200" s="437"/>
      <c r="E1200" s="435"/>
      <c r="F1200" s="436"/>
      <c r="G1200" s="432"/>
    </row>
    <row r="1201" spans="2:7" ht="15.75">
      <c r="B1201" s="433"/>
      <c r="C1201" s="433">
        <f>C$53</f>
        <v>0</v>
      </c>
      <c r="D1201" s="437"/>
      <c r="E1201" s="435"/>
      <c r="F1201" s="436"/>
      <c r="G1201" s="432"/>
    </row>
    <row r="1202" spans="2:7" ht="114.75">
      <c r="B1202" s="433"/>
      <c r="C1202" s="433" t="str">
        <f>C$54</f>
        <v>PA</v>
      </c>
      <c r="D1202" s="437" t="s">
        <v>2307</v>
      </c>
      <c r="E1202" s="435" t="s">
        <v>1770</v>
      </c>
      <c r="F1202" s="436"/>
      <c r="G1202" s="432"/>
    </row>
    <row r="1203" spans="2:7" ht="63.75">
      <c r="B1203" s="433"/>
      <c r="C1203" s="433">
        <f>C$55</f>
        <v>0</v>
      </c>
      <c r="D1203" s="443" t="s">
        <v>2308</v>
      </c>
      <c r="E1203" s="435" t="s">
        <v>1770</v>
      </c>
      <c r="F1203" s="436"/>
      <c r="G1203" s="432"/>
    </row>
    <row r="1204" spans="2:7" ht="63.75">
      <c r="B1204" s="433"/>
      <c r="C1204" s="433" t="s">
        <v>128</v>
      </c>
      <c r="D1204" s="475" t="s">
        <v>2304</v>
      </c>
      <c r="E1204" s="435" t="s">
        <v>1770</v>
      </c>
      <c r="F1204" s="436"/>
      <c r="G1204" s="432"/>
    </row>
    <row r="1205" spans="2:7" ht="15.75">
      <c r="B1205" s="376"/>
      <c r="C1205" s="376"/>
      <c r="D1205" s="438"/>
      <c r="E1205" s="383"/>
      <c r="F1205" s="384"/>
      <c r="G1205" s="432"/>
    </row>
    <row r="1206" spans="2:7" ht="127.5">
      <c r="B1206" s="433" t="s">
        <v>2309</v>
      </c>
      <c r="C1206" s="433"/>
      <c r="D1206" s="434" t="s">
        <v>2310</v>
      </c>
      <c r="E1206" s="435"/>
      <c r="F1206" s="436"/>
      <c r="G1206" s="432"/>
    </row>
    <row r="1207" spans="2:7" ht="15.75">
      <c r="B1207" s="433"/>
      <c r="C1207" s="433" t="s">
        <v>458</v>
      </c>
      <c r="D1207" s="437"/>
      <c r="E1207" s="435"/>
      <c r="F1207" s="436"/>
      <c r="G1207" s="432"/>
    </row>
    <row r="1208" spans="2:7" ht="15.75">
      <c r="B1208" s="433"/>
      <c r="C1208" s="433">
        <f>C$52</f>
        <v>0</v>
      </c>
      <c r="D1208" s="437"/>
      <c r="E1208" s="435"/>
      <c r="F1208" s="436"/>
      <c r="G1208" s="432"/>
    </row>
    <row r="1209" spans="2:7" ht="15.75">
      <c r="B1209" s="433"/>
      <c r="C1209" s="433">
        <f>C$53</f>
        <v>0</v>
      </c>
      <c r="D1209" s="437"/>
      <c r="E1209" s="435"/>
      <c r="F1209" s="436"/>
      <c r="G1209" s="432"/>
    </row>
    <row r="1210" spans="2:7" ht="140.25">
      <c r="B1210" s="433"/>
      <c r="C1210" s="433" t="str">
        <f>C$54</f>
        <v>PA</v>
      </c>
      <c r="D1210" s="437" t="s">
        <v>2311</v>
      </c>
      <c r="E1210" s="435" t="s">
        <v>1770</v>
      </c>
      <c r="F1210" s="436"/>
      <c r="G1210" s="432"/>
    </row>
    <row r="1211" spans="2:7" ht="63.75">
      <c r="B1211" s="433"/>
      <c r="C1211" s="433">
        <f>C$55</f>
        <v>0</v>
      </c>
      <c r="D1211" s="443" t="s">
        <v>2308</v>
      </c>
      <c r="E1211" s="435" t="s">
        <v>1770</v>
      </c>
      <c r="F1211" s="436"/>
      <c r="G1211" s="432"/>
    </row>
    <row r="1212" spans="2:7" ht="51">
      <c r="B1212" s="433"/>
      <c r="C1212" s="433" t="s">
        <v>128</v>
      </c>
      <c r="D1212" s="475" t="s">
        <v>2312</v>
      </c>
      <c r="E1212" s="435" t="s">
        <v>1770</v>
      </c>
      <c r="F1212" s="436"/>
      <c r="G1212" s="432"/>
    </row>
    <row r="1213" spans="2:7" ht="15.75">
      <c r="B1213" s="376"/>
      <c r="C1213" s="376"/>
      <c r="D1213" s="438"/>
      <c r="E1213" s="383"/>
      <c r="F1213" s="384"/>
      <c r="G1213" s="432"/>
    </row>
    <row r="1214" spans="2:7" ht="15.75">
      <c r="B1214" s="386">
        <v>4.7</v>
      </c>
      <c r="C1214" s="386"/>
      <c r="D1214" s="381" t="s">
        <v>2313</v>
      </c>
      <c r="E1214" s="387"/>
      <c r="F1214" s="388"/>
      <c r="G1214" s="432"/>
    </row>
    <row r="1215" spans="2:7" ht="102">
      <c r="B1215" s="433" t="s">
        <v>2314</v>
      </c>
      <c r="C1215" s="433"/>
      <c r="D1215" s="434" t="s">
        <v>2315</v>
      </c>
      <c r="E1215" s="435"/>
      <c r="F1215" s="436"/>
      <c r="G1215" s="432"/>
    </row>
    <row r="1216" spans="2:7" ht="15.75">
      <c r="B1216" s="433"/>
      <c r="C1216" s="433" t="s">
        <v>458</v>
      </c>
      <c r="D1216" s="437"/>
      <c r="E1216" s="435"/>
      <c r="F1216" s="436"/>
      <c r="G1216" s="432"/>
    </row>
    <row r="1217" spans="2:7" ht="15.75">
      <c r="B1217" s="433"/>
      <c r="C1217" s="433">
        <f>C$52</f>
        <v>0</v>
      </c>
      <c r="D1217" s="437"/>
      <c r="E1217" s="435"/>
      <c r="F1217" s="436"/>
      <c r="G1217" s="432"/>
    </row>
    <row r="1218" spans="2:7" ht="15.75">
      <c r="B1218" s="433"/>
      <c r="C1218" s="433">
        <f>C$53</f>
        <v>0</v>
      </c>
      <c r="D1218" s="437"/>
      <c r="E1218" s="435"/>
      <c r="F1218" s="436"/>
      <c r="G1218" s="432"/>
    </row>
    <row r="1219" spans="2:7" ht="76.5">
      <c r="B1219" s="433"/>
      <c r="C1219" s="433" t="str">
        <f>C$54</f>
        <v>PA</v>
      </c>
      <c r="D1219" s="437" t="s">
        <v>2316</v>
      </c>
      <c r="E1219" s="435" t="s">
        <v>1770</v>
      </c>
      <c r="F1219" s="436"/>
      <c r="G1219" s="432"/>
    </row>
    <row r="1220" spans="2:7" ht="15.75">
      <c r="B1220" s="433"/>
      <c r="C1220" s="433">
        <f>C$55</f>
        <v>0</v>
      </c>
      <c r="D1220" s="437"/>
      <c r="E1220" s="435"/>
      <c r="F1220" s="436"/>
      <c r="G1220" s="432"/>
    </row>
    <row r="1221" spans="2:7" ht="15.75">
      <c r="B1221" s="433"/>
      <c r="C1221" s="433">
        <f>C$56</f>
        <v>0</v>
      </c>
      <c r="D1221" s="437"/>
      <c r="E1221" s="435"/>
      <c r="F1221" s="436"/>
      <c r="G1221" s="432"/>
    </row>
    <row r="1222" spans="2:7" ht="15.75">
      <c r="B1222" s="376"/>
      <c r="C1222" s="376"/>
      <c r="D1222" s="438"/>
      <c r="E1222" s="383"/>
      <c r="F1222" s="384"/>
      <c r="G1222" s="432"/>
    </row>
    <row r="1223" spans="2:7" ht="114.75">
      <c r="B1223" s="433" t="s">
        <v>2317</v>
      </c>
      <c r="C1223" s="433"/>
      <c r="D1223" s="434" t="s">
        <v>2318</v>
      </c>
      <c r="E1223" s="435"/>
      <c r="F1223" s="436"/>
      <c r="G1223" s="432"/>
    </row>
    <row r="1224" spans="2:7" ht="15.75">
      <c r="B1224" s="433"/>
      <c r="C1224" s="433" t="s">
        <v>458</v>
      </c>
      <c r="D1224" s="437"/>
      <c r="E1224" s="435"/>
      <c r="F1224" s="436"/>
      <c r="G1224" s="432"/>
    </row>
    <row r="1225" spans="2:7" ht="15.75">
      <c r="B1225" s="433"/>
      <c r="C1225" s="433">
        <f>C$52</f>
        <v>0</v>
      </c>
      <c r="D1225" s="437"/>
      <c r="E1225" s="435"/>
      <c r="F1225" s="436"/>
      <c r="G1225" s="432"/>
    </row>
    <row r="1226" spans="2:7" ht="15.75">
      <c r="B1226" s="433"/>
      <c r="C1226" s="433">
        <f>C$53</f>
        <v>0</v>
      </c>
      <c r="D1226" s="437"/>
      <c r="E1226" s="435"/>
      <c r="F1226" s="436"/>
      <c r="G1226" s="432"/>
    </row>
    <row r="1227" spans="2:7" ht="51">
      <c r="B1227" s="433"/>
      <c r="C1227" s="444" t="str">
        <f>C$54</f>
        <v>PA</v>
      </c>
      <c r="D1227" s="445" t="s">
        <v>2319</v>
      </c>
      <c r="E1227" s="446" t="s">
        <v>1773</v>
      </c>
      <c r="F1227" s="451">
        <v>2018.3</v>
      </c>
      <c r="G1227" s="432"/>
    </row>
    <row r="1228" spans="2:7">
      <c r="B1228" s="433"/>
      <c r="C1228" s="433">
        <f>C$55</f>
        <v>0</v>
      </c>
      <c r="D1228" s="437" t="s">
        <v>2320</v>
      </c>
      <c r="E1228" s="436" t="s">
        <v>1770</v>
      </c>
      <c r="F1228" s="436"/>
      <c r="G1228" s="432"/>
    </row>
    <row r="1229" spans="2:7" ht="15.75">
      <c r="B1229" s="433"/>
      <c r="C1229" s="433">
        <f>C$56</f>
        <v>0</v>
      </c>
      <c r="D1229" s="437"/>
      <c r="E1229" s="435"/>
      <c r="F1229" s="436"/>
      <c r="G1229" s="432"/>
    </row>
    <row r="1230" spans="2:7" ht="15.75">
      <c r="B1230" s="376"/>
      <c r="C1230" s="376"/>
      <c r="D1230" s="438"/>
      <c r="E1230" s="383"/>
      <c r="F1230" s="384"/>
      <c r="G1230" s="432"/>
    </row>
    <row r="1231" spans="2:7" ht="15.75">
      <c r="B1231" s="386">
        <v>4.8</v>
      </c>
      <c r="C1231" s="386"/>
      <c r="D1231" s="381" t="s">
        <v>2321</v>
      </c>
      <c r="E1231" s="387"/>
      <c r="F1231" s="388"/>
      <c r="G1231" s="432"/>
    </row>
    <row r="1232" spans="2:7" ht="178.5">
      <c r="B1232" s="433" t="s">
        <v>2322</v>
      </c>
      <c r="C1232" s="433"/>
      <c r="D1232" s="434" t="s">
        <v>2323</v>
      </c>
      <c r="E1232" s="435"/>
      <c r="F1232" s="436"/>
      <c r="G1232" s="432"/>
    </row>
    <row r="1233" spans="2:7" ht="15.75">
      <c r="B1233" s="433"/>
      <c r="C1233" s="433" t="s">
        <v>458</v>
      </c>
      <c r="D1233" s="437"/>
      <c r="E1233" s="435"/>
      <c r="F1233" s="436"/>
      <c r="G1233" s="432"/>
    </row>
    <row r="1234" spans="2:7" ht="15.75">
      <c r="B1234" s="433"/>
      <c r="C1234" s="433">
        <f>C$52</f>
        <v>0</v>
      </c>
      <c r="D1234" s="437"/>
      <c r="E1234" s="435"/>
      <c r="F1234" s="436"/>
      <c r="G1234" s="432"/>
    </row>
    <row r="1235" spans="2:7" ht="15.75">
      <c r="B1235" s="433"/>
      <c r="C1235" s="433">
        <f>C$53</f>
        <v>0</v>
      </c>
      <c r="D1235" s="437"/>
      <c r="E1235" s="435"/>
      <c r="F1235" s="436"/>
      <c r="G1235" s="432"/>
    </row>
    <row r="1236" spans="2:7" ht="153">
      <c r="B1236" s="433"/>
      <c r="C1236" s="433" t="str">
        <f>C$54</f>
        <v>PA</v>
      </c>
      <c r="D1236" s="437" t="s">
        <v>2324</v>
      </c>
      <c r="E1236" s="435" t="s">
        <v>1770</v>
      </c>
      <c r="F1236" s="436"/>
      <c r="G1236" s="432"/>
    </row>
    <row r="1237" spans="2:7" ht="15.75">
      <c r="B1237" s="433"/>
      <c r="C1237" s="433">
        <f>C$55</f>
        <v>0</v>
      </c>
      <c r="D1237" s="437"/>
      <c r="E1237" s="435"/>
      <c r="F1237" s="436"/>
      <c r="G1237" s="432"/>
    </row>
    <row r="1238" spans="2:7" ht="15.75">
      <c r="B1238" s="433"/>
      <c r="C1238" s="433">
        <f>C$56</f>
        <v>0</v>
      </c>
      <c r="D1238" s="437"/>
      <c r="E1238" s="435"/>
      <c r="F1238" s="436"/>
      <c r="G1238" s="432"/>
    </row>
    <row r="1239" spans="2:7" ht="15.75">
      <c r="B1239" s="376"/>
      <c r="C1239" s="376"/>
      <c r="D1239" s="438"/>
      <c r="E1239" s="383"/>
      <c r="F1239" s="384"/>
      <c r="G1239" s="432"/>
    </row>
    <row r="1240" spans="2:7" ht="15.75">
      <c r="B1240" s="386">
        <v>4.9000000000000004</v>
      </c>
      <c r="C1240" s="386"/>
      <c r="D1240" s="381" t="s">
        <v>2325</v>
      </c>
      <c r="E1240" s="387"/>
      <c r="F1240" s="388"/>
      <c r="G1240" s="432"/>
    </row>
    <row r="1241" spans="2:7" ht="178.5">
      <c r="B1241" s="433" t="s">
        <v>2326</v>
      </c>
      <c r="C1241" s="433"/>
      <c r="D1241" s="434" t="s">
        <v>2327</v>
      </c>
      <c r="E1241" s="435"/>
      <c r="F1241" s="436"/>
      <c r="G1241" s="432"/>
    </row>
    <row r="1242" spans="2:7" ht="15.75">
      <c r="B1242" s="433"/>
      <c r="C1242" s="433" t="s">
        <v>458</v>
      </c>
      <c r="D1242" s="437"/>
      <c r="E1242" s="435"/>
      <c r="F1242" s="436"/>
      <c r="G1242" s="432"/>
    </row>
    <row r="1243" spans="2:7" ht="15.75">
      <c r="B1243" s="433"/>
      <c r="C1243" s="433">
        <f>C$52</f>
        <v>0</v>
      </c>
      <c r="D1243" s="437"/>
      <c r="E1243" s="435"/>
      <c r="F1243" s="436"/>
      <c r="G1243" s="432"/>
    </row>
    <row r="1244" spans="2:7" ht="15.75">
      <c r="B1244" s="433"/>
      <c r="C1244" s="433">
        <f>C$53</f>
        <v>0</v>
      </c>
      <c r="D1244" s="437"/>
      <c r="E1244" s="435"/>
      <c r="F1244" s="436"/>
      <c r="G1244" s="432"/>
    </row>
    <row r="1245" spans="2:7" ht="38.25">
      <c r="B1245" s="433"/>
      <c r="C1245" s="433" t="str">
        <f>C$54</f>
        <v>PA</v>
      </c>
      <c r="D1245" s="437" t="s">
        <v>2328</v>
      </c>
      <c r="E1245" s="435" t="s">
        <v>1770</v>
      </c>
      <c r="F1245" s="436"/>
      <c r="G1245" s="432"/>
    </row>
    <row r="1246" spans="2:7" ht="38.25">
      <c r="B1246" s="433"/>
      <c r="C1246" s="433">
        <f>C$55</f>
        <v>0</v>
      </c>
      <c r="D1246" s="437" t="s">
        <v>2329</v>
      </c>
      <c r="E1246" s="435" t="s">
        <v>1770</v>
      </c>
      <c r="F1246" s="436"/>
      <c r="G1246" s="432"/>
    </row>
    <row r="1247" spans="2:7" ht="15.75">
      <c r="B1247" s="433"/>
      <c r="C1247" s="433" t="s">
        <v>128</v>
      </c>
      <c r="D1247" s="475" t="s">
        <v>2330</v>
      </c>
      <c r="E1247" s="435" t="s">
        <v>1770</v>
      </c>
      <c r="F1247" s="436"/>
      <c r="G1247" s="432"/>
    </row>
    <row r="1248" spans="2:7" ht="15.75">
      <c r="B1248" s="376"/>
      <c r="C1248" s="376"/>
      <c r="D1248" s="438"/>
      <c r="E1248" s="383"/>
      <c r="F1248" s="384"/>
      <c r="G1248" s="432"/>
    </row>
    <row r="1249" spans="2:7" ht="15.75">
      <c r="B1249" s="386">
        <v>5</v>
      </c>
      <c r="C1249" s="386"/>
      <c r="D1249" s="381" t="s">
        <v>735</v>
      </c>
      <c r="E1249" s="387"/>
      <c r="F1249" s="388"/>
      <c r="G1249" s="432"/>
    </row>
    <row r="1250" spans="2:7" ht="15.75">
      <c r="B1250" s="386">
        <v>5.0999999999999996</v>
      </c>
      <c r="C1250" s="386"/>
      <c r="D1250" s="381" t="s">
        <v>2331</v>
      </c>
      <c r="E1250" s="387"/>
      <c r="F1250" s="388"/>
      <c r="G1250" s="432"/>
    </row>
    <row r="1251" spans="2:7" ht="127.5">
      <c r="B1251" s="433" t="s">
        <v>2332</v>
      </c>
      <c r="C1251" s="433"/>
      <c r="D1251" s="434" t="s">
        <v>2333</v>
      </c>
      <c r="E1251" s="435"/>
      <c r="F1251" s="436"/>
      <c r="G1251" s="432"/>
    </row>
    <row r="1252" spans="2:7" ht="15.75">
      <c r="B1252" s="433"/>
      <c r="C1252" s="433" t="s">
        <v>458</v>
      </c>
      <c r="D1252" s="437"/>
      <c r="E1252" s="435"/>
      <c r="F1252" s="436"/>
      <c r="G1252" s="432"/>
    </row>
    <row r="1253" spans="2:7" ht="15.75">
      <c r="B1253" s="433"/>
      <c r="C1253" s="433">
        <f>C$52</f>
        <v>0</v>
      </c>
      <c r="D1253" s="437"/>
      <c r="E1253" s="435"/>
      <c r="F1253" s="436"/>
      <c r="G1253" s="432"/>
    </row>
    <row r="1254" spans="2:7" ht="15.75">
      <c r="B1254" s="433"/>
      <c r="C1254" s="433">
        <f>C$53</f>
        <v>0</v>
      </c>
      <c r="D1254" s="437"/>
      <c r="E1254" s="435"/>
      <c r="F1254" s="436"/>
      <c r="G1254" s="432"/>
    </row>
    <row r="1255" spans="2:7" ht="15.75">
      <c r="B1255" s="433"/>
      <c r="C1255" s="433" t="str">
        <f>C$54</f>
        <v>PA</v>
      </c>
      <c r="D1255" s="437"/>
      <c r="E1255" s="435"/>
      <c r="F1255" s="436"/>
      <c r="G1255" s="432"/>
    </row>
    <row r="1256" spans="2:7" ht="15.75">
      <c r="B1256" s="433"/>
      <c r="C1256" s="433">
        <f>C$55</f>
        <v>0</v>
      </c>
      <c r="D1256" s="437" t="s">
        <v>2334</v>
      </c>
      <c r="E1256" s="435" t="s">
        <v>1773</v>
      </c>
      <c r="F1256" s="436"/>
      <c r="G1256" s="432"/>
    </row>
    <row r="1257" spans="2:7" ht="15.75">
      <c r="B1257" s="433"/>
      <c r="C1257" s="433">
        <f>C$56</f>
        <v>0</v>
      </c>
      <c r="D1257" s="437"/>
      <c r="E1257" s="435"/>
      <c r="F1257" s="436"/>
      <c r="G1257" s="432"/>
    </row>
    <row r="1258" spans="2:7" ht="15.75">
      <c r="B1258" s="376"/>
      <c r="C1258" s="376"/>
      <c r="D1258" s="438"/>
      <c r="E1258" s="383"/>
      <c r="F1258" s="384"/>
      <c r="G1258" s="432"/>
    </row>
    <row r="1259" spans="2:7" ht="102">
      <c r="B1259" s="433" t="s">
        <v>2335</v>
      </c>
      <c r="C1259" s="433"/>
      <c r="D1259" s="434" t="s">
        <v>2336</v>
      </c>
      <c r="E1259" s="435"/>
      <c r="F1259" s="436"/>
      <c r="G1259" s="432"/>
    </row>
    <row r="1260" spans="2:7" ht="15.75">
      <c r="B1260" s="433"/>
      <c r="C1260" s="433" t="s">
        <v>458</v>
      </c>
      <c r="D1260" s="437"/>
      <c r="E1260" s="435"/>
      <c r="F1260" s="436"/>
      <c r="G1260" s="432"/>
    </row>
    <row r="1261" spans="2:7" ht="15.75">
      <c r="B1261" s="433"/>
      <c r="C1261" s="433">
        <f>C$52</f>
        <v>0</v>
      </c>
      <c r="D1261" s="437"/>
      <c r="E1261" s="435"/>
      <c r="F1261" s="436"/>
      <c r="G1261" s="432"/>
    </row>
    <row r="1262" spans="2:7" ht="15.75">
      <c r="B1262" s="433"/>
      <c r="C1262" s="433">
        <f>C$53</f>
        <v>0</v>
      </c>
      <c r="D1262" s="437"/>
      <c r="E1262" s="435"/>
      <c r="F1262" s="436"/>
      <c r="G1262" s="432"/>
    </row>
    <row r="1263" spans="2:7" ht="15.75">
      <c r="B1263" s="433"/>
      <c r="C1263" s="433" t="str">
        <f>C$54</f>
        <v>PA</v>
      </c>
      <c r="D1263" s="437"/>
      <c r="E1263" s="435"/>
      <c r="F1263" s="436"/>
      <c r="G1263" s="432"/>
    </row>
    <row r="1264" spans="2:7" ht="51">
      <c r="B1264" s="433"/>
      <c r="C1264" s="433">
        <f>C$55</f>
        <v>0</v>
      </c>
      <c r="D1264" s="437" t="s">
        <v>2337</v>
      </c>
      <c r="E1264" s="435" t="s">
        <v>1770</v>
      </c>
      <c r="F1264" s="436"/>
      <c r="G1264" s="432"/>
    </row>
    <row r="1265" spans="2:7" ht="15.75">
      <c r="B1265" s="433"/>
      <c r="C1265" s="433">
        <f>C$56</f>
        <v>0</v>
      </c>
      <c r="D1265" s="437"/>
      <c r="E1265" s="435"/>
      <c r="F1265" s="436"/>
      <c r="G1265" s="432"/>
    </row>
    <row r="1266" spans="2:7" ht="15.75">
      <c r="B1266" s="376"/>
      <c r="C1266" s="376"/>
      <c r="D1266" s="438"/>
      <c r="E1266" s="383"/>
      <c r="F1266" s="384"/>
      <c r="G1266" s="432"/>
    </row>
    <row r="1267" spans="2:7" ht="178.5">
      <c r="B1267" s="433" t="s">
        <v>2338</v>
      </c>
      <c r="C1267" s="433"/>
      <c r="D1267" s="434" t="s">
        <v>2339</v>
      </c>
      <c r="E1267" s="435"/>
      <c r="F1267" s="436"/>
      <c r="G1267" s="432"/>
    </row>
    <row r="1268" spans="2:7" ht="15.75">
      <c r="B1268" s="433"/>
      <c r="C1268" s="433" t="s">
        <v>458</v>
      </c>
      <c r="D1268" s="437"/>
      <c r="E1268" s="435"/>
      <c r="F1268" s="436"/>
      <c r="G1268" s="432"/>
    </row>
    <row r="1269" spans="2:7" ht="15.75">
      <c r="B1269" s="433"/>
      <c r="C1269" s="433">
        <f>C$52</f>
        <v>0</v>
      </c>
      <c r="D1269" s="437"/>
      <c r="E1269" s="435"/>
      <c r="F1269" s="436"/>
      <c r="G1269" s="432"/>
    </row>
    <row r="1270" spans="2:7" ht="15.75">
      <c r="B1270" s="433"/>
      <c r="C1270" s="433">
        <f>C$53</f>
        <v>0</v>
      </c>
      <c r="D1270" s="437"/>
      <c r="E1270" s="435"/>
      <c r="F1270" s="436"/>
      <c r="G1270" s="432"/>
    </row>
    <row r="1271" spans="2:7" ht="15.75">
      <c r="B1271" s="433"/>
      <c r="C1271" s="433" t="str">
        <f>C$54</f>
        <v>PA</v>
      </c>
      <c r="D1271" s="437"/>
      <c r="E1271" s="435"/>
      <c r="F1271" s="436"/>
      <c r="G1271" s="432"/>
    </row>
    <row r="1272" spans="2:7" ht="25.5">
      <c r="B1272" s="433"/>
      <c r="C1272" s="433">
        <f>C$55</f>
        <v>0</v>
      </c>
      <c r="D1272" s="437" t="s">
        <v>2340</v>
      </c>
      <c r="E1272" s="435" t="s">
        <v>1770</v>
      </c>
      <c r="F1272" s="436"/>
      <c r="G1272" s="432"/>
    </row>
    <row r="1273" spans="2:7" ht="15.75">
      <c r="B1273" s="433"/>
      <c r="C1273" s="433">
        <f>C$56</f>
        <v>0</v>
      </c>
      <c r="D1273" s="437"/>
      <c r="E1273" s="435"/>
      <c r="F1273" s="436"/>
      <c r="G1273" s="432"/>
    </row>
    <row r="1274" spans="2:7" ht="15.75">
      <c r="B1274" s="376"/>
      <c r="C1274" s="376"/>
      <c r="D1274" s="438"/>
      <c r="E1274" s="383"/>
      <c r="F1274" s="384"/>
      <c r="G1274" s="432"/>
    </row>
    <row r="1275" spans="2:7" ht="191.25">
      <c r="B1275" s="433" t="s">
        <v>2341</v>
      </c>
      <c r="C1275" s="433"/>
      <c r="D1275" s="434" t="s">
        <v>2342</v>
      </c>
      <c r="E1275" s="435"/>
      <c r="F1275" s="436"/>
      <c r="G1275" s="432"/>
    </row>
    <row r="1276" spans="2:7" ht="15.75">
      <c r="B1276" s="433"/>
      <c r="C1276" s="433" t="s">
        <v>458</v>
      </c>
      <c r="D1276" s="437"/>
      <c r="E1276" s="435"/>
      <c r="F1276" s="436"/>
      <c r="G1276" s="432"/>
    </row>
    <row r="1277" spans="2:7" ht="15.75">
      <c r="B1277" s="433"/>
      <c r="C1277" s="433">
        <f>C$52</f>
        <v>0</v>
      </c>
      <c r="D1277" s="437"/>
      <c r="E1277" s="435"/>
      <c r="F1277" s="436"/>
      <c r="G1277" s="432"/>
    </row>
    <row r="1278" spans="2:7" ht="15.75">
      <c r="B1278" s="433"/>
      <c r="C1278" s="433">
        <f>C$53</f>
        <v>0</v>
      </c>
      <c r="D1278" s="437"/>
      <c r="E1278" s="435"/>
      <c r="F1278" s="436"/>
      <c r="G1278" s="432"/>
    </row>
    <row r="1279" spans="2:7" ht="15.75">
      <c r="B1279" s="433"/>
      <c r="C1279" s="433" t="str">
        <f>C$54</f>
        <v>PA</v>
      </c>
      <c r="D1279" s="437"/>
      <c r="E1279" s="435"/>
      <c r="F1279" s="436"/>
      <c r="G1279" s="432"/>
    </row>
    <row r="1280" spans="2:7" ht="25.5">
      <c r="B1280" s="433"/>
      <c r="C1280" s="433">
        <f>D1281</f>
        <v>0</v>
      </c>
      <c r="D1280" s="437" t="s">
        <v>2343</v>
      </c>
      <c r="E1280" s="435" t="s">
        <v>1770</v>
      </c>
      <c r="F1280" s="436"/>
      <c r="G1280" s="432"/>
    </row>
    <row r="1281" spans="2:7" ht="15.75">
      <c r="B1281" s="433"/>
      <c r="C1281" s="433">
        <f>C$56</f>
        <v>0</v>
      </c>
      <c r="D1281" s="437"/>
      <c r="E1281" s="435"/>
      <c r="F1281" s="436"/>
      <c r="G1281" s="432"/>
    </row>
    <row r="1282" spans="2:7" ht="15.75">
      <c r="B1282" s="376"/>
      <c r="C1282" s="376"/>
      <c r="D1282" s="438"/>
      <c r="E1282" s="383"/>
      <c r="F1282" s="384"/>
      <c r="G1282" s="432"/>
    </row>
    <row r="1283" spans="2:7" ht="15.75">
      <c r="B1283" s="386">
        <v>5.2</v>
      </c>
      <c r="C1283" s="386"/>
      <c r="D1283" s="381" t="s">
        <v>2344</v>
      </c>
      <c r="E1283" s="387"/>
      <c r="F1283" s="390"/>
      <c r="G1283" s="432"/>
    </row>
    <row r="1284" spans="2:7" ht="153">
      <c r="B1284" s="433" t="s">
        <v>1953</v>
      </c>
      <c r="C1284" s="433"/>
      <c r="D1284" s="434" t="s">
        <v>2345</v>
      </c>
      <c r="E1284" s="435"/>
      <c r="F1284" s="436"/>
      <c r="G1284" s="432"/>
    </row>
    <row r="1285" spans="2:7" ht="15.75">
      <c r="B1285" s="433"/>
      <c r="C1285" s="433" t="s">
        <v>458</v>
      </c>
      <c r="D1285" s="437"/>
      <c r="E1285" s="435"/>
      <c r="F1285" s="436"/>
      <c r="G1285" s="432"/>
    </row>
    <row r="1286" spans="2:7" ht="15.75">
      <c r="B1286" s="433"/>
      <c r="C1286" s="433">
        <f>C$52</f>
        <v>0</v>
      </c>
      <c r="D1286" s="437"/>
      <c r="E1286" s="435"/>
      <c r="F1286" s="436"/>
      <c r="G1286" s="432"/>
    </row>
    <row r="1287" spans="2:7" ht="15.75">
      <c r="B1287" s="433"/>
      <c r="C1287" s="433">
        <f>C$53</f>
        <v>0</v>
      </c>
      <c r="D1287" s="437"/>
      <c r="E1287" s="435"/>
      <c r="F1287" s="436"/>
      <c r="G1287" s="432"/>
    </row>
    <row r="1288" spans="2:7" ht="15.75">
      <c r="B1288" s="433"/>
      <c r="C1288" s="433" t="str">
        <f>C$54</f>
        <v>PA</v>
      </c>
      <c r="D1288" s="437"/>
      <c r="E1288" s="435"/>
      <c r="F1288" s="436"/>
      <c r="G1288" s="432"/>
    </row>
    <row r="1289" spans="2:7" ht="114.75">
      <c r="B1289" s="439"/>
      <c r="C1289" s="439">
        <f>C$55</f>
        <v>0</v>
      </c>
      <c r="D1289" s="440" t="s">
        <v>2346</v>
      </c>
      <c r="E1289" s="441" t="s">
        <v>1773</v>
      </c>
      <c r="F1289" s="442" t="s">
        <v>2347</v>
      </c>
      <c r="G1289" s="432"/>
    </row>
    <row r="1290" spans="2:7" ht="15.75">
      <c r="B1290" s="433"/>
      <c r="C1290" s="433" t="s">
        <v>128</v>
      </c>
      <c r="D1290" s="437" t="s">
        <v>2348</v>
      </c>
      <c r="E1290" s="435" t="s">
        <v>1770</v>
      </c>
      <c r="F1290" s="436"/>
      <c r="G1290" s="432"/>
    </row>
    <row r="1291" spans="2:7" ht="15.75">
      <c r="B1291" s="376"/>
      <c r="C1291" s="376"/>
      <c r="D1291" s="438"/>
      <c r="E1291" s="383"/>
      <c r="F1291" s="384"/>
      <c r="G1291" s="432"/>
    </row>
    <row r="1292" spans="2:7" ht="114.75">
      <c r="B1292" s="433" t="s">
        <v>1958</v>
      </c>
      <c r="C1292" s="433"/>
      <c r="D1292" s="434" t="s">
        <v>2349</v>
      </c>
      <c r="E1292" s="435"/>
      <c r="F1292" s="436"/>
      <c r="G1292" s="432"/>
    </row>
    <row r="1293" spans="2:7" ht="15.75">
      <c r="B1293" s="433"/>
      <c r="C1293" s="433" t="s">
        <v>458</v>
      </c>
      <c r="D1293" s="437"/>
      <c r="E1293" s="435"/>
      <c r="F1293" s="436"/>
      <c r="G1293" s="432"/>
    </row>
    <row r="1294" spans="2:7" ht="15.75">
      <c r="B1294" s="433"/>
      <c r="C1294" s="433">
        <f>C$52</f>
        <v>0</v>
      </c>
      <c r="D1294" s="437"/>
      <c r="E1294" s="435"/>
      <c r="F1294" s="436"/>
      <c r="G1294" s="432"/>
    </row>
    <row r="1295" spans="2:7" ht="15.75">
      <c r="B1295" s="433"/>
      <c r="C1295" s="433">
        <f>C$53</f>
        <v>0</v>
      </c>
      <c r="D1295" s="437"/>
      <c r="E1295" s="435"/>
      <c r="F1295" s="436"/>
      <c r="G1295" s="432"/>
    </row>
    <row r="1296" spans="2:7" ht="15.75">
      <c r="B1296" s="433"/>
      <c r="C1296" s="433" t="str">
        <f>C$54</f>
        <v>PA</v>
      </c>
      <c r="D1296" s="437"/>
      <c r="E1296" s="435"/>
      <c r="F1296" s="436"/>
      <c r="G1296" s="432"/>
    </row>
    <row r="1297" spans="2:7" ht="102">
      <c r="B1297" s="433"/>
      <c r="C1297" s="433">
        <f>C$55</f>
        <v>0</v>
      </c>
      <c r="D1297" s="437" t="s">
        <v>2350</v>
      </c>
      <c r="E1297" s="435" t="s">
        <v>1770</v>
      </c>
      <c r="F1297" s="436"/>
      <c r="G1297" s="432"/>
    </row>
    <row r="1298" spans="2:7" ht="15.75">
      <c r="B1298" s="433"/>
      <c r="C1298" s="433">
        <f>C$56</f>
        <v>0</v>
      </c>
      <c r="D1298" s="437"/>
      <c r="E1298" s="435"/>
      <c r="F1298" s="436"/>
      <c r="G1298" s="432"/>
    </row>
    <row r="1299" spans="2:7" ht="15.75">
      <c r="B1299" s="376"/>
      <c r="C1299" s="376"/>
      <c r="D1299" s="438"/>
      <c r="E1299" s="383"/>
      <c r="F1299" s="384"/>
      <c r="G1299" s="432"/>
    </row>
    <row r="1300" spans="2:7" ht="15.75">
      <c r="B1300" s="386">
        <v>5.3</v>
      </c>
      <c r="C1300" s="386"/>
      <c r="D1300" s="381" t="s">
        <v>2351</v>
      </c>
      <c r="E1300" s="387"/>
      <c r="F1300" s="390"/>
      <c r="G1300" s="432"/>
    </row>
    <row r="1301" spans="2:7" ht="153">
      <c r="B1301" s="433" t="s">
        <v>471</v>
      </c>
      <c r="C1301" s="433"/>
      <c r="D1301" s="434" t="s">
        <v>2352</v>
      </c>
      <c r="E1301" s="435"/>
      <c r="F1301" s="436"/>
      <c r="G1301" s="432"/>
    </row>
    <row r="1302" spans="2:7" ht="15.75">
      <c r="B1302" s="433"/>
      <c r="C1302" s="433" t="s">
        <v>458</v>
      </c>
      <c r="D1302" s="437"/>
      <c r="E1302" s="435"/>
      <c r="F1302" s="436"/>
      <c r="G1302" s="432"/>
    </row>
    <row r="1303" spans="2:7" ht="15.75">
      <c r="B1303" s="433"/>
      <c r="C1303" s="433">
        <f>C$52</f>
        <v>0</v>
      </c>
      <c r="D1303" s="437"/>
      <c r="E1303" s="435"/>
      <c r="F1303" s="436"/>
      <c r="G1303" s="432"/>
    </row>
    <row r="1304" spans="2:7" ht="15.75">
      <c r="B1304" s="433"/>
      <c r="C1304" s="433">
        <f>C$53</f>
        <v>0</v>
      </c>
      <c r="D1304" s="437"/>
      <c r="E1304" s="435"/>
      <c r="F1304" s="436"/>
      <c r="G1304" s="432"/>
    </row>
    <row r="1305" spans="2:7" ht="15.75">
      <c r="B1305" s="433"/>
      <c r="C1305" s="433" t="str">
        <f>C$54</f>
        <v>PA</v>
      </c>
      <c r="D1305" s="437"/>
      <c r="E1305" s="435"/>
      <c r="F1305" s="436"/>
      <c r="G1305" s="432"/>
    </row>
    <row r="1306" spans="2:7" ht="25.5">
      <c r="B1306" s="433"/>
      <c r="C1306" s="433">
        <f>C$55</f>
        <v>0</v>
      </c>
      <c r="D1306" s="443" t="s">
        <v>2353</v>
      </c>
      <c r="E1306" s="435" t="s">
        <v>1770</v>
      </c>
      <c r="F1306" s="436"/>
      <c r="G1306" s="432"/>
    </row>
    <row r="1307" spans="2:7" ht="15.75">
      <c r="B1307" s="433"/>
      <c r="C1307" s="433">
        <f>C$56</f>
        <v>0</v>
      </c>
      <c r="D1307" s="437"/>
      <c r="E1307" s="435"/>
      <c r="F1307" s="436"/>
      <c r="G1307" s="432"/>
    </row>
    <row r="1308" spans="2:7" ht="15.75">
      <c r="B1308" s="376"/>
      <c r="C1308" s="376"/>
      <c r="D1308" s="438"/>
      <c r="E1308" s="383"/>
      <c r="F1308" s="384"/>
      <c r="G1308" s="432"/>
    </row>
    <row r="1309" spans="2:7" ht="15.75">
      <c r="B1309" s="386">
        <v>5.4</v>
      </c>
      <c r="C1309" s="386"/>
      <c r="D1309" s="381" t="s">
        <v>2354</v>
      </c>
      <c r="E1309" s="387"/>
      <c r="F1309" s="388"/>
      <c r="G1309" s="432"/>
    </row>
    <row r="1310" spans="2:7" ht="255">
      <c r="B1310" s="433" t="s">
        <v>2355</v>
      </c>
      <c r="C1310" s="433"/>
      <c r="D1310" s="434" t="s">
        <v>2356</v>
      </c>
      <c r="E1310" s="435"/>
      <c r="F1310" s="436"/>
      <c r="G1310" s="432"/>
    </row>
    <row r="1311" spans="2:7" ht="15.75">
      <c r="B1311" s="433"/>
      <c r="C1311" s="433" t="s">
        <v>458</v>
      </c>
      <c r="D1311" s="437"/>
      <c r="E1311" s="435"/>
      <c r="F1311" s="436"/>
      <c r="G1311" s="432"/>
    </row>
    <row r="1312" spans="2:7" ht="15.75">
      <c r="B1312" s="433"/>
      <c r="C1312" s="433">
        <f>C$52</f>
        <v>0</v>
      </c>
      <c r="D1312" s="437"/>
      <c r="E1312" s="435"/>
      <c r="F1312" s="436"/>
      <c r="G1312" s="432"/>
    </row>
    <row r="1313" spans="2:7" ht="15.75">
      <c r="B1313" s="433"/>
      <c r="C1313" s="433">
        <f>C$53</f>
        <v>0</v>
      </c>
      <c r="D1313" s="437"/>
      <c r="E1313" s="435"/>
      <c r="F1313" s="436"/>
      <c r="G1313" s="432"/>
    </row>
    <row r="1314" spans="2:7" ht="89.25">
      <c r="B1314" s="439"/>
      <c r="C1314" s="439" t="str">
        <f>C$54</f>
        <v>PA</v>
      </c>
      <c r="D1314" s="476" t="s">
        <v>2357</v>
      </c>
      <c r="E1314" s="441" t="s">
        <v>1773</v>
      </c>
      <c r="F1314" s="442">
        <v>2018.4</v>
      </c>
      <c r="G1314" s="432"/>
    </row>
    <row r="1315" spans="2:7" ht="255">
      <c r="B1315" s="447"/>
      <c r="C1315" s="447">
        <f>C$55</f>
        <v>0</v>
      </c>
      <c r="D1315" s="448" t="s">
        <v>2358</v>
      </c>
      <c r="E1315" s="449" t="s">
        <v>1773</v>
      </c>
      <c r="F1315" s="450" t="s">
        <v>2359</v>
      </c>
      <c r="G1315" s="432"/>
    </row>
    <row r="1316" spans="2:7" ht="57">
      <c r="B1316" s="433"/>
      <c r="C1316" s="447" t="s">
        <v>128</v>
      </c>
      <c r="D1316" s="477" t="s">
        <v>2366</v>
      </c>
      <c r="E1316" s="449" t="s">
        <v>1773</v>
      </c>
      <c r="F1316" s="450" t="s">
        <v>2398</v>
      </c>
      <c r="G1316" s="432"/>
    </row>
    <row r="1317" spans="2:7" ht="15.75">
      <c r="B1317" s="376"/>
      <c r="C1317" s="376"/>
      <c r="D1317" s="438"/>
      <c r="E1317" s="383"/>
      <c r="F1317" s="384"/>
      <c r="G1317" s="432"/>
    </row>
    <row r="1318" spans="2:7" ht="216.75">
      <c r="B1318" s="433" t="s">
        <v>2360</v>
      </c>
      <c r="C1318" s="433"/>
      <c r="D1318" s="434" t="s">
        <v>2361</v>
      </c>
      <c r="E1318" s="435"/>
      <c r="F1318" s="436"/>
      <c r="G1318" s="432"/>
    </row>
    <row r="1319" spans="2:7" ht="15.75">
      <c r="B1319" s="433"/>
      <c r="C1319" s="433" t="s">
        <v>458</v>
      </c>
      <c r="D1319" s="437"/>
      <c r="E1319" s="435"/>
      <c r="F1319" s="436"/>
      <c r="G1319" s="432"/>
    </row>
    <row r="1320" spans="2:7" ht="15.75">
      <c r="B1320" s="433"/>
      <c r="C1320" s="433">
        <f>C$52</f>
        <v>0</v>
      </c>
      <c r="D1320" s="437"/>
      <c r="E1320" s="435"/>
      <c r="F1320" s="436"/>
      <c r="G1320" s="432"/>
    </row>
    <row r="1321" spans="2:7" ht="15.75">
      <c r="B1321" s="433"/>
      <c r="C1321" s="433">
        <f>C$53</f>
        <v>0</v>
      </c>
      <c r="D1321" s="437"/>
      <c r="E1321" s="435"/>
      <c r="F1321" s="436"/>
      <c r="G1321" s="432"/>
    </row>
    <row r="1322" spans="2:7" ht="15.75">
      <c r="B1322" s="433"/>
      <c r="C1322" s="433" t="str">
        <f>C$54</f>
        <v>PA</v>
      </c>
      <c r="D1322" s="437"/>
      <c r="E1322" s="435"/>
      <c r="F1322" s="436"/>
      <c r="G1322" s="432"/>
    </row>
    <row r="1323" spans="2:7" ht="127.5">
      <c r="B1323" s="433"/>
      <c r="C1323" s="433">
        <f>C$55</f>
        <v>0</v>
      </c>
      <c r="D1323" s="437" t="s">
        <v>2362</v>
      </c>
      <c r="E1323" s="435" t="s">
        <v>1770</v>
      </c>
      <c r="F1323" s="436"/>
      <c r="G1323" s="432"/>
    </row>
    <row r="1324" spans="2:7" ht="15.75">
      <c r="B1324" s="433"/>
      <c r="C1324" s="433">
        <f>C$56</f>
        <v>0</v>
      </c>
      <c r="D1324" s="437"/>
      <c r="E1324" s="435"/>
      <c r="F1324" s="436"/>
      <c r="G1324" s="432"/>
    </row>
    <row r="1325" spans="2:7" ht="15.75">
      <c r="B1325" s="376"/>
      <c r="C1325" s="376"/>
      <c r="D1325" s="438"/>
      <c r="E1325" s="383"/>
      <c r="F1325" s="384"/>
      <c r="G1325" s="432"/>
    </row>
    <row r="1326" spans="2:7" ht="216.75">
      <c r="B1326" s="433" t="s">
        <v>2363</v>
      </c>
      <c r="C1326" s="433"/>
      <c r="D1326" s="434" t="s">
        <v>2364</v>
      </c>
      <c r="E1326" s="435"/>
      <c r="F1326" s="436"/>
      <c r="G1326" s="432"/>
    </row>
    <row r="1327" spans="2:7" ht="15.75">
      <c r="B1327" s="433"/>
      <c r="C1327" s="433" t="s">
        <v>458</v>
      </c>
      <c r="D1327" s="437"/>
      <c r="E1327" s="435"/>
      <c r="F1327" s="436"/>
      <c r="G1327" s="432"/>
    </row>
    <row r="1328" spans="2:7" ht="15.75">
      <c r="B1328" s="433"/>
      <c r="C1328" s="433">
        <f>C$52</f>
        <v>0</v>
      </c>
      <c r="D1328" s="437"/>
      <c r="E1328" s="435"/>
      <c r="F1328" s="436"/>
      <c r="G1328" s="432"/>
    </row>
    <row r="1329" spans="2:7" ht="15.75">
      <c r="B1329" s="433"/>
      <c r="C1329" s="433">
        <f>C$53</f>
        <v>0</v>
      </c>
      <c r="D1329" s="437"/>
      <c r="E1329" s="435"/>
      <c r="F1329" s="436"/>
      <c r="G1329" s="432"/>
    </row>
    <row r="1330" spans="2:7" ht="15.75">
      <c r="B1330" s="433"/>
      <c r="C1330" s="433" t="str">
        <f>C$54</f>
        <v>PA</v>
      </c>
      <c r="D1330" s="437"/>
      <c r="E1330" s="435"/>
      <c r="F1330" s="436"/>
      <c r="G1330" s="432"/>
    </row>
    <row r="1331" spans="2:7" ht="178.5">
      <c r="B1331" s="447"/>
      <c r="C1331" s="447">
        <f>C$55</f>
        <v>0</v>
      </c>
      <c r="D1331" s="448" t="s">
        <v>2365</v>
      </c>
      <c r="E1331" s="449" t="s">
        <v>1773</v>
      </c>
      <c r="F1331" s="450" t="s">
        <v>2359</v>
      </c>
      <c r="G1331" s="432"/>
    </row>
    <row r="1332" spans="2:7" ht="57">
      <c r="B1332" s="447"/>
      <c r="C1332" s="447" t="s">
        <v>128</v>
      </c>
      <c r="D1332" s="477" t="s">
        <v>2366</v>
      </c>
      <c r="E1332" s="449" t="s">
        <v>1773</v>
      </c>
      <c r="F1332" s="450" t="s">
        <v>2398</v>
      </c>
      <c r="G1332" s="432"/>
    </row>
    <row r="1333" spans="2:7" ht="15.75">
      <c r="B1333" s="376"/>
      <c r="C1333" s="376"/>
      <c r="D1333" s="438"/>
      <c r="E1333" s="383"/>
      <c r="F1333" s="384"/>
      <c r="G1333" s="432"/>
    </row>
    <row r="1334" spans="2:7" ht="15.75">
      <c r="B1334" s="386">
        <v>5.5</v>
      </c>
      <c r="C1334" s="386"/>
      <c r="D1334" s="381" t="s">
        <v>2367</v>
      </c>
      <c r="E1334" s="387"/>
      <c r="F1334" s="388"/>
      <c r="G1334" s="432"/>
    </row>
    <row r="1335" spans="2:7" ht="153">
      <c r="B1335" s="433" t="s">
        <v>469</v>
      </c>
      <c r="C1335" s="433"/>
      <c r="D1335" s="434" t="s">
        <v>2368</v>
      </c>
      <c r="E1335" s="435"/>
      <c r="F1335" s="436"/>
      <c r="G1335" s="432"/>
    </row>
    <row r="1336" spans="2:7" ht="15.75">
      <c r="B1336" s="433"/>
      <c r="C1336" s="433" t="s">
        <v>458</v>
      </c>
      <c r="D1336" s="437"/>
      <c r="E1336" s="435"/>
      <c r="F1336" s="436"/>
      <c r="G1336" s="432"/>
    </row>
    <row r="1337" spans="2:7" ht="15.75">
      <c r="B1337" s="433"/>
      <c r="C1337" s="433">
        <f>C$52</f>
        <v>0</v>
      </c>
      <c r="D1337" s="437"/>
      <c r="E1337" s="435"/>
      <c r="F1337" s="436"/>
      <c r="G1337" s="432"/>
    </row>
    <row r="1338" spans="2:7" ht="15.75">
      <c r="B1338" s="433"/>
      <c r="C1338" s="433">
        <f>C$53</f>
        <v>0</v>
      </c>
      <c r="D1338" s="437"/>
      <c r="E1338" s="435"/>
      <c r="F1338" s="436"/>
      <c r="G1338" s="432"/>
    </row>
    <row r="1339" spans="2:7" ht="127.5">
      <c r="B1339" s="439"/>
      <c r="C1339" s="439" t="str">
        <f>C$54</f>
        <v>PA</v>
      </c>
      <c r="D1339" s="478" t="s">
        <v>2369</v>
      </c>
      <c r="E1339" s="441" t="s">
        <v>1773</v>
      </c>
      <c r="F1339" s="442">
        <v>2018.5</v>
      </c>
      <c r="G1339" s="432"/>
    </row>
    <row r="1340" spans="2:7" ht="178.5">
      <c r="B1340" s="447"/>
      <c r="C1340" s="447">
        <f>C$55</f>
        <v>0</v>
      </c>
      <c r="D1340" s="448" t="s">
        <v>2365</v>
      </c>
      <c r="E1340" s="449" t="s">
        <v>1773</v>
      </c>
      <c r="F1340" s="450" t="s">
        <v>2370</v>
      </c>
      <c r="G1340" s="432"/>
    </row>
    <row r="1341" spans="2:7" ht="57">
      <c r="B1341" s="447"/>
      <c r="C1341" s="447" t="s">
        <v>128</v>
      </c>
      <c r="D1341" s="477" t="s">
        <v>2461</v>
      </c>
      <c r="E1341" s="449" t="s">
        <v>1773</v>
      </c>
      <c r="F1341" s="450" t="s">
        <v>2399</v>
      </c>
      <c r="G1341" s="432"/>
    </row>
    <row r="1342" spans="2:7" ht="15.75">
      <c r="B1342" s="376"/>
      <c r="C1342" s="376"/>
      <c r="D1342" s="438"/>
      <c r="E1342" s="383"/>
      <c r="F1342" s="384"/>
      <c r="G1342" s="432"/>
    </row>
    <row r="1343" spans="2:7" ht="89.25">
      <c r="B1343" s="433" t="s">
        <v>1836</v>
      </c>
      <c r="C1343" s="433"/>
      <c r="D1343" s="434" t="s">
        <v>2371</v>
      </c>
      <c r="E1343" s="435"/>
      <c r="F1343" s="436"/>
      <c r="G1343" s="432"/>
    </row>
    <row r="1344" spans="2:7" ht="15.75">
      <c r="B1344" s="433"/>
      <c r="C1344" s="433" t="s">
        <v>458</v>
      </c>
      <c r="D1344" s="437"/>
      <c r="E1344" s="435"/>
      <c r="F1344" s="436"/>
      <c r="G1344" s="432"/>
    </row>
    <row r="1345" spans="2:7" ht="15.75">
      <c r="B1345" s="433"/>
      <c r="C1345" s="433">
        <f>C$52</f>
        <v>0</v>
      </c>
      <c r="D1345" s="437"/>
      <c r="E1345" s="435"/>
      <c r="F1345" s="436"/>
      <c r="G1345" s="432"/>
    </row>
    <row r="1346" spans="2:7" ht="15.75">
      <c r="B1346" s="433"/>
      <c r="C1346" s="433">
        <f>C$53</f>
        <v>0</v>
      </c>
      <c r="D1346" s="437"/>
      <c r="E1346" s="435"/>
      <c r="F1346" s="436"/>
      <c r="G1346" s="432"/>
    </row>
    <row r="1347" spans="2:7" ht="15.75">
      <c r="B1347" s="433"/>
      <c r="C1347" s="433" t="str">
        <f>C$54</f>
        <v>PA</v>
      </c>
      <c r="D1347" s="437"/>
      <c r="E1347" s="435"/>
      <c r="F1347" s="436"/>
      <c r="G1347" s="432"/>
    </row>
    <row r="1348" spans="2:7" ht="76.5">
      <c r="B1348" s="433"/>
      <c r="C1348" s="433">
        <f>C$55</f>
        <v>0</v>
      </c>
      <c r="D1348" s="437" t="s">
        <v>2372</v>
      </c>
      <c r="E1348" s="435" t="s">
        <v>1770</v>
      </c>
      <c r="F1348" s="436"/>
      <c r="G1348" s="432"/>
    </row>
    <row r="1349" spans="2:7" ht="15.75">
      <c r="B1349" s="433"/>
      <c r="C1349" s="433">
        <f>C$56</f>
        <v>0</v>
      </c>
      <c r="D1349" s="437"/>
      <c r="E1349" s="435"/>
      <c r="F1349" s="436"/>
      <c r="G1349" s="432"/>
    </row>
    <row r="1350" spans="2:7" ht="15.75">
      <c r="B1350" s="376"/>
      <c r="C1350" s="376"/>
      <c r="D1350" s="438"/>
      <c r="E1350" s="383"/>
      <c r="F1350" s="384"/>
      <c r="G1350" s="432"/>
    </row>
    <row r="1351" spans="2:7" ht="15.75">
      <c r="B1351" s="459">
        <v>5.6</v>
      </c>
      <c r="C1351" s="386"/>
      <c r="D1351" s="381" t="s">
        <v>2373</v>
      </c>
      <c r="E1351" s="387"/>
      <c r="F1351" s="388"/>
      <c r="G1351" s="432"/>
    </row>
    <row r="1352" spans="2:7" ht="63.75">
      <c r="B1352" s="433" t="s">
        <v>2374</v>
      </c>
      <c r="C1352" s="433"/>
      <c r="D1352" s="434" t="s">
        <v>2375</v>
      </c>
      <c r="E1352" s="435"/>
      <c r="F1352" s="436"/>
      <c r="G1352" s="432"/>
    </row>
    <row r="1353" spans="2:7" ht="15.75">
      <c r="B1353" s="433"/>
      <c r="C1353" s="433" t="s">
        <v>458</v>
      </c>
      <c r="D1353" s="437"/>
      <c r="E1353" s="435"/>
      <c r="F1353" s="436"/>
      <c r="G1353" s="432"/>
    </row>
    <row r="1354" spans="2:7" ht="15.75">
      <c r="B1354" s="433"/>
      <c r="C1354" s="433">
        <f>C$52</f>
        <v>0</v>
      </c>
      <c r="D1354" s="437"/>
      <c r="E1354" s="435"/>
      <c r="F1354" s="436"/>
      <c r="G1354" s="432"/>
    </row>
    <row r="1355" spans="2:7" ht="15.75">
      <c r="B1355" s="433"/>
      <c r="C1355" s="433">
        <f>C$53</f>
        <v>0</v>
      </c>
      <c r="D1355" s="437"/>
      <c r="E1355" s="435"/>
      <c r="F1355" s="436"/>
      <c r="G1355" s="432"/>
    </row>
    <row r="1356" spans="2:7" ht="15.75">
      <c r="B1356" s="433"/>
      <c r="C1356" s="433" t="str">
        <f>C$54</f>
        <v>PA</v>
      </c>
      <c r="D1356" s="437"/>
      <c r="E1356" s="435"/>
      <c r="F1356" s="436"/>
      <c r="G1356" s="432"/>
    </row>
    <row r="1357" spans="2:7" ht="38.25">
      <c r="B1357" s="433"/>
      <c r="C1357" s="433">
        <f>C$55</f>
        <v>0</v>
      </c>
      <c r="D1357" s="443" t="s">
        <v>2376</v>
      </c>
      <c r="E1357" s="435" t="s">
        <v>1770</v>
      </c>
      <c r="F1357" s="436"/>
      <c r="G1357" s="432"/>
    </row>
    <row r="1358" spans="2:7" ht="15.75">
      <c r="B1358" s="433"/>
      <c r="C1358" s="433">
        <f>C$56</f>
        <v>0</v>
      </c>
      <c r="D1358" s="437"/>
      <c r="E1358" s="435"/>
      <c r="F1358" s="436"/>
      <c r="G1358" s="432"/>
    </row>
    <row r="1359" spans="2:7" ht="15.75">
      <c r="B1359" s="376"/>
      <c r="C1359" s="376"/>
      <c r="D1359" s="438"/>
      <c r="E1359" s="383"/>
      <c r="F1359" s="384"/>
      <c r="G1359" s="432"/>
    </row>
    <row r="1360" spans="2:7" ht="63.75">
      <c r="B1360" s="433" t="s">
        <v>2377</v>
      </c>
      <c r="C1360" s="433"/>
      <c r="D1360" s="434" t="s">
        <v>2378</v>
      </c>
      <c r="E1360" s="435"/>
      <c r="F1360" s="436"/>
      <c r="G1360" s="432"/>
    </row>
    <row r="1361" spans="2:7" ht="15.75">
      <c r="B1361" s="433"/>
      <c r="C1361" s="433" t="s">
        <v>458</v>
      </c>
      <c r="D1361" s="437"/>
      <c r="E1361" s="435"/>
      <c r="F1361" s="436"/>
      <c r="G1361" s="432"/>
    </row>
    <row r="1362" spans="2:7" ht="15.75">
      <c r="B1362" s="433"/>
      <c r="C1362" s="433">
        <f>C$52</f>
        <v>0</v>
      </c>
      <c r="D1362" s="437"/>
      <c r="E1362" s="435"/>
      <c r="F1362" s="436"/>
      <c r="G1362" s="432"/>
    </row>
    <row r="1363" spans="2:7" ht="15.75">
      <c r="B1363" s="433"/>
      <c r="C1363" s="433">
        <f>C$53</f>
        <v>0</v>
      </c>
      <c r="D1363" s="437"/>
      <c r="E1363" s="435"/>
      <c r="F1363" s="436"/>
      <c r="G1363" s="432"/>
    </row>
    <row r="1364" spans="2:7" ht="15.75">
      <c r="B1364" s="433"/>
      <c r="C1364" s="433" t="str">
        <f>C$54</f>
        <v>PA</v>
      </c>
      <c r="D1364" s="437"/>
      <c r="E1364" s="435"/>
      <c r="F1364" s="436"/>
      <c r="G1364" s="432"/>
    </row>
    <row r="1365" spans="2:7" ht="63.75">
      <c r="B1365" s="433"/>
      <c r="C1365" s="433">
        <f>C$55</f>
        <v>0</v>
      </c>
      <c r="D1365" s="437" t="s">
        <v>2379</v>
      </c>
      <c r="E1365" s="435" t="s">
        <v>1770</v>
      </c>
      <c r="F1365" s="436"/>
      <c r="G1365" s="432"/>
    </row>
    <row r="1366" spans="2:7" ht="15.75">
      <c r="B1366" s="433"/>
      <c r="C1366" s="433">
        <f>C$56</f>
        <v>0</v>
      </c>
      <c r="D1366" s="437"/>
      <c r="E1366" s="435"/>
      <c r="F1366" s="436"/>
      <c r="G1366" s="432"/>
    </row>
    <row r="1367" spans="2:7" ht="15.75">
      <c r="B1367" s="376"/>
      <c r="C1367" s="376"/>
      <c r="D1367" s="438"/>
      <c r="E1367" s="383"/>
      <c r="F1367" s="384"/>
      <c r="G1367" s="432"/>
    </row>
    <row r="1368" spans="2:7" ht="76.5">
      <c r="B1368" s="433" t="s">
        <v>2380</v>
      </c>
      <c r="C1368" s="433"/>
      <c r="D1368" s="434" t="s">
        <v>2381</v>
      </c>
      <c r="E1368" s="435"/>
      <c r="F1368" s="436"/>
      <c r="G1368" s="432"/>
    </row>
    <row r="1369" spans="2:7" ht="15.75">
      <c r="B1369" s="433"/>
      <c r="C1369" s="433" t="s">
        <v>458</v>
      </c>
      <c r="D1369" s="437"/>
      <c r="E1369" s="435"/>
      <c r="F1369" s="436"/>
      <c r="G1369" s="432"/>
    </row>
    <row r="1370" spans="2:7" ht="15.75">
      <c r="B1370" s="433"/>
      <c r="C1370" s="433">
        <f>C$52</f>
        <v>0</v>
      </c>
      <c r="D1370" s="437"/>
      <c r="E1370" s="435"/>
      <c r="F1370" s="436"/>
      <c r="G1370" s="432"/>
    </row>
    <row r="1371" spans="2:7" ht="15.75">
      <c r="B1371" s="433"/>
      <c r="C1371" s="433">
        <f>C$53</f>
        <v>0</v>
      </c>
      <c r="D1371" s="437"/>
      <c r="E1371" s="435"/>
      <c r="F1371" s="436"/>
      <c r="G1371" s="432"/>
    </row>
    <row r="1372" spans="2:7" ht="15.75">
      <c r="B1372" s="433"/>
      <c r="C1372" s="433" t="str">
        <f>C$54</f>
        <v>PA</v>
      </c>
      <c r="D1372" s="437"/>
      <c r="E1372" s="435"/>
      <c r="F1372" s="436"/>
      <c r="G1372" s="432"/>
    </row>
    <row r="1373" spans="2:7" ht="38.25">
      <c r="B1373" s="433"/>
      <c r="C1373" s="433">
        <f>C$55</f>
        <v>0</v>
      </c>
      <c r="D1373" s="437" t="s">
        <v>2382</v>
      </c>
      <c r="E1373" s="435" t="s">
        <v>1770</v>
      </c>
      <c r="F1373" s="436"/>
      <c r="G1373" s="432"/>
    </row>
    <row r="1374" spans="2:7" ht="15.75">
      <c r="B1374" s="433"/>
      <c r="C1374" s="433">
        <f>C$56</f>
        <v>0</v>
      </c>
      <c r="D1374" s="437"/>
      <c r="E1374" s="435"/>
      <c r="F1374" s="436"/>
      <c r="G1374" s="432"/>
    </row>
    <row r="1375" spans="2:7" ht="15.75">
      <c r="B1375" s="376"/>
      <c r="C1375" s="376"/>
      <c r="D1375" s="438"/>
      <c r="E1375" s="383"/>
      <c r="F1375" s="384"/>
      <c r="G1375" s="432"/>
    </row>
    <row r="1376" spans="2:7" ht="76.5">
      <c r="B1376" s="433" t="s">
        <v>2383</v>
      </c>
      <c r="C1376" s="433"/>
      <c r="D1376" s="434" t="s">
        <v>2384</v>
      </c>
      <c r="E1376" s="435"/>
      <c r="F1376" s="436"/>
      <c r="G1376" s="432"/>
    </row>
    <row r="1377" spans="2:7" ht="15.75">
      <c r="B1377" s="433"/>
      <c r="C1377" s="433" t="s">
        <v>458</v>
      </c>
      <c r="D1377" s="437"/>
      <c r="E1377" s="435"/>
      <c r="F1377" s="436"/>
      <c r="G1377" s="432"/>
    </row>
    <row r="1378" spans="2:7" ht="15.75">
      <c r="B1378" s="433"/>
      <c r="C1378" s="433">
        <f>C$52</f>
        <v>0</v>
      </c>
      <c r="D1378" s="437"/>
      <c r="E1378" s="435"/>
      <c r="F1378" s="436"/>
      <c r="G1378" s="432"/>
    </row>
    <row r="1379" spans="2:7" ht="15.75">
      <c r="B1379" s="433"/>
      <c r="C1379" s="433">
        <f>C$53</f>
        <v>0</v>
      </c>
      <c r="D1379" s="437"/>
      <c r="E1379" s="435"/>
      <c r="F1379" s="436"/>
      <c r="G1379" s="432"/>
    </row>
    <row r="1380" spans="2:7" ht="15.75">
      <c r="B1380" s="433"/>
      <c r="C1380" s="433" t="str">
        <f>C$54</f>
        <v>PA</v>
      </c>
      <c r="D1380" s="437"/>
      <c r="E1380" s="435"/>
      <c r="F1380" s="436"/>
      <c r="G1380" s="432"/>
    </row>
    <row r="1381" spans="2:7" ht="15.75">
      <c r="B1381" s="433"/>
      <c r="C1381" s="433">
        <f>C$55</f>
        <v>0</v>
      </c>
      <c r="D1381" s="437" t="s">
        <v>2385</v>
      </c>
      <c r="E1381" s="435" t="s">
        <v>1770</v>
      </c>
      <c r="F1381" s="436"/>
      <c r="G1381" s="432"/>
    </row>
    <row r="1382" spans="2:7" ht="15.75">
      <c r="B1382" s="433"/>
      <c r="C1382" s="433">
        <f>C$56</f>
        <v>0</v>
      </c>
      <c r="D1382" s="437"/>
      <c r="E1382" s="435"/>
      <c r="F1382" s="436"/>
      <c r="G1382" s="432"/>
    </row>
    <row r="1383" spans="2:7" ht="15.75">
      <c r="B1383" s="376"/>
      <c r="C1383" s="376"/>
      <c r="D1383" s="438"/>
      <c r="E1383" s="383"/>
      <c r="F1383" s="384"/>
      <c r="G1383" s="432"/>
    </row>
    <row r="1384" spans="2:7" ht="63.75">
      <c r="B1384" s="433" t="s">
        <v>2386</v>
      </c>
      <c r="C1384" s="433"/>
      <c r="D1384" s="434" t="s">
        <v>2387</v>
      </c>
      <c r="E1384" s="435"/>
      <c r="F1384" s="436"/>
      <c r="G1384" s="432"/>
    </row>
    <row r="1385" spans="2:7" ht="15.75">
      <c r="B1385" s="433"/>
      <c r="C1385" s="433" t="s">
        <v>458</v>
      </c>
      <c r="D1385" s="437"/>
      <c r="E1385" s="435"/>
      <c r="F1385" s="436"/>
      <c r="G1385" s="432"/>
    </row>
    <row r="1386" spans="2:7" ht="15.75">
      <c r="B1386" s="433"/>
      <c r="C1386" s="433">
        <f>C$52</f>
        <v>0</v>
      </c>
      <c r="D1386" s="437"/>
      <c r="E1386" s="435"/>
      <c r="F1386" s="436"/>
      <c r="G1386" s="432"/>
    </row>
    <row r="1387" spans="2:7" ht="15.75">
      <c r="B1387" s="433"/>
      <c r="C1387" s="433">
        <f>C$53</f>
        <v>0</v>
      </c>
      <c r="D1387" s="437"/>
      <c r="E1387" s="435"/>
      <c r="F1387" s="436"/>
      <c r="G1387" s="432"/>
    </row>
    <row r="1388" spans="2:7" ht="15.75">
      <c r="B1388" s="433"/>
      <c r="C1388" s="433" t="str">
        <f>C$54</f>
        <v>PA</v>
      </c>
      <c r="D1388" s="437"/>
      <c r="E1388" s="435"/>
      <c r="F1388" s="436"/>
      <c r="G1388" s="432"/>
    </row>
    <row r="1389" spans="2:7" ht="25.5">
      <c r="B1389" s="433"/>
      <c r="C1389" s="433">
        <f>C$55</f>
        <v>0</v>
      </c>
      <c r="D1389" s="437" t="s">
        <v>2388</v>
      </c>
      <c r="E1389" s="435" t="s">
        <v>1770</v>
      </c>
      <c r="F1389" s="436"/>
      <c r="G1389" s="432"/>
    </row>
    <row r="1390" spans="2:7" ht="15.75">
      <c r="B1390" s="433"/>
      <c r="C1390" s="433">
        <f>C$56</f>
        <v>0</v>
      </c>
      <c r="D1390" s="437"/>
      <c r="E1390" s="435"/>
      <c r="F1390" s="436"/>
      <c r="G1390" s="432"/>
    </row>
    <row r="1391" spans="2:7" ht="15.75">
      <c r="B1391" s="376"/>
      <c r="C1391" s="376"/>
      <c r="D1391" s="438"/>
      <c r="E1391" s="383"/>
      <c r="F1391" s="384"/>
      <c r="G1391" s="432"/>
    </row>
    <row r="1392" spans="2:7" ht="15.75">
      <c r="B1392" s="386">
        <v>5.7</v>
      </c>
      <c r="C1392" s="386"/>
      <c r="D1392" s="381" t="s">
        <v>2389</v>
      </c>
      <c r="E1392" s="387"/>
      <c r="F1392" s="388"/>
      <c r="G1392" s="432"/>
    </row>
    <row r="1393" spans="2:7" ht="76.5">
      <c r="B1393" s="433" t="s">
        <v>2390</v>
      </c>
      <c r="C1393" s="433"/>
      <c r="D1393" s="434" t="s">
        <v>2391</v>
      </c>
      <c r="E1393" s="435"/>
      <c r="F1393" s="436"/>
      <c r="G1393" s="432"/>
    </row>
    <row r="1394" spans="2:7" ht="15.75">
      <c r="B1394" s="433"/>
      <c r="C1394" s="433" t="s">
        <v>458</v>
      </c>
      <c r="D1394" s="437"/>
      <c r="E1394" s="435"/>
      <c r="F1394" s="436"/>
      <c r="G1394" s="432"/>
    </row>
    <row r="1395" spans="2:7" ht="15.75">
      <c r="B1395" s="433"/>
      <c r="C1395" s="433">
        <f>C$52</f>
        <v>0</v>
      </c>
      <c r="D1395" s="437"/>
      <c r="E1395" s="435"/>
      <c r="F1395" s="436"/>
      <c r="G1395" s="432"/>
    </row>
    <row r="1396" spans="2:7" ht="15.75">
      <c r="B1396" s="433"/>
      <c r="C1396" s="433">
        <f>C$53</f>
        <v>0</v>
      </c>
      <c r="D1396" s="437"/>
      <c r="E1396" s="435"/>
      <c r="F1396" s="436"/>
      <c r="G1396" s="432"/>
    </row>
    <row r="1397" spans="2:7" ht="127.5">
      <c r="B1397" s="439"/>
      <c r="C1397" s="439" t="str">
        <f>C$54</f>
        <v>PA</v>
      </c>
      <c r="D1397" s="478" t="s">
        <v>2392</v>
      </c>
      <c r="E1397" s="441" t="s">
        <v>1773</v>
      </c>
      <c r="F1397" s="442">
        <v>2018.6</v>
      </c>
      <c r="G1397" s="432"/>
    </row>
    <row r="1398" spans="2:7" ht="63.75">
      <c r="B1398" s="433"/>
      <c r="C1398" s="433">
        <v>0</v>
      </c>
      <c r="D1398" s="437" t="s">
        <v>2393</v>
      </c>
      <c r="E1398" s="435" t="s">
        <v>1770</v>
      </c>
      <c r="F1398" s="436"/>
      <c r="G1398" s="432"/>
    </row>
    <row r="1399" spans="2:7" ht="15.75">
      <c r="B1399" s="433"/>
      <c r="C1399" s="433">
        <f>C$56</f>
        <v>0</v>
      </c>
      <c r="D1399" s="437"/>
      <c r="E1399" s="435"/>
      <c r="F1399" s="436"/>
      <c r="G1399" s="432"/>
    </row>
    <row r="1400" spans="2:7" ht="15.75">
      <c r="B1400" s="479"/>
      <c r="C1400" s="479"/>
      <c r="D1400" s="456"/>
      <c r="E1400" s="383"/>
      <c r="F1400" s="384"/>
      <c r="G1400" s="432"/>
    </row>
    <row r="1401" spans="2:7">
      <c r="B1401" s="426"/>
    </row>
    <row r="1402" spans="2:7">
      <c r="B1402" s="426"/>
    </row>
  </sheetData>
  <conditionalFormatting sqref="D1341">
    <cfRule type="expression" dxfId="8" priority="7" stopIfTrue="1">
      <formula>ISNUMBER(SEARCH("Closed",$I1341))</formula>
    </cfRule>
    <cfRule type="expression" dxfId="7" priority="8" stopIfTrue="1">
      <formula>IF($C1341="Minor", TRUE, FALSE)</formula>
    </cfRule>
    <cfRule type="expression" dxfId="6" priority="9" stopIfTrue="1">
      <formula>IF(OR($C1341="Major",$C1341="Pre-Condition"), TRUE, FALSE)</formula>
    </cfRule>
  </conditionalFormatting>
  <conditionalFormatting sqref="D1332">
    <cfRule type="expression" dxfId="5" priority="4" stopIfTrue="1">
      <formula>ISNUMBER(SEARCH("Closed",$I1332))</formula>
    </cfRule>
    <cfRule type="expression" dxfId="4" priority="5" stopIfTrue="1">
      <formula>IF($C1332="Minor", TRUE, FALSE)</formula>
    </cfRule>
    <cfRule type="expression" dxfId="3" priority="6" stopIfTrue="1">
      <formula>IF(OR($C1332="Major",$C1332="Pre-Condition"), TRUE, FALSE)</formula>
    </cfRule>
  </conditionalFormatting>
  <conditionalFormatting sqref="D1316">
    <cfRule type="expression" dxfId="2" priority="1" stopIfTrue="1">
      <formula>ISNUMBER(SEARCH("Closed",$I1316))</formula>
    </cfRule>
    <cfRule type="expression" dxfId="1" priority="2" stopIfTrue="1">
      <formula>IF($C1316="Minor", TRUE, FALSE)</formula>
    </cfRule>
    <cfRule type="expression" dxfId="0" priority="3" stopIfTrue="1">
      <formula>IF(OR($C1316="Major",$C1316="Pre-Condition"), TRUE, FALSE)</formula>
    </cfRule>
  </conditionalFormatting>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92D050"/>
  </sheetPr>
  <dimension ref="A1:J37"/>
  <sheetViews>
    <sheetView zoomScaleNormal="100" workbookViewId="0"/>
  </sheetViews>
  <sheetFormatPr defaultColWidth="9.140625" defaultRowHeight="14.25"/>
  <cols>
    <col min="1" max="1" width="8.140625" style="37" customWidth="1"/>
    <col min="2" max="2" width="13.140625" style="37" customWidth="1"/>
    <col min="3" max="3" width="5.28515625" style="37" customWidth="1"/>
    <col min="4" max="4" width="11" style="37" customWidth="1"/>
    <col min="5" max="5" width="11.85546875" style="37" customWidth="1"/>
    <col min="6" max="6" width="9.28515625" style="37" customWidth="1"/>
    <col min="7" max="7" width="10.140625" style="37" customWidth="1"/>
    <col min="8" max="8" width="58" style="48" customWidth="1"/>
    <col min="9" max="9" width="35.140625" style="399" customWidth="1"/>
    <col min="10" max="10" width="3.7109375" style="90" customWidth="1"/>
    <col min="11" max="16384" width="9.140625" style="264"/>
  </cols>
  <sheetData>
    <row r="1" spans="1:10" ht="15" customHeight="1">
      <c r="A1" s="290" t="s">
        <v>606</v>
      </c>
      <c r="B1" s="291"/>
      <c r="C1" s="289"/>
      <c r="D1" s="289"/>
      <c r="E1" s="289"/>
      <c r="F1" s="289"/>
      <c r="G1" s="289"/>
      <c r="H1" s="394"/>
      <c r="I1" s="398"/>
    </row>
    <row r="2" spans="1:10" ht="76.5" customHeight="1">
      <c r="A2" s="88" t="s">
        <v>607</v>
      </c>
      <c r="B2" s="292" t="s">
        <v>608</v>
      </c>
      <c r="C2" s="293" t="s">
        <v>369</v>
      </c>
      <c r="D2" s="89" t="s">
        <v>370</v>
      </c>
      <c r="E2" s="89" t="s">
        <v>371</v>
      </c>
      <c r="F2" s="89" t="s">
        <v>196</v>
      </c>
      <c r="G2" s="89" t="s">
        <v>609</v>
      </c>
      <c r="H2" s="395" t="s">
        <v>372</v>
      </c>
      <c r="I2" s="395" t="s">
        <v>610</v>
      </c>
    </row>
    <row r="3" spans="1:10" s="393" customFormat="1">
      <c r="A3" s="391" t="s">
        <v>724</v>
      </c>
      <c r="B3" s="391"/>
      <c r="C3" s="391">
        <v>1</v>
      </c>
      <c r="D3" s="391" t="s">
        <v>742</v>
      </c>
      <c r="E3" s="391" t="s">
        <v>743</v>
      </c>
      <c r="F3" s="391" t="s">
        <v>424</v>
      </c>
      <c r="G3" s="391" t="s">
        <v>726</v>
      </c>
      <c r="H3" s="396" t="s">
        <v>744</v>
      </c>
      <c r="I3" s="396" t="s">
        <v>725</v>
      </c>
      <c r="J3" s="392"/>
    </row>
    <row r="4" spans="1:10" ht="25.5">
      <c r="A4" s="294" t="s">
        <v>724</v>
      </c>
      <c r="B4" s="294"/>
      <c r="C4" s="294">
        <v>2</v>
      </c>
      <c r="D4" s="294" t="s">
        <v>745</v>
      </c>
      <c r="E4" s="294" t="s">
        <v>746</v>
      </c>
      <c r="F4" s="294" t="s">
        <v>747</v>
      </c>
      <c r="G4" s="294" t="s">
        <v>726</v>
      </c>
      <c r="H4" s="397" t="s">
        <v>748</v>
      </c>
      <c r="I4" s="397" t="s">
        <v>725</v>
      </c>
    </row>
    <row r="5" spans="1:10" ht="165.75">
      <c r="A5" s="294" t="s">
        <v>724</v>
      </c>
      <c r="B5" s="294"/>
      <c r="C5" s="294">
        <v>2</v>
      </c>
      <c r="D5" s="294" t="s">
        <v>745</v>
      </c>
      <c r="E5" s="294" t="s">
        <v>746</v>
      </c>
      <c r="F5" s="294" t="s">
        <v>747</v>
      </c>
      <c r="G5" s="294" t="s">
        <v>727</v>
      </c>
      <c r="H5" s="397" t="s">
        <v>749</v>
      </c>
      <c r="I5" s="397" t="s">
        <v>750</v>
      </c>
    </row>
    <row r="6" spans="1:10" ht="102">
      <c r="A6" s="295" t="s">
        <v>724</v>
      </c>
      <c r="B6" s="295"/>
      <c r="C6" s="295">
        <v>3</v>
      </c>
      <c r="D6" s="295" t="s">
        <v>751</v>
      </c>
      <c r="E6" s="295" t="s">
        <v>752</v>
      </c>
      <c r="F6" s="295" t="s">
        <v>753</v>
      </c>
      <c r="G6" s="295" t="s">
        <v>726</v>
      </c>
      <c r="H6" s="92" t="s">
        <v>754</v>
      </c>
      <c r="I6" s="92" t="s">
        <v>725</v>
      </c>
    </row>
    <row r="7" spans="1:10" ht="76.5">
      <c r="A7" s="295" t="s">
        <v>724</v>
      </c>
      <c r="B7" s="295"/>
      <c r="C7" s="295">
        <v>3</v>
      </c>
      <c r="D7" s="295" t="s">
        <v>751</v>
      </c>
      <c r="E7" s="295" t="s">
        <v>755</v>
      </c>
      <c r="F7" s="295" t="s">
        <v>756</v>
      </c>
      <c r="G7" s="295" t="s">
        <v>727</v>
      </c>
      <c r="H7" s="92" t="s">
        <v>757</v>
      </c>
      <c r="I7" s="92" t="s">
        <v>758</v>
      </c>
    </row>
    <row r="8" spans="1:10" ht="38.25">
      <c r="A8" s="295" t="s">
        <v>724</v>
      </c>
      <c r="B8" s="295"/>
      <c r="C8" s="295">
        <v>4</v>
      </c>
      <c r="D8" s="295" t="s">
        <v>759</v>
      </c>
      <c r="E8" s="295" t="s">
        <v>760</v>
      </c>
      <c r="F8" s="295"/>
      <c r="G8" s="295" t="s">
        <v>726</v>
      </c>
      <c r="H8" s="92" t="s">
        <v>761</v>
      </c>
      <c r="I8" s="92" t="s">
        <v>762</v>
      </c>
    </row>
    <row r="9" spans="1:10" ht="140.25">
      <c r="A9" s="295" t="s">
        <v>724</v>
      </c>
      <c r="B9" s="295"/>
      <c r="C9" s="295">
        <v>5</v>
      </c>
      <c r="D9" s="295" t="s">
        <v>763</v>
      </c>
      <c r="E9" s="295" t="s">
        <v>764</v>
      </c>
      <c r="F9" s="295" t="s">
        <v>765</v>
      </c>
      <c r="G9" s="295" t="s">
        <v>727</v>
      </c>
      <c r="H9" s="92" t="s">
        <v>766</v>
      </c>
      <c r="I9" s="92" t="s">
        <v>767</v>
      </c>
    </row>
    <row r="10" spans="1:10" ht="140.25">
      <c r="A10" s="295" t="s">
        <v>724</v>
      </c>
      <c r="B10" s="295"/>
      <c r="C10" s="295">
        <v>6</v>
      </c>
      <c r="D10" s="295" t="s">
        <v>768</v>
      </c>
      <c r="E10" s="295" t="s">
        <v>769</v>
      </c>
      <c r="F10" s="295" t="s">
        <v>770</v>
      </c>
      <c r="G10" s="295" t="s">
        <v>726</v>
      </c>
      <c r="H10" s="92" t="s">
        <v>771</v>
      </c>
      <c r="I10" s="92" t="s">
        <v>772</v>
      </c>
    </row>
    <row r="11" spans="1:10" ht="132" customHeight="1">
      <c r="A11" s="295" t="s">
        <v>724</v>
      </c>
      <c r="B11" s="295"/>
      <c r="C11" s="295">
        <v>6</v>
      </c>
      <c r="D11" s="295" t="s">
        <v>768</v>
      </c>
      <c r="E11" s="295" t="s">
        <v>773</v>
      </c>
      <c r="F11" s="295" t="s">
        <v>774</v>
      </c>
      <c r="G11" s="295" t="s">
        <v>727</v>
      </c>
      <c r="H11" s="92" t="s">
        <v>775</v>
      </c>
      <c r="I11" s="92" t="s">
        <v>776</v>
      </c>
    </row>
    <row r="12" spans="1:10" ht="25.5">
      <c r="A12" s="295" t="s">
        <v>724</v>
      </c>
      <c r="B12" s="295"/>
      <c r="C12" s="295">
        <v>7</v>
      </c>
      <c r="D12" s="295" t="s">
        <v>777</v>
      </c>
      <c r="E12" s="295" t="s">
        <v>760</v>
      </c>
      <c r="F12" s="295" t="s">
        <v>778</v>
      </c>
      <c r="G12" s="295" t="s">
        <v>726</v>
      </c>
      <c r="H12" s="92" t="s">
        <v>779</v>
      </c>
      <c r="I12" s="92" t="s">
        <v>780</v>
      </c>
    </row>
    <row r="13" spans="1:10" ht="89.25">
      <c r="A13" s="295" t="s">
        <v>724</v>
      </c>
      <c r="B13" s="295"/>
      <c r="C13" s="295">
        <v>7</v>
      </c>
      <c r="D13" s="295" t="s">
        <v>777</v>
      </c>
      <c r="E13" s="295" t="s">
        <v>760</v>
      </c>
      <c r="F13" s="295" t="s">
        <v>778</v>
      </c>
      <c r="G13" s="295" t="s">
        <v>727</v>
      </c>
      <c r="H13" s="92" t="s">
        <v>781</v>
      </c>
      <c r="I13" s="92" t="s">
        <v>782</v>
      </c>
    </row>
    <row r="14" spans="1:10" ht="165.75">
      <c r="A14" s="295" t="s">
        <v>724</v>
      </c>
      <c r="B14" s="295"/>
      <c r="C14" s="295">
        <v>8</v>
      </c>
      <c r="D14" s="295" t="s">
        <v>768</v>
      </c>
      <c r="E14" s="295" t="s">
        <v>783</v>
      </c>
      <c r="F14" s="295" t="s">
        <v>784</v>
      </c>
      <c r="G14" s="295" t="s">
        <v>727</v>
      </c>
      <c r="H14" s="92" t="s">
        <v>785</v>
      </c>
      <c r="I14" s="92" t="s">
        <v>786</v>
      </c>
    </row>
    <row r="15" spans="1:10" ht="25.5">
      <c r="A15" s="295" t="s">
        <v>724</v>
      </c>
      <c r="B15" s="295"/>
      <c r="C15" s="295">
        <v>9</v>
      </c>
      <c r="D15" s="295" t="s">
        <v>787</v>
      </c>
      <c r="E15" s="295" t="s">
        <v>788</v>
      </c>
      <c r="F15" s="295" t="s">
        <v>723</v>
      </c>
      <c r="G15" s="295" t="s">
        <v>727</v>
      </c>
      <c r="H15" s="92" t="s">
        <v>789</v>
      </c>
      <c r="I15" s="92" t="s">
        <v>790</v>
      </c>
    </row>
    <row r="16" spans="1:10" ht="25.5">
      <c r="A16" s="295" t="s">
        <v>724</v>
      </c>
      <c r="B16" s="295"/>
      <c r="C16" s="295">
        <v>10</v>
      </c>
      <c r="D16" s="295" t="s">
        <v>787</v>
      </c>
      <c r="E16" s="295" t="s">
        <v>788</v>
      </c>
      <c r="F16" s="295" t="s">
        <v>723</v>
      </c>
      <c r="G16" s="295" t="s">
        <v>727</v>
      </c>
      <c r="H16" s="92" t="s">
        <v>789</v>
      </c>
      <c r="I16" s="92" t="s">
        <v>790</v>
      </c>
    </row>
    <row r="17" spans="1:9">
      <c r="A17" s="295"/>
      <c r="B17" s="295"/>
      <c r="C17" s="295"/>
      <c r="D17" s="295"/>
      <c r="E17" s="295"/>
      <c r="F17" s="295"/>
      <c r="G17" s="295"/>
      <c r="H17" s="92"/>
      <c r="I17" s="92"/>
    </row>
    <row r="18" spans="1:9">
      <c r="A18" s="295"/>
      <c r="B18" s="295"/>
      <c r="C18" s="295"/>
      <c r="D18" s="295"/>
      <c r="E18" s="295"/>
      <c r="F18" s="295"/>
      <c r="G18" s="295"/>
      <c r="H18" s="92"/>
      <c r="I18" s="92"/>
    </row>
    <row r="19" spans="1:9" ht="25.5">
      <c r="A19" s="295" t="s">
        <v>724</v>
      </c>
      <c r="B19" s="295"/>
      <c r="C19" s="295">
        <v>11</v>
      </c>
      <c r="D19" s="295" t="s">
        <v>791</v>
      </c>
      <c r="E19" s="295" t="s">
        <v>728</v>
      </c>
      <c r="F19" s="295" t="s">
        <v>424</v>
      </c>
      <c r="G19" s="295" t="s">
        <v>792</v>
      </c>
      <c r="H19" s="92" t="s">
        <v>793</v>
      </c>
      <c r="I19" s="92" t="s">
        <v>794</v>
      </c>
    </row>
    <row r="20" spans="1:9" ht="38.25">
      <c r="A20" s="295" t="s">
        <v>202</v>
      </c>
      <c r="B20" s="295"/>
      <c r="C20" s="295">
        <v>1</v>
      </c>
      <c r="D20" s="295" t="s">
        <v>795</v>
      </c>
      <c r="E20" s="295" t="s">
        <v>796</v>
      </c>
      <c r="F20" s="295" t="s">
        <v>723</v>
      </c>
      <c r="G20" s="295" t="s">
        <v>726</v>
      </c>
      <c r="H20" s="92" t="s">
        <v>797</v>
      </c>
      <c r="I20" s="92" t="s">
        <v>794</v>
      </c>
    </row>
    <row r="21" spans="1:9" ht="89.25">
      <c r="A21" s="295" t="s">
        <v>202</v>
      </c>
      <c r="B21" s="295"/>
      <c r="C21" s="295">
        <v>2</v>
      </c>
      <c r="D21" s="295" t="s">
        <v>798</v>
      </c>
      <c r="E21" s="295" t="s">
        <v>799</v>
      </c>
      <c r="F21" s="295" t="s">
        <v>800</v>
      </c>
      <c r="G21" s="295" t="s">
        <v>726</v>
      </c>
      <c r="H21" s="92" t="s">
        <v>801</v>
      </c>
      <c r="I21" s="92" t="s">
        <v>794</v>
      </c>
    </row>
    <row r="22" spans="1:9" ht="25.5">
      <c r="A22" s="295" t="s">
        <v>202</v>
      </c>
      <c r="B22" s="295"/>
      <c r="C22" s="295">
        <v>3</v>
      </c>
      <c r="D22" s="295" t="s">
        <v>802</v>
      </c>
      <c r="E22" s="295" t="s">
        <v>424</v>
      </c>
      <c r="F22" s="295" t="s">
        <v>424</v>
      </c>
      <c r="G22" s="295" t="s">
        <v>310</v>
      </c>
      <c r="H22" s="92" t="s">
        <v>803</v>
      </c>
      <c r="I22" s="92" t="s">
        <v>804</v>
      </c>
    </row>
    <row r="23" spans="1:9" ht="204">
      <c r="A23" s="295" t="s">
        <v>202</v>
      </c>
      <c r="B23" s="295"/>
      <c r="C23" s="295">
        <v>4</v>
      </c>
      <c r="D23" s="295" t="s">
        <v>424</v>
      </c>
      <c r="E23" s="295" t="s">
        <v>799</v>
      </c>
      <c r="F23" s="295" t="s">
        <v>800</v>
      </c>
      <c r="G23" s="295" t="s">
        <v>726</v>
      </c>
      <c r="H23" s="92" t="s">
        <v>805</v>
      </c>
      <c r="I23" s="92" t="s">
        <v>806</v>
      </c>
    </row>
    <row r="24" spans="1:9" ht="38.25">
      <c r="A24" s="295" t="s">
        <v>202</v>
      </c>
      <c r="B24" s="295"/>
      <c r="C24" s="295">
        <v>5</v>
      </c>
      <c r="D24" s="295" t="s">
        <v>424</v>
      </c>
      <c r="E24" s="295" t="s">
        <v>807</v>
      </c>
      <c r="F24" s="295" t="s">
        <v>808</v>
      </c>
      <c r="G24" s="295" t="s">
        <v>726</v>
      </c>
      <c r="H24" s="92" t="s">
        <v>809</v>
      </c>
      <c r="I24" s="92" t="s">
        <v>794</v>
      </c>
    </row>
    <row r="25" spans="1:9" ht="369.75">
      <c r="A25" s="295" t="s">
        <v>202</v>
      </c>
      <c r="B25" s="295"/>
      <c r="C25" s="295">
        <v>6</v>
      </c>
      <c r="D25" s="295" t="s">
        <v>728</v>
      </c>
      <c r="E25" s="295" t="s">
        <v>810</v>
      </c>
      <c r="F25" s="295" t="s">
        <v>811</v>
      </c>
      <c r="G25" s="295" t="s">
        <v>727</v>
      </c>
      <c r="H25" s="92" t="s">
        <v>812</v>
      </c>
      <c r="I25" s="92" t="s">
        <v>813</v>
      </c>
    </row>
    <row r="26" spans="1:9" ht="293.25">
      <c r="A26" s="295" t="s">
        <v>202</v>
      </c>
      <c r="B26" s="295"/>
      <c r="C26" s="295">
        <v>7</v>
      </c>
      <c r="D26" s="295" t="s">
        <v>814</v>
      </c>
      <c r="E26" s="295" t="s">
        <v>815</v>
      </c>
      <c r="F26" s="295" t="s">
        <v>816</v>
      </c>
      <c r="G26" s="295" t="s">
        <v>817</v>
      </c>
      <c r="H26" s="92" t="s">
        <v>818</v>
      </c>
      <c r="I26" s="92" t="s">
        <v>819</v>
      </c>
    </row>
    <row r="27" spans="1:9" ht="344.25">
      <c r="A27" s="295" t="s">
        <v>202</v>
      </c>
      <c r="B27" s="295"/>
      <c r="C27" s="295">
        <v>8</v>
      </c>
      <c r="D27" s="295" t="s">
        <v>820</v>
      </c>
      <c r="E27" s="295" t="s">
        <v>728</v>
      </c>
      <c r="F27" s="295" t="s">
        <v>424</v>
      </c>
      <c r="G27" s="295" t="s">
        <v>821</v>
      </c>
      <c r="H27" s="92" t="s">
        <v>822</v>
      </c>
      <c r="I27" s="92" t="s">
        <v>823</v>
      </c>
    </row>
    <row r="28" spans="1:9" ht="255">
      <c r="A28" s="295" t="s">
        <v>9</v>
      </c>
      <c r="B28" s="295"/>
      <c r="C28" s="295">
        <v>1</v>
      </c>
      <c r="D28" s="295" t="s">
        <v>824</v>
      </c>
      <c r="E28" s="295" t="s">
        <v>825</v>
      </c>
      <c r="F28" s="295" t="s">
        <v>379</v>
      </c>
      <c r="G28" s="295" t="s">
        <v>821</v>
      </c>
      <c r="H28" s="92" t="s">
        <v>826</v>
      </c>
      <c r="I28" s="92" t="s">
        <v>827</v>
      </c>
    </row>
    <row r="29" spans="1:9" ht="357">
      <c r="A29" s="295" t="s">
        <v>10</v>
      </c>
      <c r="B29" s="295" t="s">
        <v>828</v>
      </c>
      <c r="C29" s="295">
        <v>1</v>
      </c>
      <c r="D29" s="295" t="s">
        <v>829</v>
      </c>
      <c r="E29" s="295" t="s">
        <v>830</v>
      </c>
      <c r="F29" s="295" t="s">
        <v>424</v>
      </c>
      <c r="G29" s="295" t="s">
        <v>831</v>
      </c>
      <c r="H29" s="92" t="s">
        <v>832</v>
      </c>
      <c r="I29" s="92" t="s">
        <v>833</v>
      </c>
    </row>
    <row r="30" spans="1:9" ht="153">
      <c r="A30" s="295" t="s">
        <v>10</v>
      </c>
      <c r="B30" s="295" t="s">
        <v>834</v>
      </c>
      <c r="C30" s="295">
        <v>2</v>
      </c>
      <c r="D30" s="295" t="s">
        <v>829</v>
      </c>
      <c r="E30" s="295" t="s">
        <v>835</v>
      </c>
      <c r="F30" s="295" t="s">
        <v>424</v>
      </c>
      <c r="G30" s="295" t="s">
        <v>726</v>
      </c>
      <c r="H30" s="92" t="s">
        <v>836</v>
      </c>
      <c r="I30" s="92" t="s">
        <v>837</v>
      </c>
    </row>
    <row r="31" spans="1:9" ht="153">
      <c r="A31" s="295" t="s">
        <v>10</v>
      </c>
      <c r="B31" s="295" t="s">
        <v>834</v>
      </c>
      <c r="C31" s="295">
        <v>3</v>
      </c>
      <c r="D31" s="295" t="s">
        <v>838</v>
      </c>
      <c r="E31" s="295" t="s">
        <v>839</v>
      </c>
      <c r="F31" s="295" t="s">
        <v>840</v>
      </c>
      <c r="G31" s="295" t="s">
        <v>726</v>
      </c>
      <c r="H31" s="92" t="s">
        <v>841</v>
      </c>
      <c r="I31" s="283" t="s">
        <v>842</v>
      </c>
    </row>
    <row r="32" spans="1:9" ht="204">
      <c r="A32" s="295" t="s">
        <v>10</v>
      </c>
      <c r="B32" s="295" t="s">
        <v>843</v>
      </c>
      <c r="C32" s="295">
        <v>4</v>
      </c>
      <c r="D32" s="295" t="s">
        <v>844</v>
      </c>
      <c r="E32" s="295" t="s">
        <v>845</v>
      </c>
      <c r="F32" s="295" t="s">
        <v>846</v>
      </c>
      <c r="G32" s="295" t="s">
        <v>727</v>
      </c>
      <c r="H32" s="92" t="s">
        <v>847</v>
      </c>
      <c r="I32" s="92" t="s">
        <v>848</v>
      </c>
    </row>
    <row r="33" spans="1:9">
      <c r="A33" s="490" t="s">
        <v>2463</v>
      </c>
      <c r="B33" s="491"/>
      <c r="C33" s="491"/>
      <c r="D33" s="492"/>
      <c r="E33" s="491"/>
      <c r="F33" s="295"/>
      <c r="G33" s="295"/>
      <c r="H33" s="92"/>
      <c r="I33" s="283"/>
    </row>
    <row r="34" spans="1:9">
      <c r="A34" s="37" t="s">
        <v>2427</v>
      </c>
      <c r="D34" s="493"/>
      <c r="H34" s="93"/>
    </row>
    <row r="35" spans="1:9">
      <c r="H35" s="93"/>
    </row>
    <row r="36" spans="1:9">
      <c r="H36" s="93"/>
    </row>
    <row r="37" spans="1:9">
      <c r="H37" s="93"/>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92D050"/>
  </sheetPr>
  <dimension ref="A1:D41"/>
  <sheetViews>
    <sheetView zoomScaleNormal="100" zoomScaleSheetLayoutView="100" workbookViewId="0"/>
  </sheetViews>
  <sheetFormatPr defaultColWidth="9.140625" defaultRowHeight="14.25"/>
  <cols>
    <col min="1" max="1" width="24.42578125" style="58" customWidth="1"/>
    <col min="2" max="2" width="27.42578125" style="58" customWidth="1"/>
    <col min="3" max="3" width="20.140625" style="58" customWidth="1"/>
    <col min="4" max="16384" width="9.140625" style="58"/>
  </cols>
  <sheetData>
    <row r="1" spans="1:4" ht="21" customHeight="1">
      <c r="A1" s="87" t="s">
        <v>49</v>
      </c>
      <c r="B1" s="63" t="s">
        <v>420</v>
      </c>
    </row>
    <row r="2" spans="1:4" ht="28.5" customHeight="1">
      <c r="A2" s="585" t="s">
        <v>421</v>
      </c>
      <c r="B2" s="585"/>
      <c r="C2" s="585"/>
      <c r="D2" s="189"/>
    </row>
    <row r="3" spans="1:4" ht="12.75" customHeight="1">
      <c r="A3" s="190"/>
      <c r="B3" s="190"/>
      <c r="C3" s="190"/>
      <c r="D3" s="189"/>
    </row>
    <row r="4" spans="1:4">
      <c r="A4" s="87" t="s">
        <v>611</v>
      </c>
      <c r="B4" s="87" t="s">
        <v>255</v>
      </c>
      <c r="C4" s="87" t="s">
        <v>30</v>
      </c>
    </row>
    <row r="6" spans="1:4">
      <c r="A6" s="87" t="s">
        <v>256</v>
      </c>
    </row>
    <row r="7" spans="1:4" ht="15">
      <c r="A7" s="401" t="s">
        <v>256</v>
      </c>
      <c r="B7"/>
      <c r="C7"/>
    </row>
    <row r="8" spans="1:4">
      <c r="A8" s="400" t="s">
        <v>257</v>
      </c>
      <c r="B8" s="402" t="s">
        <v>258</v>
      </c>
      <c r="C8" s="400" t="s">
        <v>410</v>
      </c>
    </row>
    <row r="9" spans="1:4">
      <c r="A9" s="400" t="s">
        <v>259</v>
      </c>
      <c r="B9" s="402" t="s">
        <v>260</v>
      </c>
      <c r="C9" s="400" t="s">
        <v>410</v>
      </c>
    </row>
    <row r="10" spans="1:4">
      <c r="A10" s="400" t="s">
        <v>261</v>
      </c>
      <c r="B10" s="402" t="s">
        <v>262</v>
      </c>
      <c r="C10" s="400" t="s">
        <v>410</v>
      </c>
    </row>
    <row r="11" spans="1:4">
      <c r="A11" s="400" t="s">
        <v>21</v>
      </c>
      <c r="B11" s="402" t="s">
        <v>22</v>
      </c>
      <c r="C11" s="400" t="s">
        <v>410</v>
      </c>
    </row>
    <row r="12" spans="1:4">
      <c r="A12" s="400" t="s">
        <v>23</v>
      </c>
      <c r="B12" s="402" t="s">
        <v>24</v>
      </c>
      <c r="C12" s="400" t="s">
        <v>410</v>
      </c>
    </row>
    <row r="13" spans="1:4">
      <c r="A13" s="400" t="s">
        <v>25</v>
      </c>
      <c r="B13" s="402" t="s">
        <v>26</v>
      </c>
      <c r="C13" s="400" t="s">
        <v>410</v>
      </c>
    </row>
    <row r="14" spans="1:4">
      <c r="A14" s="400" t="s">
        <v>27</v>
      </c>
      <c r="B14" s="402" t="s">
        <v>28</v>
      </c>
      <c r="C14" s="400" t="s">
        <v>410</v>
      </c>
    </row>
    <row r="15" spans="1:4">
      <c r="A15" s="400" t="s">
        <v>204</v>
      </c>
      <c r="B15" s="402" t="s">
        <v>205</v>
      </c>
      <c r="C15" s="400" t="s">
        <v>410</v>
      </c>
    </row>
    <row r="16" spans="1:4">
      <c r="A16" s="400" t="s">
        <v>206</v>
      </c>
      <c r="B16" s="402" t="s">
        <v>207</v>
      </c>
      <c r="C16" s="400" t="s">
        <v>410</v>
      </c>
    </row>
    <row r="17" spans="1:3">
      <c r="A17" s="400" t="s">
        <v>208</v>
      </c>
      <c r="B17" s="402" t="s">
        <v>209</v>
      </c>
      <c r="C17" s="400" t="s">
        <v>410</v>
      </c>
    </row>
    <row r="18" spans="1:3">
      <c r="A18" s="400" t="s">
        <v>210</v>
      </c>
      <c r="B18" s="402" t="s">
        <v>211</v>
      </c>
      <c r="C18" s="400" t="s">
        <v>410</v>
      </c>
    </row>
    <row r="19" spans="1:3">
      <c r="A19" s="400" t="s">
        <v>212</v>
      </c>
      <c r="B19" s="402" t="s">
        <v>213</v>
      </c>
      <c r="C19" s="400" t="s">
        <v>410</v>
      </c>
    </row>
    <row r="20" spans="1:3">
      <c r="A20" s="400" t="s">
        <v>214</v>
      </c>
      <c r="B20" s="402" t="s">
        <v>215</v>
      </c>
      <c r="C20" s="400" t="s">
        <v>410</v>
      </c>
    </row>
    <row r="21" spans="1:3">
      <c r="A21" s="400" t="s">
        <v>216</v>
      </c>
      <c r="B21" s="402" t="s">
        <v>217</v>
      </c>
      <c r="C21" s="400" t="s">
        <v>410</v>
      </c>
    </row>
    <row r="22" spans="1:3" ht="15">
      <c r="A22" s="400" t="s">
        <v>251</v>
      </c>
      <c r="B22" s="402"/>
      <c r="C22"/>
    </row>
    <row r="23" spans="1:3" ht="15">
      <c r="A23"/>
      <c r="B23" s="402"/>
      <c r="C23"/>
    </row>
    <row r="24" spans="1:3" ht="15">
      <c r="A24" s="401" t="s">
        <v>218</v>
      </c>
      <c r="B24" s="402"/>
      <c r="C24"/>
    </row>
    <row r="25" spans="1:3">
      <c r="A25" s="400" t="s">
        <v>219</v>
      </c>
      <c r="B25" s="402" t="s">
        <v>220</v>
      </c>
      <c r="C25" s="400" t="s">
        <v>410</v>
      </c>
    </row>
    <row r="26" spans="1:3">
      <c r="A26" s="400" t="s">
        <v>221</v>
      </c>
      <c r="B26" s="402" t="s">
        <v>222</v>
      </c>
      <c r="C26" s="400" t="s">
        <v>410</v>
      </c>
    </row>
    <row r="27" spans="1:3">
      <c r="A27" s="400" t="s">
        <v>223</v>
      </c>
      <c r="B27" s="402" t="s">
        <v>224</v>
      </c>
      <c r="C27" s="400" t="s">
        <v>410</v>
      </c>
    </row>
    <row r="28" spans="1:3">
      <c r="A28" s="400" t="s">
        <v>225</v>
      </c>
      <c r="B28" s="402" t="s">
        <v>226</v>
      </c>
      <c r="C28" s="400" t="s">
        <v>410</v>
      </c>
    </row>
    <row r="29" spans="1:3">
      <c r="A29" s="400" t="s">
        <v>227</v>
      </c>
      <c r="B29" s="402" t="s">
        <v>228</v>
      </c>
      <c r="C29" s="400" t="s">
        <v>410</v>
      </c>
    </row>
    <row r="30" spans="1:3">
      <c r="A30" s="400" t="s">
        <v>229</v>
      </c>
      <c r="B30" s="402" t="s">
        <v>230</v>
      </c>
      <c r="C30" s="400" t="s">
        <v>410</v>
      </c>
    </row>
    <row r="31" spans="1:3">
      <c r="A31" s="400" t="s">
        <v>231</v>
      </c>
      <c r="B31" s="402" t="s">
        <v>232</v>
      </c>
      <c r="C31" s="400" t="s">
        <v>410</v>
      </c>
    </row>
    <row r="32" spans="1:3">
      <c r="A32" s="400" t="s">
        <v>233</v>
      </c>
      <c r="B32" s="402" t="s">
        <v>234</v>
      </c>
      <c r="C32" s="400" t="s">
        <v>410</v>
      </c>
    </row>
    <row r="33" spans="1:3">
      <c r="A33" s="400" t="s">
        <v>235</v>
      </c>
      <c r="B33" s="402" t="s">
        <v>236</v>
      </c>
      <c r="C33" s="400" t="s">
        <v>410</v>
      </c>
    </row>
    <row r="34" spans="1:3">
      <c r="A34" s="400" t="s">
        <v>237</v>
      </c>
      <c r="B34" s="402" t="s">
        <v>238</v>
      </c>
      <c r="C34" s="400" t="s">
        <v>410</v>
      </c>
    </row>
    <row r="35" spans="1:3">
      <c r="A35" s="400" t="s">
        <v>239</v>
      </c>
      <c r="B35" s="402" t="s">
        <v>240</v>
      </c>
      <c r="C35" s="400" t="s">
        <v>410</v>
      </c>
    </row>
    <row r="36" spans="1:3">
      <c r="A36" s="400" t="s">
        <v>241</v>
      </c>
      <c r="B36" s="402" t="s">
        <v>242</v>
      </c>
      <c r="C36" s="400" t="s">
        <v>410</v>
      </c>
    </row>
    <row r="37" spans="1:3">
      <c r="A37" s="400" t="s">
        <v>0</v>
      </c>
      <c r="B37" s="402" t="s">
        <v>1</v>
      </c>
      <c r="C37" s="400" t="s">
        <v>410</v>
      </c>
    </row>
    <row r="38" spans="1:3">
      <c r="A38" s="400" t="s">
        <v>2</v>
      </c>
      <c r="B38" s="402" t="s">
        <v>3</v>
      </c>
      <c r="C38" s="400" t="s">
        <v>410</v>
      </c>
    </row>
    <row r="39" spans="1:3">
      <c r="A39" s="400" t="s">
        <v>4</v>
      </c>
      <c r="B39" s="402" t="s">
        <v>5</v>
      </c>
      <c r="C39" s="400" t="s">
        <v>410</v>
      </c>
    </row>
    <row r="40" spans="1:3">
      <c r="A40" s="400" t="s">
        <v>6</v>
      </c>
      <c r="B40" s="402" t="s">
        <v>7</v>
      </c>
      <c r="C40" s="426" t="s">
        <v>410</v>
      </c>
    </row>
    <row r="41" spans="1:3" ht="15">
      <c r="A41" s="400" t="s">
        <v>251</v>
      </c>
      <c r="B41" s="402"/>
      <c r="C41"/>
    </row>
  </sheetData>
  <mergeCells count="1">
    <mergeCell ref="A2:C2"/>
  </mergeCells>
  <phoneticPr fontId="6" type="noConversion"/>
  <pageMargins left="0.75" right="0.75" top="1" bottom="1" header="0.5" footer="0.5"/>
  <pageSetup paperSize="9" orientation="portrait" horizontalDpi="4294967294"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92D050"/>
  </sheetPr>
  <dimension ref="A1:D39"/>
  <sheetViews>
    <sheetView workbookViewId="0"/>
  </sheetViews>
  <sheetFormatPr defaultRowHeight="15"/>
  <cols>
    <col min="2" max="2" width="78.140625" customWidth="1"/>
  </cols>
  <sheetData>
    <row r="1" spans="1:4" s="195" customFormat="1" ht="14.25">
      <c r="A1" s="191" t="s">
        <v>547</v>
      </c>
      <c r="B1" s="192"/>
      <c r="C1" s="193"/>
      <c r="D1" s="194"/>
    </row>
    <row r="2" spans="1:4" s="195" customFormat="1" ht="49.5" customHeight="1">
      <c r="A2" s="586" t="s">
        <v>540</v>
      </c>
      <c r="B2" s="587"/>
      <c r="C2" s="587"/>
      <c r="D2" s="587"/>
    </row>
    <row r="3" spans="1:4" s="195" customFormat="1" ht="42.75">
      <c r="A3" s="196" t="s">
        <v>422</v>
      </c>
      <c r="B3" s="197" t="s">
        <v>539</v>
      </c>
      <c r="C3" s="198" t="s">
        <v>423</v>
      </c>
      <c r="D3" s="197" t="s">
        <v>384</v>
      </c>
    </row>
    <row r="4" spans="1:4" s="195" customFormat="1" ht="14.25">
      <c r="A4" s="199">
        <v>1.1000000000000001</v>
      </c>
      <c r="B4" s="200" t="s">
        <v>541</v>
      </c>
      <c r="C4" s="209"/>
      <c r="D4" s="210"/>
    </row>
    <row r="5" spans="1:4" s="195" customFormat="1" ht="14.25">
      <c r="A5" s="201" t="s">
        <v>128</v>
      </c>
      <c r="B5" s="202"/>
      <c r="C5" s="203"/>
      <c r="D5" s="204"/>
    </row>
    <row r="6" spans="1:4" s="195" customFormat="1" ht="14.25">
      <c r="A6" s="205" t="s">
        <v>202</v>
      </c>
      <c r="B6" s="206"/>
      <c r="C6" s="207"/>
      <c r="D6" s="208"/>
    </row>
    <row r="7" spans="1:4" s="195" customFormat="1" ht="14.25">
      <c r="A7" s="205" t="s">
        <v>9</v>
      </c>
      <c r="B7" s="206"/>
      <c r="C7" s="207"/>
      <c r="D7" s="208"/>
    </row>
    <row r="8" spans="1:4" s="195" customFormat="1" ht="14.25">
      <c r="A8" s="205" t="s">
        <v>10</v>
      </c>
      <c r="B8" s="206"/>
      <c r="C8" s="207"/>
      <c r="D8" s="208"/>
    </row>
    <row r="9" spans="1:4" s="195" customFormat="1" ht="60">
      <c r="A9" s="205" t="s">
        <v>11</v>
      </c>
      <c r="B9" s="494" t="s">
        <v>2447</v>
      </c>
      <c r="C9" s="207" t="s">
        <v>1770</v>
      </c>
      <c r="D9" s="208"/>
    </row>
    <row r="10" spans="1:4" ht="42.75">
      <c r="A10" s="199">
        <v>1.2</v>
      </c>
      <c r="B10" s="200" t="s">
        <v>542</v>
      </c>
      <c r="C10" s="209"/>
      <c r="D10" s="210"/>
    </row>
    <row r="11" spans="1:4">
      <c r="A11" s="201" t="s">
        <v>128</v>
      </c>
      <c r="B11" s="202"/>
      <c r="C11" s="203"/>
      <c r="D11" s="204"/>
    </row>
    <row r="12" spans="1:4">
      <c r="A12" s="205" t="s">
        <v>202</v>
      </c>
      <c r="B12" s="206"/>
      <c r="C12" s="207"/>
      <c r="D12" s="208"/>
    </row>
    <row r="13" spans="1:4">
      <c r="A13" s="205" t="s">
        <v>9</v>
      </c>
      <c r="B13" s="206"/>
      <c r="C13" s="207"/>
      <c r="D13" s="208"/>
    </row>
    <row r="14" spans="1:4">
      <c r="A14" s="205" t="s">
        <v>10</v>
      </c>
      <c r="B14" s="206"/>
      <c r="C14" s="207"/>
      <c r="D14" s="208"/>
    </row>
    <row r="15" spans="1:4" ht="30">
      <c r="A15" s="205" t="s">
        <v>11</v>
      </c>
      <c r="B15" s="495" t="s">
        <v>2428</v>
      </c>
      <c r="C15" s="207" t="s">
        <v>1770</v>
      </c>
      <c r="D15" s="208"/>
    </row>
    <row r="16" spans="1:4" ht="30.75" customHeight="1">
      <c r="A16" s="199">
        <v>1.3</v>
      </c>
      <c r="B16" s="200" t="s">
        <v>543</v>
      </c>
      <c r="C16" s="209"/>
      <c r="D16" s="210"/>
    </row>
    <row r="17" spans="1:4">
      <c r="A17" s="201" t="s">
        <v>128</v>
      </c>
      <c r="B17" s="202"/>
      <c r="C17" s="203"/>
      <c r="D17" s="204"/>
    </row>
    <row r="18" spans="1:4">
      <c r="A18" s="205" t="s">
        <v>202</v>
      </c>
      <c r="B18" s="206"/>
      <c r="C18" s="207"/>
      <c r="D18" s="208"/>
    </row>
    <row r="19" spans="1:4">
      <c r="A19" s="205" t="s">
        <v>9</v>
      </c>
      <c r="B19" s="206"/>
      <c r="C19" s="207"/>
      <c r="D19" s="208"/>
    </row>
    <row r="20" spans="1:4">
      <c r="A20" s="205" t="s">
        <v>10</v>
      </c>
      <c r="B20" s="206"/>
      <c r="C20" s="207"/>
      <c r="D20" s="208"/>
    </row>
    <row r="21" spans="1:4" ht="30">
      <c r="A21" s="205" t="s">
        <v>11</v>
      </c>
      <c r="B21" s="495" t="s">
        <v>2429</v>
      </c>
      <c r="C21" s="207" t="s">
        <v>1770</v>
      </c>
      <c r="D21" s="208"/>
    </row>
    <row r="22" spans="1:4" ht="28.5">
      <c r="A22" s="199">
        <v>1.4</v>
      </c>
      <c r="B22" s="200" t="s">
        <v>544</v>
      </c>
      <c r="C22" s="209"/>
      <c r="D22" s="210"/>
    </row>
    <row r="23" spans="1:4">
      <c r="A23" s="201" t="s">
        <v>128</v>
      </c>
      <c r="B23" s="202"/>
      <c r="C23" s="203"/>
      <c r="D23" s="204"/>
    </row>
    <row r="24" spans="1:4">
      <c r="A24" s="205" t="s">
        <v>202</v>
      </c>
      <c r="B24" s="206"/>
      <c r="C24" s="207"/>
      <c r="D24" s="208"/>
    </row>
    <row r="25" spans="1:4">
      <c r="A25" s="205" t="s">
        <v>9</v>
      </c>
      <c r="B25" s="206"/>
      <c r="C25" s="207"/>
      <c r="D25" s="208"/>
    </row>
    <row r="26" spans="1:4">
      <c r="A26" s="205" t="s">
        <v>10</v>
      </c>
      <c r="B26" s="206"/>
      <c r="C26" s="207"/>
      <c r="D26" s="208"/>
    </row>
    <row r="27" spans="1:4" ht="45">
      <c r="A27" s="205" t="s">
        <v>11</v>
      </c>
      <c r="B27" s="495" t="s">
        <v>2430</v>
      </c>
      <c r="C27" s="207" t="s">
        <v>1770</v>
      </c>
      <c r="D27" s="208"/>
    </row>
    <row r="28" spans="1:4">
      <c r="A28" s="199">
        <v>1.5</v>
      </c>
      <c r="B28" s="200" t="s">
        <v>545</v>
      </c>
      <c r="C28" s="209"/>
      <c r="D28" s="210"/>
    </row>
    <row r="29" spans="1:4">
      <c r="A29" s="201" t="s">
        <v>128</v>
      </c>
      <c r="B29" s="202"/>
      <c r="C29" s="203"/>
      <c r="D29" s="204"/>
    </row>
    <row r="30" spans="1:4">
      <c r="A30" s="205" t="s">
        <v>202</v>
      </c>
      <c r="B30" s="206"/>
      <c r="C30" s="207"/>
      <c r="D30" s="208"/>
    </row>
    <row r="31" spans="1:4">
      <c r="A31" s="205" t="s">
        <v>9</v>
      </c>
      <c r="B31" s="206"/>
      <c r="C31" s="207"/>
      <c r="D31" s="208"/>
    </row>
    <row r="32" spans="1:4">
      <c r="A32" s="205" t="s">
        <v>10</v>
      </c>
      <c r="B32" s="206"/>
      <c r="C32" s="207"/>
      <c r="D32" s="208"/>
    </row>
    <row r="33" spans="1:4" ht="30">
      <c r="A33" s="205" t="s">
        <v>11</v>
      </c>
      <c r="B33" s="495" t="s">
        <v>2431</v>
      </c>
      <c r="C33" s="207" t="s">
        <v>1770</v>
      </c>
      <c r="D33" s="208"/>
    </row>
    <row r="34" spans="1:4" ht="199.5">
      <c r="A34" s="199">
        <v>1.1000000000000001</v>
      </c>
      <c r="B34" s="200" t="s">
        <v>546</v>
      </c>
      <c r="C34" s="209"/>
      <c r="D34" s="210"/>
    </row>
    <row r="35" spans="1:4">
      <c r="A35" s="201" t="s">
        <v>128</v>
      </c>
      <c r="B35" s="202"/>
      <c r="C35" s="203"/>
      <c r="D35" s="204"/>
    </row>
    <row r="36" spans="1:4">
      <c r="A36" s="205" t="s">
        <v>202</v>
      </c>
      <c r="B36" s="206"/>
      <c r="C36" s="207"/>
      <c r="D36" s="208"/>
    </row>
    <row r="37" spans="1:4">
      <c r="A37" s="205" t="s">
        <v>9</v>
      </c>
      <c r="B37" s="206"/>
      <c r="C37" s="207"/>
      <c r="D37" s="208"/>
    </row>
    <row r="38" spans="1:4">
      <c r="A38" s="205" t="s">
        <v>10</v>
      </c>
      <c r="B38" s="206"/>
      <c r="C38" s="207"/>
      <c r="D38" s="208"/>
    </row>
    <row r="39" spans="1:4" ht="45">
      <c r="A39" s="205" t="s">
        <v>11</v>
      </c>
      <c r="B39" s="495" t="s">
        <v>2432</v>
      </c>
      <c r="C39" s="207" t="s">
        <v>1770</v>
      </c>
      <c r="D39" s="208"/>
    </row>
  </sheetData>
  <mergeCells count="1">
    <mergeCell ref="A2:D2"/>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92D050"/>
  </sheetPr>
  <dimension ref="A1:W431"/>
  <sheetViews>
    <sheetView view="pageBreakPreview" topLeftCell="A8" zoomScaleNormal="100" zoomScaleSheetLayoutView="100" workbookViewId="0">
      <selection activeCell="A8" sqref="A8"/>
    </sheetView>
  </sheetViews>
  <sheetFormatPr defaultColWidth="8.85546875" defaultRowHeight="12.75"/>
  <cols>
    <col min="1" max="1" width="4.28515625" style="93" customWidth="1"/>
    <col min="2" max="2" width="6.42578125" style="93" customWidth="1"/>
    <col min="3" max="3" width="28.42578125" style="93" customWidth="1"/>
    <col min="4" max="4" width="14.42578125" style="93" customWidth="1"/>
    <col min="5" max="5" width="13.7109375" style="93" customWidth="1"/>
    <col min="6" max="6" width="19.5703125" style="93" customWidth="1"/>
    <col min="7" max="7" width="17.140625" style="37" customWidth="1"/>
    <col min="8" max="10" width="19" style="93" customWidth="1"/>
    <col min="11" max="11" width="11.7109375" style="93" customWidth="1"/>
    <col min="12" max="12" width="23.5703125" style="93" customWidth="1"/>
    <col min="13" max="13" width="19" style="93" customWidth="1"/>
    <col min="14" max="14" width="13.140625" style="93" customWidth="1"/>
    <col min="15" max="15" width="10.85546875" style="93" customWidth="1"/>
    <col min="16" max="16" width="11.140625" style="93" customWidth="1"/>
    <col min="17" max="19" width="13.7109375" style="93" customWidth="1"/>
    <col min="20" max="20" width="11.140625" style="93" customWidth="1"/>
    <col min="21" max="21" width="18.140625" style="93" customWidth="1"/>
    <col min="22" max="22" width="18.85546875" style="93" customWidth="1"/>
    <col min="23" max="16384" width="8.85546875" style="93"/>
  </cols>
  <sheetData>
    <row r="1" spans="1:23" s="266" customFormat="1" ht="25.5" hidden="1" customHeight="1">
      <c r="G1" s="267"/>
      <c r="L1" s="268" t="s">
        <v>558</v>
      </c>
      <c r="V1" s="266" t="s">
        <v>174</v>
      </c>
    </row>
    <row r="2" spans="1:23" s="266" customFormat="1" hidden="1">
      <c r="G2" s="267"/>
      <c r="L2" s="268" t="s">
        <v>558</v>
      </c>
      <c r="V2" s="266" t="s">
        <v>175</v>
      </c>
    </row>
    <row r="3" spans="1:23" s="266" customFormat="1" hidden="1">
      <c r="G3" s="267"/>
      <c r="L3" s="268" t="s">
        <v>558</v>
      </c>
      <c r="V3" s="266" t="s">
        <v>176</v>
      </c>
    </row>
    <row r="4" spans="1:23" s="266" customFormat="1" hidden="1">
      <c r="G4" s="267"/>
      <c r="L4" s="268" t="s">
        <v>558</v>
      </c>
      <c r="V4" s="266" t="s">
        <v>177</v>
      </c>
    </row>
    <row r="5" spans="1:23" s="266" customFormat="1" hidden="1">
      <c r="G5" s="267"/>
      <c r="L5" s="268" t="s">
        <v>558</v>
      </c>
      <c r="V5" s="266" t="s">
        <v>426</v>
      </c>
    </row>
    <row r="6" spans="1:23" s="266" customFormat="1" hidden="1">
      <c r="G6" s="267"/>
      <c r="L6" s="268" t="s">
        <v>558</v>
      </c>
    </row>
    <row r="7" spans="1:23" s="266" customFormat="1" hidden="1">
      <c r="G7" s="267"/>
      <c r="L7" s="268" t="s">
        <v>558</v>
      </c>
    </row>
    <row r="8" spans="1:23" s="212" customFormat="1" ht="27" customHeight="1" thickBot="1">
      <c r="A8" s="211" t="s">
        <v>559</v>
      </c>
      <c r="B8" s="213"/>
      <c r="C8" s="211"/>
      <c r="D8" s="269"/>
      <c r="E8" s="269"/>
      <c r="F8" s="212" t="s">
        <v>560</v>
      </c>
      <c r="L8" s="211" t="s">
        <v>561</v>
      </c>
      <c r="M8" s="213"/>
      <c r="P8" s="213"/>
      <c r="Q8" s="213"/>
      <c r="R8" s="213"/>
      <c r="S8" s="213"/>
      <c r="T8" s="213"/>
      <c r="U8" s="213"/>
      <c r="V8" s="213"/>
      <c r="W8" s="213"/>
    </row>
    <row r="9" spans="1:23" s="212" customFormat="1" ht="40.5" customHeight="1" thickBot="1">
      <c r="A9" s="211"/>
      <c r="B9" s="270"/>
      <c r="C9" s="271" t="s">
        <v>562</v>
      </c>
      <c r="D9" s="272"/>
      <c r="E9" s="273"/>
      <c r="F9" s="588" t="s">
        <v>563</v>
      </c>
      <c r="G9" s="589"/>
      <c r="H9" s="589"/>
      <c r="I9" s="589"/>
      <c r="J9" s="590"/>
      <c r="K9" s="274"/>
      <c r="L9" s="211" t="s">
        <v>564</v>
      </c>
      <c r="M9" s="213"/>
      <c r="P9" s="213"/>
      <c r="Q9" s="213"/>
      <c r="R9" s="213"/>
      <c r="S9" s="213"/>
      <c r="T9" s="213"/>
      <c r="U9" s="213"/>
      <c r="V9" s="213"/>
      <c r="W9" s="213"/>
    </row>
    <row r="10" spans="1:23" s="215" customFormat="1" ht="26.25" customHeight="1" thickBot="1">
      <c r="A10" s="275"/>
      <c r="B10" s="276" t="s">
        <v>173</v>
      </c>
      <c r="C10" s="277" t="s">
        <v>565</v>
      </c>
      <c r="D10" s="278" t="s">
        <v>170</v>
      </c>
      <c r="E10" s="278" t="s">
        <v>425</v>
      </c>
      <c r="F10" s="279" t="s">
        <v>436</v>
      </c>
      <c r="G10" s="279" t="s">
        <v>437</v>
      </c>
      <c r="H10" s="279" t="s">
        <v>566</v>
      </c>
      <c r="I10" s="279" t="s">
        <v>567</v>
      </c>
      <c r="J10" s="280" t="s">
        <v>79</v>
      </c>
      <c r="K10" s="281" t="s">
        <v>568</v>
      </c>
      <c r="L10" s="282" t="s">
        <v>569</v>
      </c>
      <c r="M10" s="214" t="s">
        <v>263</v>
      </c>
      <c r="N10" s="214" t="s">
        <v>19</v>
      </c>
      <c r="O10" s="214" t="s">
        <v>54</v>
      </c>
      <c r="P10" s="214" t="s">
        <v>169</v>
      </c>
      <c r="Q10" s="214" t="s">
        <v>171</v>
      </c>
      <c r="R10" s="214" t="s">
        <v>570</v>
      </c>
      <c r="S10" s="214" t="s">
        <v>172</v>
      </c>
      <c r="T10" s="214" t="s">
        <v>2433</v>
      </c>
      <c r="U10" s="214" t="s">
        <v>2434</v>
      </c>
      <c r="V10" s="214" t="s">
        <v>2435</v>
      </c>
      <c r="W10" s="214" t="s">
        <v>574</v>
      </c>
    </row>
    <row r="11" spans="1:23" s="406" customFormat="1" ht="38.25">
      <c r="A11" s="396">
        <v>167</v>
      </c>
      <c r="B11" s="403"/>
      <c r="C11" s="404"/>
      <c r="D11" s="396"/>
      <c r="E11" s="396"/>
      <c r="F11" s="404"/>
      <c r="G11" s="405"/>
      <c r="H11" s="404"/>
      <c r="I11" s="404"/>
      <c r="J11" s="404"/>
      <c r="K11" s="404"/>
      <c r="L11" s="496" t="s">
        <v>849</v>
      </c>
      <c r="M11" s="497" t="s">
        <v>850</v>
      </c>
      <c r="N11" s="497" t="s">
        <v>179</v>
      </c>
      <c r="O11" s="497">
        <v>11</v>
      </c>
      <c r="P11" s="498" t="s">
        <v>851</v>
      </c>
      <c r="Q11" s="497" t="s">
        <v>2436</v>
      </c>
      <c r="R11" s="499" t="s">
        <v>571</v>
      </c>
      <c r="S11" s="497" t="s">
        <v>852</v>
      </c>
      <c r="T11" s="551">
        <f t="shared" ref="T11:T74" si="0">O11</f>
        <v>11</v>
      </c>
      <c r="U11" s="552"/>
      <c r="V11" s="553"/>
      <c r="W11" s="91"/>
    </row>
    <row r="12" spans="1:23" s="406" customFormat="1" ht="25.5">
      <c r="A12" s="396">
        <v>412</v>
      </c>
      <c r="B12" s="403"/>
      <c r="C12" s="404"/>
      <c r="D12" s="396"/>
      <c r="E12" s="396"/>
      <c r="F12" s="404"/>
      <c r="G12" s="405"/>
      <c r="H12" s="404"/>
      <c r="I12" s="404"/>
      <c r="J12" s="404"/>
      <c r="K12" s="396"/>
      <c r="L12" s="496" t="s">
        <v>853</v>
      </c>
      <c r="M12" s="497" t="s">
        <v>854</v>
      </c>
      <c r="N12" s="497" t="s">
        <v>178</v>
      </c>
      <c r="O12" s="497">
        <v>3</v>
      </c>
      <c r="P12" s="498" t="s">
        <v>851</v>
      </c>
      <c r="Q12" s="497" t="s">
        <v>2436</v>
      </c>
      <c r="R12" s="499" t="s">
        <v>571</v>
      </c>
      <c r="S12" s="497" t="s">
        <v>852</v>
      </c>
      <c r="T12" s="551">
        <f t="shared" si="0"/>
        <v>3</v>
      </c>
      <c r="U12" s="552"/>
      <c r="V12" s="553"/>
      <c r="W12" s="91" t="s">
        <v>857</v>
      </c>
    </row>
    <row r="13" spans="1:23" s="406" customFormat="1" ht="33" customHeight="1">
      <c r="A13" s="406">
        <v>169</v>
      </c>
      <c r="B13" s="403"/>
      <c r="C13" s="407"/>
      <c r="D13" s="396"/>
      <c r="E13" s="396"/>
      <c r="F13" s="407"/>
      <c r="G13" s="408"/>
      <c r="H13" s="407"/>
      <c r="I13" s="407"/>
      <c r="J13" s="407"/>
      <c r="K13" s="407"/>
      <c r="L13" s="496" t="s">
        <v>855</v>
      </c>
      <c r="M13" s="497" t="s">
        <v>856</v>
      </c>
      <c r="N13" s="497" t="s">
        <v>179</v>
      </c>
      <c r="O13" s="497">
        <v>14</v>
      </c>
      <c r="P13" s="498" t="s">
        <v>851</v>
      </c>
      <c r="Q13" s="497" t="s">
        <v>2436</v>
      </c>
      <c r="R13" s="499" t="s">
        <v>571</v>
      </c>
      <c r="S13" s="497" t="s">
        <v>852</v>
      </c>
      <c r="T13" s="551">
        <f t="shared" si="0"/>
        <v>14</v>
      </c>
      <c r="U13" s="552"/>
      <c r="V13" s="553"/>
      <c r="W13" s="91" t="s">
        <v>857</v>
      </c>
    </row>
    <row r="14" spans="1:23" ht="12.6" customHeight="1">
      <c r="A14" s="92">
        <v>171</v>
      </c>
      <c r="B14" s="91"/>
      <c r="C14" s="92"/>
      <c r="D14" s="92"/>
      <c r="E14" s="92"/>
      <c r="F14" s="92"/>
      <c r="G14" s="283"/>
      <c r="H14" s="92"/>
      <c r="I14" s="92"/>
      <c r="J14" s="92"/>
      <c r="K14" s="92"/>
      <c r="L14" s="496" t="s">
        <v>858</v>
      </c>
      <c r="M14" s="497" t="s">
        <v>859</v>
      </c>
      <c r="N14" s="497" t="s">
        <v>179</v>
      </c>
      <c r="O14" s="497">
        <v>37</v>
      </c>
      <c r="P14" s="498" t="s">
        <v>851</v>
      </c>
      <c r="Q14" s="497" t="s">
        <v>2436</v>
      </c>
      <c r="R14" s="499" t="s">
        <v>571</v>
      </c>
      <c r="S14" s="497" t="s">
        <v>852</v>
      </c>
      <c r="T14" s="551">
        <f t="shared" si="0"/>
        <v>37</v>
      </c>
      <c r="U14" s="552"/>
      <c r="V14" s="553"/>
      <c r="W14" s="91" t="s">
        <v>857</v>
      </c>
    </row>
    <row r="15" spans="1:23" ht="12.6" customHeight="1">
      <c r="A15" s="92">
        <v>36</v>
      </c>
      <c r="B15" s="91"/>
      <c r="C15" s="92"/>
      <c r="D15" s="92"/>
      <c r="E15" s="92"/>
      <c r="F15" s="92"/>
      <c r="G15" s="283"/>
      <c r="H15" s="92"/>
      <c r="I15" s="92"/>
      <c r="J15" s="92"/>
      <c r="K15" s="92"/>
      <c r="L15" s="496" t="s">
        <v>860</v>
      </c>
      <c r="M15" s="497" t="s">
        <v>861</v>
      </c>
      <c r="N15" s="497" t="s">
        <v>180</v>
      </c>
      <c r="O15" s="497">
        <v>299</v>
      </c>
      <c r="P15" s="498" t="s">
        <v>851</v>
      </c>
      <c r="Q15" s="497" t="s">
        <v>2436</v>
      </c>
      <c r="R15" s="499" t="s">
        <v>571</v>
      </c>
      <c r="S15" s="497" t="s">
        <v>852</v>
      </c>
      <c r="T15" s="551">
        <f t="shared" si="0"/>
        <v>299</v>
      </c>
      <c r="U15" s="552"/>
      <c r="V15" s="553"/>
      <c r="W15" s="91"/>
    </row>
    <row r="16" spans="1:23" ht="12.6" customHeight="1">
      <c r="A16" s="92">
        <v>162</v>
      </c>
      <c r="B16" s="91"/>
      <c r="C16" s="92"/>
      <c r="D16" s="92"/>
      <c r="E16" s="92"/>
      <c r="F16" s="92"/>
      <c r="G16" s="283"/>
      <c r="H16" s="92"/>
      <c r="I16" s="92"/>
      <c r="J16" s="92"/>
      <c r="K16" s="92"/>
      <c r="L16" s="496" t="s">
        <v>862</v>
      </c>
      <c r="M16" s="497" t="s">
        <v>863</v>
      </c>
      <c r="N16" s="497" t="s">
        <v>179</v>
      </c>
      <c r="O16" s="497">
        <v>1</v>
      </c>
      <c r="P16" s="498" t="s">
        <v>851</v>
      </c>
      <c r="Q16" s="497" t="s">
        <v>2436</v>
      </c>
      <c r="R16" s="499" t="s">
        <v>571</v>
      </c>
      <c r="S16" s="497" t="s">
        <v>852</v>
      </c>
      <c r="T16" s="551">
        <f t="shared" si="0"/>
        <v>1</v>
      </c>
      <c r="U16" s="552"/>
      <c r="V16" s="553"/>
      <c r="W16" s="91" t="s">
        <v>857</v>
      </c>
    </row>
    <row r="17" spans="1:23" ht="12.6" customHeight="1">
      <c r="A17" s="92">
        <v>166</v>
      </c>
      <c r="B17" s="91"/>
      <c r="C17" s="92"/>
      <c r="D17" s="92"/>
      <c r="E17" s="92"/>
      <c r="F17" s="92"/>
      <c r="G17" s="283"/>
      <c r="H17" s="92"/>
      <c r="I17" s="92"/>
      <c r="J17" s="92"/>
      <c r="K17" s="92"/>
      <c r="L17" s="496" t="s">
        <v>864</v>
      </c>
      <c r="M17" s="497" t="s">
        <v>865</v>
      </c>
      <c r="N17" s="497" t="s">
        <v>179</v>
      </c>
      <c r="O17" s="497">
        <v>8</v>
      </c>
      <c r="P17" s="498" t="s">
        <v>851</v>
      </c>
      <c r="Q17" s="497" t="s">
        <v>2436</v>
      </c>
      <c r="R17" s="499" t="s">
        <v>571</v>
      </c>
      <c r="S17" s="497" t="s">
        <v>852</v>
      </c>
      <c r="T17" s="551">
        <f t="shared" si="0"/>
        <v>8</v>
      </c>
      <c r="U17" s="552"/>
      <c r="V17" s="553"/>
      <c r="W17" s="91" t="s">
        <v>857</v>
      </c>
    </row>
    <row r="18" spans="1:23" ht="12.6" customHeight="1">
      <c r="A18" s="92">
        <v>173</v>
      </c>
      <c r="B18" s="91"/>
      <c r="C18" s="92"/>
      <c r="D18" s="92"/>
      <c r="E18" s="92"/>
      <c r="F18" s="92"/>
      <c r="G18" s="283"/>
      <c r="H18" s="92"/>
      <c r="I18" s="92"/>
      <c r="J18" s="92"/>
      <c r="K18" s="92"/>
      <c r="L18" s="496" t="s">
        <v>866</v>
      </c>
      <c r="M18" s="497" t="s">
        <v>867</v>
      </c>
      <c r="N18" s="497" t="s">
        <v>179</v>
      </c>
      <c r="O18" s="497">
        <v>58</v>
      </c>
      <c r="P18" s="498" t="s">
        <v>851</v>
      </c>
      <c r="Q18" s="497" t="s">
        <v>2436</v>
      </c>
      <c r="R18" s="499" t="s">
        <v>571</v>
      </c>
      <c r="S18" s="497" t="s">
        <v>852</v>
      </c>
      <c r="T18" s="551">
        <f t="shared" si="0"/>
        <v>58</v>
      </c>
      <c r="U18" s="552"/>
      <c r="V18" s="553"/>
      <c r="W18" s="91" t="s">
        <v>857</v>
      </c>
    </row>
    <row r="19" spans="1:23" ht="12.6" customHeight="1">
      <c r="A19" s="92">
        <v>165</v>
      </c>
      <c r="B19" s="91"/>
      <c r="C19" s="92"/>
      <c r="D19" s="92"/>
      <c r="E19" s="92"/>
      <c r="F19" s="92"/>
      <c r="G19" s="283"/>
      <c r="H19" s="92"/>
      <c r="I19" s="92"/>
      <c r="J19" s="92"/>
      <c r="K19" s="92"/>
      <c r="L19" s="496" t="s">
        <v>868</v>
      </c>
      <c r="M19" s="497" t="s">
        <v>869</v>
      </c>
      <c r="N19" s="497" t="s">
        <v>179</v>
      </c>
      <c r="O19" s="497">
        <v>8</v>
      </c>
      <c r="P19" s="498" t="s">
        <v>851</v>
      </c>
      <c r="Q19" s="497" t="s">
        <v>2436</v>
      </c>
      <c r="R19" s="499" t="s">
        <v>571</v>
      </c>
      <c r="S19" s="497" t="s">
        <v>852</v>
      </c>
      <c r="T19" s="551">
        <f t="shared" si="0"/>
        <v>8</v>
      </c>
      <c r="U19" s="552"/>
      <c r="V19" s="553"/>
      <c r="W19" s="91"/>
    </row>
    <row r="20" spans="1:23" ht="12.6" customHeight="1">
      <c r="A20" s="92">
        <v>170</v>
      </c>
      <c r="B20" s="91"/>
      <c r="C20" s="92"/>
      <c r="D20" s="92"/>
      <c r="E20" s="92"/>
      <c r="F20" s="92"/>
      <c r="G20" s="283"/>
      <c r="H20" s="92"/>
      <c r="I20" s="92"/>
      <c r="J20" s="92"/>
      <c r="K20" s="92"/>
      <c r="L20" s="496" t="s">
        <v>870</v>
      </c>
      <c r="M20" s="497" t="s">
        <v>871</v>
      </c>
      <c r="N20" s="497" t="s">
        <v>179</v>
      </c>
      <c r="O20" s="497">
        <v>16</v>
      </c>
      <c r="P20" s="498" t="s">
        <v>851</v>
      </c>
      <c r="Q20" s="497" t="s">
        <v>2436</v>
      </c>
      <c r="R20" s="499" t="s">
        <v>571</v>
      </c>
      <c r="S20" s="497" t="s">
        <v>852</v>
      </c>
      <c r="T20" s="551">
        <f t="shared" si="0"/>
        <v>16</v>
      </c>
      <c r="U20" s="552"/>
      <c r="V20" s="553"/>
      <c r="W20" s="91" t="s">
        <v>874</v>
      </c>
    </row>
    <row r="21" spans="1:23" ht="12.6" customHeight="1">
      <c r="A21" s="92">
        <v>168</v>
      </c>
      <c r="B21" s="91"/>
      <c r="C21" s="92"/>
      <c r="D21" s="92"/>
      <c r="E21" s="92"/>
      <c r="F21" s="92"/>
      <c r="G21" s="283"/>
      <c r="H21" s="92"/>
      <c r="I21" s="92"/>
      <c r="J21" s="92"/>
      <c r="K21" s="92"/>
      <c r="L21" s="496" t="s">
        <v>872</v>
      </c>
      <c r="M21" s="497" t="s">
        <v>873</v>
      </c>
      <c r="N21" s="497" t="s">
        <v>179</v>
      </c>
      <c r="O21" s="497">
        <v>14</v>
      </c>
      <c r="P21" s="498" t="s">
        <v>851</v>
      </c>
      <c r="Q21" s="497" t="s">
        <v>2436</v>
      </c>
      <c r="R21" s="499" t="s">
        <v>571</v>
      </c>
      <c r="S21" s="497" t="s">
        <v>852</v>
      </c>
      <c r="T21" s="551">
        <f t="shared" si="0"/>
        <v>14</v>
      </c>
      <c r="U21" s="552"/>
      <c r="V21" s="553"/>
      <c r="W21" s="91" t="s">
        <v>874</v>
      </c>
    </row>
    <row r="22" spans="1:23" ht="12.6" customHeight="1">
      <c r="A22" s="92">
        <v>35</v>
      </c>
      <c r="B22" s="91"/>
      <c r="C22" s="92"/>
      <c r="D22" s="92"/>
      <c r="E22" s="92"/>
      <c r="F22" s="92"/>
      <c r="G22" s="283"/>
      <c r="H22" s="92"/>
      <c r="I22" s="92"/>
      <c r="J22" s="92"/>
      <c r="K22" s="92"/>
      <c r="L22" s="496" t="s">
        <v>875</v>
      </c>
      <c r="M22" s="497" t="s">
        <v>876</v>
      </c>
      <c r="N22" s="497" t="s">
        <v>180</v>
      </c>
      <c r="O22" s="497">
        <v>18</v>
      </c>
      <c r="P22" s="498" t="s">
        <v>851</v>
      </c>
      <c r="Q22" s="497" t="s">
        <v>2436</v>
      </c>
      <c r="R22" s="499" t="s">
        <v>571</v>
      </c>
      <c r="S22" s="497" t="s">
        <v>852</v>
      </c>
      <c r="T22" s="551">
        <f t="shared" si="0"/>
        <v>18</v>
      </c>
      <c r="U22" s="552"/>
      <c r="V22" s="553"/>
      <c r="W22" s="91"/>
    </row>
    <row r="23" spans="1:23" ht="12.6" customHeight="1">
      <c r="A23" s="92">
        <v>159</v>
      </c>
      <c r="B23" s="91"/>
      <c r="C23" s="92"/>
      <c r="D23" s="92"/>
      <c r="E23" s="92"/>
      <c r="F23" s="92"/>
      <c r="G23" s="283"/>
      <c r="H23" s="92"/>
      <c r="I23" s="92"/>
      <c r="J23" s="92"/>
      <c r="K23" s="92"/>
      <c r="L23" s="496" t="s">
        <v>877</v>
      </c>
      <c r="M23" s="497" t="s">
        <v>878</v>
      </c>
      <c r="N23" s="497" t="s">
        <v>179</v>
      </c>
      <c r="O23" s="497">
        <v>1</v>
      </c>
      <c r="P23" s="498" t="s">
        <v>851</v>
      </c>
      <c r="Q23" s="497" t="s">
        <v>2436</v>
      </c>
      <c r="R23" s="499" t="s">
        <v>571</v>
      </c>
      <c r="S23" s="497" t="s">
        <v>852</v>
      </c>
      <c r="T23" s="551">
        <f t="shared" si="0"/>
        <v>1</v>
      </c>
      <c r="U23" s="552"/>
      <c r="V23" s="553"/>
      <c r="W23" s="91"/>
    </row>
    <row r="24" spans="1:23" ht="12.6" customHeight="1">
      <c r="A24" s="92">
        <v>34</v>
      </c>
      <c r="B24" s="91"/>
      <c r="C24" s="92"/>
      <c r="D24" s="92"/>
      <c r="E24" s="92"/>
      <c r="F24" s="92"/>
      <c r="G24" s="283"/>
      <c r="H24" s="92"/>
      <c r="I24" s="92"/>
      <c r="J24" s="92"/>
      <c r="K24" s="92"/>
      <c r="L24" s="496" t="s">
        <v>879</v>
      </c>
      <c r="M24" s="497" t="s">
        <v>880</v>
      </c>
      <c r="N24" s="497" t="s">
        <v>180</v>
      </c>
      <c r="O24" s="497">
        <v>8</v>
      </c>
      <c r="P24" s="498" t="s">
        <v>851</v>
      </c>
      <c r="Q24" s="497" t="s">
        <v>2436</v>
      </c>
      <c r="R24" s="499" t="s">
        <v>571</v>
      </c>
      <c r="S24" s="497" t="s">
        <v>852</v>
      </c>
      <c r="T24" s="551">
        <f t="shared" si="0"/>
        <v>8</v>
      </c>
      <c r="U24" s="552"/>
      <c r="V24" s="553"/>
      <c r="W24" s="91"/>
    </row>
    <row r="25" spans="1:23" ht="12.6" customHeight="1">
      <c r="A25" s="92">
        <v>163</v>
      </c>
      <c r="B25" s="91"/>
      <c r="C25" s="92"/>
      <c r="D25" s="92"/>
      <c r="E25" s="92"/>
      <c r="F25" s="92"/>
      <c r="G25" s="283"/>
      <c r="H25" s="92"/>
      <c r="I25" s="92"/>
      <c r="J25" s="92"/>
      <c r="K25" s="92"/>
      <c r="L25" s="496" t="s">
        <v>881</v>
      </c>
      <c r="M25" s="497" t="s">
        <v>882</v>
      </c>
      <c r="N25" s="497" t="s">
        <v>179</v>
      </c>
      <c r="O25" s="497">
        <v>2</v>
      </c>
      <c r="P25" s="498" t="s">
        <v>851</v>
      </c>
      <c r="Q25" s="497" t="s">
        <v>2436</v>
      </c>
      <c r="R25" s="499" t="s">
        <v>571</v>
      </c>
      <c r="S25" s="497" t="s">
        <v>852</v>
      </c>
      <c r="T25" s="551">
        <f t="shared" si="0"/>
        <v>2</v>
      </c>
      <c r="U25" s="552"/>
      <c r="V25" s="553"/>
      <c r="W25" s="91"/>
    </row>
    <row r="26" spans="1:23" ht="38.25">
      <c r="A26" s="92">
        <v>161</v>
      </c>
      <c r="B26" s="91"/>
      <c r="C26" s="92"/>
      <c r="D26" s="92"/>
      <c r="E26" s="92"/>
      <c r="F26" s="92"/>
      <c r="G26" s="283"/>
      <c r="H26" s="92"/>
      <c r="I26" s="92"/>
      <c r="J26" s="92"/>
      <c r="K26" s="92"/>
      <c r="L26" s="496" t="s">
        <v>883</v>
      </c>
      <c r="M26" s="497" t="s">
        <v>884</v>
      </c>
      <c r="N26" s="497" t="s">
        <v>179</v>
      </c>
      <c r="O26" s="497">
        <v>1</v>
      </c>
      <c r="P26" s="498" t="s">
        <v>851</v>
      </c>
      <c r="Q26" s="497" t="s">
        <v>2436</v>
      </c>
      <c r="R26" s="499" t="s">
        <v>571</v>
      </c>
      <c r="S26" s="497" t="s">
        <v>852</v>
      </c>
      <c r="T26" s="551">
        <f t="shared" si="0"/>
        <v>1</v>
      </c>
      <c r="U26" s="552"/>
      <c r="V26" s="553"/>
      <c r="W26" s="91" t="s">
        <v>874</v>
      </c>
    </row>
    <row r="27" spans="1:23" ht="38.25">
      <c r="A27" s="92">
        <v>172</v>
      </c>
      <c r="B27" s="91"/>
      <c r="C27" s="92"/>
      <c r="D27" s="92"/>
      <c r="E27" s="92"/>
      <c r="F27" s="92"/>
      <c r="G27" s="283"/>
      <c r="H27" s="92"/>
      <c r="I27" s="92"/>
      <c r="J27" s="92"/>
      <c r="K27" s="92"/>
      <c r="L27" s="496" t="s">
        <v>885</v>
      </c>
      <c r="M27" s="497" t="s">
        <v>886</v>
      </c>
      <c r="N27" s="497" t="s">
        <v>179</v>
      </c>
      <c r="O27" s="497">
        <v>45</v>
      </c>
      <c r="P27" s="498" t="s">
        <v>851</v>
      </c>
      <c r="Q27" s="497" t="s">
        <v>2436</v>
      </c>
      <c r="R27" s="499" t="s">
        <v>571</v>
      </c>
      <c r="S27" s="497" t="s">
        <v>852</v>
      </c>
      <c r="T27" s="551">
        <f t="shared" si="0"/>
        <v>45</v>
      </c>
      <c r="U27" s="552"/>
      <c r="V27" s="553"/>
      <c r="W27" s="91"/>
    </row>
    <row r="28" spans="1:23" ht="38.25">
      <c r="A28" s="92">
        <v>160</v>
      </c>
      <c r="B28" s="91"/>
      <c r="C28" s="92"/>
      <c r="D28" s="92"/>
      <c r="E28" s="92"/>
      <c r="F28" s="92"/>
      <c r="G28" s="283"/>
      <c r="H28" s="92"/>
      <c r="I28" s="92"/>
      <c r="J28" s="92"/>
      <c r="K28" s="92"/>
      <c r="L28" s="496" t="s">
        <v>887</v>
      </c>
      <c r="M28" s="497" t="s">
        <v>888</v>
      </c>
      <c r="N28" s="497" t="s">
        <v>179</v>
      </c>
      <c r="O28" s="497">
        <v>1</v>
      </c>
      <c r="P28" s="498" t="s">
        <v>851</v>
      </c>
      <c r="Q28" s="497" t="s">
        <v>2436</v>
      </c>
      <c r="R28" s="499" t="s">
        <v>571</v>
      </c>
      <c r="S28" s="497" t="s">
        <v>852</v>
      </c>
      <c r="T28" s="551">
        <f t="shared" si="0"/>
        <v>1</v>
      </c>
      <c r="U28" s="552"/>
      <c r="V28" s="553"/>
      <c r="W28" s="91" t="s">
        <v>874</v>
      </c>
    </row>
    <row r="29" spans="1:23" ht="38.25">
      <c r="A29" s="92">
        <v>174</v>
      </c>
      <c r="B29" s="91"/>
      <c r="C29" s="92"/>
      <c r="D29" s="92"/>
      <c r="E29" s="92"/>
      <c r="F29" s="92"/>
      <c r="G29" s="283"/>
      <c r="H29" s="92"/>
      <c r="I29" s="92"/>
      <c r="J29" s="92"/>
      <c r="K29" s="92"/>
      <c r="L29" s="496" t="s">
        <v>889</v>
      </c>
      <c r="M29" s="497" t="s">
        <v>890</v>
      </c>
      <c r="N29" s="497" t="s">
        <v>179</v>
      </c>
      <c r="O29" s="497">
        <v>68</v>
      </c>
      <c r="P29" s="498" t="s">
        <v>851</v>
      </c>
      <c r="Q29" s="497" t="s">
        <v>2436</v>
      </c>
      <c r="R29" s="499" t="s">
        <v>571</v>
      </c>
      <c r="S29" s="497" t="s">
        <v>852</v>
      </c>
      <c r="T29" s="551">
        <f t="shared" si="0"/>
        <v>68</v>
      </c>
      <c r="U29" s="552"/>
      <c r="V29" s="553"/>
      <c r="W29" s="91"/>
    </row>
    <row r="30" spans="1:23" ht="38.25">
      <c r="A30" s="92">
        <v>164</v>
      </c>
      <c r="B30" s="91"/>
      <c r="C30" s="92"/>
      <c r="D30" s="92"/>
      <c r="E30" s="92"/>
      <c r="F30" s="92"/>
      <c r="G30" s="283"/>
      <c r="H30" s="92"/>
      <c r="I30" s="92"/>
      <c r="J30" s="92"/>
      <c r="K30" s="92"/>
      <c r="L30" s="496" t="s">
        <v>891</v>
      </c>
      <c r="M30" s="497" t="s">
        <v>892</v>
      </c>
      <c r="N30" s="497" t="s">
        <v>179</v>
      </c>
      <c r="O30" s="497">
        <v>5</v>
      </c>
      <c r="P30" s="498" t="s">
        <v>851</v>
      </c>
      <c r="Q30" s="497" t="s">
        <v>2436</v>
      </c>
      <c r="R30" s="499" t="s">
        <v>571</v>
      </c>
      <c r="S30" s="497" t="s">
        <v>852</v>
      </c>
      <c r="T30" s="551">
        <f t="shared" si="0"/>
        <v>5</v>
      </c>
      <c r="U30" s="552"/>
      <c r="V30" s="553"/>
      <c r="W30" s="91" t="s">
        <v>895</v>
      </c>
    </row>
    <row r="31" spans="1:23" ht="38.25">
      <c r="A31" s="92">
        <v>409</v>
      </c>
      <c r="B31" s="91"/>
      <c r="C31" s="92"/>
      <c r="D31" s="92"/>
      <c r="E31" s="92"/>
      <c r="F31" s="92"/>
      <c r="G31" s="283"/>
      <c r="H31" s="92"/>
      <c r="I31" s="92"/>
      <c r="J31" s="92"/>
      <c r="K31" s="92"/>
      <c r="L31" s="496" t="s">
        <v>893</v>
      </c>
      <c r="M31" s="497" t="s">
        <v>894</v>
      </c>
      <c r="N31" s="497" t="s">
        <v>179</v>
      </c>
      <c r="O31" s="497">
        <v>43</v>
      </c>
      <c r="P31" s="498" t="s">
        <v>851</v>
      </c>
      <c r="Q31" s="497" t="s">
        <v>2436</v>
      </c>
      <c r="R31" s="499" t="s">
        <v>571</v>
      </c>
      <c r="S31" s="497" t="s">
        <v>852</v>
      </c>
      <c r="T31" s="551">
        <f t="shared" si="0"/>
        <v>43</v>
      </c>
      <c r="U31" s="552"/>
      <c r="V31" s="553"/>
      <c r="W31" s="91"/>
    </row>
    <row r="32" spans="1:23" ht="38.25">
      <c r="A32" s="92">
        <v>408</v>
      </c>
      <c r="B32" s="91"/>
      <c r="C32" s="94"/>
      <c r="D32" s="92"/>
      <c r="E32" s="92"/>
      <c r="F32" s="92"/>
      <c r="G32" s="283"/>
      <c r="H32" s="92"/>
      <c r="I32" s="92"/>
      <c r="J32" s="92"/>
      <c r="K32" s="94"/>
      <c r="L32" s="496" t="s">
        <v>896</v>
      </c>
      <c r="M32" s="497" t="s">
        <v>897</v>
      </c>
      <c r="N32" s="497" t="s">
        <v>179</v>
      </c>
      <c r="O32" s="497">
        <v>32</v>
      </c>
      <c r="P32" s="498" t="s">
        <v>851</v>
      </c>
      <c r="Q32" s="497" t="s">
        <v>2436</v>
      </c>
      <c r="R32" s="499" t="s">
        <v>571</v>
      </c>
      <c r="S32" s="497" t="s">
        <v>852</v>
      </c>
      <c r="T32" s="551">
        <f t="shared" si="0"/>
        <v>32</v>
      </c>
      <c r="U32" s="552"/>
      <c r="V32" s="553"/>
      <c r="W32" s="91"/>
    </row>
    <row r="33" spans="1:23" ht="38.25">
      <c r="A33" s="94">
        <v>406</v>
      </c>
      <c r="L33" s="496" t="s">
        <v>898</v>
      </c>
      <c r="M33" s="497" t="s">
        <v>899</v>
      </c>
      <c r="N33" s="497" t="s">
        <v>179</v>
      </c>
      <c r="O33" s="497">
        <v>22</v>
      </c>
      <c r="P33" s="498" t="s">
        <v>851</v>
      </c>
      <c r="Q33" s="497" t="s">
        <v>2436</v>
      </c>
      <c r="R33" s="499" t="s">
        <v>571</v>
      </c>
      <c r="S33" s="497" t="s">
        <v>852</v>
      </c>
      <c r="T33" s="551">
        <f t="shared" si="0"/>
        <v>22</v>
      </c>
      <c r="U33" s="552"/>
      <c r="V33" s="553"/>
      <c r="W33" s="91"/>
    </row>
    <row r="34" spans="1:23" ht="15">
      <c r="A34" s="93">
        <v>49</v>
      </c>
      <c r="L34" s="496" t="s">
        <v>900</v>
      </c>
      <c r="M34" s="497" t="s">
        <v>901</v>
      </c>
      <c r="N34" s="497" t="s">
        <v>180</v>
      </c>
      <c r="O34" s="497">
        <v>340</v>
      </c>
      <c r="P34" s="498" t="s">
        <v>851</v>
      </c>
      <c r="Q34" s="497" t="s">
        <v>2436</v>
      </c>
      <c r="R34" s="499" t="s">
        <v>571</v>
      </c>
      <c r="S34" s="497" t="s">
        <v>852</v>
      </c>
      <c r="T34" s="551">
        <f t="shared" si="0"/>
        <v>340</v>
      </c>
      <c r="U34" s="552"/>
      <c r="V34" s="553"/>
      <c r="W34" s="91" t="s">
        <v>904</v>
      </c>
    </row>
    <row r="35" spans="1:23" ht="15">
      <c r="A35" s="93">
        <v>47</v>
      </c>
      <c r="L35" s="496" t="s">
        <v>902</v>
      </c>
      <c r="M35" s="497" t="s">
        <v>903</v>
      </c>
      <c r="N35" s="497" t="s">
        <v>180</v>
      </c>
      <c r="O35" s="497">
        <v>257</v>
      </c>
      <c r="P35" s="498" t="s">
        <v>851</v>
      </c>
      <c r="Q35" s="497" t="s">
        <v>2436</v>
      </c>
      <c r="R35" s="499" t="s">
        <v>571</v>
      </c>
      <c r="S35" s="497" t="s">
        <v>852</v>
      </c>
      <c r="T35" s="551">
        <f t="shared" si="0"/>
        <v>257</v>
      </c>
      <c r="U35" s="552"/>
      <c r="V35" s="553"/>
      <c r="W35" s="91" t="s">
        <v>904</v>
      </c>
    </row>
    <row r="36" spans="1:23" ht="38.25">
      <c r="A36" s="93">
        <v>181</v>
      </c>
      <c r="L36" s="496" t="s">
        <v>905</v>
      </c>
      <c r="M36" s="497" t="s">
        <v>906</v>
      </c>
      <c r="N36" s="497" t="s">
        <v>179</v>
      </c>
      <c r="O36" s="497">
        <v>651</v>
      </c>
      <c r="P36" s="498" t="s">
        <v>851</v>
      </c>
      <c r="Q36" s="497" t="s">
        <v>2436</v>
      </c>
      <c r="R36" s="499" t="s">
        <v>571</v>
      </c>
      <c r="S36" s="497" t="s">
        <v>852</v>
      </c>
      <c r="T36" s="551">
        <f t="shared" si="0"/>
        <v>651</v>
      </c>
      <c r="U36" s="552"/>
      <c r="V36" s="553"/>
      <c r="W36" s="91" t="s">
        <v>904</v>
      </c>
    </row>
    <row r="37" spans="1:23" ht="15">
      <c r="A37" s="93">
        <v>52</v>
      </c>
      <c r="L37" s="496" t="s">
        <v>907</v>
      </c>
      <c r="M37" s="497" t="s">
        <v>908</v>
      </c>
      <c r="N37" s="497" t="s">
        <v>180</v>
      </c>
      <c r="O37" s="497">
        <v>395</v>
      </c>
      <c r="P37" s="498" t="s">
        <v>851</v>
      </c>
      <c r="Q37" s="497" t="s">
        <v>2436</v>
      </c>
      <c r="R37" s="499" t="s">
        <v>571</v>
      </c>
      <c r="S37" s="497" t="s">
        <v>852</v>
      </c>
      <c r="T37" s="551">
        <f t="shared" si="0"/>
        <v>395</v>
      </c>
      <c r="U37" s="552"/>
      <c r="V37" s="553"/>
      <c r="W37" s="500" t="s">
        <v>911</v>
      </c>
    </row>
    <row r="38" spans="1:23" ht="38.25">
      <c r="A38" s="93">
        <v>180</v>
      </c>
      <c r="L38" s="496" t="s">
        <v>909</v>
      </c>
      <c r="M38" s="497" t="s">
        <v>910</v>
      </c>
      <c r="N38" s="497" t="s">
        <v>179</v>
      </c>
      <c r="O38" s="497">
        <v>159</v>
      </c>
      <c r="P38" s="498" t="s">
        <v>851</v>
      </c>
      <c r="Q38" s="497" t="s">
        <v>2436</v>
      </c>
      <c r="R38" s="499" t="s">
        <v>571</v>
      </c>
      <c r="S38" s="497" t="s">
        <v>852</v>
      </c>
      <c r="T38" s="551">
        <f t="shared" si="0"/>
        <v>159</v>
      </c>
      <c r="U38" s="552"/>
      <c r="V38" s="553"/>
      <c r="W38" s="500" t="s">
        <v>911</v>
      </c>
    </row>
    <row r="39" spans="1:23" ht="15">
      <c r="A39" s="93">
        <v>51</v>
      </c>
      <c r="L39" s="496" t="s">
        <v>912</v>
      </c>
      <c r="M39" s="497" t="s">
        <v>913</v>
      </c>
      <c r="N39" s="497" t="s">
        <v>180</v>
      </c>
      <c r="O39" s="497">
        <v>369</v>
      </c>
      <c r="P39" s="498" t="s">
        <v>851</v>
      </c>
      <c r="Q39" s="497" t="s">
        <v>2436</v>
      </c>
      <c r="R39" s="499" t="s">
        <v>571</v>
      </c>
      <c r="S39" s="497" t="s">
        <v>852</v>
      </c>
      <c r="T39" s="551">
        <f t="shared" si="0"/>
        <v>369</v>
      </c>
      <c r="U39" s="552"/>
      <c r="V39" s="553"/>
      <c r="W39" s="500"/>
    </row>
    <row r="40" spans="1:23" ht="38.25">
      <c r="A40" s="93">
        <v>175</v>
      </c>
      <c r="L40" s="496" t="s">
        <v>914</v>
      </c>
      <c r="M40" s="497" t="s">
        <v>915</v>
      </c>
      <c r="N40" s="497" t="s">
        <v>179</v>
      </c>
      <c r="O40" s="497">
        <v>8</v>
      </c>
      <c r="P40" s="498" t="s">
        <v>851</v>
      </c>
      <c r="Q40" s="497" t="s">
        <v>2436</v>
      </c>
      <c r="R40" s="499" t="s">
        <v>571</v>
      </c>
      <c r="S40" s="497" t="s">
        <v>852</v>
      </c>
      <c r="T40" s="551">
        <f t="shared" si="0"/>
        <v>8</v>
      </c>
      <c r="U40" s="552"/>
      <c r="V40" s="553"/>
      <c r="W40" s="500"/>
    </row>
    <row r="41" spans="1:23" ht="38.25">
      <c r="A41" s="93">
        <v>176</v>
      </c>
      <c r="L41" s="496" t="s">
        <v>916</v>
      </c>
      <c r="M41" s="497" t="s">
        <v>917</v>
      </c>
      <c r="N41" s="497" t="s">
        <v>179</v>
      </c>
      <c r="O41" s="497">
        <v>13</v>
      </c>
      <c r="P41" s="498" t="s">
        <v>851</v>
      </c>
      <c r="Q41" s="497" t="s">
        <v>2436</v>
      </c>
      <c r="R41" s="499" t="s">
        <v>571</v>
      </c>
      <c r="S41" s="497" t="s">
        <v>852</v>
      </c>
      <c r="T41" s="551">
        <f t="shared" si="0"/>
        <v>13</v>
      </c>
      <c r="U41" s="552"/>
      <c r="V41" s="553"/>
      <c r="W41" s="500" t="s">
        <v>911</v>
      </c>
    </row>
    <row r="42" spans="1:23" ht="15">
      <c r="A42" s="93">
        <v>133</v>
      </c>
      <c r="L42" s="496" t="s">
        <v>918</v>
      </c>
      <c r="M42" s="497" t="s">
        <v>919</v>
      </c>
      <c r="N42" s="497" t="s">
        <v>180</v>
      </c>
      <c r="O42" s="497">
        <v>189</v>
      </c>
      <c r="P42" s="498" t="s">
        <v>851</v>
      </c>
      <c r="Q42" s="497" t="s">
        <v>2436</v>
      </c>
      <c r="R42" s="499" t="s">
        <v>571</v>
      </c>
      <c r="S42" s="497" t="s">
        <v>852</v>
      </c>
      <c r="T42" s="551">
        <f t="shared" si="0"/>
        <v>189</v>
      </c>
      <c r="U42" s="552"/>
      <c r="V42" s="553"/>
      <c r="W42" s="501"/>
    </row>
    <row r="43" spans="1:23" ht="15">
      <c r="A43" s="93">
        <v>129</v>
      </c>
      <c r="E43" s="93">
        <v>43735</v>
      </c>
      <c r="L43" s="496" t="s">
        <v>920</v>
      </c>
      <c r="M43" s="497" t="s">
        <v>921</v>
      </c>
      <c r="N43" s="497" t="s">
        <v>180</v>
      </c>
      <c r="O43" s="497">
        <v>13</v>
      </c>
      <c r="P43" s="498" t="s">
        <v>851</v>
      </c>
      <c r="Q43" s="497" t="s">
        <v>2436</v>
      </c>
      <c r="R43" s="499" t="s">
        <v>571</v>
      </c>
      <c r="S43" s="497" t="s">
        <v>852</v>
      </c>
      <c r="T43" s="551">
        <f t="shared" si="0"/>
        <v>13</v>
      </c>
      <c r="U43" s="552"/>
      <c r="V43" s="502"/>
      <c r="W43" s="91"/>
    </row>
    <row r="44" spans="1:23" ht="25.5">
      <c r="A44" s="93">
        <v>20</v>
      </c>
      <c r="L44" s="496" t="s">
        <v>922</v>
      </c>
      <c r="M44" s="497" t="s">
        <v>923</v>
      </c>
      <c r="N44" s="497" t="s">
        <v>178</v>
      </c>
      <c r="O44" s="497">
        <v>5</v>
      </c>
      <c r="P44" s="498" t="s">
        <v>851</v>
      </c>
      <c r="Q44" s="497" t="s">
        <v>2436</v>
      </c>
      <c r="R44" s="499" t="s">
        <v>571</v>
      </c>
      <c r="S44" s="497" t="s">
        <v>852</v>
      </c>
      <c r="T44" s="551">
        <f t="shared" si="0"/>
        <v>5</v>
      </c>
      <c r="U44" s="552"/>
      <c r="V44" s="553"/>
      <c r="W44" s="91"/>
    </row>
    <row r="45" spans="1:23" ht="25.5">
      <c r="A45" s="93">
        <v>420</v>
      </c>
      <c r="L45" s="496" t="s">
        <v>924</v>
      </c>
      <c r="M45" s="497" t="s">
        <v>925</v>
      </c>
      <c r="N45" s="497" t="s">
        <v>178</v>
      </c>
      <c r="O45" s="497">
        <v>360</v>
      </c>
      <c r="P45" s="498" t="s">
        <v>851</v>
      </c>
      <c r="Q45" s="497" t="s">
        <v>2436</v>
      </c>
      <c r="R45" s="499" t="s">
        <v>571</v>
      </c>
      <c r="S45" s="497" t="s">
        <v>852</v>
      </c>
      <c r="T45" s="551">
        <f t="shared" si="0"/>
        <v>360</v>
      </c>
      <c r="U45" s="552"/>
      <c r="V45" s="553"/>
      <c r="W45" s="91" t="s">
        <v>926</v>
      </c>
    </row>
    <row r="46" spans="1:23" ht="15">
      <c r="A46" s="93">
        <v>421</v>
      </c>
      <c r="L46" s="496" t="s">
        <v>927</v>
      </c>
      <c r="M46" s="497" t="s">
        <v>928</v>
      </c>
      <c r="N46" s="497" t="s">
        <v>180</v>
      </c>
      <c r="O46" s="497">
        <v>26</v>
      </c>
      <c r="P46" s="498" t="s">
        <v>851</v>
      </c>
      <c r="Q46" s="497" t="s">
        <v>2436</v>
      </c>
      <c r="R46" s="499" t="s">
        <v>571</v>
      </c>
      <c r="S46" s="497" t="s">
        <v>852</v>
      </c>
      <c r="T46" s="551">
        <f t="shared" si="0"/>
        <v>26</v>
      </c>
      <c r="U46" s="552"/>
      <c r="V46" s="553"/>
      <c r="W46" s="91"/>
    </row>
    <row r="47" spans="1:23" ht="15">
      <c r="A47" s="93">
        <v>126</v>
      </c>
      <c r="L47" s="496" t="s">
        <v>929</v>
      </c>
      <c r="M47" s="497" t="s">
        <v>930</v>
      </c>
      <c r="N47" s="497" t="s">
        <v>180</v>
      </c>
      <c r="O47" s="497">
        <v>79</v>
      </c>
      <c r="P47" s="498" t="s">
        <v>851</v>
      </c>
      <c r="Q47" s="497" t="s">
        <v>2436</v>
      </c>
      <c r="R47" s="499" t="s">
        <v>571</v>
      </c>
      <c r="S47" s="497" t="s">
        <v>852</v>
      </c>
      <c r="T47" s="551">
        <f t="shared" si="0"/>
        <v>79</v>
      </c>
      <c r="U47" s="552"/>
      <c r="V47" s="553"/>
      <c r="W47" s="91" t="s">
        <v>895</v>
      </c>
    </row>
    <row r="48" spans="1:23" ht="38.25">
      <c r="A48" s="93">
        <v>131</v>
      </c>
      <c r="L48" s="496" t="s">
        <v>931</v>
      </c>
      <c r="M48" s="497" t="s">
        <v>932</v>
      </c>
      <c r="N48" s="497" t="s">
        <v>179</v>
      </c>
      <c r="O48" s="497">
        <v>21</v>
      </c>
      <c r="P48" s="498" t="s">
        <v>851</v>
      </c>
      <c r="Q48" s="497" t="s">
        <v>2436</v>
      </c>
      <c r="R48" s="499" t="s">
        <v>571</v>
      </c>
      <c r="S48" s="497" t="s">
        <v>852</v>
      </c>
      <c r="T48" s="551">
        <f t="shared" si="0"/>
        <v>21</v>
      </c>
      <c r="U48" s="552"/>
      <c r="V48" s="553"/>
      <c r="W48" s="91"/>
    </row>
    <row r="49" spans="1:23" ht="15">
      <c r="A49" s="93">
        <v>404</v>
      </c>
      <c r="L49" s="496" t="s">
        <v>933</v>
      </c>
      <c r="M49" s="497" t="s">
        <v>934</v>
      </c>
      <c r="N49" s="497" t="s">
        <v>180</v>
      </c>
      <c r="O49" s="497">
        <v>38</v>
      </c>
      <c r="P49" s="498" t="s">
        <v>851</v>
      </c>
      <c r="Q49" s="497" t="s">
        <v>2436</v>
      </c>
      <c r="R49" s="499" t="s">
        <v>571</v>
      </c>
      <c r="S49" s="497" t="s">
        <v>852</v>
      </c>
      <c r="T49" s="551">
        <f t="shared" si="0"/>
        <v>38</v>
      </c>
      <c r="U49" s="552"/>
      <c r="V49" s="553"/>
      <c r="W49" s="91"/>
    </row>
    <row r="50" spans="1:23" ht="38.25">
      <c r="A50" s="93">
        <v>128</v>
      </c>
      <c r="L50" s="496" t="s">
        <v>935</v>
      </c>
      <c r="M50" s="497" t="s">
        <v>936</v>
      </c>
      <c r="N50" s="497" t="s">
        <v>179</v>
      </c>
      <c r="O50" s="497">
        <v>21</v>
      </c>
      <c r="P50" s="498" t="s">
        <v>851</v>
      </c>
      <c r="Q50" s="497" t="s">
        <v>2436</v>
      </c>
      <c r="R50" s="499" t="s">
        <v>571</v>
      </c>
      <c r="S50" s="497" t="s">
        <v>852</v>
      </c>
      <c r="T50" s="551">
        <f t="shared" si="0"/>
        <v>21</v>
      </c>
      <c r="U50" s="552"/>
      <c r="V50" s="553"/>
      <c r="W50" s="91"/>
    </row>
    <row r="51" spans="1:23" ht="25.5">
      <c r="A51" s="93">
        <v>405</v>
      </c>
      <c r="L51" s="496" t="s">
        <v>937</v>
      </c>
      <c r="M51" s="497" t="s">
        <v>938</v>
      </c>
      <c r="N51" s="497" t="s">
        <v>178</v>
      </c>
      <c r="O51" s="497">
        <v>70</v>
      </c>
      <c r="P51" s="498" t="s">
        <v>851</v>
      </c>
      <c r="Q51" s="497" t="s">
        <v>2436</v>
      </c>
      <c r="R51" s="499" t="s">
        <v>571</v>
      </c>
      <c r="S51" s="497" t="s">
        <v>852</v>
      </c>
      <c r="T51" s="551">
        <f t="shared" si="0"/>
        <v>70</v>
      </c>
      <c r="U51" s="552"/>
      <c r="V51" s="553"/>
      <c r="W51" s="91" t="s">
        <v>904</v>
      </c>
    </row>
    <row r="52" spans="1:23" ht="15">
      <c r="A52" s="93">
        <v>415</v>
      </c>
      <c r="L52" s="496" t="s">
        <v>939</v>
      </c>
      <c r="M52" s="497" t="s">
        <v>940</v>
      </c>
      <c r="N52" s="497" t="s">
        <v>180</v>
      </c>
      <c r="O52" s="497">
        <v>316</v>
      </c>
      <c r="P52" s="498" t="s">
        <v>851</v>
      </c>
      <c r="Q52" s="497" t="s">
        <v>2436</v>
      </c>
      <c r="R52" s="499" t="s">
        <v>571</v>
      </c>
      <c r="S52" s="497" t="s">
        <v>852</v>
      </c>
      <c r="T52" s="551">
        <f t="shared" si="0"/>
        <v>316</v>
      </c>
      <c r="U52" s="552"/>
      <c r="V52" s="553"/>
      <c r="W52" s="91"/>
    </row>
    <row r="53" spans="1:23" ht="15">
      <c r="A53" s="93">
        <v>48</v>
      </c>
      <c r="L53" s="496" t="s">
        <v>941</v>
      </c>
      <c r="M53" s="497" t="s">
        <v>942</v>
      </c>
      <c r="N53" s="497" t="s">
        <v>180</v>
      </c>
      <c r="O53" s="497">
        <v>343</v>
      </c>
      <c r="P53" s="498" t="s">
        <v>851</v>
      </c>
      <c r="Q53" s="497" t="s">
        <v>2436</v>
      </c>
      <c r="R53" s="499" t="s">
        <v>571</v>
      </c>
      <c r="S53" s="497" t="s">
        <v>852</v>
      </c>
      <c r="T53" s="551">
        <f t="shared" si="0"/>
        <v>343</v>
      </c>
      <c r="U53" s="552"/>
      <c r="V53" s="553"/>
      <c r="W53" s="91" t="s">
        <v>904</v>
      </c>
    </row>
    <row r="54" spans="1:23" ht="15">
      <c r="A54" s="93">
        <v>50</v>
      </c>
      <c r="L54" s="496" t="s">
        <v>943</v>
      </c>
      <c r="M54" s="497" t="s">
        <v>944</v>
      </c>
      <c r="N54" s="497" t="s">
        <v>180</v>
      </c>
      <c r="O54" s="497">
        <v>129</v>
      </c>
      <c r="P54" s="498" t="s">
        <v>851</v>
      </c>
      <c r="Q54" s="497" t="s">
        <v>2436</v>
      </c>
      <c r="R54" s="499" t="s">
        <v>571</v>
      </c>
      <c r="S54" s="497" t="s">
        <v>852</v>
      </c>
      <c r="T54" s="551">
        <f t="shared" si="0"/>
        <v>129</v>
      </c>
      <c r="U54" s="552"/>
      <c r="V54" s="553"/>
      <c r="W54" s="91"/>
    </row>
    <row r="55" spans="1:23" ht="38.25">
      <c r="A55" s="93">
        <v>44</v>
      </c>
      <c r="L55" s="496" t="s">
        <v>945</v>
      </c>
      <c r="M55" s="497" t="s">
        <v>946</v>
      </c>
      <c r="N55" s="497" t="s">
        <v>179</v>
      </c>
      <c r="O55" s="497">
        <v>147</v>
      </c>
      <c r="P55" s="498" t="s">
        <v>851</v>
      </c>
      <c r="Q55" s="497" t="s">
        <v>2436</v>
      </c>
      <c r="R55" s="499" t="s">
        <v>571</v>
      </c>
      <c r="S55" s="497" t="s">
        <v>852</v>
      </c>
      <c r="T55" s="551">
        <f t="shared" si="0"/>
        <v>147</v>
      </c>
      <c r="U55" s="552"/>
      <c r="V55" s="553"/>
      <c r="W55" s="91" t="s">
        <v>926</v>
      </c>
    </row>
    <row r="56" spans="1:23" ht="15">
      <c r="A56" s="93">
        <v>179</v>
      </c>
      <c r="L56" s="496" t="s">
        <v>947</v>
      </c>
      <c r="M56" s="497" t="s">
        <v>948</v>
      </c>
      <c r="N56" s="497" t="s">
        <v>180</v>
      </c>
      <c r="O56" s="497">
        <v>138</v>
      </c>
      <c r="P56" s="498" t="s">
        <v>851</v>
      </c>
      <c r="Q56" s="497" t="s">
        <v>2436</v>
      </c>
      <c r="R56" s="499" t="s">
        <v>571</v>
      </c>
      <c r="S56" s="497" t="s">
        <v>852</v>
      </c>
      <c r="T56" s="551">
        <f t="shared" si="0"/>
        <v>138</v>
      </c>
      <c r="U56" s="552"/>
      <c r="V56" s="553"/>
      <c r="W56" s="91" t="s">
        <v>926</v>
      </c>
    </row>
    <row r="57" spans="1:23" ht="25.5">
      <c r="A57" s="93">
        <v>45</v>
      </c>
      <c r="L57" s="496" t="s">
        <v>949</v>
      </c>
      <c r="M57" s="497" t="s">
        <v>950</v>
      </c>
      <c r="N57" s="497" t="s">
        <v>178</v>
      </c>
      <c r="O57" s="497">
        <v>8</v>
      </c>
      <c r="P57" s="498" t="s">
        <v>851</v>
      </c>
      <c r="Q57" s="497" t="s">
        <v>2436</v>
      </c>
      <c r="R57" s="499" t="s">
        <v>571</v>
      </c>
      <c r="S57" s="497" t="s">
        <v>852</v>
      </c>
      <c r="T57" s="551">
        <f t="shared" si="0"/>
        <v>8</v>
      </c>
      <c r="U57" s="552"/>
      <c r="V57" s="553"/>
      <c r="W57" s="91"/>
    </row>
    <row r="58" spans="1:23" ht="15">
      <c r="A58" s="93">
        <v>413</v>
      </c>
      <c r="L58" s="496" t="s">
        <v>951</v>
      </c>
      <c r="M58" s="497" t="s">
        <v>952</v>
      </c>
      <c r="N58" s="497" t="s">
        <v>180</v>
      </c>
      <c r="O58" s="497">
        <v>17</v>
      </c>
      <c r="P58" s="498" t="s">
        <v>851</v>
      </c>
      <c r="Q58" s="497" t="s">
        <v>2436</v>
      </c>
      <c r="R58" s="499" t="s">
        <v>571</v>
      </c>
      <c r="S58" s="497" t="s">
        <v>852</v>
      </c>
      <c r="T58" s="551">
        <f t="shared" si="0"/>
        <v>17</v>
      </c>
      <c r="U58" s="552"/>
      <c r="V58" s="553"/>
      <c r="W58" s="91"/>
    </row>
    <row r="59" spans="1:23" ht="15">
      <c r="A59" s="93">
        <v>38</v>
      </c>
      <c r="L59" s="496" t="s">
        <v>953</v>
      </c>
      <c r="M59" s="497" t="s">
        <v>954</v>
      </c>
      <c r="N59" s="497" t="s">
        <v>180</v>
      </c>
      <c r="O59" s="497">
        <v>21</v>
      </c>
      <c r="P59" s="498" t="s">
        <v>851</v>
      </c>
      <c r="Q59" s="497" t="s">
        <v>2436</v>
      </c>
      <c r="R59" s="499" t="s">
        <v>571</v>
      </c>
      <c r="S59" s="497" t="s">
        <v>852</v>
      </c>
      <c r="T59" s="551">
        <f t="shared" si="0"/>
        <v>21</v>
      </c>
      <c r="U59" s="552"/>
      <c r="V59" s="553"/>
      <c r="W59" s="91" t="s">
        <v>895</v>
      </c>
    </row>
    <row r="60" spans="1:23" ht="15">
      <c r="A60" s="93">
        <v>125</v>
      </c>
      <c r="L60" s="496" t="s">
        <v>955</v>
      </c>
      <c r="M60" s="497" t="s">
        <v>956</v>
      </c>
      <c r="N60" s="497" t="s">
        <v>180</v>
      </c>
      <c r="O60" s="497">
        <v>302</v>
      </c>
      <c r="P60" s="498" t="s">
        <v>851</v>
      </c>
      <c r="Q60" s="497" t="s">
        <v>2436</v>
      </c>
      <c r="R60" s="499" t="s">
        <v>571</v>
      </c>
      <c r="S60" s="497" t="s">
        <v>852</v>
      </c>
      <c r="T60" s="551">
        <f t="shared" si="0"/>
        <v>302</v>
      </c>
      <c r="U60" s="552"/>
      <c r="V60" s="553"/>
      <c r="W60" s="91"/>
    </row>
    <row r="61" spans="1:23" ht="15">
      <c r="A61" s="93">
        <v>134</v>
      </c>
      <c r="L61" s="496" t="s">
        <v>957</v>
      </c>
      <c r="M61" s="497" t="s">
        <v>958</v>
      </c>
      <c r="N61" s="497" t="s">
        <v>180</v>
      </c>
      <c r="O61" s="497">
        <v>16</v>
      </c>
      <c r="P61" s="498" t="s">
        <v>851</v>
      </c>
      <c r="Q61" s="497" t="s">
        <v>2436</v>
      </c>
      <c r="R61" s="499" t="s">
        <v>571</v>
      </c>
      <c r="S61" s="497" t="s">
        <v>852</v>
      </c>
      <c r="T61" s="551">
        <f t="shared" si="0"/>
        <v>16</v>
      </c>
      <c r="U61" s="552"/>
      <c r="V61" s="553"/>
      <c r="W61" s="91"/>
    </row>
    <row r="62" spans="1:23" ht="15">
      <c r="A62" s="93">
        <v>123</v>
      </c>
      <c r="L62" s="496" t="s">
        <v>959</v>
      </c>
      <c r="M62" s="497" t="s">
        <v>960</v>
      </c>
      <c r="N62" s="497" t="s">
        <v>180</v>
      </c>
      <c r="O62" s="497">
        <v>7</v>
      </c>
      <c r="P62" s="498" t="s">
        <v>851</v>
      </c>
      <c r="Q62" s="497" t="s">
        <v>2436</v>
      </c>
      <c r="R62" s="499" t="s">
        <v>571</v>
      </c>
      <c r="S62" s="497" t="s">
        <v>852</v>
      </c>
      <c r="T62" s="551">
        <f t="shared" si="0"/>
        <v>7</v>
      </c>
      <c r="U62" s="552"/>
      <c r="V62" s="553"/>
      <c r="W62" s="91"/>
    </row>
    <row r="63" spans="1:23" ht="15">
      <c r="A63" s="93">
        <v>121</v>
      </c>
      <c r="L63" s="496" t="s">
        <v>961</v>
      </c>
      <c r="M63" s="497" t="s">
        <v>962</v>
      </c>
      <c r="N63" s="497" t="s">
        <v>180</v>
      </c>
      <c r="O63" s="497">
        <v>14</v>
      </c>
      <c r="P63" s="498" t="s">
        <v>851</v>
      </c>
      <c r="Q63" s="497" t="s">
        <v>2436</v>
      </c>
      <c r="R63" s="499" t="s">
        <v>571</v>
      </c>
      <c r="S63" s="497" t="s">
        <v>852</v>
      </c>
      <c r="T63" s="551">
        <f t="shared" si="0"/>
        <v>14</v>
      </c>
      <c r="U63" s="552"/>
      <c r="V63" s="553"/>
      <c r="W63" s="91"/>
    </row>
    <row r="64" spans="1:23" ht="38.25">
      <c r="A64" s="93">
        <v>122</v>
      </c>
      <c r="L64" s="496" t="s">
        <v>963</v>
      </c>
      <c r="M64" s="497" t="s">
        <v>964</v>
      </c>
      <c r="N64" s="497" t="s">
        <v>179</v>
      </c>
      <c r="O64" s="497">
        <v>13</v>
      </c>
      <c r="P64" s="498" t="s">
        <v>851</v>
      </c>
      <c r="Q64" s="497" t="s">
        <v>2436</v>
      </c>
      <c r="R64" s="499" t="s">
        <v>571</v>
      </c>
      <c r="S64" s="497" t="s">
        <v>852</v>
      </c>
      <c r="T64" s="551">
        <f t="shared" si="0"/>
        <v>13</v>
      </c>
      <c r="U64" s="552"/>
      <c r="V64" s="553"/>
      <c r="W64" s="91"/>
    </row>
    <row r="65" spans="1:23" ht="38.25">
      <c r="A65" s="93">
        <v>403</v>
      </c>
      <c r="L65" s="496" t="s">
        <v>965</v>
      </c>
      <c r="M65" s="497" t="s">
        <v>966</v>
      </c>
      <c r="N65" s="497" t="s">
        <v>179</v>
      </c>
      <c r="O65" s="497">
        <v>23</v>
      </c>
      <c r="P65" s="498" t="s">
        <v>851</v>
      </c>
      <c r="Q65" s="497" t="s">
        <v>2436</v>
      </c>
      <c r="R65" s="499" t="s">
        <v>571</v>
      </c>
      <c r="S65" s="497" t="s">
        <v>852</v>
      </c>
      <c r="T65" s="551">
        <f t="shared" si="0"/>
        <v>23</v>
      </c>
      <c r="U65" s="552"/>
      <c r="V65" s="553"/>
      <c r="W65" s="91"/>
    </row>
    <row r="66" spans="1:23" ht="15">
      <c r="A66" s="93">
        <v>407</v>
      </c>
      <c r="L66" s="496" t="s">
        <v>967</v>
      </c>
      <c r="M66" s="497" t="s">
        <v>968</v>
      </c>
      <c r="N66" s="497" t="s">
        <v>180</v>
      </c>
      <c r="O66" s="497">
        <v>31</v>
      </c>
      <c r="P66" s="498" t="s">
        <v>851</v>
      </c>
      <c r="Q66" s="497" t="s">
        <v>2436</v>
      </c>
      <c r="R66" s="499" t="s">
        <v>571</v>
      </c>
      <c r="S66" s="497" t="s">
        <v>852</v>
      </c>
      <c r="T66" s="551">
        <f t="shared" si="0"/>
        <v>31</v>
      </c>
      <c r="U66" s="552"/>
      <c r="V66" s="553"/>
      <c r="W66" s="500" t="s">
        <v>911</v>
      </c>
    </row>
    <row r="67" spans="1:23" ht="38.25">
      <c r="A67" s="93">
        <v>127</v>
      </c>
      <c r="L67" s="496" t="s">
        <v>969</v>
      </c>
      <c r="M67" s="497" t="s">
        <v>970</v>
      </c>
      <c r="N67" s="497" t="s">
        <v>179</v>
      </c>
      <c r="O67" s="497">
        <v>11</v>
      </c>
      <c r="P67" s="498" t="s">
        <v>851</v>
      </c>
      <c r="Q67" s="497" t="s">
        <v>2436</v>
      </c>
      <c r="R67" s="499" t="s">
        <v>571</v>
      </c>
      <c r="S67" s="497" t="s">
        <v>852</v>
      </c>
      <c r="T67" s="551">
        <f t="shared" si="0"/>
        <v>11</v>
      </c>
      <c r="U67" s="552"/>
      <c r="V67" s="553"/>
      <c r="W67" s="91"/>
    </row>
    <row r="68" spans="1:23" ht="15">
      <c r="A68" s="93">
        <v>402</v>
      </c>
      <c r="L68" s="496" t="s">
        <v>971</v>
      </c>
      <c r="M68" s="497" t="s">
        <v>972</v>
      </c>
      <c r="N68" s="497" t="s">
        <v>180</v>
      </c>
      <c r="O68" s="497">
        <v>18</v>
      </c>
      <c r="P68" s="498" t="s">
        <v>851</v>
      </c>
      <c r="Q68" s="497" t="s">
        <v>2436</v>
      </c>
      <c r="R68" s="499" t="s">
        <v>571</v>
      </c>
      <c r="S68" s="497" t="s">
        <v>852</v>
      </c>
      <c r="T68" s="551">
        <f t="shared" si="0"/>
        <v>18</v>
      </c>
      <c r="U68" s="552"/>
      <c r="V68" s="553"/>
      <c r="W68" s="91"/>
    </row>
    <row r="69" spans="1:23" ht="38.25">
      <c r="A69" s="93">
        <v>124</v>
      </c>
      <c r="L69" s="496" t="s">
        <v>973</v>
      </c>
      <c r="M69" s="497" t="s">
        <v>974</v>
      </c>
      <c r="N69" s="497" t="s">
        <v>179</v>
      </c>
      <c r="O69" s="497">
        <v>4</v>
      </c>
      <c r="P69" s="498" t="s">
        <v>851</v>
      </c>
      <c r="Q69" s="497" t="s">
        <v>2436</v>
      </c>
      <c r="R69" s="499" t="s">
        <v>571</v>
      </c>
      <c r="S69" s="497" t="s">
        <v>852</v>
      </c>
      <c r="T69" s="551">
        <f t="shared" si="0"/>
        <v>4</v>
      </c>
      <c r="U69" s="552"/>
      <c r="V69" s="553"/>
      <c r="W69" s="91" t="s">
        <v>895</v>
      </c>
    </row>
    <row r="70" spans="1:23" ht="15">
      <c r="A70" s="93">
        <v>401</v>
      </c>
      <c r="L70" s="496" t="s">
        <v>975</v>
      </c>
      <c r="M70" s="497" t="s">
        <v>976</v>
      </c>
      <c r="N70" s="497" t="s">
        <v>180</v>
      </c>
      <c r="O70" s="497">
        <v>78</v>
      </c>
      <c r="P70" s="498" t="s">
        <v>851</v>
      </c>
      <c r="Q70" s="497" t="s">
        <v>2436</v>
      </c>
      <c r="R70" s="499" t="s">
        <v>571</v>
      </c>
      <c r="S70" s="497" t="s">
        <v>852</v>
      </c>
      <c r="T70" s="551">
        <f t="shared" si="0"/>
        <v>78</v>
      </c>
      <c r="U70" s="552"/>
      <c r="V70" s="553"/>
      <c r="W70" s="91"/>
    </row>
    <row r="71" spans="1:23" ht="38.25">
      <c r="A71" s="93">
        <v>130</v>
      </c>
      <c r="L71" s="496" t="s">
        <v>977</v>
      </c>
      <c r="M71" s="497" t="s">
        <v>978</v>
      </c>
      <c r="N71" s="497" t="s">
        <v>179</v>
      </c>
      <c r="O71" s="497">
        <v>16</v>
      </c>
      <c r="P71" s="498" t="s">
        <v>851</v>
      </c>
      <c r="Q71" s="497" t="s">
        <v>2436</v>
      </c>
      <c r="R71" s="499" t="s">
        <v>571</v>
      </c>
      <c r="S71" s="497" t="s">
        <v>852</v>
      </c>
      <c r="T71" s="551">
        <f t="shared" si="0"/>
        <v>16</v>
      </c>
      <c r="U71" s="552"/>
      <c r="V71" s="553"/>
      <c r="W71" s="91"/>
    </row>
    <row r="72" spans="1:23" ht="15">
      <c r="A72" s="93">
        <v>384</v>
      </c>
      <c r="L72" s="496" t="s">
        <v>979</v>
      </c>
      <c r="M72" s="497" t="s">
        <v>980</v>
      </c>
      <c r="N72" s="497" t="s">
        <v>180</v>
      </c>
      <c r="O72" s="497">
        <v>20</v>
      </c>
      <c r="P72" s="498" t="s">
        <v>851</v>
      </c>
      <c r="Q72" s="497" t="s">
        <v>2436</v>
      </c>
      <c r="R72" s="499" t="s">
        <v>571</v>
      </c>
      <c r="S72" s="497" t="s">
        <v>852</v>
      </c>
      <c r="T72" s="551">
        <f t="shared" si="0"/>
        <v>20</v>
      </c>
      <c r="U72" s="552"/>
      <c r="V72" s="553"/>
      <c r="W72" s="91"/>
    </row>
    <row r="73" spans="1:23" ht="15">
      <c r="A73" s="93">
        <v>105</v>
      </c>
      <c r="L73" s="496" t="s">
        <v>981</v>
      </c>
      <c r="M73" s="497" t="s">
        <v>980</v>
      </c>
      <c r="N73" s="497" t="s">
        <v>180</v>
      </c>
      <c r="O73" s="497">
        <v>47</v>
      </c>
      <c r="P73" s="498" t="s">
        <v>851</v>
      </c>
      <c r="Q73" s="497" t="s">
        <v>2436</v>
      </c>
      <c r="R73" s="499" t="s">
        <v>571</v>
      </c>
      <c r="S73" s="497" t="s">
        <v>852</v>
      </c>
      <c r="T73" s="551">
        <f t="shared" si="0"/>
        <v>47</v>
      </c>
      <c r="U73" s="552"/>
      <c r="V73" s="553"/>
      <c r="W73" s="91"/>
    </row>
    <row r="74" spans="1:23" ht="38.25">
      <c r="A74" s="93">
        <v>111</v>
      </c>
      <c r="L74" s="496" t="s">
        <v>982</v>
      </c>
      <c r="M74" s="497" t="s">
        <v>983</v>
      </c>
      <c r="N74" s="497" t="s">
        <v>179</v>
      </c>
      <c r="O74" s="497">
        <v>14</v>
      </c>
      <c r="P74" s="498" t="s">
        <v>851</v>
      </c>
      <c r="Q74" s="497" t="s">
        <v>2436</v>
      </c>
      <c r="R74" s="499" t="s">
        <v>571</v>
      </c>
      <c r="S74" s="497" t="s">
        <v>852</v>
      </c>
      <c r="T74" s="551">
        <f t="shared" si="0"/>
        <v>14</v>
      </c>
      <c r="U74" s="552"/>
      <c r="V74" s="553"/>
      <c r="W74" s="91"/>
    </row>
    <row r="75" spans="1:23" ht="38.25">
      <c r="A75" s="93">
        <v>381</v>
      </c>
      <c r="L75" s="496" t="s">
        <v>984</v>
      </c>
      <c r="M75" s="497" t="s">
        <v>983</v>
      </c>
      <c r="N75" s="497" t="s">
        <v>179</v>
      </c>
      <c r="O75" s="497">
        <v>43</v>
      </c>
      <c r="P75" s="498" t="s">
        <v>851</v>
      </c>
      <c r="Q75" s="497" t="s">
        <v>2436</v>
      </c>
      <c r="R75" s="499" t="s">
        <v>571</v>
      </c>
      <c r="S75" s="497" t="s">
        <v>852</v>
      </c>
      <c r="T75" s="551">
        <f t="shared" ref="T75:T138" si="1">O75</f>
        <v>43</v>
      </c>
      <c r="U75" s="552"/>
      <c r="V75" s="553"/>
      <c r="W75" s="91"/>
    </row>
    <row r="76" spans="1:23" ht="15">
      <c r="A76" s="93">
        <v>392</v>
      </c>
      <c r="L76" s="496" t="s">
        <v>985</v>
      </c>
      <c r="M76" s="497" t="s">
        <v>986</v>
      </c>
      <c r="N76" s="497" t="s">
        <v>180</v>
      </c>
      <c r="O76" s="497">
        <v>4</v>
      </c>
      <c r="P76" s="498" t="s">
        <v>851</v>
      </c>
      <c r="Q76" s="497" t="s">
        <v>2436</v>
      </c>
      <c r="R76" s="499" t="s">
        <v>571</v>
      </c>
      <c r="S76" s="497" t="s">
        <v>852</v>
      </c>
      <c r="T76" s="551">
        <f t="shared" si="1"/>
        <v>4</v>
      </c>
      <c r="U76" s="552"/>
      <c r="V76" s="553"/>
      <c r="W76" s="91"/>
    </row>
    <row r="77" spans="1:23" ht="15">
      <c r="A77" s="93">
        <v>102</v>
      </c>
      <c r="L77" s="496" t="s">
        <v>987</v>
      </c>
      <c r="M77" s="497" t="s">
        <v>988</v>
      </c>
      <c r="N77" s="497" t="s">
        <v>180</v>
      </c>
      <c r="O77" s="497">
        <v>57</v>
      </c>
      <c r="P77" s="498" t="s">
        <v>851</v>
      </c>
      <c r="Q77" s="497" t="s">
        <v>2436</v>
      </c>
      <c r="R77" s="499" t="s">
        <v>571</v>
      </c>
      <c r="S77" s="497" t="s">
        <v>852</v>
      </c>
      <c r="T77" s="551">
        <f t="shared" si="1"/>
        <v>57</v>
      </c>
      <c r="U77" s="552"/>
      <c r="V77" s="553"/>
      <c r="W77" s="91"/>
    </row>
    <row r="78" spans="1:23" ht="15">
      <c r="A78" s="93">
        <v>115</v>
      </c>
      <c r="L78" s="496" t="s">
        <v>987</v>
      </c>
      <c r="M78" s="497" t="s">
        <v>989</v>
      </c>
      <c r="N78" s="497" t="s">
        <v>180</v>
      </c>
      <c r="O78" s="497">
        <v>59</v>
      </c>
      <c r="P78" s="498" t="s">
        <v>851</v>
      </c>
      <c r="Q78" s="497" t="s">
        <v>2436</v>
      </c>
      <c r="R78" s="499" t="s">
        <v>571</v>
      </c>
      <c r="S78" s="497" t="s">
        <v>852</v>
      </c>
      <c r="T78" s="551">
        <f t="shared" si="1"/>
        <v>59</v>
      </c>
      <c r="U78" s="552"/>
      <c r="V78" s="553"/>
      <c r="W78" s="91"/>
    </row>
    <row r="79" spans="1:23" ht="15">
      <c r="A79" s="93">
        <v>116</v>
      </c>
      <c r="L79" s="496" t="s">
        <v>990</v>
      </c>
      <c r="M79" s="497" t="s">
        <v>991</v>
      </c>
      <c r="N79" s="497" t="s">
        <v>180</v>
      </c>
      <c r="O79" s="497">
        <v>11</v>
      </c>
      <c r="P79" s="498" t="s">
        <v>851</v>
      </c>
      <c r="Q79" s="497" t="s">
        <v>2436</v>
      </c>
      <c r="R79" s="499" t="s">
        <v>571</v>
      </c>
      <c r="S79" s="497" t="s">
        <v>852</v>
      </c>
      <c r="T79" s="551">
        <f t="shared" si="1"/>
        <v>11</v>
      </c>
      <c r="U79" s="552"/>
      <c r="V79" s="553"/>
      <c r="W79" s="91"/>
    </row>
    <row r="80" spans="1:23" ht="38.25">
      <c r="A80" s="93">
        <v>103</v>
      </c>
      <c r="L80" s="496" t="s">
        <v>992</v>
      </c>
      <c r="M80" s="497" t="s">
        <v>993</v>
      </c>
      <c r="N80" s="497" t="s">
        <v>179</v>
      </c>
      <c r="O80" s="497">
        <v>87</v>
      </c>
      <c r="P80" s="498" t="s">
        <v>851</v>
      </c>
      <c r="Q80" s="497" t="s">
        <v>2436</v>
      </c>
      <c r="R80" s="499" t="s">
        <v>571</v>
      </c>
      <c r="S80" s="497" t="s">
        <v>852</v>
      </c>
      <c r="T80" s="551">
        <f t="shared" si="1"/>
        <v>87</v>
      </c>
      <c r="U80" s="552"/>
      <c r="V80" s="553"/>
      <c r="W80" s="91" t="s">
        <v>994</v>
      </c>
    </row>
    <row r="81" spans="1:23" ht="38.25">
      <c r="A81" s="93">
        <v>397</v>
      </c>
      <c r="L81" s="496" t="s">
        <v>995</v>
      </c>
      <c r="M81" s="497" t="s">
        <v>996</v>
      </c>
      <c r="N81" s="497" t="s">
        <v>179</v>
      </c>
      <c r="O81" s="497">
        <v>16</v>
      </c>
      <c r="P81" s="498" t="s">
        <v>851</v>
      </c>
      <c r="Q81" s="497" t="s">
        <v>2436</v>
      </c>
      <c r="R81" s="499" t="s">
        <v>571</v>
      </c>
      <c r="S81" s="497" t="s">
        <v>852</v>
      </c>
      <c r="T81" s="551">
        <f t="shared" si="1"/>
        <v>16</v>
      </c>
      <c r="U81" s="552"/>
      <c r="V81" s="553"/>
      <c r="W81" s="91"/>
    </row>
    <row r="82" spans="1:23" ht="15">
      <c r="A82" s="93">
        <v>383</v>
      </c>
      <c r="L82" s="496" t="s">
        <v>997</v>
      </c>
      <c r="M82" s="497" t="s">
        <v>998</v>
      </c>
      <c r="N82" s="497" t="s">
        <v>180</v>
      </c>
      <c r="O82" s="497">
        <v>31</v>
      </c>
      <c r="P82" s="498" t="s">
        <v>851</v>
      </c>
      <c r="Q82" s="497" t="s">
        <v>2436</v>
      </c>
      <c r="R82" s="499" t="s">
        <v>571</v>
      </c>
      <c r="S82" s="497" t="s">
        <v>852</v>
      </c>
      <c r="T82" s="551">
        <f t="shared" si="1"/>
        <v>31</v>
      </c>
      <c r="U82" s="552"/>
      <c r="V82" s="553"/>
      <c r="W82" s="91"/>
    </row>
    <row r="83" spans="1:23" ht="38.25">
      <c r="A83" s="93">
        <v>110</v>
      </c>
      <c r="L83" s="496" t="s">
        <v>999</v>
      </c>
      <c r="M83" s="497" t="s">
        <v>1000</v>
      </c>
      <c r="N83" s="497" t="s">
        <v>179</v>
      </c>
      <c r="O83" s="497">
        <v>55</v>
      </c>
      <c r="P83" s="498" t="s">
        <v>851</v>
      </c>
      <c r="Q83" s="497" t="s">
        <v>2436</v>
      </c>
      <c r="R83" s="499" t="s">
        <v>571</v>
      </c>
      <c r="S83" s="497" t="s">
        <v>852</v>
      </c>
      <c r="T83" s="551">
        <f t="shared" si="1"/>
        <v>55</v>
      </c>
      <c r="U83" s="552"/>
      <c r="V83" s="553"/>
      <c r="W83" s="91"/>
    </row>
    <row r="84" spans="1:23" ht="38.25">
      <c r="A84" s="93">
        <v>394</v>
      </c>
      <c r="L84" s="496" t="s">
        <v>1001</v>
      </c>
      <c r="M84" s="497" t="s">
        <v>1002</v>
      </c>
      <c r="N84" s="497" t="s">
        <v>179</v>
      </c>
      <c r="O84" s="497">
        <v>24</v>
      </c>
      <c r="P84" s="498" t="s">
        <v>851</v>
      </c>
      <c r="Q84" s="497" t="s">
        <v>2436</v>
      </c>
      <c r="R84" s="499" t="s">
        <v>571</v>
      </c>
      <c r="S84" s="497" t="s">
        <v>852</v>
      </c>
      <c r="T84" s="551">
        <f t="shared" si="1"/>
        <v>24</v>
      </c>
      <c r="U84" s="552"/>
      <c r="V84" s="553"/>
      <c r="W84" s="91"/>
    </row>
    <row r="85" spans="1:23" ht="38.25">
      <c r="A85" s="93">
        <v>388</v>
      </c>
      <c r="L85" s="496" t="s">
        <v>1003</v>
      </c>
      <c r="M85" s="497" t="s">
        <v>1004</v>
      </c>
      <c r="N85" s="497" t="s">
        <v>179</v>
      </c>
      <c r="O85" s="497">
        <v>264</v>
      </c>
      <c r="P85" s="498" t="s">
        <v>851</v>
      </c>
      <c r="Q85" s="497" t="s">
        <v>2436</v>
      </c>
      <c r="R85" s="499" t="s">
        <v>571</v>
      </c>
      <c r="S85" s="497" t="s">
        <v>852</v>
      </c>
      <c r="T85" s="551">
        <f t="shared" si="1"/>
        <v>264</v>
      </c>
      <c r="U85" s="552"/>
      <c r="V85" s="553"/>
      <c r="W85" s="91" t="s">
        <v>1005</v>
      </c>
    </row>
    <row r="86" spans="1:23" ht="38.25">
      <c r="A86" s="93">
        <v>399</v>
      </c>
      <c r="L86" s="496" t="s">
        <v>1006</v>
      </c>
      <c r="M86" s="497" t="s">
        <v>1007</v>
      </c>
      <c r="N86" s="497" t="s">
        <v>179</v>
      </c>
      <c r="O86" s="497">
        <v>58</v>
      </c>
      <c r="P86" s="498" t="s">
        <v>851</v>
      </c>
      <c r="Q86" s="497" t="s">
        <v>2436</v>
      </c>
      <c r="R86" s="499" t="s">
        <v>571</v>
      </c>
      <c r="S86" s="497" t="s">
        <v>852</v>
      </c>
      <c r="T86" s="551">
        <f t="shared" si="1"/>
        <v>58</v>
      </c>
      <c r="U86" s="552"/>
      <c r="V86" s="553"/>
      <c r="W86" s="91" t="s">
        <v>994</v>
      </c>
    </row>
    <row r="87" spans="1:23" ht="38.25">
      <c r="A87" s="93">
        <v>395</v>
      </c>
      <c r="L87" s="496" t="s">
        <v>1008</v>
      </c>
      <c r="M87" s="497" t="s">
        <v>1009</v>
      </c>
      <c r="N87" s="497" t="s">
        <v>179</v>
      </c>
      <c r="O87" s="497">
        <v>6</v>
      </c>
      <c r="P87" s="498" t="s">
        <v>851</v>
      </c>
      <c r="Q87" s="497" t="s">
        <v>2436</v>
      </c>
      <c r="R87" s="499" t="s">
        <v>571</v>
      </c>
      <c r="S87" s="497" t="s">
        <v>852</v>
      </c>
      <c r="T87" s="551">
        <f t="shared" si="1"/>
        <v>6</v>
      </c>
      <c r="U87" s="552"/>
      <c r="V87" s="553"/>
      <c r="W87" s="91"/>
    </row>
    <row r="88" spans="1:23" ht="25.5">
      <c r="A88" s="93">
        <v>375</v>
      </c>
      <c r="L88" s="496" t="s">
        <v>1010</v>
      </c>
      <c r="M88" s="497" t="s">
        <v>1011</v>
      </c>
      <c r="N88" s="497" t="s">
        <v>180</v>
      </c>
      <c r="O88" s="497">
        <v>173</v>
      </c>
      <c r="P88" s="498" t="s">
        <v>851</v>
      </c>
      <c r="Q88" s="497" t="s">
        <v>2436</v>
      </c>
      <c r="R88" s="499" t="s">
        <v>571</v>
      </c>
      <c r="S88" s="497" t="s">
        <v>852</v>
      </c>
      <c r="T88" s="551">
        <f t="shared" si="1"/>
        <v>173</v>
      </c>
      <c r="U88" s="552"/>
      <c r="V88" s="553"/>
      <c r="W88" s="91" t="s">
        <v>1012</v>
      </c>
    </row>
    <row r="89" spans="1:23" ht="38.25">
      <c r="A89" s="93">
        <v>119</v>
      </c>
      <c r="L89" s="496" t="s">
        <v>1013</v>
      </c>
      <c r="M89" s="497" t="s">
        <v>1014</v>
      </c>
      <c r="N89" s="497" t="s">
        <v>179</v>
      </c>
      <c r="O89" s="497">
        <v>11</v>
      </c>
      <c r="P89" s="498" t="s">
        <v>851</v>
      </c>
      <c r="Q89" s="497" t="s">
        <v>2436</v>
      </c>
      <c r="R89" s="499" t="s">
        <v>571</v>
      </c>
      <c r="S89" s="497" t="s">
        <v>852</v>
      </c>
      <c r="T89" s="551">
        <f t="shared" si="1"/>
        <v>11</v>
      </c>
      <c r="U89" s="552"/>
      <c r="V89" s="553"/>
      <c r="W89" s="91"/>
    </row>
    <row r="90" spans="1:23" ht="25.5">
      <c r="A90" s="93">
        <v>378</v>
      </c>
      <c r="L90" s="496" t="s">
        <v>1015</v>
      </c>
      <c r="M90" s="497" t="s">
        <v>1016</v>
      </c>
      <c r="N90" s="497" t="s">
        <v>180</v>
      </c>
      <c r="O90" s="497">
        <v>107</v>
      </c>
      <c r="P90" s="498" t="s">
        <v>851</v>
      </c>
      <c r="Q90" s="497" t="s">
        <v>2436</v>
      </c>
      <c r="R90" s="499" t="s">
        <v>571</v>
      </c>
      <c r="S90" s="497" t="s">
        <v>852</v>
      </c>
      <c r="T90" s="551">
        <f t="shared" si="1"/>
        <v>107</v>
      </c>
      <c r="U90" s="552"/>
      <c r="V90" s="553"/>
      <c r="W90" s="91" t="s">
        <v>1017</v>
      </c>
    </row>
    <row r="91" spans="1:23" ht="15">
      <c r="A91" s="93">
        <v>118</v>
      </c>
      <c r="L91" s="496" t="s">
        <v>1018</v>
      </c>
      <c r="M91" s="497" t="s">
        <v>1019</v>
      </c>
      <c r="N91" s="497" t="s">
        <v>180</v>
      </c>
      <c r="O91" s="497">
        <v>27</v>
      </c>
      <c r="P91" s="498" t="s">
        <v>851</v>
      </c>
      <c r="Q91" s="497" t="s">
        <v>2436</v>
      </c>
      <c r="R91" s="499" t="s">
        <v>571</v>
      </c>
      <c r="S91" s="497" t="s">
        <v>852</v>
      </c>
      <c r="T91" s="551">
        <f t="shared" si="1"/>
        <v>27</v>
      </c>
      <c r="U91" s="552"/>
      <c r="V91" s="553"/>
      <c r="W91" s="91"/>
    </row>
    <row r="92" spans="1:23" ht="15">
      <c r="A92" s="93">
        <v>41</v>
      </c>
      <c r="L92" s="496" t="s">
        <v>1020</v>
      </c>
      <c r="M92" s="497" t="s">
        <v>1021</v>
      </c>
      <c r="N92" s="497" t="s">
        <v>180</v>
      </c>
      <c r="O92" s="497">
        <v>24</v>
      </c>
      <c r="P92" s="498" t="s">
        <v>851</v>
      </c>
      <c r="Q92" s="497" t="s">
        <v>2436</v>
      </c>
      <c r="R92" s="499" t="s">
        <v>571</v>
      </c>
      <c r="S92" s="497" t="s">
        <v>852</v>
      </c>
      <c r="T92" s="551">
        <f t="shared" si="1"/>
        <v>24</v>
      </c>
      <c r="U92" s="552"/>
      <c r="V92" s="553"/>
      <c r="W92" s="91"/>
    </row>
    <row r="93" spans="1:23" ht="38.25">
      <c r="A93" s="93">
        <v>106</v>
      </c>
      <c r="L93" s="496" t="s">
        <v>1022</v>
      </c>
      <c r="M93" s="497" t="s">
        <v>1023</v>
      </c>
      <c r="N93" s="497" t="s">
        <v>179</v>
      </c>
      <c r="O93" s="497">
        <v>77</v>
      </c>
      <c r="P93" s="498" t="s">
        <v>851</v>
      </c>
      <c r="Q93" s="497" t="s">
        <v>2436</v>
      </c>
      <c r="R93" s="499" t="s">
        <v>571</v>
      </c>
      <c r="S93" s="497" t="s">
        <v>852</v>
      </c>
      <c r="T93" s="551">
        <f t="shared" si="1"/>
        <v>77</v>
      </c>
      <c r="U93" s="552"/>
      <c r="V93" s="553"/>
      <c r="W93" s="91"/>
    </row>
    <row r="94" spans="1:23" ht="15">
      <c r="A94" s="93">
        <v>396</v>
      </c>
      <c r="L94" s="496" t="s">
        <v>1024</v>
      </c>
      <c r="M94" s="497" t="s">
        <v>1025</v>
      </c>
      <c r="N94" s="497" t="s">
        <v>180</v>
      </c>
      <c r="O94" s="497">
        <v>25</v>
      </c>
      <c r="P94" s="498" t="s">
        <v>851</v>
      </c>
      <c r="Q94" s="497" t="s">
        <v>2436</v>
      </c>
      <c r="R94" s="499" t="s">
        <v>571</v>
      </c>
      <c r="S94" s="497" t="s">
        <v>852</v>
      </c>
      <c r="T94" s="551">
        <f t="shared" si="1"/>
        <v>25</v>
      </c>
      <c r="U94" s="552"/>
      <c r="V94" s="553"/>
      <c r="W94" s="91"/>
    </row>
    <row r="95" spans="1:23" ht="15">
      <c r="A95" s="93">
        <v>39</v>
      </c>
      <c r="L95" s="496" t="s">
        <v>1026</v>
      </c>
      <c r="M95" s="497" t="s">
        <v>1027</v>
      </c>
      <c r="N95" s="497" t="s">
        <v>180</v>
      </c>
      <c r="O95" s="497">
        <v>10</v>
      </c>
      <c r="P95" s="498" t="s">
        <v>851</v>
      </c>
      <c r="Q95" s="497" t="s">
        <v>2436</v>
      </c>
      <c r="R95" s="499" t="s">
        <v>571</v>
      </c>
      <c r="S95" s="497" t="s">
        <v>852</v>
      </c>
      <c r="T95" s="551">
        <f t="shared" si="1"/>
        <v>10</v>
      </c>
      <c r="U95" s="552"/>
      <c r="V95" s="553"/>
      <c r="W95" s="91"/>
    </row>
    <row r="96" spans="1:23" ht="15">
      <c r="A96" s="93">
        <v>37</v>
      </c>
      <c r="L96" s="496" t="s">
        <v>1028</v>
      </c>
      <c r="M96" s="497" t="s">
        <v>1029</v>
      </c>
      <c r="N96" s="497" t="s">
        <v>180</v>
      </c>
      <c r="O96" s="497">
        <v>26</v>
      </c>
      <c r="P96" s="498" t="s">
        <v>851</v>
      </c>
      <c r="Q96" s="497" t="s">
        <v>2436</v>
      </c>
      <c r="R96" s="499" t="s">
        <v>571</v>
      </c>
      <c r="S96" s="497" t="s">
        <v>852</v>
      </c>
      <c r="T96" s="551">
        <f t="shared" si="1"/>
        <v>26</v>
      </c>
      <c r="U96" s="552"/>
      <c r="V96" s="553"/>
      <c r="W96" s="91"/>
    </row>
    <row r="97" spans="1:23" ht="38.25">
      <c r="A97" s="93">
        <v>40</v>
      </c>
      <c r="L97" s="496" t="s">
        <v>1030</v>
      </c>
      <c r="M97" s="497" t="s">
        <v>1031</v>
      </c>
      <c r="N97" s="497" t="s">
        <v>179</v>
      </c>
      <c r="O97" s="497">
        <v>16</v>
      </c>
      <c r="P97" s="498" t="s">
        <v>851</v>
      </c>
      <c r="Q97" s="497" t="s">
        <v>2436</v>
      </c>
      <c r="R97" s="499" t="s">
        <v>571</v>
      </c>
      <c r="S97" s="497" t="s">
        <v>852</v>
      </c>
      <c r="T97" s="551">
        <f t="shared" si="1"/>
        <v>16</v>
      </c>
      <c r="U97" s="552"/>
      <c r="V97" s="553"/>
      <c r="W97" s="91"/>
    </row>
    <row r="98" spans="1:23" ht="15">
      <c r="A98" s="93">
        <v>177</v>
      </c>
      <c r="L98" s="496" t="s">
        <v>1032</v>
      </c>
      <c r="M98" s="497" t="s">
        <v>1033</v>
      </c>
      <c r="N98" s="497" t="s">
        <v>180</v>
      </c>
      <c r="O98" s="497">
        <v>160</v>
      </c>
      <c r="P98" s="498" t="s">
        <v>851</v>
      </c>
      <c r="Q98" s="497" t="s">
        <v>2436</v>
      </c>
      <c r="R98" s="499" t="s">
        <v>571</v>
      </c>
      <c r="S98" s="497" t="s">
        <v>852</v>
      </c>
      <c r="T98" s="551">
        <f t="shared" si="1"/>
        <v>160</v>
      </c>
      <c r="U98" s="552"/>
      <c r="V98" s="553"/>
      <c r="W98" s="91" t="s">
        <v>1034</v>
      </c>
    </row>
    <row r="99" spans="1:23" ht="15">
      <c r="A99" s="93">
        <v>96</v>
      </c>
      <c r="L99" s="496" t="s">
        <v>1035</v>
      </c>
      <c r="M99" s="497" t="s">
        <v>1036</v>
      </c>
      <c r="N99" s="497" t="s">
        <v>180</v>
      </c>
      <c r="O99" s="497">
        <v>89</v>
      </c>
      <c r="P99" s="498" t="s">
        <v>851</v>
      </c>
      <c r="Q99" s="497" t="s">
        <v>2436</v>
      </c>
      <c r="R99" s="499" t="s">
        <v>571</v>
      </c>
      <c r="S99" s="497" t="s">
        <v>852</v>
      </c>
      <c r="T99" s="551">
        <f t="shared" si="1"/>
        <v>89</v>
      </c>
      <c r="U99" s="552"/>
      <c r="V99" s="553"/>
      <c r="W99" s="91"/>
    </row>
    <row r="100" spans="1:23" ht="38.25">
      <c r="A100" s="93">
        <v>26</v>
      </c>
      <c r="L100" s="496" t="s">
        <v>1037</v>
      </c>
      <c r="M100" s="497" t="s">
        <v>1038</v>
      </c>
      <c r="N100" s="497" t="s">
        <v>179</v>
      </c>
      <c r="O100" s="497">
        <v>11</v>
      </c>
      <c r="P100" s="498" t="s">
        <v>851</v>
      </c>
      <c r="Q100" s="497" t="s">
        <v>2436</v>
      </c>
      <c r="R100" s="499" t="s">
        <v>571</v>
      </c>
      <c r="S100" s="497" t="s">
        <v>852</v>
      </c>
      <c r="T100" s="551">
        <f t="shared" si="1"/>
        <v>11</v>
      </c>
      <c r="U100" s="552"/>
      <c r="V100" s="553"/>
      <c r="W100" s="91"/>
    </row>
    <row r="101" spans="1:23" ht="38.25">
      <c r="A101" s="93">
        <v>149</v>
      </c>
      <c r="L101" s="496" t="s">
        <v>1039</v>
      </c>
      <c r="M101" s="497" t="s">
        <v>1040</v>
      </c>
      <c r="N101" s="497" t="s">
        <v>179</v>
      </c>
      <c r="O101" s="497">
        <v>120</v>
      </c>
      <c r="P101" s="498" t="s">
        <v>851</v>
      </c>
      <c r="Q101" s="497" t="s">
        <v>2436</v>
      </c>
      <c r="R101" s="499" t="s">
        <v>571</v>
      </c>
      <c r="S101" s="497" t="s">
        <v>852</v>
      </c>
      <c r="T101" s="551">
        <f t="shared" si="1"/>
        <v>120</v>
      </c>
      <c r="U101" s="552"/>
      <c r="V101" s="553"/>
      <c r="W101" s="91"/>
    </row>
    <row r="102" spans="1:23" ht="15">
      <c r="A102" s="93">
        <v>178</v>
      </c>
      <c r="L102" s="496" t="s">
        <v>1041</v>
      </c>
      <c r="M102" s="497" t="s">
        <v>1042</v>
      </c>
      <c r="N102" s="497" t="s">
        <v>180</v>
      </c>
      <c r="O102" s="497">
        <v>41</v>
      </c>
      <c r="P102" s="498" t="s">
        <v>851</v>
      </c>
      <c r="Q102" s="497" t="s">
        <v>2436</v>
      </c>
      <c r="R102" s="499" t="s">
        <v>571</v>
      </c>
      <c r="S102" s="497" t="s">
        <v>852</v>
      </c>
      <c r="T102" s="551">
        <f t="shared" si="1"/>
        <v>41</v>
      </c>
      <c r="U102" s="552"/>
      <c r="V102" s="553"/>
      <c r="W102" s="91" t="s">
        <v>926</v>
      </c>
    </row>
    <row r="103" spans="1:23" ht="15">
      <c r="A103" s="93">
        <v>42</v>
      </c>
      <c r="L103" s="496" t="s">
        <v>1043</v>
      </c>
      <c r="M103" s="497" t="s">
        <v>1044</v>
      </c>
      <c r="N103" s="497" t="s">
        <v>180</v>
      </c>
      <c r="O103" s="497">
        <v>89</v>
      </c>
      <c r="P103" s="498" t="s">
        <v>851</v>
      </c>
      <c r="Q103" s="497" t="s">
        <v>2436</v>
      </c>
      <c r="R103" s="499" t="s">
        <v>571</v>
      </c>
      <c r="S103" s="497" t="s">
        <v>852</v>
      </c>
      <c r="T103" s="551">
        <f t="shared" si="1"/>
        <v>89</v>
      </c>
      <c r="U103" s="552"/>
      <c r="V103" s="553"/>
      <c r="W103" s="91"/>
    </row>
    <row r="104" spans="1:23" ht="15">
      <c r="A104" s="93">
        <v>43</v>
      </c>
      <c r="L104" s="496" t="s">
        <v>1045</v>
      </c>
      <c r="M104" s="497" t="s">
        <v>1046</v>
      </c>
      <c r="N104" s="497" t="s">
        <v>180</v>
      </c>
      <c r="O104" s="497">
        <v>30</v>
      </c>
      <c r="P104" s="498" t="s">
        <v>851</v>
      </c>
      <c r="Q104" s="497" t="s">
        <v>2436</v>
      </c>
      <c r="R104" s="499" t="s">
        <v>571</v>
      </c>
      <c r="S104" s="497" t="s">
        <v>852</v>
      </c>
      <c r="T104" s="551">
        <f t="shared" si="1"/>
        <v>30</v>
      </c>
      <c r="U104" s="552"/>
      <c r="V104" s="553"/>
      <c r="W104" s="91"/>
    </row>
    <row r="105" spans="1:23" ht="25.5">
      <c r="A105" s="93">
        <v>22</v>
      </c>
      <c r="L105" s="496" t="s">
        <v>1047</v>
      </c>
      <c r="M105" s="497" t="s">
        <v>1048</v>
      </c>
      <c r="N105" s="497" t="s">
        <v>178</v>
      </c>
      <c r="O105" s="497">
        <v>25</v>
      </c>
      <c r="P105" s="498" t="s">
        <v>851</v>
      </c>
      <c r="Q105" s="497" t="s">
        <v>2436</v>
      </c>
      <c r="R105" s="499" t="s">
        <v>571</v>
      </c>
      <c r="S105" s="497" t="s">
        <v>852</v>
      </c>
      <c r="T105" s="551">
        <f t="shared" si="1"/>
        <v>25</v>
      </c>
      <c r="U105" s="552"/>
      <c r="V105" s="553"/>
      <c r="W105" s="91" t="s">
        <v>926</v>
      </c>
    </row>
    <row r="106" spans="1:23" ht="15">
      <c r="A106" s="93">
        <v>414</v>
      </c>
      <c r="L106" s="496" t="s">
        <v>1049</v>
      </c>
      <c r="M106" s="497" t="s">
        <v>1050</v>
      </c>
      <c r="N106" s="497" t="s">
        <v>180</v>
      </c>
      <c r="O106" s="497">
        <v>160</v>
      </c>
      <c r="P106" s="498" t="s">
        <v>851</v>
      </c>
      <c r="Q106" s="497" t="s">
        <v>2436</v>
      </c>
      <c r="R106" s="499" t="s">
        <v>571</v>
      </c>
      <c r="S106" s="497" t="s">
        <v>852</v>
      </c>
      <c r="T106" s="551">
        <f t="shared" si="1"/>
        <v>160</v>
      </c>
      <c r="U106" s="552"/>
      <c r="V106" s="553"/>
      <c r="W106" s="91" t="s">
        <v>926</v>
      </c>
    </row>
    <row r="107" spans="1:23" ht="38.25">
      <c r="A107" s="93">
        <v>46</v>
      </c>
      <c r="L107" s="496" t="s">
        <v>1051</v>
      </c>
      <c r="M107" s="497" t="s">
        <v>1052</v>
      </c>
      <c r="N107" s="497" t="s">
        <v>179</v>
      </c>
      <c r="O107" s="497">
        <v>19</v>
      </c>
      <c r="P107" s="498" t="s">
        <v>851</v>
      </c>
      <c r="Q107" s="497" t="s">
        <v>2436</v>
      </c>
      <c r="R107" s="499" t="s">
        <v>571</v>
      </c>
      <c r="S107" s="497" t="s">
        <v>852</v>
      </c>
      <c r="T107" s="551">
        <f t="shared" si="1"/>
        <v>19</v>
      </c>
      <c r="U107" s="552"/>
      <c r="V107" s="553"/>
      <c r="W107" s="91"/>
    </row>
    <row r="108" spans="1:23" ht="38.25">
      <c r="A108" s="93">
        <v>151</v>
      </c>
      <c r="L108" s="496" t="s">
        <v>1053</v>
      </c>
      <c r="M108" s="497" t="s">
        <v>1054</v>
      </c>
      <c r="N108" s="497" t="s">
        <v>179</v>
      </c>
      <c r="O108" s="497">
        <v>7</v>
      </c>
      <c r="P108" s="498" t="s">
        <v>851</v>
      </c>
      <c r="Q108" s="497" t="s">
        <v>2436</v>
      </c>
      <c r="R108" s="499" t="s">
        <v>571</v>
      </c>
      <c r="S108" s="497" t="s">
        <v>852</v>
      </c>
      <c r="T108" s="551">
        <f t="shared" si="1"/>
        <v>7</v>
      </c>
      <c r="U108" s="552"/>
      <c r="V108" s="553"/>
      <c r="W108" s="91"/>
    </row>
    <row r="109" spans="1:23" ht="15">
      <c r="A109" s="93">
        <v>145</v>
      </c>
      <c r="L109" s="503" t="s">
        <v>1055</v>
      </c>
      <c r="M109" s="504" t="s">
        <v>1056</v>
      </c>
      <c r="N109" s="504" t="s">
        <v>180</v>
      </c>
      <c r="O109" s="504">
        <v>227</v>
      </c>
      <c r="P109" s="505" t="s">
        <v>851</v>
      </c>
      <c r="Q109" s="504" t="s">
        <v>2436</v>
      </c>
      <c r="R109" s="506" t="s">
        <v>571</v>
      </c>
      <c r="S109" s="504" t="s">
        <v>852</v>
      </c>
      <c r="T109" s="551">
        <f t="shared" si="1"/>
        <v>227</v>
      </c>
      <c r="U109" s="552">
        <v>47</v>
      </c>
      <c r="V109" s="553"/>
      <c r="W109" s="91" t="s">
        <v>1057</v>
      </c>
    </row>
    <row r="110" spans="1:23" ht="15">
      <c r="A110" s="93">
        <v>29</v>
      </c>
      <c r="L110" s="503" t="s">
        <v>1058</v>
      </c>
      <c r="M110" s="504" t="s">
        <v>1059</v>
      </c>
      <c r="N110" s="504" t="s">
        <v>180</v>
      </c>
      <c r="O110" s="504">
        <v>173.81</v>
      </c>
      <c r="P110" s="505" t="s">
        <v>851</v>
      </c>
      <c r="Q110" s="504" t="s">
        <v>2436</v>
      </c>
      <c r="R110" s="506" t="s">
        <v>571</v>
      </c>
      <c r="S110" s="504" t="s">
        <v>852</v>
      </c>
      <c r="T110" s="551">
        <f t="shared" si="1"/>
        <v>173.81</v>
      </c>
      <c r="U110" s="552">
        <v>38.86</v>
      </c>
      <c r="V110" s="553"/>
      <c r="W110" s="91" t="s">
        <v>1057</v>
      </c>
    </row>
    <row r="111" spans="1:23" ht="38.25">
      <c r="A111" s="93">
        <v>30</v>
      </c>
      <c r="L111" s="503" t="s">
        <v>1060</v>
      </c>
      <c r="M111" s="504" t="s">
        <v>1061</v>
      </c>
      <c r="N111" s="504" t="s">
        <v>179</v>
      </c>
      <c r="O111" s="504">
        <v>214.5</v>
      </c>
      <c r="P111" s="505" t="s">
        <v>851</v>
      </c>
      <c r="Q111" s="504" t="s">
        <v>2436</v>
      </c>
      <c r="R111" s="506" t="s">
        <v>571</v>
      </c>
      <c r="S111" s="504" t="s">
        <v>852</v>
      </c>
      <c r="T111" s="551">
        <f t="shared" si="1"/>
        <v>214.5</v>
      </c>
      <c r="U111" s="552">
        <v>205.12</v>
      </c>
      <c r="V111" s="553"/>
      <c r="W111" s="91" t="s">
        <v>1057</v>
      </c>
    </row>
    <row r="112" spans="1:23" ht="15">
      <c r="A112" s="93">
        <v>158</v>
      </c>
      <c r="L112" s="503" t="s">
        <v>1062</v>
      </c>
      <c r="M112" s="504" t="s">
        <v>1063</v>
      </c>
      <c r="N112" s="504" t="s">
        <v>180</v>
      </c>
      <c r="O112" s="504">
        <v>197.3</v>
      </c>
      <c r="P112" s="505" t="s">
        <v>851</v>
      </c>
      <c r="Q112" s="504" t="s">
        <v>2436</v>
      </c>
      <c r="R112" s="506" t="s">
        <v>571</v>
      </c>
      <c r="S112" s="504" t="s">
        <v>852</v>
      </c>
      <c r="T112" s="551">
        <f t="shared" si="1"/>
        <v>197.3</v>
      </c>
      <c r="U112" s="552">
        <v>103.1</v>
      </c>
      <c r="V112" s="553"/>
      <c r="W112" s="91" t="s">
        <v>1057</v>
      </c>
    </row>
    <row r="113" spans="1:23" ht="38.25">
      <c r="A113" s="93">
        <v>32</v>
      </c>
      <c r="L113" s="503" t="s">
        <v>1064</v>
      </c>
      <c r="M113" s="504" t="s">
        <v>1065</v>
      </c>
      <c r="N113" s="504" t="s">
        <v>179</v>
      </c>
      <c r="O113" s="504">
        <v>71</v>
      </c>
      <c r="P113" s="505" t="s">
        <v>851</v>
      </c>
      <c r="Q113" s="504" t="s">
        <v>2436</v>
      </c>
      <c r="R113" s="506" t="s">
        <v>571</v>
      </c>
      <c r="S113" s="504" t="s">
        <v>852</v>
      </c>
      <c r="T113" s="551">
        <f t="shared" si="1"/>
        <v>71</v>
      </c>
      <c r="U113" s="552"/>
      <c r="V113" s="554"/>
      <c r="W113" s="91"/>
    </row>
    <row r="114" spans="1:23" ht="38.25">
      <c r="A114" s="93">
        <v>155</v>
      </c>
      <c r="L114" s="503" t="s">
        <v>1066</v>
      </c>
      <c r="M114" s="504" t="s">
        <v>1067</v>
      </c>
      <c r="N114" s="504" t="s">
        <v>179</v>
      </c>
      <c r="O114" s="504">
        <v>203.99</v>
      </c>
      <c r="P114" s="505" t="s">
        <v>851</v>
      </c>
      <c r="Q114" s="504" t="s">
        <v>2436</v>
      </c>
      <c r="R114" s="506" t="s">
        <v>571</v>
      </c>
      <c r="S114" s="504" t="s">
        <v>852</v>
      </c>
      <c r="T114" s="551">
        <f t="shared" si="1"/>
        <v>203.99</v>
      </c>
      <c r="U114" s="552">
        <v>57.4</v>
      </c>
      <c r="V114" s="553"/>
      <c r="W114" s="91" t="s">
        <v>1057</v>
      </c>
    </row>
    <row r="115" spans="1:23" ht="38.25">
      <c r="A115" s="93">
        <v>157</v>
      </c>
      <c r="L115" s="503" t="s">
        <v>1068</v>
      </c>
      <c r="M115" s="504" t="s">
        <v>1069</v>
      </c>
      <c r="N115" s="504" t="s">
        <v>179</v>
      </c>
      <c r="O115" s="504">
        <v>89</v>
      </c>
      <c r="P115" s="505" t="s">
        <v>851</v>
      </c>
      <c r="Q115" s="504" t="s">
        <v>2436</v>
      </c>
      <c r="R115" s="506" t="s">
        <v>571</v>
      </c>
      <c r="S115" s="504" t="s">
        <v>852</v>
      </c>
      <c r="T115" s="551">
        <f t="shared" si="1"/>
        <v>89</v>
      </c>
      <c r="U115" s="552"/>
      <c r="V115" s="554"/>
      <c r="W115" s="91"/>
    </row>
    <row r="116" spans="1:23" ht="25.5">
      <c r="A116" s="93">
        <v>156</v>
      </c>
      <c r="L116" s="503" t="s">
        <v>1070</v>
      </c>
      <c r="M116" s="504" t="s">
        <v>1071</v>
      </c>
      <c r="N116" s="504" t="s">
        <v>178</v>
      </c>
      <c r="O116" s="504">
        <v>427</v>
      </c>
      <c r="P116" s="505" t="s">
        <v>851</v>
      </c>
      <c r="Q116" s="504" t="s">
        <v>2436</v>
      </c>
      <c r="R116" s="506" t="s">
        <v>571</v>
      </c>
      <c r="S116" s="504" t="s">
        <v>852</v>
      </c>
      <c r="T116" s="551">
        <f t="shared" si="1"/>
        <v>427</v>
      </c>
      <c r="U116" s="552"/>
      <c r="V116" s="553"/>
      <c r="W116" s="91" t="s">
        <v>895</v>
      </c>
    </row>
    <row r="117" spans="1:23" ht="38.25">
      <c r="A117" s="93">
        <v>411</v>
      </c>
      <c r="L117" s="503" t="s">
        <v>1072</v>
      </c>
      <c r="M117" s="504" t="s">
        <v>1073</v>
      </c>
      <c r="N117" s="504" t="s">
        <v>179</v>
      </c>
      <c r="O117" s="504">
        <v>44</v>
      </c>
      <c r="P117" s="505" t="s">
        <v>851</v>
      </c>
      <c r="Q117" s="504" t="s">
        <v>2436</v>
      </c>
      <c r="R117" s="506" t="s">
        <v>571</v>
      </c>
      <c r="S117" s="504" t="s">
        <v>852</v>
      </c>
      <c r="T117" s="551">
        <f t="shared" si="1"/>
        <v>44</v>
      </c>
      <c r="U117" s="552"/>
      <c r="V117" s="553"/>
      <c r="W117" s="91"/>
    </row>
    <row r="118" spans="1:23" ht="15">
      <c r="A118" s="93">
        <v>154</v>
      </c>
      <c r="L118" s="503" t="s">
        <v>1074</v>
      </c>
      <c r="M118" s="504" t="s">
        <v>1075</v>
      </c>
      <c r="N118" s="504" t="s">
        <v>180</v>
      </c>
      <c r="O118" s="504">
        <v>52</v>
      </c>
      <c r="P118" s="505" t="s">
        <v>851</v>
      </c>
      <c r="Q118" s="504" t="s">
        <v>2436</v>
      </c>
      <c r="R118" s="506" t="s">
        <v>571</v>
      </c>
      <c r="S118" s="504" t="s">
        <v>852</v>
      </c>
      <c r="T118" s="551">
        <f t="shared" si="1"/>
        <v>52</v>
      </c>
      <c r="U118" s="552"/>
      <c r="V118" s="553"/>
      <c r="W118" s="91" t="s">
        <v>994</v>
      </c>
    </row>
    <row r="119" spans="1:23" ht="15">
      <c r="A119" s="93">
        <v>113</v>
      </c>
      <c r="L119" s="503" t="s">
        <v>1076</v>
      </c>
      <c r="M119" s="504" t="s">
        <v>1077</v>
      </c>
      <c r="N119" s="504" t="s">
        <v>180</v>
      </c>
      <c r="O119" s="504">
        <v>57</v>
      </c>
      <c r="P119" s="505" t="s">
        <v>851</v>
      </c>
      <c r="Q119" s="504" t="s">
        <v>2436</v>
      </c>
      <c r="R119" s="506" t="s">
        <v>571</v>
      </c>
      <c r="S119" s="504" t="s">
        <v>852</v>
      </c>
      <c r="T119" s="551">
        <f t="shared" si="1"/>
        <v>57</v>
      </c>
      <c r="U119" s="552"/>
      <c r="V119" s="553"/>
      <c r="W119" s="91" t="s">
        <v>874</v>
      </c>
    </row>
    <row r="120" spans="1:23" ht="38.25">
      <c r="A120" s="93">
        <v>114</v>
      </c>
      <c r="L120" s="503" t="s">
        <v>1078</v>
      </c>
      <c r="M120" s="504" t="s">
        <v>1079</v>
      </c>
      <c r="N120" s="504" t="s">
        <v>179</v>
      </c>
      <c r="O120" s="504">
        <v>26</v>
      </c>
      <c r="P120" s="505" t="s">
        <v>851</v>
      </c>
      <c r="Q120" s="504" t="s">
        <v>2436</v>
      </c>
      <c r="R120" s="506" t="s">
        <v>571</v>
      </c>
      <c r="S120" s="504" t="s">
        <v>852</v>
      </c>
      <c r="T120" s="551">
        <f t="shared" si="1"/>
        <v>26</v>
      </c>
      <c r="U120" s="552"/>
      <c r="V120" s="553"/>
      <c r="W120" s="91"/>
    </row>
    <row r="121" spans="1:23" ht="38.25">
      <c r="A121" s="93">
        <v>389</v>
      </c>
      <c r="L121" s="503" t="s">
        <v>1080</v>
      </c>
      <c r="M121" s="504" t="s">
        <v>1081</v>
      </c>
      <c r="N121" s="504" t="s">
        <v>179</v>
      </c>
      <c r="O121" s="504">
        <v>27</v>
      </c>
      <c r="P121" s="505" t="s">
        <v>851</v>
      </c>
      <c r="Q121" s="504" t="s">
        <v>2436</v>
      </c>
      <c r="R121" s="506" t="s">
        <v>571</v>
      </c>
      <c r="S121" s="504" t="s">
        <v>852</v>
      </c>
      <c r="T121" s="551">
        <f t="shared" si="1"/>
        <v>27</v>
      </c>
      <c r="U121" s="552"/>
      <c r="V121" s="553"/>
      <c r="W121" s="91"/>
    </row>
    <row r="122" spans="1:23" ht="15">
      <c r="A122" s="93">
        <v>390</v>
      </c>
      <c r="L122" s="503" t="s">
        <v>1082</v>
      </c>
      <c r="M122" s="504" t="s">
        <v>1083</v>
      </c>
      <c r="N122" s="504" t="s">
        <v>180</v>
      </c>
      <c r="O122" s="504">
        <v>28</v>
      </c>
      <c r="P122" s="505" t="s">
        <v>851</v>
      </c>
      <c r="Q122" s="504" t="s">
        <v>2436</v>
      </c>
      <c r="R122" s="506" t="s">
        <v>571</v>
      </c>
      <c r="S122" s="504" t="s">
        <v>852</v>
      </c>
      <c r="T122" s="551">
        <f t="shared" si="1"/>
        <v>28</v>
      </c>
      <c r="U122" s="552"/>
      <c r="V122" s="553"/>
      <c r="W122" s="91"/>
    </row>
    <row r="123" spans="1:23" ht="15">
      <c r="A123" s="93">
        <v>109</v>
      </c>
      <c r="L123" s="503" t="s">
        <v>1084</v>
      </c>
      <c r="M123" s="504" t="s">
        <v>1085</v>
      </c>
      <c r="N123" s="504" t="s">
        <v>180</v>
      </c>
      <c r="O123" s="504">
        <v>25</v>
      </c>
      <c r="P123" s="505" t="s">
        <v>851</v>
      </c>
      <c r="Q123" s="504" t="s">
        <v>2436</v>
      </c>
      <c r="R123" s="506" t="s">
        <v>571</v>
      </c>
      <c r="S123" s="504" t="s">
        <v>852</v>
      </c>
      <c r="T123" s="551">
        <f t="shared" si="1"/>
        <v>25</v>
      </c>
      <c r="U123" s="552"/>
      <c r="V123" s="553"/>
      <c r="W123" s="91"/>
    </row>
    <row r="124" spans="1:23" ht="15">
      <c r="A124" s="93">
        <v>107</v>
      </c>
      <c r="L124" s="503" t="s">
        <v>1086</v>
      </c>
      <c r="M124" s="504" t="s">
        <v>1087</v>
      </c>
      <c r="N124" s="504" t="s">
        <v>180</v>
      </c>
      <c r="O124" s="504">
        <v>83</v>
      </c>
      <c r="P124" s="505" t="s">
        <v>851</v>
      </c>
      <c r="Q124" s="504" t="s">
        <v>2436</v>
      </c>
      <c r="R124" s="506" t="s">
        <v>571</v>
      </c>
      <c r="S124" s="504" t="s">
        <v>852</v>
      </c>
      <c r="T124" s="551">
        <f t="shared" si="1"/>
        <v>83</v>
      </c>
      <c r="U124" s="552"/>
      <c r="V124" s="553"/>
      <c r="W124" s="91" t="s">
        <v>874</v>
      </c>
    </row>
    <row r="125" spans="1:23" ht="38.25">
      <c r="A125" s="93">
        <v>117</v>
      </c>
      <c r="L125" s="503" t="s">
        <v>1088</v>
      </c>
      <c r="M125" s="504" t="s">
        <v>1089</v>
      </c>
      <c r="N125" s="504" t="s">
        <v>179</v>
      </c>
      <c r="O125" s="504">
        <v>10</v>
      </c>
      <c r="P125" s="505" t="s">
        <v>851</v>
      </c>
      <c r="Q125" s="504" t="s">
        <v>2436</v>
      </c>
      <c r="R125" s="506" t="s">
        <v>571</v>
      </c>
      <c r="S125" s="504" t="s">
        <v>852</v>
      </c>
      <c r="T125" s="551">
        <f t="shared" si="1"/>
        <v>10</v>
      </c>
      <c r="U125" s="552"/>
      <c r="V125" s="553"/>
      <c r="W125" s="91"/>
    </row>
    <row r="126" spans="1:23" ht="38.25">
      <c r="A126" s="93">
        <v>376</v>
      </c>
      <c r="L126" s="503" t="s">
        <v>1090</v>
      </c>
      <c r="M126" s="504" t="s">
        <v>1091</v>
      </c>
      <c r="N126" s="504" t="s">
        <v>179</v>
      </c>
      <c r="O126" s="504">
        <v>13</v>
      </c>
      <c r="P126" s="505" t="s">
        <v>851</v>
      </c>
      <c r="Q126" s="504" t="s">
        <v>2436</v>
      </c>
      <c r="R126" s="506" t="s">
        <v>571</v>
      </c>
      <c r="S126" s="504" t="s">
        <v>852</v>
      </c>
      <c r="T126" s="551">
        <f t="shared" si="1"/>
        <v>13</v>
      </c>
      <c r="U126" s="552"/>
      <c r="V126" s="553"/>
      <c r="W126" s="91"/>
    </row>
    <row r="127" spans="1:23" ht="38.25">
      <c r="A127" s="93">
        <v>380</v>
      </c>
      <c r="L127" s="503" t="s">
        <v>1092</v>
      </c>
      <c r="M127" s="504" t="s">
        <v>1091</v>
      </c>
      <c r="N127" s="504" t="s">
        <v>179</v>
      </c>
      <c r="O127" s="504">
        <v>17</v>
      </c>
      <c r="P127" s="505" t="s">
        <v>851</v>
      </c>
      <c r="Q127" s="504" t="s">
        <v>2436</v>
      </c>
      <c r="R127" s="506" t="s">
        <v>571</v>
      </c>
      <c r="S127" s="504" t="s">
        <v>852</v>
      </c>
      <c r="T127" s="551">
        <f t="shared" si="1"/>
        <v>17</v>
      </c>
      <c r="U127" s="552"/>
      <c r="V127" s="553"/>
      <c r="W127" s="91"/>
    </row>
    <row r="128" spans="1:23" ht="38.25">
      <c r="A128" s="93">
        <v>385</v>
      </c>
      <c r="L128" s="503" t="s">
        <v>1093</v>
      </c>
      <c r="M128" s="504" t="s">
        <v>1091</v>
      </c>
      <c r="N128" s="504" t="s">
        <v>179</v>
      </c>
      <c r="O128" s="504">
        <v>20</v>
      </c>
      <c r="P128" s="505" t="s">
        <v>851</v>
      </c>
      <c r="Q128" s="504" t="s">
        <v>2436</v>
      </c>
      <c r="R128" s="506" t="s">
        <v>571</v>
      </c>
      <c r="S128" s="504" t="s">
        <v>852</v>
      </c>
      <c r="T128" s="551">
        <f t="shared" si="1"/>
        <v>20</v>
      </c>
      <c r="U128" s="552"/>
      <c r="V128" s="553"/>
      <c r="W128" s="91"/>
    </row>
    <row r="129" spans="1:23" ht="38.25">
      <c r="A129" s="93">
        <v>387</v>
      </c>
      <c r="L129" s="503" t="s">
        <v>1094</v>
      </c>
      <c r="M129" s="504" t="s">
        <v>1091</v>
      </c>
      <c r="N129" s="504" t="s">
        <v>179</v>
      </c>
      <c r="O129" s="504">
        <v>37</v>
      </c>
      <c r="P129" s="505" t="s">
        <v>851</v>
      </c>
      <c r="Q129" s="504" t="s">
        <v>2436</v>
      </c>
      <c r="R129" s="506" t="s">
        <v>571</v>
      </c>
      <c r="S129" s="504" t="s">
        <v>852</v>
      </c>
      <c r="T129" s="551">
        <f t="shared" si="1"/>
        <v>37</v>
      </c>
      <c r="U129" s="552"/>
      <c r="V129" s="553"/>
      <c r="W129" s="91"/>
    </row>
    <row r="130" spans="1:23" ht="15">
      <c r="A130" s="93">
        <v>391</v>
      </c>
      <c r="L130" s="503" t="s">
        <v>1095</v>
      </c>
      <c r="M130" s="504" t="s">
        <v>1096</v>
      </c>
      <c r="N130" s="504" t="s">
        <v>180</v>
      </c>
      <c r="O130" s="504">
        <v>19</v>
      </c>
      <c r="P130" s="505" t="s">
        <v>851</v>
      </c>
      <c r="Q130" s="504" t="s">
        <v>2436</v>
      </c>
      <c r="R130" s="506" t="s">
        <v>571</v>
      </c>
      <c r="S130" s="504" t="s">
        <v>852</v>
      </c>
      <c r="T130" s="551">
        <f t="shared" si="1"/>
        <v>19</v>
      </c>
      <c r="U130" s="552"/>
      <c r="V130" s="553"/>
      <c r="W130" s="91" t="s">
        <v>1097</v>
      </c>
    </row>
    <row r="131" spans="1:23" ht="38.25">
      <c r="A131" s="93">
        <v>104</v>
      </c>
      <c r="L131" s="503" t="s">
        <v>1098</v>
      </c>
      <c r="M131" s="504" t="s">
        <v>1099</v>
      </c>
      <c r="N131" s="504" t="s">
        <v>179</v>
      </c>
      <c r="O131" s="504">
        <v>3</v>
      </c>
      <c r="P131" s="505" t="s">
        <v>851</v>
      </c>
      <c r="Q131" s="504" t="s">
        <v>2436</v>
      </c>
      <c r="R131" s="506" t="s">
        <v>571</v>
      </c>
      <c r="S131" s="504" t="s">
        <v>852</v>
      </c>
      <c r="T131" s="551">
        <f t="shared" si="1"/>
        <v>3</v>
      </c>
      <c r="U131" s="552"/>
      <c r="V131" s="553"/>
      <c r="W131" s="91"/>
    </row>
    <row r="132" spans="1:23" ht="38.25">
      <c r="A132" s="93">
        <v>371</v>
      </c>
      <c r="L132" s="503" t="s">
        <v>1100</v>
      </c>
      <c r="M132" s="504" t="s">
        <v>1099</v>
      </c>
      <c r="N132" s="504" t="s">
        <v>179</v>
      </c>
      <c r="O132" s="504">
        <v>4</v>
      </c>
      <c r="P132" s="505" t="s">
        <v>851</v>
      </c>
      <c r="Q132" s="504" t="s">
        <v>2436</v>
      </c>
      <c r="R132" s="506" t="s">
        <v>571</v>
      </c>
      <c r="S132" s="504" t="s">
        <v>852</v>
      </c>
      <c r="T132" s="551">
        <f t="shared" si="1"/>
        <v>4</v>
      </c>
      <c r="U132" s="552"/>
      <c r="V132" s="553"/>
      <c r="W132" s="91"/>
    </row>
    <row r="133" spans="1:23" ht="38.25">
      <c r="A133" s="93">
        <v>373</v>
      </c>
      <c r="L133" s="503" t="s">
        <v>1101</v>
      </c>
      <c r="M133" s="504" t="s">
        <v>1102</v>
      </c>
      <c r="N133" s="504" t="s">
        <v>179</v>
      </c>
      <c r="O133" s="504">
        <v>13</v>
      </c>
      <c r="P133" s="505" t="s">
        <v>851</v>
      </c>
      <c r="Q133" s="504" t="s">
        <v>2436</v>
      </c>
      <c r="R133" s="506" t="s">
        <v>571</v>
      </c>
      <c r="S133" s="504" t="s">
        <v>852</v>
      </c>
      <c r="T133" s="551">
        <f t="shared" si="1"/>
        <v>13</v>
      </c>
      <c r="U133" s="552"/>
      <c r="V133" s="553"/>
      <c r="W133" s="91"/>
    </row>
    <row r="134" spans="1:23" ht="38.25">
      <c r="A134" s="93">
        <v>379</v>
      </c>
      <c r="L134" s="503" t="s">
        <v>1103</v>
      </c>
      <c r="M134" s="504" t="s">
        <v>1104</v>
      </c>
      <c r="N134" s="504" t="s">
        <v>179</v>
      </c>
      <c r="O134" s="504">
        <v>164</v>
      </c>
      <c r="P134" s="505" t="s">
        <v>851</v>
      </c>
      <c r="Q134" s="504" t="s">
        <v>2436</v>
      </c>
      <c r="R134" s="506" t="s">
        <v>571</v>
      </c>
      <c r="S134" s="504" t="s">
        <v>852</v>
      </c>
      <c r="T134" s="551">
        <f t="shared" si="1"/>
        <v>164</v>
      </c>
      <c r="U134" s="552"/>
      <c r="V134" s="553"/>
      <c r="W134" s="91" t="s">
        <v>1105</v>
      </c>
    </row>
    <row r="135" spans="1:23" ht="38.25">
      <c r="A135" s="93">
        <v>398</v>
      </c>
      <c r="L135" s="503" t="s">
        <v>1106</v>
      </c>
      <c r="M135" s="504" t="s">
        <v>1107</v>
      </c>
      <c r="N135" s="504" t="s">
        <v>179</v>
      </c>
      <c r="O135" s="504">
        <v>1</v>
      </c>
      <c r="P135" s="505" t="s">
        <v>851</v>
      </c>
      <c r="Q135" s="504" t="s">
        <v>2436</v>
      </c>
      <c r="R135" s="506" t="s">
        <v>571</v>
      </c>
      <c r="S135" s="504" t="s">
        <v>852</v>
      </c>
      <c r="T135" s="551">
        <f t="shared" si="1"/>
        <v>1</v>
      </c>
      <c r="U135" s="552"/>
      <c r="V135" s="553"/>
      <c r="W135" s="91"/>
    </row>
    <row r="136" spans="1:23" ht="15">
      <c r="A136" s="93">
        <v>140</v>
      </c>
      <c r="L136" s="503" t="s">
        <v>820</v>
      </c>
      <c r="M136" s="504" t="s">
        <v>1108</v>
      </c>
      <c r="N136" s="504" t="s">
        <v>180</v>
      </c>
      <c r="O136" s="504">
        <v>50</v>
      </c>
      <c r="P136" s="505" t="s">
        <v>851</v>
      </c>
      <c r="Q136" s="504" t="s">
        <v>2436</v>
      </c>
      <c r="R136" s="506" t="s">
        <v>571</v>
      </c>
      <c r="S136" s="504" t="s">
        <v>852</v>
      </c>
      <c r="T136" s="551">
        <f t="shared" si="1"/>
        <v>50</v>
      </c>
      <c r="U136" s="552"/>
      <c r="V136" s="553"/>
      <c r="W136" s="91" t="s">
        <v>1105</v>
      </c>
    </row>
    <row r="137" spans="1:23" ht="15">
      <c r="A137" s="93">
        <v>112</v>
      </c>
      <c r="L137" s="503" t="s">
        <v>1109</v>
      </c>
      <c r="M137" s="504" t="s">
        <v>1110</v>
      </c>
      <c r="N137" s="504" t="s">
        <v>180</v>
      </c>
      <c r="O137" s="504">
        <v>42</v>
      </c>
      <c r="P137" s="505" t="s">
        <v>851</v>
      </c>
      <c r="Q137" s="504" t="s">
        <v>2436</v>
      </c>
      <c r="R137" s="506" t="s">
        <v>571</v>
      </c>
      <c r="S137" s="504" t="s">
        <v>852</v>
      </c>
      <c r="T137" s="551">
        <f t="shared" si="1"/>
        <v>42</v>
      </c>
      <c r="U137" s="552"/>
      <c r="V137" s="553"/>
      <c r="W137" s="91" t="s">
        <v>857</v>
      </c>
    </row>
    <row r="138" spans="1:23" ht="15">
      <c r="A138" s="93">
        <v>23</v>
      </c>
      <c r="L138" s="503" t="s">
        <v>1111</v>
      </c>
      <c r="M138" s="504" t="s">
        <v>1112</v>
      </c>
      <c r="N138" s="504" t="s">
        <v>180</v>
      </c>
      <c r="O138" s="504">
        <v>26</v>
      </c>
      <c r="P138" s="505" t="s">
        <v>851</v>
      </c>
      <c r="Q138" s="504" t="s">
        <v>2436</v>
      </c>
      <c r="R138" s="506" t="s">
        <v>571</v>
      </c>
      <c r="S138" s="504" t="s">
        <v>852</v>
      </c>
      <c r="T138" s="551">
        <f t="shared" si="1"/>
        <v>26</v>
      </c>
      <c r="U138" s="552"/>
      <c r="V138" s="553"/>
      <c r="W138" s="91" t="s">
        <v>1105</v>
      </c>
    </row>
    <row r="139" spans="1:23" ht="15">
      <c r="A139" s="93">
        <v>108</v>
      </c>
      <c r="L139" s="503" t="s">
        <v>1113</v>
      </c>
      <c r="M139" s="504" t="s">
        <v>1114</v>
      </c>
      <c r="N139" s="504" t="s">
        <v>180</v>
      </c>
      <c r="O139" s="504">
        <v>4</v>
      </c>
      <c r="P139" s="505" t="s">
        <v>851</v>
      </c>
      <c r="Q139" s="504" t="s">
        <v>2436</v>
      </c>
      <c r="R139" s="506" t="s">
        <v>571</v>
      </c>
      <c r="S139" s="504" t="s">
        <v>852</v>
      </c>
      <c r="T139" s="551">
        <f t="shared" ref="T139:T202" si="2">O139</f>
        <v>4</v>
      </c>
      <c r="U139" s="552"/>
      <c r="V139" s="553"/>
      <c r="W139" s="91"/>
    </row>
    <row r="140" spans="1:23" ht="38.25">
      <c r="A140" s="93">
        <v>15</v>
      </c>
      <c r="L140" s="503" t="s">
        <v>1115</v>
      </c>
      <c r="M140" s="504" t="s">
        <v>1116</v>
      </c>
      <c r="N140" s="504" t="s">
        <v>179</v>
      </c>
      <c r="O140" s="504">
        <v>18</v>
      </c>
      <c r="P140" s="505" t="s">
        <v>851</v>
      </c>
      <c r="Q140" s="504" t="s">
        <v>2436</v>
      </c>
      <c r="R140" s="506" t="s">
        <v>571</v>
      </c>
      <c r="S140" s="504" t="s">
        <v>852</v>
      </c>
      <c r="T140" s="551">
        <f t="shared" si="2"/>
        <v>18</v>
      </c>
      <c r="U140" s="552"/>
      <c r="V140" s="553"/>
      <c r="W140" s="91"/>
    </row>
    <row r="141" spans="1:23" ht="15">
      <c r="A141" s="93">
        <v>386</v>
      </c>
      <c r="L141" s="503" t="s">
        <v>1117</v>
      </c>
      <c r="M141" s="504" t="s">
        <v>1118</v>
      </c>
      <c r="N141" s="504" t="s">
        <v>180</v>
      </c>
      <c r="O141" s="504">
        <v>60</v>
      </c>
      <c r="P141" s="505" t="s">
        <v>851</v>
      </c>
      <c r="Q141" s="504" t="s">
        <v>2436</v>
      </c>
      <c r="R141" s="506" t="s">
        <v>571</v>
      </c>
      <c r="S141" s="504" t="s">
        <v>852</v>
      </c>
      <c r="T141" s="551">
        <f t="shared" si="2"/>
        <v>60</v>
      </c>
      <c r="U141" s="552"/>
      <c r="V141" s="553"/>
      <c r="W141" s="91"/>
    </row>
    <row r="142" spans="1:23" ht="15">
      <c r="A142" s="93">
        <v>25</v>
      </c>
      <c r="L142" s="503" t="s">
        <v>1119</v>
      </c>
      <c r="M142" s="504" t="s">
        <v>1120</v>
      </c>
      <c r="N142" s="504" t="s">
        <v>180</v>
      </c>
      <c r="O142" s="504">
        <v>12</v>
      </c>
      <c r="P142" s="505" t="s">
        <v>851</v>
      </c>
      <c r="Q142" s="504" t="s">
        <v>2436</v>
      </c>
      <c r="R142" s="506" t="s">
        <v>571</v>
      </c>
      <c r="S142" s="504" t="s">
        <v>852</v>
      </c>
      <c r="T142" s="551">
        <f t="shared" si="2"/>
        <v>12</v>
      </c>
      <c r="U142" s="552"/>
      <c r="V142" s="553"/>
      <c r="W142" s="91"/>
    </row>
    <row r="143" spans="1:23" ht="15">
      <c r="A143" s="93">
        <v>19</v>
      </c>
      <c r="L143" s="503" t="s">
        <v>1121</v>
      </c>
      <c r="M143" s="504" t="s">
        <v>1122</v>
      </c>
      <c r="N143" s="504" t="s">
        <v>180</v>
      </c>
      <c r="O143" s="504">
        <v>10</v>
      </c>
      <c r="P143" s="505" t="s">
        <v>851</v>
      </c>
      <c r="Q143" s="504" t="s">
        <v>2436</v>
      </c>
      <c r="R143" s="506" t="s">
        <v>571</v>
      </c>
      <c r="S143" s="504" t="s">
        <v>852</v>
      </c>
      <c r="T143" s="551">
        <f t="shared" si="2"/>
        <v>10</v>
      </c>
      <c r="U143" s="552"/>
      <c r="V143" s="553"/>
      <c r="W143" s="91"/>
    </row>
    <row r="144" spans="1:23" ht="38.25">
      <c r="A144" s="93">
        <v>17</v>
      </c>
      <c r="L144" s="503" t="s">
        <v>1123</v>
      </c>
      <c r="M144" s="504" t="s">
        <v>1124</v>
      </c>
      <c r="N144" s="504" t="s">
        <v>179</v>
      </c>
      <c r="O144" s="504">
        <v>4</v>
      </c>
      <c r="P144" s="505" t="s">
        <v>851</v>
      </c>
      <c r="Q144" s="504" t="s">
        <v>2436</v>
      </c>
      <c r="R144" s="506" t="s">
        <v>571</v>
      </c>
      <c r="S144" s="504" t="s">
        <v>852</v>
      </c>
      <c r="T144" s="551">
        <f t="shared" si="2"/>
        <v>4</v>
      </c>
      <c r="U144" s="552"/>
      <c r="V144" s="553"/>
      <c r="W144" s="91"/>
    </row>
    <row r="145" spans="1:23" ht="38.25">
      <c r="A145" s="93">
        <v>144</v>
      </c>
      <c r="L145" s="503" t="s">
        <v>1125</v>
      </c>
      <c r="M145" s="504" t="s">
        <v>1126</v>
      </c>
      <c r="N145" s="504" t="s">
        <v>179</v>
      </c>
      <c r="O145" s="504">
        <v>35</v>
      </c>
      <c r="P145" s="505" t="s">
        <v>851</v>
      </c>
      <c r="Q145" s="504" t="s">
        <v>2436</v>
      </c>
      <c r="R145" s="506" t="s">
        <v>571</v>
      </c>
      <c r="S145" s="504" t="s">
        <v>852</v>
      </c>
      <c r="T145" s="551">
        <f t="shared" si="2"/>
        <v>35</v>
      </c>
      <c r="U145" s="552"/>
      <c r="V145" s="553"/>
      <c r="W145" s="91" t="s">
        <v>857</v>
      </c>
    </row>
    <row r="146" spans="1:23" ht="38.25">
      <c r="A146" s="93">
        <v>152</v>
      </c>
      <c r="L146" s="503" t="s">
        <v>1127</v>
      </c>
      <c r="M146" s="504" t="s">
        <v>1128</v>
      </c>
      <c r="N146" s="504" t="s">
        <v>179</v>
      </c>
      <c r="O146" s="504">
        <v>8</v>
      </c>
      <c r="P146" s="505" t="s">
        <v>851</v>
      </c>
      <c r="Q146" s="504" t="s">
        <v>2436</v>
      </c>
      <c r="R146" s="506" t="s">
        <v>571</v>
      </c>
      <c r="S146" s="504" t="s">
        <v>852</v>
      </c>
      <c r="T146" s="551">
        <f t="shared" si="2"/>
        <v>8</v>
      </c>
      <c r="U146" s="552"/>
      <c r="V146" s="553"/>
      <c r="W146" s="91"/>
    </row>
    <row r="147" spans="1:23" ht="38.25">
      <c r="A147" s="93">
        <v>146</v>
      </c>
      <c r="L147" s="503" t="s">
        <v>1129</v>
      </c>
      <c r="M147" s="504" t="s">
        <v>1130</v>
      </c>
      <c r="N147" s="504" t="s">
        <v>179</v>
      </c>
      <c r="O147" s="504">
        <v>1</v>
      </c>
      <c r="P147" s="505" t="s">
        <v>851</v>
      </c>
      <c r="Q147" s="504" t="s">
        <v>2436</v>
      </c>
      <c r="R147" s="506" t="s">
        <v>571</v>
      </c>
      <c r="S147" s="504" t="s">
        <v>852</v>
      </c>
      <c r="T147" s="551">
        <f t="shared" si="2"/>
        <v>1</v>
      </c>
      <c r="U147" s="552"/>
      <c r="V147" s="553"/>
      <c r="W147" s="91"/>
    </row>
    <row r="148" spans="1:23" ht="38.25">
      <c r="A148" s="93">
        <v>370</v>
      </c>
      <c r="L148" s="503" t="s">
        <v>1131</v>
      </c>
      <c r="M148" s="504" t="s">
        <v>1132</v>
      </c>
      <c r="N148" s="504" t="s">
        <v>179</v>
      </c>
      <c r="O148" s="504">
        <v>9</v>
      </c>
      <c r="P148" s="505" t="s">
        <v>851</v>
      </c>
      <c r="Q148" s="504" t="s">
        <v>2436</v>
      </c>
      <c r="R148" s="506" t="s">
        <v>571</v>
      </c>
      <c r="S148" s="504" t="s">
        <v>852</v>
      </c>
      <c r="T148" s="551">
        <f t="shared" si="2"/>
        <v>9</v>
      </c>
      <c r="U148" s="552"/>
      <c r="V148" s="553"/>
      <c r="W148" s="91"/>
    </row>
    <row r="149" spans="1:23" ht="15">
      <c r="A149" s="93">
        <v>147</v>
      </c>
      <c r="L149" s="503" t="s">
        <v>1133</v>
      </c>
      <c r="M149" s="504" t="s">
        <v>1134</v>
      </c>
      <c r="N149" s="504" t="s">
        <v>180</v>
      </c>
      <c r="O149" s="504">
        <v>250</v>
      </c>
      <c r="P149" s="505" t="s">
        <v>851</v>
      </c>
      <c r="Q149" s="504" t="s">
        <v>2436</v>
      </c>
      <c r="R149" s="506" t="s">
        <v>571</v>
      </c>
      <c r="S149" s="504" t="s">
        <v>852</v>
      </c>
      <c r="T149" s="551">
        <f t="shared" si="2"/>
        <v>250</v>
      </c>
      <c r="U149" s="552"/>
      <c r="V149" s="553"/>
      <c r="W149" s="91" t="s">
        <v>895</v>
      </c>
    </row>
    <row r="150" spans="1:23" ht="15">
      <c r="A150" s="93">
        <v>31</v>
      </c>
      <c r="L150" s="503" t="s">
        <v>1135</v>
      </c>
      <c r="M150" s="504" t="s">
        <v>1136</v>
      </c>
      <c r="N150" s="504" t="s">
        <v>180</v>
      </c>
      <c r="O150" s="504">
        <v>8</v>
      </c>
      <c r="P150" s="505" t="s">
        <v>851</v>
      </c>
      <c r="Q150" s="504" t="s">
        <v>2436</v>
      </c>
      <c r="R150" s="506" t="s">
        <v>571</v>
      </c>
      <c r="S150" s="504" t="s">
        <v>852</v>
      </c>
      <c r="T150" s="551">
        <f t="shared" si="2"/>
        <v>8</v>
      </c>
      <c r="U150" s="552"/>
      <c r="V150" s="553"/>
      <c r="W150" s="91"/>
    </row>
    <row r="151" spans="1:23" ht="15">
      <c r="A151" s="93">
        <v>16</v>
      </c>
      <c r="L151" s="503" t="s">
        <v>1137</v>
      </c>
      <c r="M151" s="504" t="s">
        <v>1138</v>
      </c>
      <c r="N151" s="504" t="s">
        <v>180</v>
      </c>
      <c r="O151" s="504">
        <v>3</v>
      </c>
      <c r="P151" s="505" t="s">
        <v>851</v>
      </c>
      <c r="Q151" s="504" t="s">
        <v>2436</v>
      </c>
      <c r="R151" s="506" t="s">
        <v>571</v>
      </c>
      <c r="S151" s="504" t="s">
        <v>852</v>
      </c>
      <c r="T151" s="551">
        <f t="shared" si="2"/>
        <v>3</v>
      </c>
      <c r="U151" s="552"/>
      <c r="V151" s="553"/>
      <c r="W151" s="91"/>
    </row>
    <row r="152" spans="1:23" ht="38.25">
      <c r="A152" s="93">
        <v>13</v>
      </c>
      <c r="L152" s="503" t="s">
        <v>1139</v>
      </c>
      <c r="M152" s="504" t="s">
        <v>1140</v>
      </c>
      <c r="N152" s="504" t="s">
        <v>179</v>
      </c>
      <c r="O152" s="504">
        <v>10</v>
      </c>
      <c r="P152" s="505" t="s">
        <v>851</v>
      </c>
      <c r="Q152" s="504" t="s">
        <v>2436</v>
      </c>
      <c r="R152" s="506" t="s">
        <v>571</v>
      </c>
      <c r="S152" s="504" t="s">
        <v>852</v>
      </c>
      <c r="T152" s="551">
        <f t="shared" si="2"/>
        <v>10</v>
      </c>
      <c r="U152" s="552"/>
      <c r="V152" s="553"/>
      <c r="W152" s="91" t="s">
        <v>857</v>
      </c>
    </row>
    <row r="153" spans="1:23" ht="15">
      <c r="A153" s="93">
        <v>148</v>
      </c>
      <c r="L153" s="503" t="s">
        <v>1141</v>
      </c>
      <c r="M153" s="504" t="s">
        <v>1142</v>
      </c>
      <c r="N153" s="504" t="s">
        <v>180</v>
      </c>
      <c r="O153" s="504">
        <v>12</v>
      </c>
      <c r="P153" s="505" t="s">
        <v>851</v>
      </c>
      <c r="Q153" s="504" t="s">
        <v>2436</v>
      </c>
      <c r="R153" s="506" t="s">
        <v>571</v>
      </c>
      <c r="S153" s="504" t="s">
        <v>852</v>
      </c>
      <c r="T153" s="551">
        <f t="shared" si="2"/>
        <v>12</v>
      </c>
      <c r="U153" s="552"/>
      <c r="V153" s="553"/>
      <c r="W153" s="91"/>
    </row>
    <row r="154" spans="1:23" ht="15">
      <c r="A154" s="93">
        <v>18</v>
      </c>
      <c r="L154" s="503" t="s">
        <v>1143</v>
      </c>
      <c r="M154" s="504" t="s">
        <v>1144</v>
      </c>
      <c r="N154" s="504" t="s">
        <v>180</v>
      </c>
      <c r="O154" s="504">
        <v>4</v>
      </c>
      <c r="P154" s="505" t="s">
        <v>851</v>
      </c>
      <c r="Q154" s="504" t="s">
        <v>2436</v>
      </c>
      <c r="R154" s="506" t="s">
        <v>571</v>
      </c>
      <c r="S154" s="504" t="s">
        <v>852</v>
      </c>
      <c r="T154" s="551">
        <f t="shared" si="2"/>
        <v>4</v>
      </c>
      <c r="U154" s="552"/>
      <c r="V154" s="553"/>
      <c r="W154" s="91"/>
    </row>
    <row r="155" spans="1:23" ht="38.25">
      <c r="A155" s="93">
        <v>14</v>
      </c>
      <c r="L155" s="503" t="s">
        <v>1145</v>
      </c>
      <c r="M155" s="504" t="s">
        <v>1146</v>
      </c>
      <c r="N155" s="504" t="s">
        <v>179</v>
      </c>
      <c r="O155" s="504">
        <v>2</v>
      </c>
      <c r="P155" s="505" t="s">
        <v>851</v>
      </c>
      <c r="Q155" s="504" t="s">
        <v>2436</v>
      </c>
      <c r="R155" s="506" t="s">
        <v>571</v>
      </c>
      <c r="S155" s="504" t="s">
        <v>852</v>
      </c>
      <c r="T155" s="551">
        <f t="shared" si="2"/>
        <v>2</v>
      </c>
      <c r="U155" s="552"/>
      <c r="V155" s="553"/>
      <c r="W155" s="91"/>
    </row>
    <row r="156" spans="1:23" ht="38.25">
      <c r="A156" s="93">
        <v>263</v>
      </c>
      <c r="L156" s="503" t="s">
        <v>1147</v>
      </c>
      <c r="M156" s="504" t="s">
        <v>1148</v>
      </c>
      <c r="N156" s="504" t="s">
        <v>179</v>
      </c>
      <c r="O156" s="504">
        <v>140</v>
      </c>
      <c r="P156" s="505" t="s">
        <v>851</v>
      </c>
      <c r="Q156" s="504" t="s">
        <v>2436</v>
      </c>
      <c r="R156" s="506" t="s">
        <v>571</v>
      </c>
      <c r="S156" s="504" t="s">
        <v>852</v>
      </c>
      <c r="T156" s="551">
        <f t="shared" si="2"/>
        <v>140</v>
      </c>
      <c r="U156" s="552"/>
      <c r="V156" s="553"/>
      <c r="W156" s="91"/>
    </row>
    <row r="157" spans="1:23" ht="38.25">
      <c r="A157" s="93">
        <v>364</v>
      </c>
      <c r="L157" s="503" t="s">
        <v>1149</v>
      </c>
      <c r="M157" s="504" t="s">
        <v>1150</v>
      </c>
      <c r="N157" s="504" t="s">
        <v>179</v>
      </c>
      <c r="O157" s="504">
        <v>3</v>
      </c>
      <c r="P157" s="505" t="s">
        <v>851</v>
      </c>
      <c r="Q157" s="504" t="s">
        <v>2436</v>
      </c>
      <c r="R157" s="506" t="s">
        <v>571</v>
      </c>
      <c r="S157" s="504" t="s">
        <v>852</v>
      </c>
      <c r="T157" s="551">
        <f t="shared" si="2"/>
        <v>3</v>
      </c>
      <c r="U157" s="552"/>
      <c r="V157" s="553"/>
      <c r="W157" s="91"/>
    </row>
    <row r="158" spans="1:23" ht="38.25">
      <c r="A158" s="93">
        <v>142</v>
      </c>
      <c r="L158" s="503" t="s">
        <v>1151</v>
      </c>
      <c r="M158" s="504" t="s">
        <v>1152</v>
      </c>
      <c r="N158" s="504" t="s">
        <v>179</v>
      </c>
      <c r="O158" s="504">
        <v>7</v>
      </c>
      <c r="P158" s="505" t="s">
        <v>851</v>
      </c>
      <c r="Q158" s="504" t="s">
        <v>2436</v>
      </c>
      <c r="R158" s="506" t="s">
        <v>571</v>
      </c>
      <c r="S158" s="504" t="s">
        <v>852</v>
      </c>
      <c r="T158" s="551">
        <f t="shared" si="2"/>
        <v>7</v>
      </c>
      <c r="U158" s="552"/>
      <c r="V158" s="553"/>
      <c r="W158" s="91"/>
    </row>
    <row r="159" spans="1:23" ht="38.25">
      <c r="A159" s="93">
        <v>301</v>
      </c>
      <c r="L159" s="503" t="s">
        <v>1153</v>
      </c>
      <c r="M159" s="504" t="s">
        <v>1154</v>
      </c>
      <c r="N159" s="504" t="s">
        <v>179</v>
      </c>
      <c r="O159" s="504">
        <v>10</v>
      </c>
      <c r="P159" s="505" t="s">
        <v>851</v>
      </c>
      <c r="Q159" s="504" t="s">
        <v>2436</v>
      </c>
      <c r="R159" s="506" t="s">
        <v>571</v>
      </c>
      <c r="S159" s="504" t="s">
        <v>852</v>
      </c>
      <c r="T159" s="551">
        <f t="shared" si="2"/>
        <v>10</v>
      </c>
      <c r="U159" s="552"/>
      <c r="V159" s="553"/>
      <c r="W159" s="91"/>
    </row>
    <row r="160" spans="1:23" ht="38.25">
      <c r="A160" s="93">
        <v>312</v>
      </c>
      <c r="L160" s="503" t="s">
        <v>1155</v>
      </c>
      <c r="M160" s="504" t="s">
        <v>1156</v>
      </c>
      <c r="N160" s="504" t="s">
        <v>179</v>
      </c>
      <c r="O160" s="504">
        <v>19</v>
      </c>
      <c r="P160" s="505" t="s">
        <v>851</v>
      </c>
      <c r="Q160" s="504" t="s">
        <v>2436</v>
      </c>
      <c r="R160" s="506" t="s">
        <v>571</v>
      </c>
      <c r="S160" s="504" t="s">
        <v>852</v>
      </c>
      <c r="T160" s="551">
        <f t="shared" si="2"/>
        <v>19</v>
      </c>
      <c r="U160" s="552"/>
      <c r="V160" s="553"/>
      <c r="W160" s="91"/>
    </row>
    <row r="161" spans="1:23" ht="38.25">
      <c r="A161" s="93">
        <v>330</v>
      </c>
      <c r="L161" s="503" t="s">
        <v>1157</v>
      </c>
      <c r="M161" s="504" t="s">
        <v>1158</v>
      </c>
      <c r="N161" s="504" t="s">
        <v>179</v>
      </c>
      <c r="O161" s="504">
        <v>26</v>
      </c>
      <c r="P161" s="505" t="s">
        <v>851</v>
      </c>
      <c r="Q161" s="504" t="s">
        <v>2436</v>
      </c>
      <c r="R161" s="506" t="s">
        <v>571</v>
      </c>
      <c r="S161" s="504" t="s">
        <v>852</v>
      </c>
      <c r="T161" s="551">
        <f t="shared" si="2"/>
        <v>26</v>
      </c>
      <c r="U161" s="552"/>
      <c r="V161" s="553"/>
      <c r="W161" s="91"/>
    </row>
    <row r="162" spans="1:23" ht="15">
      <c r="A162" s="93">
        <v>339</v>
      </c>
      <c r="L162" s="503" t="s">
        <v>1159</v>
      </c>
      <c r="M162" s="504" t="s">
        <v>1160</v>
      </c>
      <c r="N162" s="504" t="s">
        <v>180</v>
      </c>
      <c r="O162" s="504">
        <v>124</v>
      </c>
      <c r="P162" s="505" t="s">
        <v>851</v>
      </c>
      <c r="Q162" s="504" t="s">
        <v>2436</v>
      </c>
      <c r="R162" s="506" t="s">
        <v>571</v>
      </c>
      <c r="S162" s="504" t="s">
        <v>852</v>
      </c>
      <c r="T162" s="551">
        <f t="shared" si="2"/>
        <v>124</v>
      </c>
      <c r="U162" s="552"/>
      <c r="V162" s="553"/>
      <c r="W162" s="91"/>
    </row>
    <row r="163" spans="1:23" ht="38.25">
      <c r="A163" s="93">
        <v>27</v>
      </c>
      <c r="L163" s="503" t="s">
        <v>1161</v>
      </c>
      <c r="M163" s="504" t="s">
        <v>1162</v>
      </c>
      <c r="N163" s="504" t="s">
        <v>179</v>
      </c>
      <c r="O163" s="504">
        <v>234</v>
      </c>
      <c r="P163" s="505" t="s">
        <v>851</v>
      </c>
      <c r="Q163" s="504" t="s">
        <v>2436</v>
      </c>
      <c r="R163" s="506" t="s">
        <v>571</v>
      </c>
      <c r="S163" s="504" t="s">
        <v>852</v>
      </c>
      <c r="T163" s="551">
        <f t="shared" si="2"/>
        <v>234</v>
      </c>
      <c r="U163" s="552"/>
      <c r="V163" s="553"/>
      <c r="W163" s="91" t="s">
        <v>926</v>
      </c>
    </row>
    <row r="164" spans="1:23" ht="38.25">
      <c r="A164" s="93">
        <v>368</v>
      </c>
      <c r="L164" s="503" t="s">
        <v>1163</v>
      </c>
      <c r="M164" s="504" t="s">
        <v>1164</v>
      </c>
      <c r="N164" s="504" t="s">
        <v>179</v>
      </c>
      <c r="O164" s="504">
        <v>24</v>
      </c>
      <c r="P164" s="505" t="s">
        <v>851</v>
      </c>
      <c r="Q164" s="504" t="s">
        <v>2436</v>
      </c>
      <c r="R164" s="506" t="s">
        <v>571</v>
      </c>
      <c r="S164" s="504" t="s">
        <v>852</v>
      </c>
      <c r="T164" s="551">
        <f t="shared" si="2"/>
        <v>24</v>
      </c>
      <c r="U164" s="552"/>
      <c r="V164" s="553"/>
      <c r="W164" s="91"/>
    </row>
    <row r="165" spans="1:23" ht="38.25">
      <c r="A165" s="93">
        <v>337</v>
      </c>
      <c r="L165" s="503" t="s">
        <v>1165</v>
      </c>
      <c r="M165" s="504" t="s">
        <v>1166</v>
      </c>
      <c r="N165" s="504" t="s">
        <v>179</v>
      </c>
      <c r="O165" s="504">
        <v>4</v>
      </c>
      <c r="P165" s="505" t="s">
        <v>851</v>
      </c>
      <c r="Q165" s="504" t="s">
        <v>2436</v>
      </c>
      <c r="R165" s="506" t="s">
        <v>571</v>
      </c>
      <c r="S165" s="504" t="s">
        <v>852</v>
      </c>
      <c r="T165" s="551">
        <f t="shared" si="2"/>
        <v>4</v>
      </c>
      <c r="U165" s="552"/>
      <c r="V165" s="553"/>
      <c r="W165" s="91"/>
    </row>
    <row r="166" spans="1:23" ht="15">
      <c r="A166" s="93">
        <v>143</v>
      </c>
      <c r="L166" s="503" t="s">
        <v>1167</v>
      </c>
      <c r="M166" s="504" t="s">
        <v>1168</v>
      </c>
      <c r="N166" s="504" t="s">
        <v>180</v>
      </c>
      <c r="O166" s="504">
        <v>27</v>
      </c>
      <c r="P166" s="505" t="s">
        <v>851</v>
      </c>
      <c r="Q166" s="504" t="s">
        <v>2436</v>
      </c>
      <c r="R166" s="506" t="s">
        <v>571</v>
      </c>
      <c r="S166" s="504" t="s">
        <v>852</v>
      </c>
      <c r="T166" s="551">
        <f t="shared" si="2"/>
        <v>27</v>
      </c>
      <c r="U166" s="552"/>
      <c r="V166" s="553"/>
      <c r="W166" s="91"/>
    </row>
    <row r="167" spans="1:23" ht="15">
      <c r="A167" s="93">
        <v>21</v>
      </c>
      <c r="L167" s="503" t="s">
        <v>1169</v>
      </c>
      <c r="M167" s="504" t="s">
        <v>1170</v>
      </c>
      <c r="N167" s="504" t="s">
        <v>180</v>
      </c>
      <c r="O167" s="504">
        <v>283</v>
      </c>
      <c r="P167" s="505" t="s">
        <v>851</v>
      </c>
      <c r="Q167" s="504" t="s">
        <v>2436</v>
      </c>
      <c r="R167" s="506" t="s">
        <v>571</v>
      </c>
      <c r="S167" s="504" t="s">
        <v>852</v>
      </c>
      <c r="T167" s="551">
        <f t="shared" si="2"/>
        <v>283</v>
      </c>
      <c r="U167" s="552"/>
      <c r="V167" s="553"/>
      <c r="W167" s="91" t="s">
        <v>895</v>
      </c>
    </row>
    <row r="168" spans="1:23" ht="15">
      <c r="A168" s="93">
        <v>33</v>
      </c>
      <c r="L168" s="503" t="s">
        <v>1171</v>
      </c>
      <c r="M168" s="504" t="s">
        <v>1172</v>
      </c>
      <c r="N168" s="504" t="s">
        <v>180</v>
      </c>
      <c r="O168" s="504">
        <v>57</v>
      </c>
      <c r="P168" s="505" t="s">
        <v>851</v>
      </c>
      <c r="Q168" s="504" t="s">
        <v>2436</v>
      </c>
      <c r="R168" s="506" t="s">
        <v>571</v>
      </c>
      <c r="S168" s="504" t="s">
        <v>852</v>
      </c>
      <c r="T168" s="551">
        <f t="shared" si="2"/>
        <v>57</v>
      </c>
      <c r="U168" s="552"/>
      <c r="V168" s="553"/>
      <c r="W168" s="91" t="s">
        <v>857</v>
      </c>
    </row>
    <row r="169" spans="1:23" ht="38.25">
      <c r="A169" s="93">
        <v>24</v>
      </c>
      <c r="L169" s="503" t="s">
        <v>1173</v>
      </c>
      <c r="M169" s="504" t="s">
        <v>1174</v>
      </c>
      <c r="N169" s="504" t="s">
        <v>179</v>
      </c>
      <c r="O169" s="504">
        <v>14</v>
      </c>
      <c r="P169" s="505" t="s">
        <v>851</v>
      </c>
      <c r="Q169" s="504" t="s">
        <v>2436</v>
      </c>
      <c r="R169" s="506" t="s">
        <v>571</v>
      </c>
      <c r="S169" s="504" t="s">
        <v>852</v>
      </c>
      <c r="T169" s="551">
        <f t="shared" si="2"/>
        <v>14</v>
      </c>
      <c r="U169" s="552"/>
      <c r="V169" s="553"/>
      <c r="W169" s="91"/>
    </row>
    <row r="170" spans="1:23" ht="15">
      <c r="A170" s="93">
        <v>324</v>
      </c>
      <c r="L170" s="503" t="s">
        <v>1175</v>
      </c>
      <c r="M170" s="504" t="s">
        <v>1176</v>
      </c>
      <c r="N170" s="504" t="s">
        <v>180</v>
      </c>
      <c r="O170" s="504">
        <v>213</v>
      </c>
      <c r="P170" s="505" t="s">
        <v>851</v>
      </c>
      <c r="Q170" s="504" t="s">
        <v>2436</v>
      </c>
      <c r="R170" s="506" t="s">
        <v>571</v>
      </c>
      <c r="S170" s="504" t="s">
        <v>852</v>
      </c>
      <c r="T170" s="551">
        <f t="shared" si="2"/>
        <v>213</v>
      </c>
      <c r="U170" s="552"/>
      <c r="V170" s="553"/>
      <c r="W170" s="91"/>
    </row>
    <row r="171" spans="1:23" ht="38.25">
      <c r="A171" s="93">
        <v>99</v>
      </c>
      <c r="L171" s="503" t="s">
        <v>1177</v>
      </c>
      <c r="M171" s="504" t="s">
        <v>1178</v>
      </c>
      <c r="N171" s="504" t="s">
        <v>179</v>
      </c>
      <c r="O171" s="504">
        <v>5</v>
      </c>
      <c r="P171" s="505" t="s">
        <v>851</v>
      </c>
      <c r="Q171" s="504" t="s">
        <v>2436</v>
      </c>
      <c r="R171" s="506" t="s">
        <v>571</v>
      </c>
      <c r="S171" s="504" t="s">
        <v>852</v>
      </c>
      <c r="T171" s="551">
        <f t="shared" si="2"/>
        <v>5</v>
      </c>
      <c r="U171" s="552"/>
      <c r="V171" s="553"/>
      <c r="W171" s="91"/>
    </row>
    <row r="172" spans="1:23" ht="38.25">
      <c r="A172" s="93">
        <v>287</v>
      </c>
      <c r="L172" s="503" t="s">
        <v>1179</v>
      </c>
      <c r="M172" s="504" t="s">
        <v>1180</v>
      </c>
      <c r="N172" s="504" t="s">
        <v>179</v>
      </c>
      <c r="O172" s="504">
        <v>13</v>
      </c>
      <c r="P172" s="505" t="s">
        <v>851</v>
      </c>
      <c r="Q172" s="504" t="s">
        <v>2436</v>
      </c>
      <c r="R172" s="506" t="s">
        <v>571</v>
      </c>
      <c r="S172" s="504" t="s">
        <v>852</v>
      </c>
      <c r="T172" s="551">
        <f t="shared" si="2"/>
        <v>13</v>
      </c>
      <c r="U172" s="552"/>
      <c r="V172" s="553"/>
      <c r="W172" s="91"/>
    </row>
    <row r="173" spans="1:23" ht="15">
      <c r="A173" s="93">
        <v>150</v>
      </c>
      <c r="L173" s="503" t="s">
        <v>1181</v>
      </c>
      <c r="M173" s="504" t="s">
        <v>1182</v>
      </c>
      <c r="N173" s="504" t="s">
        <v>180</v>
      </c>
      <c r="O173" s="504">
        <v>150</v>
      </c>
      <c r="P173" s="505" t="s">
        <v>851</v>
      </c>
      <c r="Q173" s="504" t="s">
        <v>2436</v>
      </c>
      <c r="R173" s="506" t="s">
        <v>571</v>
      </c>
      <c r="S173" s="504" t="s">
        <v>852</v>
      </c>
      <c r="T173" s="551">
        <f t="shared" si="2"/>
        <v>150</v>
      </c>
      <c r="U173" s="552"/>
      <c r="V173" s="553"/>
      <c r="W173" s="91"/>
    </row>
    <row r="174" spans="1:23" ht="38.25">
      <c r="A174" s="93">
        <v>28</v>
      </c>
      <c r="L174" s="503" t="s">
        <v>1183</v>
      </c>
      <c r="M174" s="504" t="s">
        <v>1184</v>
      </c>
      <c r="N174" s="504" t="s">
        <v>179</v>
      </c>
      <c r="O174" s="504">
        <v>1</v>
      </c>
      <c r="P174" s="505" t="s">
        <v>851</v>
      </c>
      <c r="Q174" s="504" t="s">
        <v>2436</v>
      </c>
      <c r="R174" s="506" t="s">
        <v>571</v>
      </c>
      <c r="S174" s="504" t="s">
        <v>852</v>
      </c>
      <c r="T174" s="551">
        <f t="shared" si="2"/>
        <v>1</v>
      </c>
      <c r="U174" s="552"/>
      <c r="V174" s="553"/>
      <c r="W174" s="91"/>
    </row>
    <row r="175" spans="1:23" ht="25.5">
      <c r="A175" s="93">
        <v>141</v>
      </c>
      <c r="L175" s="503" t="s">
        <v>1185</v>
      </c>
      <c r="M175" s="504" t="s">
        <v>1186</v>
      </c>
      <c r="N175" s="504" t="s">
        <v>178</v>
      </c>
      <c r="O175" s="504">
        <v>251</v>
      </c>
      <c r="P175" s="505" t="s">
        <v>851</v>
      </c>
      <c r="Q175" s="504" t="s">
        <v>2436</v>
      </c>
      <c r="R175" s="506" t="s">
        <v>571</v>
      </c>
      <c r="S175" s="504" t="s">
        <v>852</v>
      </c>
      <c r="T175" s="551">
        <f t="shared" si="2"/>
        <v>251</v>
      </c>
      <c r="U175" s="552"/>
      <c r="V175" s="553"/>
      <c r="W175" s="91" t="s">
        <v>857</v>
      </c>
    </row>
    <row r="176" spans="1:23" ht="38.25">
      <c r="A176" s="93">
        <v>410</v>
      </c>
      <c r="L176" s="503" t="s">
        <v>1187</v>
      </c>
      <c r="M176" s="504" t="s">
        <v>1188</v>
      </c>
      <c r="N176" s="504" t="s">
        <v>179</v>
      </c>
      <c r="O176" s="504">
        <v>5</v>
      </c>
      <c r="P176" s="505" t="s">
        <v>851</v>
      </c>
      <c r="Q176" s="504" t="s">
        <v>2436</v>
      </c>
      <c r="R176" s="506" t="s">
        <v>571</v>
      </c>
      <c r="S176" s="504" t="s">
        <v>852</v>
      </c>
      <c r="T176" s="551">
        <f t="shared" si="2"/>
        <v>5</v>
      </c>
      <c r="U176" s="552"/>
      <c r="V176" s="553"/>
      <c r="W176" s="91"/>
    </row>
    <row r="177" spans="1:23" ht="15">
      <c r="A177" s="93">
        <v>186</v>
      </c>
      <c r="L177" s="503" t="s">
        <v>1189</v>
      </c>
      <c r="M177" s="504" t="s">
        <v>1190</v>
      </c>
      <c r="N177" s="504" t="s">
        <v>180</v>
      </c>
      <c r="O177" s="504">
        <v>15</v>
      </c>
      <c r="P177" s="505" t="s">
        <v>851</v>
      </c>
      <c r="Q177" s="504" t="s">
        <v>2436</v>
      </c>
      <c r="R177" s="506" t="s">
        <v>571</v>
      </c>
      <c r="S177" s="504" t="s">
        <v>852</v>
      </c>
      <c r="T177" s="551">
        <f t="shared" si="2"/>
        <v>15</v>
      </c>
      <c r="U177" s="552"/>
      <c r="V177" s="553"/>
      <c r="W177" s="91"/>
    </row>
    <row r="178" spans="1:23" ht="38.25">
      <c r="A178" s="93">
        <v>55</v>
      </c>
      <c r="L178" s="503" t="s">
        <v>1191</v>
      </c>
      <c r="M178" s="504" t="s">
        <v>1192</v>
      </c>
      <c r="N178" s="504" t="s">
        <v>179</v>
      </c>
      <c r="O178" s="504">
        <v>26</v>
      </c>
      <c r="P178" s="505" t="s">
        <v>851</v>
      </c>
      <c r="Q178" s="504" t="s">
        <v>2436</v>
      </c>
      <c r="R178" s="506" t="s">
        <v>571</v>
      </c>
      <c r="S178" s="504" t="s">
        <v>852</v>
      </c>
      <c r="T178" s="551">
        <f t="shared" si="2"/>
        <v>26</v>
      </c>
      <c r="U178" s="552"/>
      <c r="V178" s="553"/>
      <c r="W178" s="91"/>
    </row>
    <row r="179" spans="1:23" ht="38.25">
      <c r="A179" s="93">
        <v>207</v>
      </c>
      <c r="L179" s="503" t="s">
        <v>1193</v>
      </c>
      <c r="M179" s="504" t="s">
        <v>1194</v>
      </c>
      <c r="N179" s="504" t="s">
        <v>179</v>
      </c>
      <c r="O179" s="504">
        <v>33</v>
      </c>
      <c r="P179" s="505" t="s">
        <v>851</v>
      </c>
      <c r="Q179" s="504" t="s">
        <v>2436</v>
      </c>
      <c r="R179" s="506" t="s">
        <v>571</v>
      </c>
      <c r="S179" s="504" t="s">
        <v>852</v>
      </c>
      <c r="T179" s="551">
        <f t="shared" si="2"/>
        <v>33</v>
      </c>
      <c r="U179" s="552"/>
      <c r="V179" s="553"/>
      <c r="W179" s="91"/>
    </row>
    <row r="180" spans="1:23" ht="38.25">
      <c r="A180" s="93">
        <v>214</v>
      </c>
      <c r="L180" s="503" t="s">
        <v>1195</v>
      </c>
      <c r="M180" s="504" t="s">
        <v>1196</v>
      </c>
      <c r="N180" s="504" t="s">
        <v>179</v>
      </c>
      <c r="O180" s="504">
        <v>779</v>
      </c>
      <c r="P180" s="505" t="s">
        <v>851</v>
      </c>
      <c r="Q180" s="504" t="s">
        <v>2436</v>
      </c>
      <c r="R180" s="506" t="s">
        <v>571</v>
      </c>
      <c r="S180" s="504" t="s">
        <v>852</v>
      </c>
      <c r="T180" s="551">
        <f t="shared" si="2"/>
        <v>779</v>
      </c>
      <c r="U180" s="552"/>
      <c r="V180" s="553"/>
      <c r="W180" s="91"/>
    </row>
    <row r="181" spans="1:23" ht="15">
      <c r="A181" s="93">
        <v>242</v>
      </c>
      <c r="L181" s="503" t="s">
        <v>1197</v>
      </c>
      <c r="M181" s="504" t="s">
        <v>1198</v>
      </c>
      <c r="N181" s="504" t="s">
        <v>180</v>
      </c>
      <c r="O181" s="504">
        <v>213</v>
      </c>
      <c r="P181" s="505" t="s">
        <v>851</v>
      </c>
      <c r="Q181" s="504" t="s">
        <v>2436</v>
      </c>
      <c r="R181" s="506" t="s">
        <v>571</v>
      </c>
      <c r="S181" s="504" t="s">
        <v>852</v>
      </c>
      <c r="T181" s="551">
        <f t="shared" si="2"/>
        <v>213</v>
      </c>
      <c r="U181" s="552"/>
      <c r="V181" s="553"/>
      <c r="W181" s="91" t="s">
        <v>994</v>
      </c>
    </row>
    <row r="182" spans="1:23" ht="38.25">
      <c r="A182" s="93">
        <v>120</v>
      </c>
      <c r="L182" s="503" t="s">
        <v>1199</v>
      </c>
      <c r="M182" s="504" t="s">
        <v>1200</v>
      </c>
      <c r="N182" s="504" t="s">
        <v>179</v>
      </c>
      <c r="O182" s="504">
        <v>6</v>
      </c>
      <c r="P182" s="505" t="s">
        <v>851</v>
      </c>
      <c r="Q182" s="504" t="s">
        <v>2436</v>
      </c>
      <c r="R182" s="506" t="s">
        <v>571</v>
      </c>
      <c r="S182" s="504" t="s">
        <v>852</v>
      </c>
      <c r="T182" s="551">
        <f t="shared" si="2"/>
        <v>6</v>
      </c>
      <c r="U182" s="552"/>
      <c r="V182" s="553"/>
      <c r="W182" s="91"/>
    </row>
    <row r="183" spans="1:23" ht="38.25">
      <c r="A183" s="93">
        <v>290</v>
      </c>
      <c r="L183" s="503" t="s">
        <v>1201</v>
      </c>
      <c r="M183" s="504" t="s">
        <v>1202</v>
      </c>
      <c r="N183" s="504" t="s">
        <v>179</v>
      </c>
      <c r="O183" s="504">
        <v>5</v>
      </c>
      <c r="P183" s="505" t="s">
        <v>851</v>
      </c>
      <c r="Q183" s="504" t="s">
        <v>2436</v>
      </c>
      <c r="R183" s="506" t="s">
        <v>571</v>
      </c>
      <c r="S183" s="504" t="s">
        <v>852</v>
      </c>
      <c r="T183" s="551">
        <f t="shared" si="2"/>
        <v>5</v>
      </c>
      <c r="U183" s="552"/>
      <c r="V183" s="553"/>
      <c r="W183" s="91"/>
    </row>
    <row r="184" spans="1:23" ht="38.25">
      <c r="A184" s="93">
        <v>284</v>
      </c>
      <c r="L184" s="503" t="s">
        <v>1203</v>
      </c>
      <c r="M184" s="504" t="s">
        <v>1204</v>
      </c>
      <c r="N184" s="504" t="s">
        <v>179</v>
      </c>
      <c r="O184" s="504">
        <v>6</v>
      </c>
      <c r="P184" s="505" t="s">
        <v>851</v>
      </c>
      <c r="Q184" s="504" t="s">
        <v>2436</v>
      </c>
      <c r="R184" s="506" t="s">
        <v>571</v>
      </c>
      <c r="S184" s="504" t="s">
        <v>852</v>
      </c>
      <c r="T184" s="551">
        <f t="shared" si="2"/>
        <v>6</v>
      </c>
      <c r="U184" s="552"/>
      <c r="V184" s="553"/>
      <c r="W184" s="91"/>
    </row>
    <row r="185" spans="1:23" ht="38.25">
      <c r="A185" s="93">
        <v>293</v>
      </c>
      <c r="L185" s="503" t="s">
        <v>1205</v>
      </c>
      <c r="M185" s="504" t="s">
        <v>1206</v>
      </c>
      <c r="N185" s="504" t="s">
        <v>179</v>
      </c>
      <c r="O185" s="504">
        <v>2</v>
      </c>
      <c r="P185" s="505" t="s">
        <v>851</v>
      </c>
      <c r="Q185" s="504" t="s">
        <v>2436</v>
      </c>
      <c r="R185" s="506" t="s">
        <v>571</v>
      </c>
      <c r="S185" s="504" t="s">
        <v>852</v>
      </c>
      <c r="T185" s="551">
        <f t="shared" si="2"/>
        <v>2</v>
      </c>
      <c r="U185" s="552"/>
      <c r="V185" s="553"/>
      <c r="W185" s="91"/>
    </row>
    <row r="186" spans="1:23" ht="38.25">
      <c r="A186" s="93">
        <v>255</v>
      </c>
      <c r="L186" s="503" t="s">
        <v>1207</v>
      </c>
      <c r="M186" s="504" t="s">
        <v>1208</v>
      </c>
      <c r="N186" s="504" t="s">
        <v>179</v>
      </c>
      <c r="O186" s="504">
        <v>47</v>
      </c>
      <c r="P186" s="505" t="s">
        <v>851</v>
      </c>
      <c r="Q186" s="504" t="s">
        <v>2436</v>
      </c>
      <c r="R186" s="506" t="s">
        <v>571</v>
      </c>
      <c r="S186" s="504" t="s">
        <v>852</v>
      </c>
      <c r="T186" s="551">
        <f t="shared" si="2"/>
        <v>47</v>
      </c>
      <c r="U186" s="552"/>
      <c r="V186" s="553"/>
      <c r="W186" s="91"/>
    </row>
    <row r="187" spans="1:23" ht="38.25">
      <c r="A187" s="93">
        <v>353</v>
      </c>
      <c r="L187" s="503" t="s">
        <v>1209</v>
      </c>
      <c r="M187" s="504" t="s">
        <v>1210</v>
      </c>
      <c r="N187" s="504" t="s">
        <v>179</v>
      </c>
      <c r="O187" s="504">
        <v>77</v>
      </c>
      <c r="P187" s="505" t="s">
        <v>851</v>
      </c>
      <c r="Q187" s="504" t="s">
        <v>2436</v>
      </c>
      <c r="R187" s="506" t="s">
        <v>571</v>
      </c>
      <c r="S187" s="504" t="s">
        <v>852</v>
      </c>
      <c r="T187" s="551">
        <f t="shared" si="2"/>
        <v>77</v>
      </c>
      <c r="U187" s="552"/>
      <c r="V187" s="553"/>
      <c r="W187" s="91"/>
    </row>
    <row r="188" spans="1:23" ht="38.25">
      <c r="A188" s="93">
        <v>360</v>
      </c>
      <c r="L188" s="503" t="s">
        <v>1211</v>
      </c>
      <c r="M188" s="504" t="s">
        <v>1212</v>
      </c>
      <c r="N188" s="504" t="s">
        <v>179</v>
      </c>
      <c r="O188" s="504">
        <v>9</v>
      </c>
      <c r="P188" s="505" t="s">
        <v>851</v>
      </c>
      <c r="Q188" s="504" t="s">
        <v>2436</v>
      </c>
      <c r="R188" s="506" t="s">
        <v>571</v>
      </c>
      <c r="S188" s="504" t="s">
        <v>852</v>
      </c>
      <c r="T188" s="551">
        <f t="shared" si="2"/>
        <v>9</v>
      </c>
      <c r="U188" s="552"/>
      <c r="V188" s="553"/>
      <c r="W188" s="91"/>
    </row>
    <row r="189" spans="1:23" ht="38.25">
      <c r="A189" s="93">
        <v>308</v>
      </c>
      <c r="L189" s="503" t="s">
        <v>1213</v>
      </c>
      <c r="M189" s="504" t="s">
        <v>1214</v>
      </c>
      <c r="N189" s="504" t="s">
        <v>179</v>
      </c>
      <c r="O189" s="504">
        <v>11</v>
      </c>
      <c r="P189" s="505" t="s">
        <v>851</v>
      </c>
      <c r="Q189" s="504" t="s">
        <v>2436</v>
      </c>
      <c r="R189" s="506" t="s">
        <v>571</v>
      </c>
      <c r="S189" s="504" t="s">
        <v>852</v>
      </c>
      <c r="T189" s="551">
        <f t="shared" si="2"/>
        <v>11</v>
      </c>
      <c r="U189" s="552"/>
      <c r="V189" s="553"/>
      <c r="W189" s="91" t="s">
        <v>1105</v>
      </c>
    </row>
    <row r="190" spans="1:23" ht="38.25">
      <c r="A190" s="93">
        <v>377</v>
      </c>
      <c r="L190" s="503" t="s">
        <v>1215</v>
      </c>
      <c r="M190" s="504" t="s">
        <v>1216</v>
      </c>
      <c r="N190" s="504" t="s">
        <v>179</v>
      </c>
      <c r="O190" s="504">
        <v>14</v>
      </c>
      <c r="P190" s="505" t="s">
        <v>851</v>
      </c>
      <c r="Q190" s="504" t="s">
        <v>2436</v>
      </c>
      <c r="R190" s="506" t="s">
        <v>571</v>
      </c>
      <c r="S190" s="504" t="s">
        <v>852</v>
      </c>
      <c r="T190" s="551">
        <f t="shared" si="2"/>
        <v>14</v>
      </c>
      <c r="U190" s="552"/>
      <c r="V190" s="553"/>
      <c r="W190" s="91" t="s">
        <v>1105</v>
      </c>
    </row>
    <row r="191" spans="1:23" ht="38.25">
      <c r="A191" s="93">
        <v>382</v>
      </c>
      <c r="L191" s="503" t="s">
        <v>1217</v>
      </c>
      <c r="M191" s="504" t="s">
        <v>1218</v>
      </c>
      <c r="N191" s="504" t="s">
        <v>179</v>
      </c>
      <c r="O191" s="504">
        <v>44</v>
      </c>
      <c r="P191" s="505" t="s">
        <v>851</v>
      </c>
      <c r="Q191" s="504" t="s">
        <v>2436</v>
      </c>
      <c r="R191" s="506" t="s">
        <v>571</v>
      </c>
      <c r="S191" s="504" t="s">
        <v>852</v>
      </c>
      <c r="T191" s="551">
        <f t="shared" si="2"/>
        <v>44</v>
      </c>
      <c r="U191" s="552"/>
      <c r="V191" s="553"/>
      <c r="W191" s="91" t="s">
        <v>1105</v>
      </c>
    </row>
    <row r="192" spans="1:23" ht="15">
      <c r="A192" s="93">
        <v>393</v>
      </c>
      <c r="L192" s="503" t="s">
        <v>1219</v>
      </c>
      <c r="M192" s="504" t="s">
        <v>1220</v>
      </c>
      <c r="N192" s="504" t="s">
        <v>180</v>
      </c>
      <c r="O192" s="504">
        <v>209</v>
      </c>
      <c r="P192" s="505" t="s">
        <v>851</v>
      </c>
      <c r="Q192" s="504" t="s">
        <v>2436</v>
      </c>
      <c r="R192" s="506" t="s">
        <v>571</v>
      </c>
      <c r="S192" s="504" t="s">
        <v>852</v>
      </c>
      <c r="T192" s="551">
        <f t="shared" si="2"/>
        <v>209</v>
      </c>
      <c r="U192" s="552"/>
      <c r="V192" s="553"/>
      <c r="W192" s="91"/>
    </row>
    <row r="193" spans="1:23" ht="38.25">
      <c r="A193" s="93">
        <v>97</v>
      </c>
      <c r="L193" s="503" t="s">
        <v>1221</v>
      </c>
      <c r="M193" s="504" t="s">
        <v>1222</v>
      </c>
      <c r="N193" s="504" t="s">
        <v>179</v>
      </c>
      <c r="O193" s="504">
        <v>14</v>
      </c>
      <c r="P193" s="505" t="s">
        <v>851</v>
      </c>
      <c r="Q193" s="504" t="s">
        <v>2436</v>
      </c>
      <c r="R193" s="506" t="s">
        <v>571</v>
      </c>
      <c r="S193" s="504" t="s">
        <v>852</v>
      </c>
      <c r="T193" s="551">
        <f t="shared" si="2"/>
        <v>14</v>
      </c>
      <c r="U193" s="552"/>
      <c r="V193" s="553"/>
      <c r="W193" s="91"/>
    </row>
    <row r="194" spans="1:23" ht="38.25">
      <c r="A194" s="93">
        <v>323</v>
      </c>
      <c r="L194" s="503" t="s">
        <v>1223</v>
      </c>
      <c r="M194" s="504" t="s">
        <v>1224</v>
      </c>
      <c r="N194" s="504" t="s">
        <v>179</v>
      </c>
      <c r="O194" s="504">
        <v>45</v>
      </c>
      <c r="P194" s="505" t="s">
        <v>851</v>
      </c>
      <c r="Q194" s="504" t="s">
        <v>2436</v>
      </c>
      <c r="R194" s="506" t="s">
        <v>571</v>
      </c>
      <c r="S194" s="504" t="s">
        <v>852</v>
      </c>
      <c r="T194" s="551">
        <f t="shared" si="2"/>
        <v>45</v>
      </c>
      <c r="U194" s="552"/>
      <c r="V194" s="553"/>
      <c r="W194" s="91"/>
    </row>
    <row r="195" spans="1:23" ht="38.25">
      <c r="A195" s="93">
        <v>351</v>
      </c>
      <c r="L195" s="503" t="s">
        <v>1225</v>
      </c>
      <c r="M195" s="504" t="s">
        <v>1226</v>
      </c>
      <c r="N195" s="504" t="s">
        <v>179</v>
      </c>
      <c r="O195" s="504">
        <v>145</v>
      </c>
      <c r="P195" s="505" t="s">
        <v>851</v>
      </c>
      <c r="Q195" s="504" t="s">
        <v>2436</v>
      </c>
      <c r="R195" s="506" t="s">
        <v>571</v>
      </c>
      <c r="S195" s="504" t="s">
        <v>852</v>
      </c>
      <c r="T195" s="551">
        <f t="shared" si="2"/>
        <v>145</v>
      </c>
      <c r="U195" s="552"/>
      <c r="V195" s="553"/>
      <c r="W195" s="91"/>
    </row>
    <row r="196" spans="1:23" ht="38.25">
      <c r="A196" s="93">
        <v>365</v>
      </c>
      <c r="L196" s="503" t="s">
        <v>1227</v>
      </c>
      <c r="M196" s="504" t="s">
        <v>1228</v>
      </c>
      <c r="N196" s="504" t="s">
        <v>179</v>
      </c>
      <c r="O196" s="504">
        <v>228</v>
      </c>
      <c r="P196" s="505" t="s">
        <v>851</v>
      </c>
      <c r="Q196" s="504" t="s">
        <v>2436</v>
      </c>
      <c r="R196" s="506" t="s">
        <v>571</v>
      </c>
      <c r="S196" s="504" t="s">
        <v>852</v>
      </c>
      <c r="T196" s="551">
        <f t="shared" si="2"/>
        <v>228</v>
      </c>
      <c r="U196" s="552"/>
      <c r="V196" s="553"/>
      <c r="W196" s="91"/>
    </row>
    <row r="197" spans="1:23" ht="38.25">
      <c r="A197" s="93">
        <v>366</v>
      </c>
      <c r="L197" s="503" t="s">
        <v>1229</v>
      </c>
      <c r="M197" s="504" t="s">
        <v>1230</v>
      </c>
      <c r="N197" s="504" t="s">
        <v>179</v>
      </c>
      <c r="O197" s="504">
        <v>4</v>
      </c>
      <c r="P197" s="505" t="s">
        <v>851</v>
      </c>
      <c r="Q197" s="504" t="s">
        <v>2436</v>
      </c>
      <c r="R197" s="506" t="s">
        <v>571</v>
      </c>
      <c r="S197" s="504" t="s">
        <v>852</v>
      </c>
      <c r="T197" s="551">
        <f t="shared" si="2"/>
        <v>4</v>
      </c>
      <c r="U197" s="552"/>
      <c r="V197" s="553"/>
      <c r="W197" s="91"/>
    </row>
    <row r="198" spans="1:23" ht="38.25">
      <c r="A198" s="93">
        <v>372</v>
      </c>
      <c r="L198" s="503" t="s">
        <v>1231</v>
      </c>
      <c r="M198" s="504" t="s">
        <v>1232</v>
      </c>
      <c r="N198" s="504" t="s">
        <v>179</v>
      </c>
      <c r="O198" s="504">
        <v>45</v>
      </c>
      <c r="P198" s="505" t="s">
        <v>851</v>
      </c>
      <c r="Q198" s="504" t="s">
        <v>2436</v>
      </c>
      <c r="R198" s="506" t="s">
        <v>571</v>
      </c>
      <c r="S198" s="504" t="s">
        <v>852</v>
      </c>
      <c r="T198" s="551">
        <f t="shared" si="2"/>
        <v>45</v>
      </c>
      <c r="U198" s="552"/>
      <c r="V198" s="553"/>
      <c r="W198" s="91"/>
    </row>
    <row r="199" spans="1:23" ht="38.25">
      <c r="A199" s="93">
        <v>350</v>
      </c>
      <c r="L199" s="503" t="s">
        <v>1233</v>
      </c>
      <c r="M199" s="504" t="s">
        <v>1234</v>
      </c>
      <c r="N199" s="504" t="s">
        <v>179</v>
      </c>
      <c r="O199" s="504">
        <v>37</v>
      </c>
      <c r="P199" s="505" t="s">
        <v>851</v>
      </c>
      <c r="Q199" s="504" t="s">
        <v>2436</v>
      </c>
      <c r="R199" s="506" t="s">
        <v>571</v>
      </c>
      <c r="S199" s="504" t="s">
        <v>852</v>
      </c>
      <c r="T199" s="551">
        <f t="shared" si="2"/>
        <v>37</v>
      </c>
      <c r="U199" s="552"/>
      <c r="V199" s="553"/>
      <c r="W199" s="91"/>
    </row>
    <row r="200" spans="1:23" ht="15">
      <c r="A200" s="93">
        <v>345</v>
      </c>
      <c r="L200" s="503" t="s">
        <v>1235</v>
      </c>
      <c r="M200" s="504" t="s">
        <v>1236</v>
      </c>
      <c r="N200" s="504" t="s">
        <v>180</v>
      </c>
      <c r="O200" s="504">
        <v>804</v>
      </c>
      <c r="P200" s="505" t="s">
        <v>851</v>
      </c>
      <c r="Q200" s="504" t="s">
        <v>2436</v>
      </c>
      <c r="R200" s="506" t="s">
        <v>571</v>
      </c>
      <c r="S200" s="504" t="s">
        <v>852</v>
      </c>
      <c r="T200" s="551">
        <f t="shared" si="2"/>
        <v>804</v>
      </c>
      <c r="U200" s="552"/>
      <c r="V200" s="553"/>
      <c r="W200" s="91" t="s">
        <v>857</v>
      </c>
    </row>
    <row r="201" spans="1:23" ht="15">
      <c r="A201" s="93">
        <v>101</v>
      </c>
      <c r="L201" s="503" t="s">
        <v>1237</v>
      </c>
      <c r="M201" s="504" t="s">
        <v>1238</v>
      </c>
      <c r="N201" s="504" t="s">
        <v>180</v>
      </c>
      <c r="O201" s="504">
        <v>25</v>
      </c>
      <c r="P201" s="505" t="s">
        <v>851</v>
      </c>
      <c r="Q201" s="504" t="s">
        <v>2436</v>
      </c>
      <c r="R201" s="506" t="s">
        <v>571</v>
      </c>
      <c r="S201" s="504" t="s">
        <v>852</v>
      </c>
      <c r="T201" s="551">
        <f t="shared" si="2"/>
        <v>25</v>
      </c>
      <c r="U201" s="552"/>
      <c r="V201" s="553"/>
      <c r="W201" s="91"/>
    </row>
    <row r="202" spans="1:23" ht="38.25">
      <c r="A202" s="93">
        <v>85</v>
      </c>
      <c r="L202" s="503" t="s">
        <v>1239</v>
      </c>
      <c r="M202" s="504" t="s">
        <v>1240</v>
      </c>
      <c r="N202" s="504" t="s">
        <v>179</v>
      </c>
      <c r="O202" s="504">
        <v>7</v>
      </c>
      <c r="P202" s="505" t="s">
        <v>851</v>
      </c>
      <c r="Q202" s="504" t="s">
        <v>2436</v>
      </c>
      <c r="R202" s="506" t="s">
        <v>571</v>
      </c>
      <c r="S202" s="504" t="s">
        <v>852</v>
      </c>
      <c r="T202" s="551">
        <f t="shared" si="2"/>
        <v>7</v>
      </c>
      <c r="U202" s="552"/>
      <c r="V202" s="553"/>
      <c r="W202" s="91"/>
    </row>
    <row r="203" spans="1:23" ht="38.25">
      <c r="A203" s="93">
        <v>299</v>
      </c>
      <c r="L203" s="503" t="s">
        <v>1241</v>
      </c>
      <c r="M203" s="504" t="s">
        <v>1242</v>
      </c>
      <c r="N203" s="504" t="s">
        <v>179</v>
      </c>
      <c r="O203" s="504">
        <v>7</v>
      </c>
      <c r="P203" s="505" t="s">
        <v>851</v>
      </c>
      <c r="Q203" s="504" t="s">
        <v>2436</v>
      </c>
      <c r="R203" s="506" t="s">
        <v>571</v>
      </c>
      <c r="S203" s="504" t="s">
        <v>852</v>
      </c>
      <c r="T203" s="551">
        <f t="shared" ref="T203:T266" si="3">O203</f>
        <v>7</v>
      </c>
      <c r="U203" s="552"/>
      <c r="V203" s="553"/>
      <c r="W203" s="91"/>
    </row>
    <row r="204" spans="1:23" ht="15">
      <c r="A204" s="93">
        <v>300</v>
      </c>
      <c r="L204" s="503" t="s">
        <v>1243</v>
      </c>
      <c r="M204" s="504" t="s">
        <v>1244</v>
      </c>
      <c r="N204" s="504" t="s">
        <v>180</v>
      </c>
      <c r="O204" s="504">
        <v>55</v>
      </c>
      <c r="P204" s="505" t="s">
        <v>851</v>
      </c>
      <c r="Q204" s="504" t="s">
        <v>2436</v>
      </c>
      <c r="R204" s="506" t="s">
        <v>571</v>
      </c>
      <c r="S204" s="504" t="s">
        <v>852</v>
      </c>
      <c r="T204" s="551">
        <f t="shared" si="3"/>
        <v>55</v>
      </c>
      <c r="U204" s="552"/>
      <c r="V204" s="553"/>
      <c r="W204" s="91"/>
    </row>
    <row r="205" spans="1:23" ht="38.25">
      <c r="A205" s="93">
        <v>88</v>
      </c>
      <c r="L205" s="503" t="s">
        <v>1245</v>
      </c>
      <c r="M205" s="504" t="s">
        <v>1246</v>
      </c>
      <c r="N205" s="504" t="s">
        <v>179</v>
      </c>
      <c r="O205" s="504">
        <v>5</v>
      </c>
      <c r="P205" s="505" t="s">
        <v>851</v>
      </c>
      <c r="Q205" s="504" t="s">
        <v>2436</v>
      </c>
      <c r="R205" s="506" t="s">
        <v>571</v>
      </c>
      <c r="S205" s="504" t="s">
        <v>852</v>
      </c>
      <c r="T205" s="551">
        <f t="shared" si="3"/>
        <v>5</v>
      </c>
      <c r="U205" s="552"/>
      <c r="V205" s="553"/>
      <c r="W205" s="91" t="s">
        <v>1105</v>
      </c>
    </row>
    <row r="206" spans="1:23" ht="38.25">
      <c r="A206" s="93">
        <v>374</v>
      </c>
      <c r="L206" s="503" t="s">
        <v>1247</v>
      </c>
      <c r="M206" s="504" t="s">
        <v>1248</v>
      </c>
      <c r="N206" s="504" t="s">
        <v>179</v>
      </c>
      <c r="O206" s="504">
        <v>1</v>
      </c>
      <c r="P206" s="505" t="s">
        <v>851</v>
      </c>
      <c r="Q206" s="504" t="s">
        <v>2436</v>
      </c>
      <c r="R206" s="506" t="s">
        <v>571</v>
      </c>
      <c r="S206" s="504" t="s">
        <v>852</v>
      </c>
      <c r="T206" s="551">
        <f t="shared" si="3"/>
        <v>1</v>
      </c>
      <c r="U206" s="552"/>
      <c r="V206" s="553"/>
      <c r="W206" s="91"/>
    </row>
    <row r="207" spans="1:23" ht="38.25">
      <c r="A207" s="93">
        <v>253</v>
      </c>
      <c r="L207" s="503" t="s">
        <v>1249</v>
      </c>
      <c r="M207" s="504" t="s">
        <v>1250</v>
      </c>
      <c r="N207" s="504" t="s">
        <v>179</v>
      </c>
      <c r="O207" s="504">
        <v>21</v>
      </c>
      <c r="P207" s="505" t="s">
        <v>851</v>
      </c>
      <c r="Q207" s="504" t="s">
        <v>2436</v>
      </c>
      <c r="R207" s="506" t="s">
        <v>571</v>
      </c>
      <c r="S207" s="504" t="s">
        <v>852</v>
      </c>
      <c r="T207" s="551">
        <f t="shared" si="3"/>
        <v>21</v>
      </c>
      <c r="U207" s="552"/>
      <c r="V207" s="553"/>
      <c r="W207" s="91"/>
    </row>
    <row r="208" spans="1:23" ht="38.25">
      <c r="A208" s="93">
        <v>333</v>
      </c>
      <c r="L208" s="503" t="s">
        <v>1251</v>
      </c>
      <c r="M208" s="504" t="s">
        <v>1252</v>
      </c>
      <c r="N208" s="504" t="s">
        <v>179</v>
      </c>
      <c r="O208" s="504">
        <v>3</v>
      </c>
      <c r="P208" s="505" t="s">
        <v>851</v>
      </c>
      <c r="Q208" s="504" t="s">
        <v>2436</v>
      </c>
      <c r="R208" s="506" t="s">
        <v>571</v>
      </c>
      <c r="S208" s="504" t="s">
        <v>852</v>
      </c>
      <c r="T208" s="551">
        <f t="shared" si="3"/>
        <v>3</v>
      </c>
      <c r="U208" s="552"/>
      <c r="V208" s="553"/>
      <c r="W208" s="91"/>
    </row>
    <row r="209" spans="1:23" ht="38.25">
      <c r="A209" s="93">
        <v>274</v>
      </c>
      <c r="L209" s="503" t="s">
        <v>1253</v>
      </c>
      <c r="M209" s="504" t="s">
        <v>1254</v>
      </c>
      <c r="N209" s="504" t="s">
        <v>179</v>
      </c>
      <c r="O209" s="504">
        <v>8</v>
      </c>
      <c r="P209" s="505" t="s">
        <v>851</v>
      </c>
      <c r="Q209" s="504" t="s">
        <v>2436</v>
      </c>
      <c r="R209" s="506" t="s">
        <v>571</v>
      </c>
      <c r="S209" s="504" t="s">
        <v>852</v>
      </c>
      <c r="T209" s="551">
        <f t="shared" si="3"/>
        <v>8</v>
      </c>
      <c r="U209" s="552"/>
      <c r="V209" s="553"/>
      <c r="W209" s="91"/>
    </row>
    <row r="210" spans="1:23" ht="38.25">
      <c r="A210" s="93">
        <v>307</v>
      </c>
      <c r="L210" s="503" t="s">
        <v>1255</v>
      </c>
      <c r="M210" s="504" t="s">
        <v>1256</v>
      </c>
      <c r="N210" s="504" t="s">
        <v>179</v>
      </c>
      <c r="O210" s="504">
        <v>9</v>
      </c>
      <c r="P210" s="505" t="s">
        <v>851</v>
      </c>
      <c r="Q210" s="504" t="s">
        <v>2436</v>
      </c>
      <c r="R210" s="506" t="s">
        <v>571</v>
      </c>
      <c r="S210" s="504" t="s">
        <v>852</v>
      </c>
      <c r="T210" s="551">
        <f t="shared" si="3"/>
        <v>9</v>
      </c>
      <c r="U210" s="552"/>
      <c r="V210" s="553"/>
      <c r="W210" s="91"/>
    </row>
    <row r="211" spans="1:23" ht="38.25">
      <c r="A211" s="93">
        <v>311</v>
      </c>
      <c r="L211" s="503" t="s">
        <v>1257</v>
      </c>
      <c r="M211" s="504" t="s">
        <v>1258</v>
      </c>
      <c r="N211" s="504" t="s">
        <v>179</v>
      </c>
      <c r="O211" s="504">
        <v>2</v>
      </c>
      <c r="P211" s="505" t="s">
        <v>851</v>
      </c>
      <c r="Q211" s="504" t="s">
        <v>2436</v>
      </c>
      <c r="R211" s="506" t="s">
        <v>571</v>
      </c>
      <c r="S211" s="504" t="s">
        <v>852</v>
      </c>
      <c r="T211" s="551">
        <f t="shared" si="3"/>
        <v>2</v>
      </c>
      <c r="U211" s="552"/>
      <c r="V211" s="553"/>
      <c r="W211" s="91"/>
    </row>
    <row r="212" spans="1:23" ht="38.25">
      <c r="A212" s="93">
        <v>262</v>
      </c>
      <c r="L212" s="503" t="s">
        <v>1259</v>
      </c>
      <c r="M212" s="504" t="s">
        <v>1260</v>
      </c>
      <c r="N212" s="504" t="s">
        <v>179</v>
      </c>
      <c r="O212" s="504">
        <v>23</v>
      </c>
      <c r="P212" s="505" t="s">
        <v>851</v>
      </c>
      <c r="Q212" s="504" t="s">
        <v>2436</v>
      </c>
      <c r="R212" s="506" t="s">
        <v>571</v>
      </c>
      <c r="S212" s="504" t="s">
        <v>852</v>
      </c>
      <c r="T212" s="551">
        <f t="shared" si="3"/>
        <v>23</v>
      </c>
      <c r="U212" s="552"/>
      <c r="V212" s="553"/>
      <c r="W212" s="91"/>
    </row>
    <row r="213" spans="1:23" ht="38.25">
      <c r="A213" s="93">
        <v>336</v>
      </c>
      <c r="L213" s="503" t="s">
        <v>1261</v>
      </c>
      <c r="M213" s="504" t="s">
        <v>1262</v>
      </c>
      <c r="N213" s="504" t="s">
        <v>179</v>
      </c>
      <c r="O213" s="504">
        <v>13</v>
      </c>
      <c r="P213" s="505" t="s">
        <v>851</v>
      </c>
      <c r="Q213" s="504" t="s">
        <v>2436</v>
      </c>
      <c r="R213" s="506" t="s">
        <v>571</v>
      </c>
      <c r="S213" s="504" t="s">
        <v>852</v>
      </c>
      <c r="T213" s="551">
        <f t="shared" si="3"/>
        <v>13</v>
      </c>
      <c r="U213" s="552"/>
      <c r="V213" s="553"/>
      <c r="W213" s="91"/>
    </row>
    <row r="214" spans="1:23" ht="38.25">
      <c r="A214" s="93">
        <v>320</v>
      </c>
      <c r="L214" s="503" t="s">
        <v>1263</v>
      </c>
      <c r="M214" s="504" t="s">
        <v>1264</v>
      </c>
      <c r="N214" s="504" t="s">
        <v>179</v>
      </c>
      <c r="O214" s="504">
        <v>5</v>
      </c>
      <c r="P214" s="505" t="s">
        <v>851</v>
      </c>
      <c r="Q214" s="504" t="s">
        <v>2436</v>
      </c>
      <c r="R214" s="506" t="s">
        <v>571</v>
      </c>
      <c r="S214" s="504" t="s">
        <v>852</v>
      </c>
      <c r="T214" s="551">
        <f t="shared" si="3"/>
        <v>5</v>
      </c>
      <c r="U214" s="552"/>
      <c r="V214" s="553"/>
      <c r="W214" s="91"/>
    </row>
    <row r="215" spans="1:23" ht="38.25">
      <c r="A215" s="93">
        <v>289</v>
      </c>
      <c r="L215" s="503" t="s">
        <v>1265</v>
      </c>
      <c r="M215" s="504" t="s">
        <v>1266</v>
      </c>
      <c r="N215" s="504" t="s">
        <v>179</v>
      </c>
      <c r="O215" s="504">
        <v>53</v>
      </c>
      <c r="P215" s="505" t="s">
        <v>851</v>
      </c>
      <c r="Q215" s="504" t="s">
        <v>2436</v>
      </c>
      <c r="R215" s="506" t="s">
        <v>571</v>
      </c>
      <c r="S215" s="504" t="s">
        <v>852</v>
      </c>
      <c r="T215" s="551">
        <f t="shared" si="3"/>
        <v>53</v>
      </c>
      <c r="U215" s="552"/>
      <c r="V215" s="553"/>
      <c r="W215" s="91"/>
    </row>
    <row r="216" spans="1:23" ht="15">
      <c r="A216" s="93">
        <v>354</v>
      </c>
      <c r="L216" s="503" t="s">
        <v>1267</v>
      </c>
      <c r="M216" s="504" t="s">
        <v>1268</v>
      </c>
      <c r="N216" s="504" t="s">
        <v>180</v>
      </c>
      <c r="O216" s="504">
        <v>23</v>
      </c>
      <c r="P216" s="505" t="s">
        <v>851</v>
      </c>
      <c r="Q216" s="504" t="s">
        <v>2436</v>
      </c>
      <c r="R216" s="506" t="s">
        <v>571</v>
      </c>
      <c r="S216" s="504" t="s">
        <v>852</v>
      </c>
      <c r="T216" s="551">
        <f t="shared" si="3"/>
        <v>23</v>
      </c>
      <c r="U216" s="552"/>
      <c r="V216" s="553"/>
      <c r="W216" s="91"/>
    </row>
    <row r="217" spans="1:23" ht="38.25">
      <c r="A217" s="93">
        <v>84</v>
      </c>
      <c r="L217" s="503" t="s">
        <v>1269</v>
      </c>
      <c r="M217" s="504" t="s">
        <v>1270</v>
      </c>
      <c r="N217" s="504" t="s">
        <v>179</v>
      </c>
      <c r="O217" s="504">
        <v>4</v>
      </c>
      <c r="P217" s="505" t="s">
        <v>851</v>
      </c>
      <c r="Q217" s="504" t="s">
        <v>2436</v>
      </c>
      <c r="R217" s="506" t="s">
        <v>571</v>
      </c>
      <c r="S217" s="504" t="s">
        <v>852</v>
      </c>
      <c r="T217" s="551">
        <f t="shared" si="3"/>
        <v>4</v>
      </c>
      <c r="U217" s="552"/>
      <c r="V217" s="553"/>
      <c r="W217" s="91"/>
    </row>
    <row r="218" spans="1:23" ht="38.25">
      <c r="A218" s="93">
        <v>281</v>
      </c>
      <c r="L218" s="503" t="s">
        <v>1271</v>
      </c>
      <c r="M218" s="504" t="s">
        <v>1272</v>
      </c>
      <c r="N218" s="504" t="s">
        <v>179</v>
      </c>
      <c r="O218" s="504">
        <v>5</v>
      </c>
      <c r="P218" s="505" t="s">
        <v>851</v>
      </c>
      <c r="Q218" s="504" t="s">
        <v>2436</v>
      </c>
      <c r="R218" s="506" t="s">
        <v>571</v>
      </c>
      <c r="S218" s="504" t="s">
        <v>852</v>
      </c>
      <c r="T218" s="551">
        <f t="shared" si="3"/>
        <v>5</v>
      </c>
      <c r="U218" s="552"/>
      <c r="V218" s="553"/>
      <c r="W218" s="91"/>
    </row>
    <row r="219" spans="1:23" ht="38.25">
      <c r="A219" s="93">
        <v>288</v>
      </c>
      <c r="L219" s="503" t="s">
        <v>1273</v>
      </c>
      <c r="M219" s="504" t="s">
        <v>1274</v>
      </c>
      <c r="N219" s="504" t="s">
        <v>179</v>
      </c>
      <c r="O219" s="504">
        <v>64</v>
      </c>
      <c r="P219" s="505" t="s">
        <v>851</v>
      </c>
      <c r="Q219" s="504" t="s">
        <v>2436</v>
      </c>
      <c r="R219" s="506" t="s">
        <v>571</v>
      </c>
      <c r="S219" s="504" t="s">
        <v>852</v>
      </c>
      <c r="T219" s="551">
        <f t="shared" si="3"/>
        <v>64</v>
      </c>
      <c r="U219" s="552"/>
      <c r="V219" s="553"/>
      <c r="W219" s="91"/>
    </row>
    <row r="220" spans="1:23" ht="38.25">
      <c r="A220" s="93">
        <v>358</v>
      </c>
      <c r="L220" s="503" t="s">
        <v>1275</v>
      </c>
      <c r="M220" s="504" t="s">
        <v>1276</v>
      </c>
      <c r="N220" s="504" t="s">
        <v>179</v>
      </c>
      <c r="O220" s="504">
        <v>11</v>
      </c>
      <c r="P220" s="505" t="s">
        <v>851</v>
      </c>
      <c r="Q220" s="504" t="s">
        <v>2436</v>
      </c>
      <c r="R220" s="506" t="s">
        <v>571</v>
      </c>
      <c r="S220" s="504" t="s">
        <v>852</v>
      </c>
      <c r="T220" s="551">
        <f t="shared" si="3"/>
        <v>11</v>
      </c>
      <c r="U220" s="552"/>
      <c r="V220" s="553"/>
      <c r="W220" s="91" t="s">
        <v>895</v>
      </c>
    </row>
    <row r="221" spans="1:23" ht="38.25">
      <c r="A221" s="93">
        <v>315</v>
      </c>
      <c r="L221" s="503" t="s">
        <v>1277</v>
      </c>
      <c r="M221" s="504" t="s">
        <v>1278</v>
      </c>
      <c r="N221" s="504" t="s">
        <v>179</v>
      </c>
      <c r="O221" s="504">
        <v>26</v>
      </c>
      <c r="P221" s="505" t="s">
        <v>851</v>
      </c>
      <c r="Q221" s="504" t="s">
        <v>2436</v>
      </c>
      <c r="R221" s="506" t="s">
        <v>571</v>
      </c>
      <c r="S221" s="504" t="s">
        <v>852</v>
      </c>
      <c r="T221" s="551">
        <f t="shared" si="3"/>
        <v>26</v>
      </c>
      <c r="U221" s="552"/>
      <c r="V221" s="553"/>
      <c r="W221" s="91"/>
    </row>
    <row r="222" spans="1:23" ht="15">
      <c r="A222" s="93">
        <v>338</v>
      </c>
      <c r="L222" s="503" t="s">
        <v>1279</v>
      </c>
      <c r="M222" s="504" t="s">
        <v>1280</v>
      </c>
      <c r="N222" s="504" t="s">
        <v>180</v>
      </c>
      <c r="O222" s="504">
        <v>5</v>
      </c>
      <c r="P222" s="505" t="s">
        <v>851</v>
      </c>
      <c r="Q222" s="504" t="s">
        <v>2436</v>
      </c>
      <c r="R222" s="506" t="s">
        <v>571</v>
      </c>
      <c r="S222" s="504" t="s">
        <v>852</v>
      </c>
      <c r="T222" s="551">
        <f t="shared" si="3"/>
        <v>5</v>
      </c>
      <c r="U222" s="552"/>
      <c r="V222" s="553"/>
      <c r="W222" s="91" t="s">
        <v>1034</v>
      </c>
    </row>
    <row r="223" spans="1:23" ht="38.25">
      <c r="A223" s="93">
        <v>82</v>
      </c>
      <c r="L223" s="503" t="s">
        <v>1281</v>
      </c>
      <c r="M223" s="504" t="s">
        <v>1282</v>
      </c>
      <c r="N223" s="504" t="s">
        <v>179</v>
      </c>
      <c r="O223" s="504">
        <v>6</v>
      </c>
      <c r="P223" s="505" t="s">
        <v>851</v>
      </c>
      <c r="Q223" s="504" t="s">
        <v>2436</v>
      </c>
      <c r="R223" s="506" t="s">
        <v>571</v>
      </c>
      <c r="S223" s="504" t="s">
        <v>852</v>
      </c>
      <c r="T223" s="551">
        <f t="shared" si="3"/>
        <v>6</v>
      </c>
      <c r="U223" s="552"/>
      <c r="V223" s="553"/>
      <c r="W223" s="91"/>
    </row>
    <row r="224" spans="1:23" ht="15">
      <c r="A224" s="93">
        <v>295</v>
      </c>
      <c r="L224" s="503" t="s">
        <v>1283</v>
      </c>
      <c r="M224" s="504" t="s">
        <v>1284</v>
      </c>
      <c r="N224" s="504" t="s">
        <v>180</v>
      </c>
      <c r="O224" s="504">
        <v>127</v>
      </c>
      <c r="P224" s="505" t="s">
        <v>851</v>
      </c>
      <c r="Q224" s="504" t="s">
        <v>2436</v>
      </c>
      <c r="R224" s="506" t="s">
        <v>571</v>
      </c>
      <c r="S224" s="504" t="s">
        <v>852</v>
      </c>
      <c r="T224" s="551">
        <f t="shared" si="3"/>
        <v>127</v>
      </c>
      <c r="U224" s="552"/>
      <c r="V224" s="553"/>
      <c r="W224" s="91"/>
    </row>
    <row r="225" spans="1:23" ht="38.25">
      <c r="A225" s="93">
        <v>95</v>
      </c>
      <c r="L225" s="503" t="s">
        <v>1285</v>
      </c>
      <c r="M225" s="504" t="s">
        <v>1286</v>
      </c>
      <c r="N225" s="504" t="s">
        <v>179</v>
      </c>
      <c r="O225" s="504">
        <v>42</v>
      </c>
      <c r="P225" s="505" t="s">
        <v>851</v>
      </c>
      <c r="Q225" s="504" t="s">
        <v>2436</v>
      </c>
      <c r="R225" s="506" t="s">
        <v>571</v>
      </c>
      <c r="S225" s="504" t="s">
        <v>852</v>
      </c>
      <c r="T225" s="551">
        <f t="shared" si="3"/>
        <v>42</v>
      </c>
      <c r="U225" s="552"/>
      <c r="V225" s="553"/>
      <c r="W225" s="91" t="s">
        <v>926</v>
      </c>
    </row>
    <row r="226" spans="1:23" ht="38.25">
      <c r="A226" s="93">
        <v>348</v>
      </c>
      <c r="L226" s="503" t="s">
        <v>1287</v>
      </c>
      <c r="M226" s="504" t="s">
        <v>1288</v>
      </c>
      <c r="N226" s="504" t="s">
        <v>179</v>
      </c>
      <c r="O226" s="504">
        <v>54</v>
      </c>
      <c r="P226" s="505" t="s">
        <v>851</v>
      </c>
      <c r="Q226" s="504" t="s">
        <v>2436</v>
      </c>
      <c r="R226" s="506" t="s">
        <v>571</v>
      </c>
      <c r="S226" s="504" t="s">
        <v>852</v>
      </c>
      <c r="T226" s="551">
        <f t="shared" si="3"/>
        <v>54</v>
      </c>
      <c r="U226" s="552"/>
      <c r="V226" s="553"/>
      <c r="W226" s="91" t="s">
        <v>926</v>
      </c>
    </row>
    <row r="227" spans="1:23" ht="38.25">
      <c r="A227" s="93">
        <v>355</v>
      </c>
      <c r="L227" s="503" t="s">
        <v>1289</v>
      </c>
      <c r="M227" s="504" t="s">
        <v>1290</v>
      </c>
      <c r="N227" s="504" t="s">
        <v>179</v>
      </c>
      <c r="O227" s="504">
        <v>9</v>
      </c>
      <c r="P227" s="505" t="s">
        <v>851</v>
      </c>
      <c r="Q227" s="504" t="s">
        <v>2436</v>
      </c>
      <c r="R227" s="506" t="s">
        <v>571</v>
      </c>
      <c r="S227" s="504" t="s">
        <v>852</v>
      </c>
      <c r="T227" s="551">
        <f t="shared" si="3"/>
        <v>9</v>
      </c>
      <c r="U227" s="552"/>
      <c r="V227" s="553"/>
      <c r="W227" s="91"/>
    </row>
    <row r="228" spans="1:23" ht="38.25">
      <c r="A228" s="93">
        <v>310</v>
      </c>
      <c r="L228" s="503" t="s">
        <v>1291</v>
      </c>
      <c r="M228" s="504" t="s">
        <v>1292</v>
      </c>
      <c r="N228" s="504" t="s">
        <v>179</v>
      </c>
      <c r="O228" s="504">
        <v>295</v>
      </c>
      <c r="P228" s="505" t="s">
        <v>851</v>
      </c>
      <c r="Q228" s="504" t="s">
        <v>2436</v>
      </c>
      <c r="R228" s="506" t="s">
        <v>571</v>
      </c>
      <c r="S228" s="504" t="s">
        <v>852</v>
      </c>
      <c r="T228" s="551">
        <f t="shared" si="3"/>
        <v>295</v>
      </c>
      <c r="U228" s="552"/>
      <c r="V228" s="553"/>
      <c r="W228" s="91" t="s">
        <v>926</v>
      </c>
    </row>
    <row r="229" spans="1:23" ht="38.25">
      <c r="A229" s="93">
        <v>369</v>
      </c>
      <c r="L229" s="503" t="s">
        <v>1293</v>
      </c>
      <c r="M229" s="504" t="s">
        <v>1294</v>
      </c>
      <c r="N229" s="504" t="s">
        <v>179</v>
      </c>
      <c r="O229" s="504">
        <v>11</v>
      </c>
      <c r="P229" s="505" t="s">
        <v>851</v>
      </c>
      <c r="Q229" s="504" t="s">
        <v>2436</v>
      </c>
      <c r="R229" s="506" t="s">
        <v>571</v>
      </c>
      <c r="S229" s="504" t="s">
        <v>852</v>
      </c>
      <c r="T229" s="551">
        <f t="shared" si="3"/>
        <v>11</v>
      </c>
      <c r="U229" s="552"/>
      <c r="V229" s="553"/>
      <c r="W229" s="91"/>
    </row>
    <row r="230" spans="1:23" ht="38.25">
      <c r="A230" s="93">
        <v>314</v>
      </c>
      <c r="L230" s="503" t="s">
        <v>1295</v>
      </c>
      <c r="M230" s="504" t="s">
        <v>1296</v>
      </c>
      <c r="N230" s="504" t="s">
        <v>179</v>
      </c>
      <c r="O230" s="504">
        <v>3</v>
      </c>
      <c r="P230" s="505" t="s">
        <v>851</v>
      </c>
      <c r="Q230" s="504" t="s">
        <v>2436</v>
      </c>
      <c r="R230" s="506" t="s">
        <v>571</v>
      </c>
      <c r="S230" s="504" t="s">
        <v>852</v>
      </c>
      <c r="T230" s="551">
        <f t="shared" si="3"/>
        <v>3</v>
      </c>
      <c r="U230" s="552"/>
      <c r="V230" s="553"/>
      <c r="W230" s="91"/>
    </row>
    <row r="231" spans="1:23" ht="38.25">
      <c r="A231" s="93">
        <v>275</v>
      </c>
      <c r="L231" s="503" t="s">
        <v>1297</v>
      </c>
      <c r="M231" s="504" t="s">
        <v>1298</v>
      </c>
      <c r="N231" s="504" t="s">
        <v>179</v>
      </c>
      <c r="O231" s="504">
        <v>3</v>
      </c>
      <c r="P231" s="505" t="s">
        <v>851</v>
      </c>
      <c r="Q231" s="504" t="s">
        <v>2436</v>
      </c>
      <c r="R231" s="506" t="s">
        <v>571</v>
      </c>
      <c r="S231" s="504" t="s">
        <v>852</v>
      </c>
      <c r="T231" s="551">
        <f t="shared" si="3"/>
        <v>3</v>
      </c>
      <c r="U231" s="552"/>
      <c r="V231" s="553"/>
      <c r="W231" s="91"/>
    </row>
    <row r="232" spans="1:23" ht="15">
      <c r="A232" s="93">
        <v>273</v>
      </c>
      <c r="L232" s="503" t="s">
        <v>1299</v>
      </c>
      <c r="M232" s="504" t="s">
        <v>1300</v>
      </c>
      <c r="N232" s="504" t="s">
        <v>180</v>
      </c>
      <c r="O232" s="504">
        <v>26</v>
      </c>
      <c r="P232" s="505" t="s">
        <v>851</v>
      </c>
      <c r="Q232" s="504" t="s">
        <v>2436</v>
      </c>
      <c r="R232" s="506" t="s">
        <v>571</v>
      </c>
      <c r="S232" s="504" t="s">
        <v>852</v>
      </c>
      <c r="T232" s="551">
        <f t="shared" si="3"/>
        <v>26</v>
      </c>
      <c r="U232" s="552"/>
      <c r="V232" s="553"/>
      <c r="W232" s="91"/>
    </row>
    <row r="233" spans="1:23" ht="38.25">
      <c r="A233" s="93">
        <v>86</v>
      </c>
      <c r="L233" s="503" t="s">
        <v>1301</v>
      </c>
      <c r="M233" s="504" t="s">
        <v>1302</v>
      </c>
      <c r="N233" s="504" t="s">
        <v>179</v>
      </c>
      <c r="O233" s="504">
        <v>2</v>
      </c>
      <c r="P233" s="505" t="s">
        <v>851</v>
      </c>
      <c r="Q233" s="504" t="s">
        <v>2436</v>
      </c>
      <c r="R233" s="506" t="s">
        <v>571</v>
      </c>
      <c r="S233" s="504" t="s">
        <v>852</v>
      </c>
      <c r="T233" s="551">
        <f t="shared" si="3"/>
        <v>2</v>
      </c>
      <c r="U233" s="552"/>
      <c r="V233" s="553"/>
      <c r="W233" s="91"/>
    </row>
    <row r="234" spans="1:23" ht="38.25">
      <c r="A234" s="93">
        <v>264</v>
      </c>
      <c r="L234" s="503" t="s">
        <v>1303</v>
      </c>
      <c r="M234" s="504" t="s">
        <v>1304</v>
      </c>
      <c r="N234" s="504" t="s">
        <v>179</v>
      </c>
      <c r="O234" s="504">
        <v>15</v>
      </c>
      <c r="P234" s="505" t="s">
        <v>851</v>
      </c>
      <c r="Q234" s="504" t="s">
        <v>2436</v>
      </c>
      <c r="R234" s="506" t="s">
        <v>571</v>
      </c>
      <c r="S234" s="504" t="s">
        <v>852</v>
      </c>
      <c r="T234" s="551">
        <f t="shared" si="3"/>
        <v>15</v>
      </c>
      <c r="U234" s="552"/>
      <c r="V234" s="553"/>
      <c r="W234" s="91"/>
    </row>
    <row r="235" spans="1:23" ht="38.25">
      <c r="A235" s="93">
        <v>202</v>
      </c>
      <c r="L235" s="503" t="s">
        <v>1305</v>
      </c>
      <c r="M235" s="504" t="s">
        <v>1306</v>
      </c>
      <c r="N235" s="504" t="s">
        <v>179</v>
      </c>
      <c r="O235" s="504">
        <v>13</v>
      </c>
      <c r="P235" s="505" t="s">
        <v>851</v>
      </c>
      <c r="Q235" s="504" t="s">
        <v>2436</v>
      </c>
      <c r="R235" s="506" t="s">
        <v>571</v>
      </c>
      <c r="S235" s="504" t="s">
        <v>852</v>
      </c>
      <c r="T235" s="551">
        <f t="shared" si="3"/>
        <v>13</v>
      </c>
      <c r="U235" s="552"/>
      <c r="V235" s="553"/>
      <c r="W235" s="91"/>
    </row>
    <row r="236" spans="1:23" ht="15">
      <c r="A236" s="93">
        <v>321</v>
      </c>
      <c r="L236" s="503" t="s">
        <v>1307</v>
      </c>
      <c r="M236" s="504" t="s">
        <v>1308</v>
      </c>
      <c r="N236" s="504" t="s">
        <v>180</v>
      </c>
      <c r="O236" s="504">
        <v>161</v>
      </c>
      <c r="P236" s="505" t="s">
        <v>851</v>
      </c>
      <c r="Q236" s="504" t="s">
        <v>2436</v>
      </c>
      <c r="R236" s="506" t="s">
        <v>571</v>
      </c>
      <c r="S236" s="504" t="s">
        <v>852</v>
      </c>
      <c r="T236" s="551">
        <f t="shared" si="3"/>
        <v>161</v>
      </c>
      <c r="U236" s="552"/>
      <c r="V236" s="553"/>
      <c r="W236" s="91"/>
    </row>
    <row r="237" spans="1:23" ht="38.25">
      <c r="A237" s="93">
        <v>75</v>
      </c>
      <c r="L237" s="503" t="s">
        <v>1309</v>
      </c>
      <c r="M237" s="504" t="s">
        <v>1310</v>
      </c>
      <c r="N237" s="504" t="s">
        <v>179</v>
      </c>
      <c r="O237" s="504">
        <v>86</v>
      </c>
      <c r="P237" s="505" t="s">
        <v>851</v>
      </c>
      <c r="Q237" s="504" t="s">
        <v>2436</v>
      </c>
      <c r="R237" s="506" t="s">
        <v>571</v>
      </c>
      <c r="S237" s="504" t="s">
        <v>852</v>
      </c>
      <c r="T237" s="551">
        <f t="shared" si="3"/>
        <v>86</v>
      </c>
      <c r="U237" s="552"/>
      <c r="V237" s="553"/>
      <c r="W237" s="91"/>
    </row>
    <row r="238" spans="1:23" ht="15">
      <c r="A238" s="93">
        <v>228</v>
      </c>
      <c r="L238" s="503" t="s">
        <v>1311</v>
      </c>
      <c r="M238" s="504" t="s">
        <v>1312</v>
      </c>
      <c r="N238" s="504" t="s">
        <v>180</v>
      </c>
      <c r="O238" s="504">
        <v>88</v>
      </c>
      <c r="P238" s="505" t="s">
        <v>851</v>
      </c>
      <c r="Q238" s="504" t="s">
        <v>2436</v>
      </c>
      <c r="R238" s="506" t="s">
        <v>571</v>
      </c>
      <c r="S238" s="504" t="s">
        <v>852</v>
      </c>
      <c r="T238" s="551">
        <f t="shared" si="3"/>
        <v>88</v>
      </c>
      <c r="U238" s="552"/>
      <c r="V238" s="553"/>
      <c r="W238" s="91"/>
    </row>
    <row r="239" spans="1:23" ht="15">
      <c r="A239" s="93">
        <v>71</v>
      </c>
      <c r="L239" s="503" t="s">
        <v>1313</v>
      </c>
      <c r="M239" s="504" t="s">
        <v>1314</v>
      </c>
      <c r="N239" s="504" t="s">
        <v>180</v>
      </c>
      <c r="O239" s="504">
        <v>59</v>
      </c>
      <c r="P239" s="505" t="s">
        <v>851</v>
      </c>
      <c r="Q239" s="504" t="s">
        <v>2436</v>
      </c>
      <c r="R239" s="506" t="s">
        <v>571</v>
      </c>
      <c r="S239" s="504" t="s">
        <v>852</v>
      </c>
      <c r="T239" s="551">
        <f t="shared" si="3"/>
        <v>59</v>
      </c>
      <c r="U239" s="552"/>
      <c r="V239" s="553"/>
      <c r="W239" s="91" t="s">
        <v>1097</v>
      </c>
    </row>
    <row r="240" spans="1:23" ht="15">
      <c r="A240" s="93">
        <v>66</v>
      </c>
      <c r="L240" s="503" t="s">
        <v>1315</v>
      </c>
      <c r="M240" s="504" t="s">
        <v>1316</v>
      </c>
      <c r="N240" s="504" t="s">
        <v>180</v>
      </c>
      <c r="O240" s="504">
        <v>204</v>
      </c>
      <c r="P240" s="505" t="s">
        <v>851</v>
      </c>
      <c r="Q240" s="504" t="s">
        <v>2436</v>
      </c>
      <c r="R240" s="506" t="s">
        <v>571</v>
      </c>
      <c r="S240" s="504" t="s">
        <v>852</v>
      </c>
      <c r="T240" s="551">
        <f t="shared" si="3"/>
        <v>204</v>
      </c>
      <c r="U240" s="552"/>
      <c r="V240" s="553"/>
      <c r="W240" s="91" t="s">
        <v>1097</v>
      </c>
    </row>
    <row r="241" spans="1:23" ht="15">
      <c r="A241" s="93">
        <v>77</v>
      </c>
      <c r="L241" s="503" t="s">
        <v>1317</v>
      </c>
      <c r="M241" s="504" t="s">
        <v>1318</v>
      </c>
      <c r="N241" s="504" t="s">
        <v>180</v>
      </c>
      <c r="O241" s="504">
        <v>54</v>
      </c>
      <c r="P241" s="505" t="s">
        <v>851</v>
      </c>
      <c r="Q241" s="504" t="s">
        <v>2436</v>
      </c>
      <c r="R241" s="506" t="s">
        <v>571</v>
      </c>
      <c r="S241" s="504" t="s">
        <v>852</v>
      </c>
      <c r="T241" s="551">
        <f t="shared" si="3"/>
        <v>54</v>
      </c>
      <c r="U241" s="552"/>
      <c r="V241" s="553"/>
      <c r="W241" s="91"/>
    </row>
    <row r="242" spans="1:23" ht="38.25">
      <c r="A242" s="93">
        <v>65</v>
      </c>
      <c r="L242" s="503" t="s">
        <v>1319</v>
      </c>
      <c r="M242" s="504" t="s">
        <v>1320</v>
      </c>
      <c r="N242" s="504" t="s">
        <v>179</v>
      </c>
      <c r="O242" s="504">
        <v>7</v>
      </c>
      <c r="P242" s="505" t="s">
        <v>851</v>
      </c>
      <c r="Q242" s="504" t="s">
        <v>2436</v>
      </c>
      <c r="R242" s="506" t="s">
        <v>571</v>
      </c>
      <c r="S242" s="504" t="s">
        <v>852</v>
      </c>
      <c r="T242" s="551">
        <f t="shared" si="3"/>
        <v>7</v>
      </c>
      <c r="U242" s="552"/>
      <c r="V242" s="553"/>
      <c r="W242" s="91"/>
    </row>
    <row r="243" spans="1:23" ht="38.25">
      <c r="A243" s="93">
        <v>190</v>
      </c>
      <c r="L243" s="503" t="s">
        <v>1321</v>
      </c>
      <c r="M243" s="504" t="s">
        <v>1322</v>
      </c>
      <c r="N243" s="504" t="s">
        <v>179</v>
      </c>
      <c r="O243" s="504">
        <v>20</v>
      </c>
      <c r="P243" s="505" t="s">
        <v>851</v>
      </c>
      <c r="Q243" s="504" t="s">
        <v>2436</v>
      </c>
      <c r="R243" s="506" t="s">
        <v>571</v>
      </c>
      <c r="S243" s="504" t="s">
        <v>852</v>
      </c>
      <c r="T243" s="551">
        <f t="shared" si="3"/>
        <v>20</v>
      </c>
      <c r="U243" s="552"/>
      <c r="V243" s="553"/>
      <c r="W243" s="91"/>
    </row>
    <row r="244" spans="1:23" ht="15">
      <c r="A244" s="93">
        <v>203</v>
      </c>
      <c r="L244" s="503" t="s">
        <v>1323</v>
      </c>
      <c r="M244" s="504" t="s">
        <v>1324</v>
      </c>
      <c r="N244" s="504" t="s">
        <v>180</v>
      </c>
      <c r="O244" s="504">
        <v>84</v>
      </c>
      <c r="P244" s="505" t="s">
        <v>851</v>
      </c>
      <c r="Q244" s="504" t="s">
        <v>2436</v>
      </c>
      <c r="R244" s="506" t="s">
        <v>571</v>
      </c>
      <c r="S244" s="504" t="s">
        <v>852</v>
      </c>
      <c r="T244" s="551">
        <f t="shared" si="3"/>
        <v>84</v>
      </c>
      <c r="U244" s="552"/>
      <c r="V244" s="553"/>
      <c r="W244" s="91"/>
    </row>
    <row r="245" spans="1:23" ht="38.25">
      <c r="A245" s="93">
        <v>70</v>
      </c>
      <c r="L245" s="503" t="s">
        <v>1325</v>
      </c>
      <c r="M245" s="504" t="s">
        <v>1326</v>
      </c>
      <c r="N245" s="504" t="s">
        <v>179</v>
      </c>
      <c r="O245" s="504">
        <v>77</v>
      </c>
      <c r="P245" s="505" t="s">
        <v>851</v>
      </c>
      <c r="Q245" s="504" t="s">
        <v>2436</v>
      </c>
      <c r="R245" s="506" t="s">
        <v>571</v>
      </c>
      <c r="S245" s="504" t="s">
        <v>852</v>
      </c>
      <c r="T245" s="551">
        <f t="shared" si="3"/>
        <v>77</v>
      </c>
      <c r="U245" s="552"/>
      <c r="V245" s="553"/>
      <c r="W245" s="91"/>
    </row>
    <row r="246" spans="1:23" ht="15">
      <c r="A246" s="93">
        <v>227</v>
      </c>
      <c r="L246" s="503" t="s">
        <v>1327</v>
      </c>
      <c r="M246" s="504" t="s">
        <v>1328</v>
      </c>
      <c r="N246" s="504" t="s">
        <v>180</v>
      </c>
      <c r="O246" s="504">
        <v>66</v>
      </c>
      <c r="P246" s="505" t="s">
        <v>851</v>
      </c>
      <c r="Q246" s="504" t="s">
        <v>2436</v>
      </c>
      <c r="R246" s="506" t="s">
        <v>571</v>
      </c>
      <c r="S246" s="504" t="s">
        <v>852</v>
      </c>
      <c r="T246" s="551">
        <f t="shared" si="3"/>
        <v>66</v>
      </c>
      <c r="U246" s="552"/>
      <c r="V246" s="553"/>
      <c r="W246" s="91"/>
    </row>
    <row r="247" spans="1:23" ht="38.25">
      <c r="A247" s="93">
        <v>68</v>
      </c>
      <c r="L247" s="503" t="s">
        <v>1329</v>
      </c>
      <c r="M247" s="504" t="s">
        <v>1330</v>
      </c>
      <c r="N247" s="504" t="s">
        <v>179</v>
      </c>
      <c r="O247" s="504">
        <v>68</v>
      </c>
      <c r="P247" s="505" t="s">
        <v>851</v>
      </c>
      <c r="Q247" s="504" t="s">
        <v>2436</v>
      </c>
      <c r="R247" s="506" t="s">
        <v>571</v>
      </c>
      <c r="S247" s="504" t="s">
        <v>852</v>
      </c>
      <c r="T247" s="551">
        <f t="shared" si="3"/>
        <v>68</v>
      </c>
      <c r="U247" s="552"/>
      <c r="V247" s="553"/>
      <c r="W247" s="91"/>
    </row>
    <row r="248" spans="1:23" ht="15">
      <c r="A248" s="93">
        <v>226</v>
      </c>
      <c r="L248" s="503" t="s">
        <v>1331</v>
      </c>
      <c r="M248" s="504" t="s">
        <v>1332</v>
      </c>
      <c r="N248" s="504" t="s">
        <v>180</v>
      </c>
      <c r="O248" s="504">
        <v>40</v>
      </c>
      <c r="P248" s="505" t="s">
        <v>851</v>
      </c>
      <c r="Q248" s="504" t="s">
        <v>2436</v>
      </c>
      <c r="R248" s="506" t="s">
        <v>571</v>
      </c>
      <c r="S248" s="504" t="s">
        <v>852</v>
      </c>
      <c r="T248" s="551">
        <f t="shared" si="3"/>
        <v>40</v>
      </c>
      <c r="U248" s="552"/>
      <c r="V248" s="553"/>
      <c r="W248" s="91"/>
    </row>
    <row r="249" spans="1:23" ht="38.25">
      <c r="A249" s="93">
        <v>59</v>
      </c>
      <c r="L249" s="503" t="s">
        <v>1333</v>
      </c>
      <c r="M249" s="504" t="s">
        <v>1334</v>
      </c>
      <c r="N249" s="504" t="s">
        <v>179</v>
      </c>
      <c r="O249" s="504">
        <v>106</v>
      </c>
      <c r="P249" s="505" t="s">
        <v>851</v>
      </c>
      <c r="Q249" s="504" t="s">
        <v>2436</v>
      </c>
      <c r="R249" s="506" t="s">
        <v>571</v>
      </c>
      <c r="S249" s="504" t="s">
        <v>852</v>
      </c>
      <c r="T249" s="551">
        <f t="shared" si="3"/>
        <v>106</v>
      </c>
      <c r="U249" s="552"/>
      <c r="V249" s="553"/>
      <c r="W249" s="500" t="s">
        <v>911</v>
      </c>
    </row>
    <row r="250" spans="1:23" ht="38.25">
      <c r="A250" s="93">
        <v>231</v>
      </c>
      <c r="L250" s="503" t="s">
        <v>1335</v>
      </c>
      <c r="M250" s="504" t="s">
        <v>1336</v>
      </c>
      <c r="N250" s="504" t="s">
        <v>179</v>
      </c>
      <c r="O250" s="504">
        <v>26</v>
      </c>
      <c r="P250" s="505" t="s">
        <v>851</v>
      </c>
      <c r="Q250" s="504" t="s">
        <v>2436</v>
      </c>
      <c r="R250" s="506" t="s">
        <v>571</v>
      </c>
      <c r="S250" s="504" t="s">
        <v>852</v>
      </c>
      <c r="T250" s="551">
        <f t="shared" si="3"/>
        <v>26</v>
      </c>
      <c r="U250" s="552"/>
      <c r="V250" s="553"/>
      <c r="W250" s="500"/>
    </row>
    <row r="251" spans="1:23" ht="15">
      <c r="A251" s="93">
        <v>206</v>
      </c>
      <c r="L251" s="503" t="s">
        <v>1337</v>
      </c>
      <c r="M251" s="504" t="s">
        <v>1338</v>
      </c>
      <c r="N251" s="504" t="s">
        <v>180</v>
      </c>
      <c r="O251" s="504">
        <v>9</v>
      </c>
      <c r="P251" s="505" t="s">
        <v>851</v>
      </c>
      <c r="Q251" s="504" t="s">
        <v>2436</v>
      </c>
      <c r="R251" s="506" t="s">
        <v>571</v>
      </c>
      <c r="S251" s="504" t="s">
        <v>852</v>
      </c>
      <c r="T251" s="551">
        <f t="shared" si="3"/>
        <v>9</v>
      </c>
      <c r="U251" s="552"/>
      <c r="V251" s="553"/>
      <c r="W251" s="500"/>
    </row>
    <row r="252" spans="1:23" ht="38.25">
      <c r="A252" s="93">
        <v>54</v>
      </c>
      <c r="L252" s="503" t="s">
        <v>1339</v>
      </c>
      <c r="M252" s="504" t="s">
        <v>1340</v>
      </c>
      <c r="N252" s="504" t="s">
        <v>179</v>
      </c>
      <c r="O252" s="504">
        <v>29</v>
      </c>
      <c r="P252" s="505" t="s">
        <v>851</v>
      </c>
      <c r="Q252" s="504" t="s">
        <v>2436</v>
      </c>
      <c r="R252" s="506" t="s">
        <v>571</v>
      </c>
      <c r="S252" s="504" t="s">
        <v>852</v>
      </c>
      <c r="T252" s="551">
        <f t="shared" si="3"/>
        <v>29</v>
      </c>
      <c r="U252" s="552"/>
      <c r="V252" s="553"/>
      <c r="W252" s="500"/>
    </row>
    <row r="253" spans="1:23" ht="38.25">
      <c r="A253" s="93">
        <v>209</v>
      </c>
      <c r="L253" s="503" t="s">
        <v>1341</v>
      </c>
      <c r="M253" s="504" t="s">
        <v>1342</v>
      </c>
      <c r="N253" s="504" t="s">
        <v>179</v>
      </c>
      <c r="O253" s="504">
        <v>67</v>
      </c>
      <c r="P253" s="505" t="s">
        <v>851</v>
      </c>
      <c r="Q253" s="504" t="s">
        <v>2436</v>
      </c>
      <c r="R253" s="506" t="s">
        <v>571</v>
      </c>
      <c r="S253" s="504" t="s">
        <v>852</v>
      </c>
      <c r="T253" s="551">
        <f t="shared" si="3"/>
        <v>67</v>
      </c>
      <c r="U253" s="552"/>
      <c r="V253" s="553"/>
      <c r="W253" s="500"/>
    </row>
    <row r="254" spans="1:23" ht="25.5">
      <c r="A254" s="93">
        <v>225</v>
      </c>
      <c r="L254" s="503" t="s">
        <v>1343</v>
      </c>
      <c r="M254" s="504" t="s">
        <v>1344</v>
      </c>
      <c r="N254" s="504" t="s">
        <v>178</v>
      </c>
      <c r="O254" s="504">
        <v>55</v>
      </c>
      <c r="P254" s="505" t="s">
        <v>851</v>
      </c>
      <c r="Q254" s="504" t="s">
        <v>2436</v>
      </c>
      <c r="R254" s="506" t="s">
        <v>571</v>
      </c>
      <c r="S254" s="504" t="s">
        <v>852</v>
      </c>
      <c r="T254" s="551">
        <f t="shared" si="3"/>
        <v>55</v>
      </c>
      <c r="U254" s="552"/>
      <c r="V254" s="553"/>
      <c r="W254" s="500" t="s">
        <v>994</v>
      </c>
    </row>
    <row r="255" spans="1:23" ht="25.5">
      <c r="A255" s="93">
        <v>418</v>
      </c>
      <c r="L255" s="503" t="s">
        <v>1345</v>
      </c>
      <c r="M255" s="504" t="s">
        <v>1346</v>
      </c>
      <c r="N255" s="504" t="s">
        <v>178</v>
      </c>
      <c r="O255" s="504">
        <v>5</v>
      </c>
      <c r="P255" s="505" t="s">
        <v>851</v>
      </c>
      <c r="Q255" s="504" t="s">
        <v>2436</v>
      </c>
      <c r="R255" s="506" t="s">
        <v>571</v>
      </c>
      <c r="S255" s="504" t="s">
        <v>852</v>
      </c>
      <c r="T255" s="551">
        <f t="shared" si="3"/>
        <v>5</v>
      </c>
      <c r="U255" s="552"/>
      <c r="V255" s="553"/>
      <c r="W255" s="500" t="s">
        <v>994</v>
      </c>
    </row>
    <row r="256" spans="1:23" ht="38.25">
      <c r="A256" s="93">
        <v>416</v>
      </c>
      <c r="L256" s="503" t="s">
        <v>1347</v>
      </c>
      <c r="M256" s="504" t="s">
        <v>1348</v>
      </c>
      <c r="N256" s="504" t="s">
        <v>179</v>
      </c>
      <c r="O256" s="504">
        <v>32</v>
      </c>
      <c r="P256" s="505" t="s">
        <v>851</v>
      </c>
      <c r="Q256" s="504" t="s">
        <v>2436</v>
      </c>
      <c r="R256" s="506" t="s">
        <v>571</v>
      </c>
      <c r="S256" s="504" t="s">
        <v>852</v>
      </c>
      <c r="T256" s="551">
        <f t="shared" si="3"/>
        <v>32</v>
      </c>
      <c r="U256" s="552"/>
      <c r="V256" s="553"/>
      <c r="W256" s="500"/>
    </row>
    <row r="257" spans="1:23" ht="38.25">
      <c r="A257" s="93">
        <v>213</v>
      </c>
      <c r="L257" s="503" t="s">
        <v>1349</v>
      </c>
      <c r="M257" s="504" t="s">
        <v>1350</v>
      </c>
      <c r="N257" s="504" t="s">
        <v>179</v>
      </c>
      <c r="O257" s="504">
        <v>163</v>
      </c>
      <c r="P257" s="505" t="s">
        <v>851</v>
      </c>
      <c r="Q257" s="504" t="s">
        <v>2436</v>
      </c>
      <c r="R257" s="506" t="s">
        <v>571</v>
      </c>
      <c r="S257" s="504" t="s">
        <v>852</v>
      </c>
      <c r="T257" s="551">
        <f t="shared" si="3"/>
        <v>163</v>
      </c>
      <c r="U257" s="552"/>
      <c r="V257" s="553"/>
      <c r="W257" s="500" t="s">
        <v>911</v>
      </c>
    </row>
    <row r="258" spans="1:23" ht="38.25">
      <c r="A258" s="93">
        <v>237</v>
      </c>
      <c r="L258" s="503" t="s">
        <v>1351</v>
      </c>
      <c r="M258" s="504" t="s">
        <v>1352</v>
      </c>
      <c r="N258" s="504" t="s">
        <v>179</v>
      </c>
      <c r="O258" s="504">
        <v>27</v>
      </c>
      <c r="P258" s="505" t="s">
        <v>851</v>
      </c>
      <c r="Q258" s="504" t="s">
        <v>2436</v>
      </c>
      <c r="R258" s="506" t="s">
        <v>571</v>
      </c>
      <c r="S258" s="504" t="s">
        <v>852</v>
      </c>
      <c r="T258" s="551">
        <f t="shared" si="3"/>
        <v>27</v>
      </c>
      <c r="U258" s="552"/>
      <c r="V258" s="553"/>
      <c r="W258" s="500"/>
    </row>
    <row r="259" spans="1:23" ht="15">
      <c r="A259" s="93">
        <v>208</v>
      </c>
      <c r="L259" s="503" t="s">
        <v>1353</v>
      </c>
      <c r="M259" s="504" t="s">
        <v>1354</v>
      </c>
      <c r="N259" s="504" t="s">
        <v>180</v>
      </c>
      <c r="O259" s="504">
        <v>184</v>
      </c>
      <c r="P259" s="505" t="s">
        <v>851</v>
      </c>
      <c r="Q259" s="504" t="s">
        <v>2436</v>
      </c>
      <c r="R259" s="506" t="s">
        <v>571</v>
      </c>
      <c r="S259" s="504" t="s">
        <v>852</v>
      </c>
      <c r="T259" s="551">
        <f t="shared" si="3"/>
        <v>184</v>
      </c>
      <c r="U259" s="552"/>
      <c r="V259" s="553"/>
      <c r="W259" s="500" t="s">
        <v>911</v>
      </c>
    </row>
    <row r="260" spans="1:23" ht="38.25">
      <c r="A260" s="93">
        <v>76</v>
      </c>
      <c r="L260" s="503" t="s">
        <v>1355</v>
      </c>
      <c r="M260" s="504" t="s">
        <v>1356</v>
      </c>
      <c r="N260" s="504" t="s">
        <v>179</v>
      </c>
      <c r="O260" s="504">
        <v>47</v>
      </c>
      <c r="P260" s="505" t="s">
        <v>851</v>
      </c>
      <c r="Q260" s="504" t="s">
        <v>2436</v>
      </c>
      <c r="R260" s="506" t="s">
        <v>571</v>
      </c>
      <c r="S260" s="504" t="s">
        <v>852</v>
      </c>
      <c r="T260" s="551">
        <f t="shared" si="3"/>
        <v>47</v>
      </c>
      <c r="U260" s="552"/>
      <c r="V260" s="553"/>
      <c r="W260" s="500"/>
    </row>
    <row r="261" spans="1:23" ht="38.25">
      <c r="A261" s="93">
        <v>221</v>
      </c>
      <c r="L261" s="503" t="s">
        <v>1357</v>
      </c>
      <c r="M261" s="504" t="s">
        <v>1358</v>
      </c>
      <c r="N261" s="504" t="s">
        <v>179</v>
      </c>
      <c r="O261" s="504">
        <v>140</v>
      </c>
      <c r="P261" s="505" t="s">
        <v>851</v>
      </c>
      <c r="Q261" s="504" t="s">
        <v>2436</v>
      </c>
      <c r="R261" s="506" t="s">
        <v>571</v>
      </c>
      <c r="S261" s="504" t="s">
        <v>852</v>
      </c>
      <c r="T261" s="551">
        <f t="shared" si="3"/>
        <v>140</v>
      </c>
      <c r="U261" s="552"/>
      <c r="V261" s="553"/>
      <c r="W261" s="500" t="s">
        <v>1359</v>
      </c>
    </row>
    <row r="262" spans="1:23" ht="15">
      <c r="A262" s="93">
        <v>234</v>
      </c>
      <c r="L262" s="503" t="s">
        <v>1360</v>
      </c>
      <c r="M262" s="504" t="s">
        <v>1361</v>
      </c>
      <c r="N262" s="504" t="s">
        <v>180</v>
      </c>
      <c r="O262" s="504">
        <v>50</v>
      </c>
      <c r="P262" s="505" t="s">
        <v>851</v>
      </c>
      <c r="Q262" s="504" t="s">
        <v>2436</v>
      </c>
      <c r="R262" s="506" t="s">
        <v>571</v>
      </c>
      <c r="S262" s="504" t="s">
        <v>852</v>
      </c>
      <c r="T262" s="551">
        <f t="shared" si="3"/>
        <v>50</v>
      </c>
      <c r="U262" s="552"/>
      <c r="V262" s="553"/>
      <c r="W262" s="500"/>
    </row>
    <row r="263" spans="1:23" ht="15">
      <c r="A263" s="93">
        <v>64</v>
      </c>
      <c r="L263" s="503" t="s">
        <v>1362</v>
      </c>
      <c r="M263" s="504" t="s">
        <v>1363</v>
      </c>
      <c r="N263" s="504" t="s">
        <v>180</v>
      </c>
      <c r="O263" s="504">
        <v>82</v>
      </c>
      <c r="P263" s="505" t="s">
        <v>851</v>
      </c>
      <c r="Q263" s="504" t="s">
        <v>2436</v>
      </c>
      <c r="R263" s="506" t="s">
        <v>571</v>
      </c>
      <c r="S263" s="504" t="s">
        <v>852</v>
      </c>
      <c r="T263" s="551">
        <f t="shared" si="3"/>
        <v>82</v>
      </c>
      <c r="U263" s="552"/>
      <c r="V263" s="553"/>
      <c r="W263" s="500" t="s">
        <v>994</v>
      </c>
    </row>
    <row r="264" spans="1:23" ht="15">
      <c r="A264" s="93">
        <v>69</v>
      </c>
      <c r="L264" s="503" t="s">
        <v>1364</v>
      </c>
      <c r="M264" s="504" t="s">
        <v>1365</v>
      </c>
      <c r="N264" s="504" t="s">
        <v>180</v>
      </c>
      <c r="O264" s="504">
        <v>320</v>
      </c>
      <c r="P264" s="505" t="s">
        <v>851</v>
      </c>
      <c r="Q264" s="504" t="s">
        <v>2436</v>
      </c>
      <c r="R264" s="506" t="s">
        <v>571</v>
      </c>
      <c r="S264" s="504" t="s">
        <v>852</v>
      </c>
      <c r="T264" s="551">
        <f t="shared" si="3"/>
        <v>320</v>
      </c>
      <c r="U264" s="552"/>
      <c r="V264" s="553"/>
      <c r="W264" s="500" t="s">
        <v>911</v>
      </c>
    </row>
    <row r="265" spans="1:23" ht="38.25">
      <c r="A265" s="93">
        <v>80</v>
      </c>
      <c r="L265" s="503" t="s">
        <v>1366</v>
      </c>
      <c r="M265" s="504" t="s">
        <v>1367</v>
      </c>
      <c r="N265" s="504" t="s">
        <v>179</v>
      </c>
      <c r="O265" s="504">
        <v>6</v>
      </c>
      <c r="P265" s="505" t="s">
        <v>851</v>
      </c>
      <c r="Q265" s="504" t="s">
        <v>2436</v>
      </c>
      <c r="R265" s="506" t="s">
        <v>571</v>
      </c>
      <c r="S265" s="504" t="s">
        <v>852</v>
      </c>
      <c r="T265" s="551">
        <f t="shared" si="3"/>
        <v>6</v>
      </c>
      <c r="U265" s="552"/>
      <c r="V265" s="553"/>
      <c r="W265" s="91"/>
    </row>
    <row r="266" spans="1:23" ht="15">
      <c r="A266" s="93">
        <v>188</v>
      </c>
      <c r="L266" s="503" t="s">
        <v>1368</v>
      </c>
      <c r="M266" s="504" t="s">
        <v>1369</v>
      </c>
      <c r="N266" s="504" t="s">
        <v>180</v>
      </c>
      <c r="O266" s="504">
        <v>297</v>
      </c>
      <c r="P266" s="505" t="s">
        <v>851</v>
      </c>
      <c r="Q266" s="504" t="s">
        <v>2436</v>
      </c>
      <c r="R266" s="506" t="s">
        <v>571</v>
      </c>
      <c r="S266" s="504" t="s">
        <v>852</v>
      </c>
      <c r="T266" s="551">
        <f t="shared" si="3"/>
        <v>297</v>
      </c>
      <c r="U266" s="552"/>
      <c r="V266" s="553"/>
      <c r="W266" s="91" t="s">
        <v>994</v>
      </c>
    </row>
    <row r="267" spans="1:23" ht="15">
      <c r="A267" s="93">
        <v>79</v>
      </c>
      <c r="L267" s="503" t="s">
        <v>1370</v>
      </c>
      <c r="M267" s="504" t="s">
        <v>1371</v>
      </c>
      <c r="N267" s="504" t="s">
        <v>180</v>
      </c>
      <c r="O267" s="504">
        <v>42</v>
      </c>
      <c r="P267" s="505" t="s">
        <v>851</v>
      </c>
      <c r="Q267" s="504" t="s">
        <v>2436</v>
      </c>
      <c r="R267" s="506" t="s">
        <v>571</v>
      </c>
      <c r="S267" s="504" t="s">
        <v>852</v>
      </c>
      <c r="T267" s="551">
        <f t="shared" ref="T267:T330" si="4">O267</f>
        <v>42</v>
      </c>
      <c r="U267" s="552"/>
      <c r="V267" s="553"/>
      <c r="W267" s="91"/>
    </row>
    <row r="268" spans="1:23" ht="38.25">
      <c r="A268" s="93">
        <v>61</v>
      </c>
      <c r="L268" s="503" t="s">
        <v>1372</v>
      </c>
      <c r="M268" s="504" t="s">
        <v>1373</v>
      </c>
      <c r="N268" s="504" t="s">
        <v>179</v>
      </c>
      <c r="O268" s="504">
        <v>9</v>
      </c>
      <c r="P268" s="505" t="s">
        <v>851</v>
      </c>
      <c r="Q268" s="504" t="s">
        <v>2436</v>
      </c>
      <c r="R268" s="506" t="s">
        <v>571</v>
      </c>
      <c r="S268" s="504" t="s">
        <v>852</v>
      </c>
      <c r="T268" s="551">
        <f t="shared" si="4"/>
        <v>9</v>
      </c>
      <c r="U268" s="552"/>
      <c r="V268" s="553"/>
      <c r="W268" s="91"/>
    </row>
    <row r="269" spans="1:23" ht="15">
      <c r="A269" s="93">
        <v>191</v>
      </c>
      <c r="L269" s="503" t="s">
        <v>1374</v>
      </c>
      <c r="M269" s="504" t="s">
        <v>1375</v>
      </c>
      <c r="N269" s="504" t="s">
        <v>180</v>
      </c>
      <c r="O269" s="504">
        <v>105</v>
      </c>
      <c r="P269" s="505" t="s">
        <v>851</v>
      </c>
      <c r="Q269" s="504" t="s">
        <v>2436</v>
      </c>
      <c r="R269" s="506" t="s">
        <v>571</v>
      </c>
      <c r="S269" s="504" t="s">
        <v>852</v>
      </c>
      <c r="T269" s="551">
        <f t="shared" si="4"/>
        <v>105</v>
      </c>
      <c r="U269" s="552"/>
      <c r="V269" s="553"/>
      <c r="W269" s="91"/>
    </row>
    <row r="270" spans="1:23" ht="15">
      <c r="A270" s="93">
        <v>73</v>
      </c>
      <c r="L270" s="503" t="s">
        <v>1376</v>
      </c>
      <c r="M270" s="504" t="s">
        <v>1377</v>
      </c>
      <c r="N270" s="504" t="s">
        <v>180</v>
      </c>
      <c r="O270" s="504">
        <v>16</v>
      </c>
      <c r="P270" s="505" t="s">
        <v>851</v>
      </c>
      <c r="Q270" s="504" t="s">
        <v>2436</v>
      </c>
      <c r="R270" s="506" t="s">
        <v>571</v>
      </c>
      <c r="S270" s="504" t="s">
        <v>852</v>
      </c>
      <c r="T270" s="551">
        <f t="shared" si="4"/>
        <v>16</v>
      </c>
      <c r="U270" s="552"/>
      <c r="V270" s="553"/>
      <c r="W270" s="91"/>
    </row>
    <row r="271" spans="1:23" ht="38.25">
      <c r="A271" s="93">
        <v>56</v>
      </c>
      <c r="L271" s="503" t="s">
        <v>1378</v>
      </c>
      <c r="M271" s="504" t="s">
        <v>1379</v>
      </c>
      <c r="N271" s="504" t="s">
        <v>179</v>
      </c>
      <c r="O271" s="504">
        <v>405</v>
      </c>
      <c r="P271" s="505" t="s">
        <v>851</v>
      </c>
      <c r="Q271" s="504" t="s">
        <v>2436</v>
      </c>
      <c r="R271" s="506" t="s">
        <v>571</v>
      </c>
      <c r="S271" s="504" t="s">
        <v>852</v>
      </c>
      <c r="T271" s="551">
        <f t="shared" si="4"/>
        <v>405</v>
      </c>
      <c r="U271" s="552"/>
      <c r="V271" s="553"/>
      <c r="W271" s="91" t="s">
        <v>1097</v>
      </c>
    </row>
    <row r="272" spans="1:23" ht="15">
      <c r="A272" s="93">
        <v>241</v>
      </c>
      <c r="L272" s="503" t="s">
        <v>1380</v>
      </c>
      <c r="M272" s="504" t="s">
        <v>1381</v>
      </c>
      <c r="N272" s="504" t="s">
        <v>180</v>
      </c>
      <c r="O272" s="504">
        <v>49</v>
      </c>
      <c r="P272" s="505" t="s">
        <v>851</v>
      </c>
      <c r="Q272" s="504" t="s">
        <v>2436</v>
      </c>
      <c r="R272" s="506" t="s">
        <v>571</v>
      </c>
      <c r="S272" s="504" t="s">
        <v>852</v>
      </c>
      <c r="T272" s="551">
        <f t="shared" si="4"/>
        <v>49</v>
      </c>
      <c r="U272" s="552"/>
      <c r="V272" s="553"/>
      <c r="W272" s="91"/>
    </row>
    <row r="273" spans="1:23" ht="15">
      <c r="A273" s="93">
        <v>63</v>
      </c>
      <c r="L273" s="503" t="s">
        <v>1382</v>
      </c>
      <c r="M273" s="504" t="s">
        <v>1383</v>
      </c>
      <c r="N273" s="504" t="s">
        <v>180</v>
      </c>
      <c r="O273" s="504">
        <v>7</v>
      </c>
      <c r="P273" s="505" t="s">
        <v>851</v>
      </c>
      <c r="Q273" s="504" t="s">
        <v>2436</v>
      </c>
      <c r="R273" s="506" t="s">
        <v>571</v>
      </c>
      <c r="S273" s="504" t="s">
        <v>852</v>
      </c>
      <c r="T273" s="551">
        <f t="shared" si="4"/>
        <v>7</v>
      </c>
      <c r="U273" s="552"/>
      <c r="V273" s="553"/>
      <c r="W273" s="91"/>
    </row>
    <row r="274" spans="1:23" ht="38.25">
      <c r="A274" s="93">
        <v>217</v>
      </c>
      <c r="L274" s="503" t="s">
        <v>1384</v>
      </c>
      <c r="M274" s="504" t="s">
        <v>1385</v>
      </c>
      <c r="N274" s="504" t="s">
        <v>179</v>
      </c>
      <c r="O274" s="504">
        <v>23</v>
      </c>
      <c r="P274" s="505" t="s">
        <v>851</v>
      </c>
      <c r="Q274" s="504" t="s">
        <v>2436</v>
      </c>
      <c r="R274" s="506" t="s">
        <v>571</v>
      </c>
      <c r="S274" s="504" t="s">
        <v>852</v>
      </c>
      <c r="T274" s="551">
        <f t="shared" si="4"/>
        <v>23</v>
      </c>
      <c r="U274" s="552"/>
      <c r="V274" s="553"/>
      <c r="W274" s="91"/>
    </row>
    <row r="275" spans="1:23" ht="38.25">
      <c r="A275" s="93">
        <v>53</v>
      </c>
      <c r="L275" s="503" t="s">
        <v>1386</v>
      </c>
      <c r="M275" s="504" t="s">
        <v>1387</v>
      </c>
      <c r="N275" s="504" t="s">
        <v>179</v>
      </c>
      <c r="O275" s="504">
        <v>20</v>
      </c>
      <c r="P275" s="505" t="s">
        <v>851</v>
      </c>
      <c r="Q275" s="504" t="s">
        <v>2436</v>
      </c>
      <c r="R275" s="506" t="s">
        <v>571</v>
      </c>
      <c r="S275" s="504" t="s">
        <v>852</v>
      </c>
      <c r="T275" s="551">
        <f t="shared" si="4"/>
        <v>20</v>
      </c>
      <c r="U275" s="552"/>
      <c r="V275" s="553"/>
      <c r="W275" s="91" t="s">
        <v>994</v>
      </c>
    </row>
    <row r="276" spans="1:23" ht="38.25">
      <c r="A276" s="93">
        <v>204</v>
      </c>
      <c r="L276" s="503" t="s">
        <v>1388</v>
      </c>
      <c r="M276" s="504" t="s">
        <v>1389</v>
      </c>
      <c r="N276" s="504" t="s">
        <v>179</v>
      </c>
      <c r="O276" s="504">
        <v>8</v>
      </c>
      <c r="P276" s="505" t="s">
        <v>851</v>
      </c>
      <c r="Q276" s="504" t="s">
        <v>2436</v>
      </c>
      <c r="R276" s="506" t="s">
        <v>571</v>
      </c>
      <c r="S276" s="504" t="s">
        <v>852</v>
      </c>
      <c r="T276" s="551">
        <f t="shared" si="4"/>
        <v>8</v>
      </c>
      <c r="U276" s="552"/>
      <c r="V276" s="553"/>
      <c r="W276" s="91"/>
    </row>
    <row r="277" spans="1:23" ht="38.25">
      <c r="A277" s="93">
        <v>331</v>
      </c>
      <c r="L277" s="503" t="s">
        <v>1390</v>
      </c>
      <c r="M277" s="504" t="s">
        <v>1391</v>
      </c>
      <c r="N277" s="504" t="s">
        <v>179</v>
      </c>
      <c r="O277" s="504">
        <v>28</v>
      </c>
      <c r="P277" s="505" t="s">
        <v>851</v>
      </c>
      <c r="Q277" s="504" t="s">
        <v>2436</v>
      </c>
      <c r="R277" s="506" t="s">
        <v>571</v>
      </c>
      <c r="S277" s="504" t="s">
        <v>852</v>
      </c>
      <c r="T277" s="551">
        <f t="shared" si="4"/>
        <v>28</v>
      </c>
      <c r="U277" s="552"/>
      <c r="V277" s="553"/>
      <c r="W277" s="91"/>
    </row>
    <row r="278" spans="1:23" ht="38.25">
      <c r="A278" s="93">
        <v>303</v>
      </c>
      <c r="L278" s="503" t="s">
        <v>1392</v>
      </c>
      <c r="M278" s="504" t="s">
        <v>1393</v>
      </c>
      <c r="N278" s="504" t="s">
        <v>179</v>
      </c>
      <c r="O278" s="504">
        <v>100</v>
      </c>
      <c r="P278" s="505" t="s">
        <v>851</v>
      </c>
      <c r="Q278" s="504" t="s">
        <v>2436</v>
      </c>
      <c r="R278" s="506" t="s">
        <v>571</v>
      </c>
      <c r="S278" s="504" t="s">
        <v>852</v>
      </c>
      <c r="T278" s="551">
        <f t="shared" si="4"/>
        <v>100</v>
      </c>
      <c r="U278" s="552"/>
      <c r="V278" s="553"/>
      <c r="W278" s="91"/>
    </row>
    <row r="279" spans="1:23" ht="38.25">
      <c r="A279" s="93">
        <v>340</v>
      </c>
      <c r="L279" s="503" t="s">
        <v>1394</v>
      </c>
      <c r="M279" s="504" t="s">
        <v>1395</v>
      </c>
      <c r="N279" s="504" t="s">
        <v>179</v>
      </c>
      <c r="O279" s="504">
        <v>3</v>
      </c>
      <c r="P279" s="505" t="s">
        <v>851</v>
      </c>
      <c r="Q279" s="504" t="s">
        <v>2436</v>
      </c>
      <c r="R279" s="506" t="s">
        <v>571</v>
      </c>
      <c r="S279" s="504" t="s">
        <v>852</v>
      </c>
      <c r="T279" s="551">
        <f t="shared" si="4"/>
        <v>3</v>
      </c>
      <c r="U279" s="552"/>
      <c r="V279" s="553"/>
      <c r="W279" s="91" t="s">
        <v>1034</v>
      </c>
    </row>
    <row r="280" spans="1:23" ht="38.25">
      <c r="A280" s="93">
        <v>362</v>
      </c>
      <c r="L280" s="503" t="s">
        <v>1396</v>
      </c>
      <c r="M280" s="504" t="s">
        <v>1397</v>
      </c>
      <c r="N280" s="504" t="s">
        <v>179</v>
      </c>
      <c r="O280" s="504">
        <v>14</v>
      </c>
      <c r="P280" s="505" t="s">
        <v>851</v>
      </c>
      <c r="Q280" s="504" t="s">
        <v>2436</v>
      </c>
      <c r="R280" s="506" t="s">
        <v>571</v>
      </c>
      <c r="S280" s="504" t="s">
        <v>852</v>
      </c>
      <c r="T280" s="551">
        <f t="shared" si="4"/>
        <v>14</v>
      </c>
      <c r="U280" s="552"/>
      <c r="V280" s="553"/>
      <c r="W280" s="91"/>
    </row>
    <row r="281" spans="1:23" ht="38.25">
      <c r="A281" s="93">
        <v>268</v>
      </c>
      <c r="L281" s="503" t="s">
        <v>1398</v>
      </c>
      <c r="M281" s="504" t="s">
        <v>1399</v>
      </c>
      <c r="N281" s="504" t="s">
        <v>179</v>
      </c>
      <c r="O281" s="504">
        <v>8</v>
      </c>
      <c r="P281" s="505" t="s">
        <v>851</v>
      </c>
      <c r="Q281" s="504" t="s">
        <v>2436</v>
      </c>
      <c r="R281" s="506" t="s">
        <v>571</v>
      </c>
      <c r="S281" s="504" t="s">
        <v>852</v>
      </c>
      <c r="T281" s="551">
        <f t="shared" si="4"/>
        <v>8</v>
      </c>
      <c r="U281" s="552"/>
      <c r="V281" s="553"/>
      <c r="W281" s="91"/>
    </row>
    <row r="282" spans="1:23" ht="15">
      <c r="A282" s="93">
        <v>322</v>
      </c>
      <c r="L282" s="503" t="s">
        <v>1400</v>
      </c>
      <c r="M282" s="504" t="s">
        <v>1401</v>
      </c>
      <c r="N282" s="504" t="s">
        <v>180</v>
      </c>
      <c r="O282" s="504">
        <v>1</v>
      </c>
      <c r="P282" s="505" t="s">
        <v>851</v>
      </c>
      <c r="Q282" s="504" t="s">
        <v>2436</v>
      </c>
      <c r="R282" s="506" t="s">
        <v>571</v>
      </c>
      <c r="S282" s="504" t="s">
        <v>852</v>
      </c>
      <c r="T282" s="551">
        <f t="shared" si="4"/>
        <v>1</v>
      </c>
      <c r="U282" s="552"/>
      <c r="V282" s="553"/>
      <c r="W282" s="91"/>
    </row>
    <row r="283" spans="1:23" ht="38.25">
      <c r="A283" s="93">
        <v>304</v>
      </c>
      <c r="L283" s="503" t="s">
        <v>1402</v>
      </c>
      <c r="M283" s="504" t="s">
        <v>1403</v>
      </c>
      <c r="N283" s="504" t="s">
        <v>179</v>
      </c>
      <c r="O283" s="504">
        <v>1</v>
      </c>
      <c r="P283" s="505" t="s">
        <v>851</v>
      </c>
      <c r="Q283" s="504" t="s">
        <v>2436</v>
      </c>
      <c r="R283" s="506" t="s">
        <v>571</v>
      </c>
      <c r="S283" s="504" t="s">
        <v>852</v>
      </c>
      <c r="T283" s="551">
        <f t="shared" si="4"/>
        <v>1</v>
      </c>
      <c r="U283" s="552"/>
      <c r="V283" s="553"/>
      <c r="W283" s="91"/>
    </row>
    <row r="284" spans="1:23" ht="38.25">
      <c r="A284" s="93">
        <v>81</v>
      </c>
      <c r="L284" s="503" t="s">
        <v>1404</v>
      </c>
      <c r="M284" s="504" t="s">
        <v>1405</v>
      </c>
      <c r="N284" s="504" t="s">
        <v>179</v>
      </c>
      <c r="O284" s="504">
        <v>4</v>
      </c>
      <c r="P284" s="505" t="s">
        <v>851</v>
      </c>
      <c r="Q284" s="504" t="s">
        <v>2436</v>
      </c>
      <c r="R284" s="506" t="s">
        <v>571</v>
      </c>
      <c r="S284" s="504" t="s">
        <v>852</v>
      </c>
      <c r="T284" s="551">
        <f t="shared" si="4"/>
        <v>4</v>
      </c>
      <c r="U284" s="552"/>
      <c r="V284" s="553"/>
      <c r="W284" s="91"/>
    </row>
    <row r="285" spans="1:23" ht="38.25">
      <c r="A285" s="93">
        <v>245</v>
      </c>
      <c r="L285" s="503" t="s">
        <v>1406</v>
      </c>
      <c r="M285" s="504" t="s">
        <v>1405</v>
      </c>
      <c r="N285" s="504" t="s">
        <v>179</v>
      </c>
      <c r="O285" s="504">
        <v>5</v>
      </c>
      <c r="P285" s="505" t="s">
        <v>851</v>
      </c>
      <c r="Q285" s="504" t="s">
        <v>2436</v>
      </c>
      <c r="R285" s="506" t="s">
        <v>571</v>
      </c>
      <c r="S285" s="504" t="s">
        <v>852</v>
      </c>
      <c r="T285" s="551">
        <f t="shared" si="4"/>
        <v>5</v>
      </c>
      <c r="U285" s="552"/>
      <c r="V285" s="553"/>
      <c r="W285" s="91"/>
    </row>
    <row r="286" spans="1:23" ht="38.25">
      <c r="A286" s="93">
        <v>276</v>
      </c>
      <c r="L286" s="503" t="s">
        <v>1407</v>
      </c>
      <c r="M286" s="504" t="s">
        <v>1408</v>
      </c>
      <c r="N286" s="504" t="s">
        <v>179</v>
      </c>
      <c r="O286" s="504">
        <v>5</v>
      </c>
      <c r="P286" s="505" t="s">
        <v>851</v>
      </c>
      <c r="Q286" s="504" t="s">
        <v>2436</v>
      </c>
      <c r="R286" s="506" t="s">
        <v>571</v>
      </c>
      <c r="S286" s="504" t="s">
        <v>852</v>
      </c>
      <c r="T286" s="551">
        <f t="shared" si="4"/>
        <v>5</v>
      </c>
      <c r="U286" s="552"/>
      <c r="V286" s="553"/>
      <c r="W286" s="91"/>
    </row>
    <row r="287" spans="1:23" ht="38.25">
      <c r="A287" s="93">
        <v>283</v>
      </c>
      <c r="L287" s="503" t="s">
        <v>1409</v>
      </c>
      <c r="M287" s="504" t="s">
        <v>1410</v>
      </c>
      <c r="N287" s="504" t="s">
        <v>179</v>
      </c>
      <c r="O287" s="504">
        <v>1</v>
      </c>
      <c r="P287" s="505" t="s">
        <v>851</v>
      </c>
      <c r="Q287" s="504" t="s">
        <v>2436</v>
      </c>
      <c r="R287" s="506" t="s">
        <v>571</v>
      </c>
      <c r="S287" s="504" t="s">
        <v>852</v>
      </c>
      <c r="T287" s="551">
        <f t="shared" si="4"/>
        <v>1</v>
      </c>
      <c r="U287" s="552"/>
      <c r="V287" s="553"/>
      <c r="W287" s="91"/>
    </row>
    <row r="288" spans="1:23" ht="38.25">
      <c r="A288" s="93">
        <v>282</v>
      </c>
      <c r="L288" s="503" t="s">
        <v>1411</v>
      </c>
      <c r="M288" s="504" t="s">
        <v>1412</v>
      </c>
      <c r="N288" s="504" t="s">
        <v>179</v>
      </c>
      <c r="O288" s="504">
        <v>1</v>
      </c>
      <c r="P288" s="505" t="s">
        <v>851</v>
      </c>
      <c r="Q288" s="504" t="s">
        <v>2436</v>
      </c>
      <c r="R288" s="506" t="s">
        <v>571</v>
      </c>
      <c r="S288" s="504" t="s">
        <v>852</v>
      </c>
      <c r="T288" s="551">
        <f t="shared" si="4"/>
        <v>1</v>
      </c>
      <c r="U288" s="552"/>
      <c r="V288" s="553"/>
      <c r="W288" s="91"/>
    </row>
    <row r="289" spans="1:23" ht="38.25">
      <c r="A289" s="93">
        <v>250</v>
      </c>
      <c r="L289" s="503" t="s">
        <v>1413</v>
      </c>
      <c r="M289" s="504" t="s">
        <v>1412</v>
      </c>
      <c r="N289" s="504" t="s">
        <v>179</v>
      </c>
      <c r="O289" s="504">
        <v>8</v>
      </c>
      <c r="P289" s="505" t="s">
        <v>851</v>
      </c>
      <c r="Q289" s="504" t="s">
        <v>2436</v>
      </c>
      <c r="R289" s="506" t="s">
        <v>571</v>
      </c>
      <c r="S289" s="504" t="s">
        <v>852</v>
      </c>
      <c r="T289" s="551">
        <f t="shared" si="4"/>
        <v>8</v>
      </c>
      <c r="U289" s="552"/>
      <c r="V289" s="553"/>
      <c r="W289" s="91"/>
    </row>
    <row r="290" spans="1:23" ht="38.25">
      <c r="A290" s="93">
        <v>243</v>
      </c>
      <c r="L290" s="503" t="s">
        <v>1414</v>
      </c>
      <c r="M290" s="504" t="s">
        <v>1415</v>
      </c>
      <c r="N290" s="504" t="s">
        <v>179</v>
      </c>
      <c r="O290" s="504">
        <v>2</v>
      </c>
      <c r="P290" s="505" t="s">
        <v>851</v>
      </c>
      <c r="Q290" s="504" t="s">
        <v>2436</v>
      </c>
      <c r="R290" s="506" t="s">
        <v>571</v>
      </c>
      <c r="S290" s="504" t="s">
        <v>852</v>
      </c>
      <c r="T290" s="551">
        <f t="shared" si="4"/>
        <v>2</v>
      </c>
      <c r="U290" s="552"/>
      <c r="V290" s="553"/>
      <c r="W290" s="91"/>
    </row>
    <row r="291" spans="1:23" ht="38.25">
      <c r="A291" s="93">
        <v>302</v>
      </c>
      <c r="L291" s="503" t="s">
        <v>1416</v>
      </c>
      <c r="M291" s="504" t="s">
        <v>1417</v>
      </c>
      <c r="N291" s="504" t="s">
        <v>179</v>
      </c>
      <c r="O291" s="504">
        <v>80</v>
      </c>
      <c r="P291" s="505" t="s">
        <v>851</v>
      </c>
      <c r="Q291" s="504" t="s">
        <v>2436</v>
      </c>
      <c r="R291" s="506" t="s">
        <v>571</v>
      </c>
      <c r="S291" s="504" t="s">
        <v>852</v>
      </c>
      <c r="T291" s="551">
        <f t="shared" si="4"/>
        <v>80</v>
      </c>
      <c r="U291" s="552"/>
      <c r="V291" s="553"/>
      <c r="W291" s="91"/>
    </row>
    <row r="292" spans="1:23" ht="38.25">
      <c r="A292" s="93">
        <v>256</v>
      </c>
      <c r="L292" s="503" t="s">
        <v>1418</v>
      </c>
      <c r="M292" s="504" t="s">
        <v>1419</v>
      </c>
      <c r="N292" s="504" t="s">
        <v>179</v>
      </c>
      <c r="O292" s="504">
        <v>15</v>
      </c>
      <c r="P292" s="505" t="s">
        <v>851</v>
      </c>
      <c r="Q292" s="504" t="s">
        <v>2436</v>
      </c>
      <c r="R292" s="506" t="s">
        <v>571</v>
      </c>
      <c r="S292" s="504" t="s">
        <v>852</v>
      </c>
      <c r="T292" s="551">
        <f t="shared" si="4"/>
        <v>15</v>
      </c>
      <c r="U292" s="552"/>
      <c r="V292" s="553"/>
      <c r="W292" s="91"/>
    </row>
    <row r="293" spans="1:23" ht="38.25">
      <c r="A293" s="93">
        <v>361</v>
      </c>
      <c r="L293" s="503" t="s">
        <v>1420</v>
      </c>
      <c r="M293" s="504" t="s">
        <v>1421</v>
      </c>
      <c r="N293" s="504" t="s">
        <v>179</v>
      </c>
      <c r="O293" s="504">
        <v>13</v>
      </c>
      <c r="P293" s="505" t="s">
        <v>851</v>
      </c>
      <c r="Q293" s="504" t="s">
        <v>2436</v>
      </c>
      <c r="R293" s="506" t="s">
        <v>571</v>
      </c>
      <c r="S293" s="504" t="s">
        <v>852</v>
      </c>
      <c r="T293" s="551">
        <f t="shared" si="4"/>
        <v>13</v>
      </c>
      <c r="U293" s="552"/>
      <c r="V293" s="553"/>
      <c r="W293" s="91"/>
    </row>
    <row r="294" spans="1:23" ht="38.25">
      <c r="A294" s="93">
        <v>325</v>
      </c>
      <c r="L294" s="503" t="s">
        <v>1422</v>
      </c>
      <c r="M294" s="504" t="s">
        <v>1423</v>
      </c>
      <c r="N294" s="504" t="s">
        <v>179</v>
      </c>
      <c r="O294" s="504">
        <v>7</v>
      </c>
      <c r="P294" s="505" t="s">
        <v>851</v>
      </c>
      <c r="Q294" s="504" t="s">
        <v>2436</v>
      </c>
      <c r="R294" s="506" t="s">
        <v>571</v>
      </c>
      <c r="S294" s="504" t="s">
        <v>852</v>
      </c>
      <c r="T294" s="551">
        <f t="shared" si="4"/>
        <v>7</v>
      </c>
      <c r="U294" s="552"/>
      <c r="V294" s="553"/>
      <c r="W294" s="91"/>
    </row>
    <row r="295" spans="1:23" ht="38.25">
      <c r="A295" s="93">
        <v>317</v>
      </c>
      <c r="L295" s="503" t="s">
        <v>1424</v>
      </c>
      <c r="M295" s="504" t="s">
        <v>1425</v>
      </c>
      <c r="N295" s="504" t="s">
        <v>179</v>
      </c>
      <c r="O295" s="504">
        <v>2</v>
      </c>
      <c r="P295" s="505" t="s">
        <v>851</v>
      </c>
      <c r="Q295" s="504" t="s">
        <v>2436</v>
      </c>
      <c r="R295" s="506" t="s">
        <v>571</v>
      </c>
      <c r="S295" s="504" t="s">
        <v>852</v>
      </c>
      <c r="T295" s="551">
        <f t="shared" si="4"/>
        <v>2</v>
      </c>
      <c r="U295" s="552"/>
      <c r="V295" s="553"/>
      <c r="W295" s="91"/>
    </row>
    <row r="296" spans="1:23" ht="38.25">
      <c r="A296" s="93">
        <v>298</v>
      </c>
      <c r="L296" s="503" t="s">
        <v>1426</v>
      </c>
      <c r="M296" s="504" t="s">
        <v>1427</v>
      </c>
      <c r="N296" s="504" t="s">
        <v>179</v>
      </c>
      <c r="O296" s="504">
        <v>7</v>
      </c>
      <c r="P296" s="505" t="s">
        <v>851</v>
      </c>
      <c r="Q296" s="504" t="s">
        <v>2436</v>
      </c>
      <c r="R296" s="506" t="s">
        <v>571</v>
      </c>
      <c r="S296" s="504" t="s">
        <v>852</v>
      </c>
      <c r="T296" s="551">
        <f t="shared" si="4"/>
        <v>7</v>
      </c>
      <c r="U296" s="552"/>
      <c r="V296" s="553"/>
      <c r="W296" s="91"/>
    </row>
    <row r="297" spans="1:23" ht="38.25">
      <c r="A297" s="93">
        <v>261</v>
      </c>
      <c r="L297" s="503" t="s">
        <v>1428</v>
      </c>
      <c r="M297" s="504" t="s">
        <v>1429</v>
      </c>
      <c r="N297" s="504" t="s">
        <v>179</v>
      </c>
      <c r="O297" s="504">
        <v>6</v>
      </c>
      <c r="P297" s="505" t="s">
        <v>851</v>
      </c>
      <c r="Q297" s="504" t="s">
        <v>2436</v>
      </c>
      <c r="R297" s="506" t="s">
        <v>571</v>
      </c>
      <c r="S297" s="504" t="s">
        <v>852</v>
      </c>
      <c r="T297" s="551">
        <f t="shared" si="4"/>
        <v>6</v>
      </c>
      <c r="U297" s="552"/>
      <c r="V297" s="553"/>
      <c r="W297" s="91"/>
    </row>
    <row r="298" spans="1:23" ht="38.25">
      <c r="A298" s="93">
        <v>297</v>
      </c>
      <c r="L298" s="503" t="s">
        <v>1430</v>
      </c>
      <c r="M298" s="504" t="s">
        <v>1431</v>
      </c>
      <c r="N298" s="504" t="s">
        <v>179</v>
      </c>
      <c r="O298" s="504">
        <v>2</v>
      </c>
      <c r="P298" s="505" t="s">
        <v>851</v>
      </c>
      <c r="Q298" s="504" t="s">
        <v>2436</v>
      </c>
      <c r="R298" s="506" t="s">
        <v>571</v>
      </c>
      <c r="S298" s="504" t="s">
        <v>852</v>
      </c>
      <c r="T298" s="551">
        <f t="shared" si="4"/>
        <v>2</v>
      </c>
      <c r="U298" s="552"/>
      <c r="V298" s="553"/>
      <c r="W298" s="91"/>
    </row>
    <row r="299" spans="1:23" ht="38.25">
      <c r="A299" s="93">
        <v>291</v>
      </c>
      <c r="L299" s="503" t="s">
        <v>1432</v>
      </c>
      <c r="M299" s="504" t="s">
        <v>1433</v>
      </c>
      <c r="N299" s="504" t="s">
        <v>179</v>
      </c>
      <c r="O299" s="504">
        <v>3</v>
      </c>
      <c r="P299" s="505" t="s">
        <v>851</v>
      </c>
      <c r="Q299" s="504" t="s">
        <v>2436</v>
      </c>
      <c r="R299" s="506" t="s">
        <v>571</v>
      </c>
      <c r="S299" s="504" t="s">
        <v>852</v>
      </c>
      <c r="T299" s="551">
        <f t="shared" si="4"/>
        <v>3</v>
      </c>
      <c r="U299" s="552"/>
      <c r="V299" s="553"/>
      <c r="W299" s="91"/>
    </row>
    <row r="300" spans="1:23" ht="38.25">
      <c r="A300" s="93">
        <v>257</v>
      </c>
      <c r="L300" s="503" t="s">
        <v>1434</v>
      </c>
      <c r="M300" s="504" t="s">
        <v>1435</v>
      </c>
      <c r="N300" s="504" t="s">
        <v>179</v>
      </c>
      <c r="O300" s="504">
        <v>2</v>
      </c>
      <c r="P300" s="505" t="s">
        <v>851</v>
      </c>
      <c r="Q300" s="504" t="s">
        <v>2436</v>
      </c>
      <c r="R300" s="506" t="s">
        <v>571</v>
      </c>
      <c r="S300" s="504" t="s">
        <v>852</v>
      </c>
      <c r="T300" s="551">
        <f t="shared" si="4"/>
        <v>2</v>
      </c>
      <c r="U300" s="552"/>
      <c r="V300" s="553"/>
      <c r="W300" s="91"/>
    </row>
    <row r="301" spans="1:23" ht="38.25">
      <c r="A301" s="93">
        <v>270</v>
      </c>
      <c r="L301" s="503" t="s">
        <v>1436</v>
      </c>
      <c r="M301" s="504" t="s">
        <v>1437</v>
      </c>
      <c r="N301" s="504" t="s">
        <v>179</v>
      </c>
      <c r="O301" s="504">
        <v>2</v>
      </c>
      <c r="P301" s="505" t="s">
        <v>851</v>
      </c>
      <c r="Q301" s="504" t="s">
        <v>2436</v>
      </c>
      <c r="R301" s="506" t="s">
        <v>571</v>
      </c>
      <c r="S301" s="504" t="s">
        <v>852</v>
      </c>
      <c r="T301" s="551">
        <f t="shared" si="4"/>
        <v>2</v>
      </c>
      <c r="U301" s="552"/>
      <c r="V301" s="553"/>
      <c r="W301" s="91"/>
    </row>
    <row r="302" spans="1:23" ht="38.25">
      <c r="A302" s="93">
        <v>260</v>
      </c>
      <c r="L302" s="503" t="s">
        <v>1438</v>
      </c>
      <c r="M302" s="504" t="s">
        <v>1439</v>
      </c>
      <c r="N302" s="504" t="s">
        <v>179</v>
      </c>
      <c r="O302" s="504">
        <v>7</v>
      </c>
      <c r="P302" s="505" t="s">
        <v>851</v>
      </c>
      <c r="Q302" s="504" t="s">
        <v>2436</v>
      </c>
      <c r="R302" s="506" t="s">
        <v>571</v>
      </c>
      <c r="S302" s="504" t="s">
        <v>852</v>
      </c>
      <c r="T302" s="551">
        <f t="shared" si="4"/>
        <v>7</v>
      </c>
      <c r="U302" s="552"/>
      <c r="V302" s="553"/>
      <c r="W302" s="91"/>
    </row>
    <row r="303" spans="1:23" ht="38.25">
      <c r="A303" s="93">
        <v>259</v>
      </c>
      <c r="L303" s="503" t="s">
        <v>1440</v>
      </c>
      <c r="M303" s="504" t="s">
        <v>1441</v>
      </c>
      <c r="N303" s="504" t="s">
        <v>179</v>
      </c>
      <c r="O303" s="504">
        <v>1</v>
      </c>
      <c r="P303" s="505" t="s">
        <v>851</v>
      </c>
      <c r="Q303" s="504" t="s">
        <v>2436</v>
      </c>
      <c r="R303" s="506" t="s">
        <v>571</v>
      </c>
      <c r="S303" s="504" t="s">
        <v>852</v>
      </c>
      <c r="T303" s="551">
        <f t="shared" si="4"/>
        <v>1</v>
      </c>
      <c r="U303" s="552"/>
      <c r="V303" s="553"/>
      <c r="W303" s="91"/>
    </row>
    <row r="304" spans="1:23" ht="38.25">
      <c r="A304" s="93">
        <v>296</v>
      </c>
      <c r="L304" s="503" t="s">
        <v>1442</v>
      </c>
      <c r="M304" s="504" t="s">
        <v>1443</v>
      </c>
      <c r="N304" s="504" t="s">
        <v>179</v>
      </c>
      <c r="O304" s="504">
        <v>1</v>
      </c>
      <c r="P304" s="505" t="s">
        <v>851</v>
      </c>
      <c r="Q304" s="504" t="s">
        <v>2436</v>
      </c>
      <c r="R304" s="506" t="s">
        <v>571</v>
      </c>
      <c r="S304" s="504" t="s">
        <v>852</v>
      </c>
      <c r="T304" s="551">
        <f t="shared" si="4"/>
        <v>1</v>
      </c>
      <c r="U304" s="552"/>
      <c r="V304" s="553"/>
      <c r="W304" s="91"/>
    </row>
    <row r="305" spans="1:23" ht="38.25">
      <c r="A305" s="93">
        <v>247</v>
      </c>
      <c r="L305" s="503" t="s">
        <v>1444</v>
      </c>
      <c r="M305" s="504" t="s">
        <v>1445</v>
      </c>
      <c r="N305" s="504" t="s">
        <v>179</v>
      </c>
      <c r="O305" s="504">
        <v>4</v>
      </c>
      <c r="P305" s="505" t="s">
        <v>851</v>
      </c>
      <c r="Q305" s="504" t="s">
        <v>2436</v>
      </c>
      <c r="R305" s="506" t="s">
        <v>571</v>
      </c>
      <c r="S305" s="504" t="s">
        <v>852</v>
      </c>
      <c r="T305" s="551">
        <f t="shared" si="4"/>
        <v>4</v>
      </c>
      <c r="U305" s="552"/>
      <c r="V305" s="553"/>
      <c r="W305" s="91"/>
    </row>
    <row r="306" spans="1:23" ht="38.25">
      <c r="A306" s="93">
        <v>252</v>
      </c>
      <c r="L306" s="503" t="s">
        <v>1446</v>
      </c>
      <c r="M306" s="504" t="s">
        <v>1447</v>
      </c>
      <c r="N306" s="504" t="s">
        <v>179</v>
      </c>
      <c r="O306" s="504">
        <v>1</v>
      </c>
      <c r="P306" s="505" t="s">
        <v>851</v>
      </c>
      <c r="Q306" s="504" t="s">
        <v>2436</v>
      </c>
      <c r="R306" s="506" t="s">
        <v>571</v>
      </c>
      <c r="S306" s="504" t="s">
        <v>852</v>
      </c>
      <c r="T306" s="551">
        <f t="shared" si="4"/>
        <v>1</v>
      </c>
      <c r="U306" s="552"/>
      <c r="V306" s="553"/>
      <c r="W306" s="91"/>
    </row>
    <row r="307" spans="1:23" ht="38.25">
      <c r="A307" s="93">
        <v>279</v>
      </c>
      <c r="L307" s="503" t="s">
        <v>1448</v>
      </c>
      <c r="M307" s="504" t="s">
        <v>1449</v>
      </c>
      <c r="N307" s="504" t="s">
        <v>179</v>
      </c>
      <c r="O307" s="504">
        <v>1</v>
      </c>
      <c r="P307" s="505" t="s">
        <v>851</v>
      </c>
      <c r="Q307" s="504" t="s">
        <v>2436</v>
      </c>
      <c r="R307" s="506" t="s">
        <v>571</v>
      </c>
      <c r="S307" s="504" t="s">
        <v>852</v>
      </c>
      <c r="T307" s="551">
        <f t="shared" si="4"/>
        <v>1</v>
      </c>
      <c r="U307" s="552"/>
      <c r="V307" s="553"/>
      <c r="W307" s="91"/>
    </row>
    <row r="308" spans="1:23" ht="38.25">
      <c r="A308" s="93">
        <v>244</v>
      </c>
      <c r="L308" s="503" t="s">
        <v>1450</v>
      </c>
      <c r="M308" s="504" t="s">
        <v>1451</v>
      </c>
      <c r="N308" s="504" t="s">
        <v>179</v>
      </c>
      <c r="O308" s="504">
        <v>234</v>
      </c>
      <c r="P308" s="505" t="s">
        <v>851</v>
      </c>
      <c r="Q308" s="504" t="s">
        <v>2436</v>
      </c>
      <c r="R308" s="506" t="s">
        <v>571</v>
      </c>
      <c r="S308" s="504" t="s">
        <v>852</v>
      </c>
      <c r="T308" s="551">
        <f t="shared" si="4"/>
        <v>234</v>
      </c>
      <c r="U308" s="552"/>
      <c r="V308" s="553"/>
      <c r="W308" s="91"/>
    </row>
    <row r="309" spans="1:23" ht="38.25">
      <c r="A309" s="93">
        <v>246</v>
      </c>
      <c r="L309" s="503" t="s">
        <v>1452</v>
      </c>
      <c r="M309" s="504" t="s">
        <v>1453</v>
      </c>
      <c r="N309" s="504" t="s">
        <v>179</v>
      </c>
      <c r="O309" s="504">
        <v>2</v>
      </c>
      <c r="P309" s="505" t="s">
        <v>851</v>
      </c>
      <c r="Q309" s="504" t="s">
        <v>2436</v>
      </c>
      <c r="R309" s="506" t="s">
        <v>571</v>
      </c>
      <c r="S309" s="504" t="s">
        <v>852</v>
      </c>
      <c r="T309" s="551">
        <f t="shared" si="4"/>
        <v>2</v>
      </c>
      <c r="U309" s="552"/>
      <c r="V309" s="553"/>
      <c r="W309" s="91"/>
    </row>
    <row r="310" spans="1:23" ht="38.25">
      <c r="A310" s="93">
        <v>367</v>
      </c>
      <c r="L310" s="503" t="s">
        <v>1454</v>
      </c>
      <c r="M310" s="504" t="s">
        <v>1455</v>
      </c>
      <c r="N310" s="504" t="s">
        <v>179</v>
      </c>
      <c r="O310" s="504">
        <v>4</v>
      </c>
      <c r="P310" s="505" t="s">
        <v>851</v>
      </c>
      <c r="Q310" s="504" t="s">
        <v>2436</v>
      </c>
      <c r="R310" s="506" t="s">
        <v>571</v>
      </c>
      <c r="S310" s="504" t="s">
        <v>852</v>
      </c>
      <c r="T310" s="551">
        <f t="shared" si="4"/>
        <v>4</v>
      </c>
      <c r="U310" s="552"/>
      <c r="V310" s="553"/>
      <c r="W310" s="91"/>
    </row>
    <row r="311" spans="1:23" ht="38.25">
      <c r="A311" s="93">
        <v>254</v>
      </c>
      <c r="L311" s="503" t="s">
        <v>1456</v>
      </c>
      <c r="M311" s="504" t="s">
        <v>1457</v>
      </c>
      <c r="N311" s="504" t="s">
        <v>179</v>
      </c>
      <c r="O311" s="504">
        <v>2</v>
      </c>
      <c r="P311" s="505" t="s">
        <v>851</v>
      </c>
      <c r="Q311" s="504" t="s">
        <v>2436</v>
      </c>
      <c r="R311" s="506" t="s">
        <v>571</v>
      </c>
      <c r="S311" s="504" t="s">
        <v>852</v>
      </c>
      <c r="T311" s="551">
        <f t="shared" si="4"/>
        <v>2</v>
      </c>
      <c r="U311" s="552"/>
      <c r="V311" s="553"/>
      <c r="W311" s="91"/>
    </row>
    <row r="312" spans="1:23" ht="38.25">
      <c r="A312" s="93">
        <v>278</v>
      </c>
      <c r="L312" s="503" t="s">
        <v>1458</v>
      </c>
      <c r="M312" s="504" t="s">
        <v>1459</v>
      </c>
      <c r="N312" s="504" t="s">
        <v>179</v>
      </c>
      <c r="O312" s="504">
        <v>5</v>
      </c>
      <c r="P312" s="505" t="s">
        <v>851</v>
      </c>
      <c r="Q312" s="504" t="s">
        <v>2436</v>
      </c>
      <c r="R312" s="506" t="s">
        <v>571</v>
      </c>
      <c r="S312" s="504" t="s">
        <v>852</v>
      </c>
      <c r="T312" s="551">
        <f t="shared" si="4"/>
        <v>5</v>
      </c>
      <c r="U312" s="552"/>
      <c r="V312" s="553"/>
      <c r="W312" s="91"/>
    </row>
    <row r="313" spans="1:23" ht="38.25">
      <c r="A313" s="93">
        <v>258</v>
      </c>
      <c r="L313" s="503" t="s">
        <v>1460</v>
      </c>
      <c r="M313" s="504" t="s">
        <v>1461</v>
      </c>
      <c r="N313" s="504" t="s">
        <v>179</v>
      </c>
      <c r="O313" s="504">
        <v>30</v>
      </c>
      <c r="P313" s="505" t="s">
        <v>851</v>
      </c>
      <c r="Q313" s="504" t="s">
        <v>2436</v>
      </c>
      <c r="R313" s="506" t="s">
        <v>571</v>
      </c>
      <c r="S313" s="504" t="s">
        <v>852</v>
      </c>
      <c r="T313" s="551">
        <f t="shared" si="4"/>
        <v>30</v>
      </c>
      <c r="U313" s="552"/>
      <c r="V313" s="553"/>
      <c r="W313" s="91"/>
    </row>
    <row r="314" spans="1:23" ht="38.25">
      <c r="A314" s="93">
        <v>285</v>
      </c>
      <c r="L314" s="503" t="s">
        <v>1462</v>
      </c>
      <c r="M314" s="504" t="s">
        <v>1463</v>
      </c>
      <c r="N314" s="504" t="s">
        <v>179</v>
      </c>
      <c r="O314" s="504">
        <v>1</v>
      </c>
      <c r="P314" s="505" t="s">
        <v>851</v>
      </c>
      <c r="Q314" s="504" t="s">
        <v>2436</v>
      </c>
      <c r="R314" s="506" t="s">
        <v>571</v>
      </c>
      <c r="S314" s="504" t="s">
        <v>852</v>
      </c>
      <c r="T314" s="551">
        <f t="shared" si="4"/>
        <v>1</v>
      </c>
      <c r="U314" s="552"/>
      <c r="V314" s="553"/>
      <c r="W314" s="91"/>
    </row>
    <row r="315" spans="1:23" ht="38.25">
      <c r="A315" s="93">
        <v>341</v>
      </c>
      <c r="L315" s="503" t="s">
        <v>1464</v>
      </c>
      <c r="M315" s="504" t="s">
        <v>1465</v>
      </c>
      <c r="N315" s="504" t="s">
        <v>179</v>
      </c>
      <c r="O315" s="504">
        <v>4</v>
      </c>
      <c r="P315" s="505" t="s">
        <v>851</v>
      </c>
      <c r="Q315" s="504" t="s">
        <v>2436</v>
      </c>
      <c r="R315" s="506" t="s">
        <v>571</v>
      </c>
      <c r="S315" s="504" t="s">
        <v>852</v>
      </c>
      <c r="T315" s="551">
        <f t="shared" si="4"/>
        <v>4</v>
      </c>
      <c r="U315" s="552"/>
      <c r="V315" s="553"/>
      <c r="W315" s="91"/>
    </row>
    <row r="316" spans="1:23" ht="38.25">
      <c r="A316" s="93">
        <v>251</v>
      </c>
      <c r="L316" s="503" t="s">
        <v>1466</v>
      </c>
      <c r="M316" s="504" t="s">
        <v>1467</v>
      </c>
      <c r="N316" s="504" t="s">
        <v>179</v>
      </c>
      <c r="O316" s="504">
        <v>8</v>
      </c>
      <c r="P316" s="505" t="s">
        <v>851</v>
      </c>
      <c r="Q316" s="504" t="s">
        <v>2436</v>
      </c>
      <c r="R316" s="506" t="s">
        <v>571</v>
      </c>
      <c r="S316" s="504" t="s">
        <v>852</v>
      </c>
      <c r="T316" s="551">
        <f t="shared" si="4"/>
        <v>8</v>
      </c>
      <c r="U316" s="552"/>
      <c r="V316" s="553"/>
      <c r="W316" s="91"/>
    </row>
    <row r="317" spans="1:23" ht="38.25">
      <c r="A317" s="93">
        <v>277</v>
      </c>
      <c r="L317" s="503" t="s">
        <v>1468</v>
      </c>
      <c r="M317" s="504" t="s">
        <v>1469</v>
      </c>
      <c r="N317" s="504" t="s">
        <v>179</v>
      </c>
      <c r="O317" s="504">
        <v>6</v>
      </c>
      <c r="P317" s="505" t="s">
        <v>851</v>
      </c>
      <c r="Q317" s="504" t="s">
        <v>2436</v>
      </c>
      <c r="R317" s="506" t="s">
        <v>571</v>
      </c>
      <c r="S317" s="504" t="s">
        <v>852</v>
      </c>
      <c r="T317" s="551">
        <f t="shared" si="4"/>
        <v>6</v>
      </c>
      <c r="U317" s="552"/>
      <c r="V317" s="553"/>
      <c r="W317" s="91"/>
    </row>
    <row r="318" spans="1:23" ht="38.25">
      <c r="A318" s="93">
        <v>305</v>
      </c>
      <c r="L318" s="503" t="s">
        <v>1470</v>
      </c>
      <c r="M318" s="504" t="s">
        <v>1471</v>
      </c>
      <c r="N318" s="504" t="s">
        <v>179</v>
      </c>
      <c r="O318" s="504">
        <v>15</v>
      </c>
      <c r="P318" s="505" t="s">
        <v>851</v>
      </c>
      <c r="Q318" s="504" t="s">
        <v>2436</v>
      </c>
      <c r="R318" s="506" t="s">
        <v>571</v>
      </c>
      <c r="S318" s="504" t="s">
        <v>852</v>
      </c>
      <c r="T318" s="551">
        <f t="shared" si="4"/>
        <v>15</v>
      </c>
      <c r="U318" s="552"/>
      <c r="V318" s="553"/>
      <c r="W318" s="91"/>
    </row>
    <row r="319" spans="1:23" ht="38.25">
      <c r="A319" s="93">
        <v>292</v>
      </c>
      <c r="L319" s="503" t="s">
        <v>1472</v>
      </c>
      <c r="M319" s="504" t="s">
        <v>1473</v>
      </c>
      <c r="N319" s="504" t="s">
        <v>179</v>
      </c>
      <c r="O319" s="504">
        <v>16</v>
      </c>
      <c r="P319" s="505" t="s">
        <v>851</v>
      </c>
      <c r="Q319" s="504" t="s">
        <v>2436</v>
      </c>
      <c r="R319" s="506" t="s">
        <v>571</v>
      </c>
      <c r="S319" s="504" t="s">
        <v>852</v>
      </c>
      <c r="T319" s="551">
        <f t="shared" si="4"/>
        <v>16</v>
      </c>
      <c r="U319" s="552"/>
      <c r="V319" s="553"/>
      <c r="W319" s="91"/>
    </row>
    <row r="320" spans="1:23" ht="38.25">
      <c r="A320" s="93">
        <v>326</v>
      </c>
      <c r="L320" s="503" t="s">
        <v>1474</v>
      </c>
      <c r="M320" s="504" t="s">
        <v>1475</v>
      </c>
      <c r="N320" s="504" t="s">
        <v>179</v>
      </c>
      <c r="O320" s="504">
        <v>18</v>
      </c>
      <c r="P320" s="505" t="s">
        <v>851</v>
      </c>
      <c r="Q320" s="504" t="s">
        <v>2436</v>
      </c>
      <c r="R320" s="506" t="s">
        <v>571</v>
      </c>
      <c r="S320" s="504" t="s">
        <v>852</v>
      </c>
      <c r="T320" s="551">
        <f t="shared" si="4"/>
        <v>18</v>
      </c>
      <c r="U320" s="552"/>
      <c r="V320" s="553"/>
      <c r="W320" s="91" t="s">
        <v>1034</v>
      </c>
    </row>
    <row r="321" spans="1:23" ht="38.25">
      <c r="A321" s="93">
        <v>327</v>
      </c>
      <c r="L321" s="503" t="s">
        <v>1476</v>
      </c>
      <c r="M321" s="504" t="s">
        <v>1477</v>
      </c>
      <c r="N321" s="504" t="s">
        <v>179</v>
      </c>
      <c r="O321" s="504">
        <v>11</v>
      </c>
      <c r="P321" s="505" t="s">
        <v>851</v>
      </c>
      <c r="Q321" s="504" t="s">
        <v>2436</v>
      </c>
      <c r="R321" s="506" t="s">
        <v>571</v>
      </c>
      <c r="S321" s="504" t="s">
        <v>852</v>
      </c>
      <c r="T321" s="551">
        <f t="shared" si="4"/>
        <v>11</v>
      </c>
      <c r="U321" s="552"/>
      <c r="V321" s="553"/>
      <c r="W321" s="91"/>
    </row>
    <row r="322" spans="1:23" ht="38.25">
      <c r="A322" s="93">
        <v>328</v>
      </c>
      <c r="L322" s="503" t="s">
        <v>1478</v>
      </c>
      <c r="M322" s="504" t="s">
        <v>1479</v>
      </c>
      <c r="N322" s="504" t="s">
        <v>179</v>
      </c>
      <c r="O322" s="504">
        <v>3</v>
      </c>
      <c r="P322" s="505" t="s">
        <v>851</v>
      </c>
      <c r="Q322" s="504" t="s">
        <v>2436</v>
      </c>
      <c r="R322" s="506" t="s">
        <v>571</v>
      </c>
      <c r="S322" s="504" t="s">
        <v>852</v>
      </c>
      <c r="T322" s="551">
        <f t="shared" si="4"/>
        <v>3</v>
      </c>
      <c r="U322" s="552"/>
      <c r="V322" s="553"/>
      <c r="W322" s="91"/>
    </row>
    <row r="323" spans="1:23" ht="38.25">
      <c r="A323" s="93">
        <v>313</v>
      </c>
      <c r="L323" s="503" t="s">
        <v>1480</v>
      </c>
      <c r="M323" s="504" t="s">
        <v>1481</v>
      </c>
      <c r="N323" s="504" t="s">
        <v>179</v>
      </c>
      <c r="O323" s="504">
        <v>3</v>
      </c>
      <c r="P323" s="505" t="s">
        <v>851</v>
      </c>
      <c r="Q323" s="504" t="s">
        <v>2436</v>
      </c>
      <c r="R323" s="506" t="s">
        <v>571</v>
      </c>
      <c r="S323" s="504" t="s">
        <v>852</v>
      </c>
      <c r="T323" s="551">
        <f t="shared" si="4"/>
        <v>3</v>
      </c>
      <c r="U323" s="552"/>
      <c r="V323" s="553"/>
      <c r="W323" s="91"/>
    </row>
    <row r="324" spans="1:23" ht="38.25">
      <c r="A324" s="93">
        <v>267</v>
      </c>
      <c r="L324" s="503" t="s">
        <v>1482</v>
      </c>
      <c r="M324" s="504" t="s">
        <v>1483</v>
      </c>
      <c r="N324" s="504" t="s">
        <v>179</v>
      </c>
      <c r="O324" s="504">
        <v>4</v>
      </c>
      <c r="P324" s="505" t="s">
        <v>851</v>
      </c>
      <c r="Q324" s="504" t="s">
        <v>2436</v>
      </c>
      <c r="R324" s="506" t="s">
        <v>571</v>
      </c>
      <c r="S324" s="504" t="s">
        <v>852</v>
      </c>
      <c r="T324" s="551">
        <f t="shared" si="4"/>
        <v>4</v>
      </c>
      <c r="U324" s="552"/>
      <c r="V324" s="553"/>
      <c r="W324" s="91"/>
    </row>
    <row r="325" spans="1:23" ht="38.25">
      <c r="A325" s="93">
        <v>269</v>
      </c>
      <c r="L325" s="503" t="s">
        <v>1484</v>
      </c>
      <c r="M325" s="504" t="s">
        <v>1485</v>
      </c>
      <c r="N325" s="504" t="s">
        <v>179</v>
      </c>
      <c r="O325" s="504">
        <v>3</v>
      </c>
      <c r="P325" s="505" t="s">
        <v>851</v>
      </c>
      <c r="Q325" s="504" t="s">
        <v>2436</v>
      </c>
      <c r="R325" s="506" t="s">
        <v>571</v>
      </c>
      <c r="S325" s="504" t="s">
        <v>852</v>
      </c>
      <c r="T325" s="551">
        <f t="shared" si="4"/>
        <v>3</v>
      </c>
      <c r="U325" s="552"/>
      <c r="V325" s="553"/>
      <c r="W325" s="91"/>
    </row>
    <row r="326" spans="1:23" ht="38.25">
      <c r="A326" s="93">
        <v>280</v>
      </c>
      <c r="L326" s="503" t="s">
        <v>1486</v>
      </c>
      <c r="M326" s="504" t="s">
        <v>1487</v>
      </c>
      <c r="N326" s="504" t="s">
        <v>179</v>
      </c>
      <c r="O326" s="504">
        <v>63</v>
      </c>
      <c r="P326" s="505" t="s">
        <v>851</v>
      </c>
      <c r="Q326" s="504" t="s">
        <v>2436</v>
      </c>
      <c r="R326" s="506" t="s">
        <v>571</v>
      </c>
      <c r="S326" s="504" t="s">
        <v>852</v>
      </c>
      <c r="T326" s="551">
        <f t="shared" si="4"/>
        <v>63</v>
      </c>
      <c r="U326" s="552"/>
      <c r="V326" s="553"/>
      <c r="W326" s="91"/>
    </row>
    <row r="327" spans="1:23" ht="38.25">
      <c r="A327" s="93">
        <v>266</v>
      </c>
      <c r="L327" s="503" t="s">
        <v>1488</v>
      </c>
      <c r="M327" s="504" t="s">
        <v>1489</v>
      </c>
      <c r="N327" s="504" t="s">
        <v>179</v>
      </c>
      <c r="O327" s="504">
        <v>13</v>
      </c>
      <c r="P327" s="505" t="s">
        <v>851</v>
      </c>
      <c r="Q327" s="504" t="s">
        <v>2436</v>
      </c>
      <c r="R327" s="506" t="s">
        <v>571</v>
      </c>
      <c r="S327" s="504" t="s">
        <v>852</v>
      </c>
      <c r="T327" s="551">
        <f t="shared" si="4"/>
        <v>13</v>
      </c>
      <c r="U327" s="552"/>
      <c r="V327" s="553"/>
      <c r="W327" s="91" t="s">
        <v>1034</v>
      </c>
    </row>
    <row r="328" spans="1:23" ht="38.25">
      <c r="A328" s="93">
        <v>357</v>
      </c>
      <c r="L328" s="503" t="s">
        <v>1490</v>
      </c>
      <c r="M328" s="504" t="s">
        <v>1491</v>
      </c>
      <c r="N328" s="504" t="s">
        <v>179</v>
      </c>
      <c r="O328" s="504">
        <v>1</v>
      </c>
      <c r="P328" s="505" t="s">
        <v>851</v>
      </c>
      <c r="Q328" s="504" t="s">
        <v>2436</v>
      </c>
      <c r="R328" s="506" t="s">
        <v>571</v>
      </c>
      <c r="S328" s="504" t="s">
        <v>852</v>
      </c>
      <c r="T328" s="551">
        <f t="shared" si="4"/>
        <v>1</v>
      </c>
      <c r="U328" s="552"/>
      <c r="V328" s="553"/>
      <c r="W328" s="91"/>
    </row>
    <row r="329" spans="1:23" ht="15">
      <c r="A329" s="93">
        <v>316</v>
      </c>
      <c r="L329" s="503" t="s">
        <v>1492</v>
      </c>
      <c r="M329" s="504" t="s">
        <v>1493</v>
      </c>
      <c r="N329" s="504" t="s">
        <v>180</v>
      </c>
      <c r="O329" s="504">
        <v>111</v>
      </c>
      <c r="P329" s="505" t="s">
        <v>851</v>
      </c>
      <c r="Q329" s="504" t="s">
        <v>2436</v>
      </c>
      <c r="R329" s="506" t="s">
        <v>571</v>
      </c>
      <c r="S329" s="504" t="s">
        <v>852</v>
      </c>
      <c r="T329" s="551">
        <f t="shared" si="4"/>
        <v>111</v>
      </c>
      <c r="U329" s="552">
        <v>16.239999999999998</v>
      </c>
      <c r="V329" s="553"/>
      <c r="W329" s="91" t="s">
        <v>1057</v>
      </c>
    </row>
    <row r="330" spans="1:23" ht="15">
      <c r="A330" s="93">
        <v>248</v>
      </c>
      <c r="L330" s="503" t="s">
        <v>1494</v>
      </c>
      <c r="M330" s="504" t="s">
        <v>1495</v>
      </c>
      <c r="N330" s="504" t="s">
        <v>180</v>
      </c>
      <c r="O330" s="504">
        <v>67</v>
      </c>
      <c r="P330" s="505" t="s">
        <v>851</v>
      </c>
      <c r="Q330" s="504" t="s">
        <v>2436</v>
      </c>
      <c r="R330" s="506" t="s">
        <v>571</v>
      </c>
      <c r="S330" s="504" t="s">
        <v>852</v>
      </c>
      <c r="T330" s="551">
        <f t="shared" si="4"/>
        <v>67</v>
      </c>
      <c r="U330" s="552"/>
      <c r="V330" s="553"/>
      <c r="W330" s="507"/>
    </row>
    <row r="331" spans="1:23" ht="38.25">
      <c r="A331" s="93">
        <v>93</v>
      </c>
      <c r="L331" s="503" t="s">
        <v>1496</v>
      </c>
      <c r="M331" s="504" t="s">
        <v>1497</v>
      </c>
      <c r="N331" s="504" t="s">
        <v>179</v>
      </c>
      <c r="O331" s="504">
        <v>46</v>
      </c>
      <c r="P331" s="505" t="s">
        <v>851</v>
      </c>
      <c r="Q331" s="504" t="s">
        <v>2436</v>
      </c>
      <c r="R331" s="506" t="s">
        <v>571</v>
      </c>
      <c r="S331" s="504" t="s">
        <v>852</v>
      </c>
      <c r="T331" s="551">
        <f t="shared" ref="T331:T394" si="5">O331</f>
        <v>46</v>
      </c>
      <c r="U331" s="552"/>
      <c r="V331" s="554"/>
      <c r="W331" s="91" t="s">
        <v>1034</v>
      </c>
    </row>
    <row r="332" spans="1:23" ht="38.25">
      <c r="A332" s="93">
        <v>89</v>
      </c>
      <c r="L332" s="503" t="s">
        <v>1498</v>
      </c>
      <c r="M332" s="504" t="s">
        <v>1499</v>
      </c>
      <c r="N332" s="504" t="s">
        <v>179</v>
      </c>
      <c r="O332" s="504">
        <v>77</v>
      </c>
      <c r="P332" s="505" t="s">
        <v>851</v>
      </c>
      <c r="Q332" s="504" t="s">
        <v>2436</v>
      </c>
      <c r="R332" s="506" t="s">
        <v>571</v>
      </c>
      <c r="S332" s="504" t="s">
        <v>852</v>
      </c>
      <c r="T332" s="551">
        <f t="shared" si="5"/>
        <v>77</v>
      </c>
      <c r="U332" s="552"/>
      <c r="V332" s="553"/>
      <c r="W332" s="91"/>
    </row>
    <row r="333" spans="1:23" ht="38.25">
      <c r="A333" s="93">
        <v>352</v>
      </c>
      <c r="L333" s="503" t="s">
        <v>1500</v>
      </c>
      <c r="M333" s="504" t="s">
        <v>1501</v>
      </c>
      <c r="N333" s="504" t="s">
        <v>179</v>
      </c>
      <c r="O333" s="504">
        <v>43</v>
      </c>
      <c r="P333" s="505" t="s">
        <v>851</v>
      </c>
      <c r="Q333" s="504" t="s">
        <v>2436</v>
      </c>
      <c r="R333" s="506" t="s">
        <v>571</v>
      </c>
      <c r="S333" s="504" t="s">
        <v>852</v>
      </c>
      <c r="T333" s="551">
        <f t="shared" si="5"/>
        <v>43</v>
      </c>
      <c r="U333" s="552"/>
      <c r="V333" s="553"/>
      <c r="W333" s="91"/>
    </row>
    <row r="334" spans="1:23" ht="38.25">
      <c r="A334" s="93">
        <v>359</v>
      </c>
      <c r="L334" s="503" t="s">
        <v>1502</v>
      </c>
      <c r="M334" s="504" t="s">
        <v>1503</v>
      </c>
      <c r="N334" s="504" t="s">
        <v>179</v>
      </c>
      <c r="O334" s="504">
        <v>23</v>
      </c>
      <c r="P334" s="505" t="s">
        <v>851</v>
      </c>
      <c r="Q334" s="504" t="s">
        <v>2436</v>
      </c>
      <c r="R334" s="506" t="s">
        <v>571</v>
      </c>
      <c r="S334" s="504" t="s">
        <v>852</v>
      </c>
      <c r="T334" s="551">
        <f t="shared" si="5"/>
        <v>23</v>
      </c>
      <c r="U334" s="552"/>
      <c r="V334" s="553"/>
      <c r="W334" s="91"/>
    </row>
    <row r="335" spans="1:23" ht="38.25">
      <c r="A335" s="93">
        <v>349</v>
      </c>
      <c r="L335" s="503" t="s">
        <v>1504</v>
      </c>
      <c r="M335" s="504" t="s">
        <v>1505</v>
      </c>
      <c r="N335" s="504" t="s">
        <v>179</v>
      </c>
      <c r="O335" s="504">
        <v>60</v>
      </c>
      <c r="P335" s="505" t="s">
        <v>851</v>
      </c>
      <c r="Q335" s="504" t="s">
        <v>2436</v>
      </c>
      <c r="R335" s="506" t="s">
        <v>571</v>
      </c>
      <c r="S335" s="504" t="s">
        <v>852</v>
      </c>
      <c r="T335" s="551">
        <f t="shared" si="5"/>
        <v>60</v>
      </c>
      <c r="U335" s="552"/>
      <c r="V335" s="553"/>
      <c r="W335" s="91"/>
    </row>
    <row r="336" spans="1:23" ht="38.25">
      <c r="A336" s="93">
        <v>335</v>
      </c>
      <c r="L336" s="503" t="s">
        <v>1506</v>
      </c>
      <c r="M336" s="504" t="s">
        <v>1507</v>
      </c>
      <c r="N336" s="504" t="s">
        <v>179</v>
      </c>
      <c r="O336" s="504">
        <v>3</v>
      </c>
      <c r="P336" s="505" t="s">
        <v>851</v>
      </c>
      <c r="Q336" s="504" t="s">
        <v>2436</v>
      </c>
      <c r="R336" s="506" t="s">
        <v>571</v>
      </c>
      <c r="S336" s="504" t="s">
        <v>852</v>
      </c>
      <c r="T336" s="551">
        <f t="shared" si="5"/>
        <v>3</v>
      </c>
      <c r="U336" s="552"/>
      <c r="V336" s="553"/>
      <c r="W336" s="91"/>
    </row>
    <row r="337" spans="1:23" ht="38.25">
      <c r="A337" s="93">
        <v>356</v>
      </c>
      <c r="L337" s="503" t="s">
        <v>1508</v>
      </c>
      <c r="M337" s="504" t="s">
        <v>1509</v>
      </c>
      <c r="N337" s="504" t="s">
        <v>179</v>
      </c>
      <c r="O337" s="504">
        <v>6</v>
      </c>
      <c r="P337" s="505" t="s">
        <v>851</v>
      </c>
      <c r="Q337" s="504" t="s">
        <v>2436</v>
      </c>
      <c r="R337" s="506" t="s">
        <v>571</v>
      </c>
      <c r="S337" s="504" t="s">
        <v>852</v>
      </c>
      <c r="T337" s="551">
        <f t="shared" si="5"/>
        <v>6</v>
      </c>
      <c r="U337" s="552"/>
      <c r="V337" s="553"/>
      <c r="W337" s="91"/>
    </row>
    <row r="338" spans="1:23" ht="38.25">
      <c r="A338" s="93">
        <v>272</v>
      </c>
      <c r="L338" s="503" t="s">
        <v>1510</v>
      </c>
      <c r="M338" s="504" t="s">
        <v>1511</v>
      </c>
      <c r="N338" s="504" t="s">
        <v>179</v>
      </c>
      <c r="O338" s="504">
        <v>9</v>
      </c>
      <c r="P338" s="505" t="s">
        <v>851</v>
      </c>
      <c r="Q338" s="504" t="s">
        <v>2436</v>
      </c>
      <c r="R338" s="506" t="s">
        <v>571</v>
      </c>
      <c r="S338" s="504" t="s">
        <v>852</v>
      </c>
      <c r="T338" s="551">
        <f t="shared" si="5"/>
        <v>9</v>
      </c>
      <c r="U338" s="552"/>
      <c r="V338" s="553"/>
      <c r="W338" s="91"/>
    </row>
    <row r="339" spans="1:23" ht="15">
      <c r="A339" s="93">
        <v>294</v>
      </c>
      <c r="L339" s="503" t="s">
        <v>1512</v>
      </c>
      <c r="M339" s="504" t="s">
        <v>1513</v>
      </c>
      <c r="N339" s="504" t="s">
        <v>180</v>
      </c>
      <c r="O339" s="504">
        <v>67</v>
      </c>
      <c r="P339" s="505" t="s">
        <v>851</v>
      </c>
      <c r="Q339" s="504" t="s">
        <v>2436</v>
      </c>
      <c r="R339" s="506" t="s">
        <v>571</v>
      </c>
      <c r="S339" s="504" t="s">
        <v>852</v>
      </c>
      <c r="T339" s="551">
        <f t="shared" si="5"/>
        <v>67</v>
      </c>
      <c r="U339" s="552"/>
      <c r="V339" s="553"/>
      <c r="W339" s="91"/>
    </row>
    <row r="340" spans="1:23" ht="38.25">
      <c r="A340" s="93">
        <v>309</v>
      </c>
      <c r="L340" s="503" t="s">
        <v>1514</v>
      </c>
      <c r="M340" s="504" t="s">
        <v>1515</v>
      </c>
      <c r="N340" s="504" t="s">
        <v>179</v>
      </c>
      <c r="O340" s="504">
        <v>22</v>
      </c>
      <c r="P340" s="505" t="s">
        <v>851</v>
      </c>
      <c r="Q340" s="504" t="s">
        <v>2436</v>
      </c>
      <c r="R340" s="506" t="s">
        <v>571</v>
      </c>
      <c r="S340" s="504" t="s">
        <v>852</v>
      </c>
      <c r="T340" s="551">
        <f t="shared" si="5"/>
        <v>22</v>
      </c>
      <c r="U340" s="552"/>
      <c r="V340" s="553"/>
      <c r="W340" s="91" t="s">
        <v>1034</v>
      </c>
    </row>
    <row r="341" spans="1:23" ht="15">
      <c r="A341" s="93">
        <v>90</v>
      </c>
      <c r="L341" s="503" t="s">
        <v>1516</v>
      </c>
      <c r="M341" s="504" t="s">
        <v>1517</v>
      </c>
      <c r="N341" s="504" t="s">
        <v>180</v>
      </c>
      <c r="O341" s="504">
        <v>95.2</v>
      </c>
      <c r="P341" s="505" t="s">
        <v>851</v>
      </c>
      <c r="Q341" s="504" t="s">
        <v>2436</v>
      </c>
      <c r="R341" s="506" t="s">
        <v>571</v>
      </c>
      <c r="S341" s="504" t="s">
        <v>852</v>
      </c>
      <c r="T341" s="551">
        <f t="shared" si="5"/>
        <v>95.2</v>
      </c>
      <c r="U341" s="552">
        <v>95.2</v>
      </c>
      <c r="V341" s="553"/>
      <c r="W341" s="91" t="s">
        <v>1057</v>
      </c>
    </row>
    <row r="342" spans="1:23" ht="15">
      <c r="A342" s="93">
        <v>334</v>
      </c>
      <c r="L342" s="503" t="s">
        <v>1518</v>
      </c>
      <c r="M342" s="504" t="s">
        <v>1519</v>
      </c>
      <c r="N342" s="504" t="s">
        <v>180</v>
      </c>
      <c r="O342" s="504">
        <v>204</v>
      </c>
      <c r="P342" s="505" t="s">
        <v>851</v>
      </c>
      <c r="Q342" s="504" t="s">
        <v>2436</v>
      </c>
      <c r="R342" s="506" t="s">
        <v>571</v>
      </c>
      <c r="S342" s="504" t="s">
        <v>852</v>
      </c>
      <c r="T342" s="551">
        <f t="shared" si="5"/>
        <v>204</v>
      </c>
      <c r="U342" s="552">
        <v>48.48</v>
      </c>
      <c r="V342" s="553"/>
      <c r="W342" s="91" t="s">
        <v>1057</v>
      </c>
    </row>
    <row r="343" spans="1:23" ht="15">
      <c r="A343" s="93">
        <v>91</v>
      </c>
      <c r="L343" s="503" t="s">
        <v>1520</v>
      </c>
      <c r="M343" s="504" t="s">
        <v>1521</v>
      </c>
      <c r="N343" s="504" t="s">
        <v>180</v>
      </c>
      <c r="O343" s="504">
        <v>111</v>
      </c>
      <c r="P343" s="505" t="s">
        <v>851</v>
      </c>
      <c r="Q343" s="504" t="s">
        <v>2436</v>
      </c>
      <c r="R343" s="506" t="s">
        <v>571</v>
      </c>
      <c r="S343" s="504" t="s">
        <v>852</v>
      </c>
      <c r="T343" s="551">
        <f t="shared" si="5"/>
        <v>111</v>
      </c>
      <c r="U343" s="552"/>
      <c r="V343" s="554"/>
      <c r="W343" s="91"/>
    </row>
    <row r="344" spans="1:23" ht="38.25">
      <c r="A344" s="93">
        <v>98</v>
      </c>
      <c r="L344" s="503" t="s">
        <v>1522</v>
      </c>
      <c r="M344" s="504" t="s">
        <v>1523</v>
      </c>
      <c r="N344" s="504" t="s">
        <v>179</v>
      </c>
      <c r="O344" s="504">
        <v>37</v>
      </c>
      <c r="P344" s="505" t="s">
        <v>851</v>
      </c>
      <c r="Q344" s="504" t="s">
        <v>2436</v>
      </c>
      <c r="R344" s="506" t="s">
        <v>571</v>
      </c>
      <c r="S344" s="504" t="s">
        <v>852</v>
      </c>
      <c r="T344" s="551">
        <f t="shared" si="5"/>
        <v>37</v>
      </c>
      <c r="U344" s="552"/>
      <c r="V344" s="554"/>
      <c r="W344" s="91"/>
    </row>
    <row r="345" spans="1:23" ht="38.25">
      <c r="A345" s="93">
        <v>94</v>
      </c>
      <c r="L345" s="503" t="s">
        <v>1524</v>
      </c>
      <c r="M345" s="504" t="s">
        <v>1525</v>
      </c>
      <c r="N345" s="504" t="s">
        <v>179</v>
      </c>
      <c r="O345" s="504">
        <v>13</v>
      </c>
      <c r="P345" s="505" t="s">
        <v>851</v>
      </c>
      <c r="Q345" s="504" t="s">
        <v>2436</v>
      </c>
      <c r="R345" s="506" t="s">
        <v>571</v>
      </c>
      <c r="S345" s="504" t="s">
        <v>852</v>
      </c>
      <c r="T345" s="551">
        <f t="shared" si="5"/>
        <v>13</v>
      </c>
      <c r="U345" s="552"/>
      <c r="V345" s="553"/>
      <c r="W345" s="91"/>
    </row>
    <row r="346" spans="1:23" ht="38.25">
      <c r="A346" s="93">
        <v>346</v>
      </c>
      <c r="L346" s="503" t="s">
        <v>1526</v>
      </c>
      <c r="M346" s="504" t="s">
        <v>1527</v>
      </c>
      <c r="N346" s="504" t="s">
        <v>179</v>
      </c>
      <c r="O346" s="504">
        <v>3</v>
      </c>
      <c r="P346" s="505" t="s">
        <v>851</v>
      </c>
      <c r="Q346" s="504" t="s">
        <v>2436</v>
      </c>
      <c r="R346" s="506" t="s">
        <v>571</v>
      </c>
      <c r="S346" s="504" t="s">
        <v>852</v>
      </c>
      <c r="T346" s="551">
        <f t="shared" si="5"/>
        <v>3</v>
      </c>
      <c r="U346" s="552"/>
      <c r="V346" s="553"/>
      <c r="W346" s="91"/>
    </row>
    <row r="347" spans="1:23" ht="38.25">
      <c r="A347" s="93">
        <v>318</v>
      </c>
      <c r="L347" s="503" t="s">
        <v>1528</v>
      </c>
      <c r="M347" s="504" t="s">
        <v>1529</v>
      </c>
      <c r="N347" s="504" t="s">
        <v>179</v>
      </c>
      <c r="O347" s="504">
        <v>5</v>
      </c>
      <c r="P347" s="505" t="s">
        <v>851</v>
      </c>
      <c r="Q347" s="504" t="s">
        <v>2436</v>
      </c>
      <c r="R347" s="506" t="s">
        <v>571</v>
      </c>
      <c r="S347" s="504" t="s">
        <v>852</v>
      </c>
      <c r="T347" s="551">
        <f t="shared" si="5"/>
        <v>5</v>
      </c>
      <c r="U347" s="552"/>
      <c r="V347" s="553"/>
      <c r="W347" s="91"/>
    </row>
    <row r="348" spans="1:23" ht="15">
      <c r="A348" s="93">
        <v>271</v>
      </c>
      <c r="L348" s="503" t="s">
        <v>2437</v>
      </c>
      <c r="M348" s="504" t="s">
        <v>1530</v>
      </c>
      <c r="N348" s="504" t="s">
        <v>180</v>
      </c>
      <c r="O348" s="504">
        <v>108.56</v>
      </c>
      <c r="P348" s="505" t="s">
        <v>851</v>
      </c>
      <c r="Q348" s="504" t="s">
        <v>2436</v>
      </c>
      <c r="R348" s="506" t="s">
        <v>571</v>
      </c>
      <c r="S348" s="504" t="s">
        <v>852</v>
      </c>
      <c r="T348" s="551">
        <f t="shared" si="5"/>
        <v>108.56</v>
      </c>
      <c r="U348" s="552">
        <v>24.28</v>
      </c>
      <c r="V348" s="553"/>
      <c r="W348" s="91" t="s">
        <v>1057</v>
      </c>
    </row>
    <row r="349" spans="1:23" ht="38.25">
      <c r="A349" s="93">
        <v>332</v>
      </c>
      <c r="L349" s="503" t="s">
        <v>1531</v>
      </c>
      <c r="M349" s="504" t="s">
        <v>1532</v>
      </c>
      <c r="N349" s="504" t="s">
        <v>179</v>
      </c>
      <c r="O349" s="504">
        <v>1</v>
      </c>
      <c r="P349" s="505" t="s">
        <v>851</v>
      </c>
      <c r="Q349" s="504" t="s">
        <v>2436</v>
      </c>
      <c r="R349" s="506" t="s">
        <v>571</v>
      </c>
      <c r="S349" s="504" t="s">
        <v>852</v>
      </c>
      <c r="T349" s="551">
        <f t="shared" si="5"/>
        <v>1</v>
      </c>
      <c r="U349" s="552"/>
      <c r="V349" s="553"/>
      <c r="W349" s="91"/>
    </row>
    <row r="350" spans="1:23" ht="38.25">
      <c r="A350" s="93">
        <v>286</v>
      </c>
      <c r="L350" s="503" t="s">
        <v>1533</v>
      </c>
      <c r="M350" s="504" t="s">
        <v>1534</v>
      </c>
      <c r="N350" s="504" t="s">
        <v>179</v>
      </c>
      <c r="O350" s="504">
        <v>33</v>
      </c>
      <c r="P350" s="505" t="s">
        <v>851</v>
      </c>
      <c r="Q350" s="504" t="s">
        <v>2436</v>
      </c>
      <c r="R350" s="506" t="s">
        <v>571</v>
      </c>
      <c r="S350" s="504" t="s">
        <v>852</v>
      </c>
      <c r="T350" s="551">
        <f t="shared" si="5"/>
        <v>33</v>
      </c>
      <c r="U350" s="552"/>
      <c r="V350" s="553"/>
      <c r="W350" s="91" t="s">
        <v>1057</v>
      </c>
    </row>
    <row r="351" spans="1:23" ht="15">
      <c r="A351" s="93">
        <v>92</v>
      </c>
      <c r="L351" s="503" t="s">
        <v>1535</v>
      </c>
      <c r="M351" s="504" t="s">
        <v>1536</v>
      </c>
      <c r="N351" s="504" t="s">
        <v>180</v>
      </c>
      <c r="O351" s="504">
        <v>420</v>
      </c>
      <c r="P351" s="505" t="s">
        <v>851</v>
      </c>
      <c r="Q351" s="504" t="s">
        <v>2436</v>
      </c>
      <c r="R351" s="506" t="s">
        <v>571</v>
      </c>
      <c r="S351" s="504" t="s">
        <v>852</v>
      </c>
      <c r="T351" s="551">
        <f t="shared" si="5"/>
        <v>420</v>
      </c>
      <c r="U351" s="552"/>
      <c r="V351" s="553"/>
      <c r="W351" s="91"/>
    </row>
    <row r="352" spans="1:23" ht="38.25">
      <c r="A352" s="93">
        <v>347</v>
      </c>
      <c r="L352" s="503" t="s">
        <v>1537</v>
      </c>
      <c r="M352" s="504" t="s">
        <v>1538</v>
      </c>
      <c r="N352" s="504" t="s">
        <v>179</v>
      </c>
      <c r="O352" s="504">
        <v>8</v>
      </c>
      <c r="P352" s="505" t="s">
        <v>851</v>
      </c>
      <c r="Q352" s="504" t="s">
        <v>2436</v>
      </c>
      <c r="R352" s="506" t="s">
        <v>571</v>
      </c>
      <c r="S352" s="504" t="s">
        <v>852</v>
      </c>
      <c r="T352" s="551">
        <f t="shared" si="5"/>
        <v>8</v>
      </c>
      <c r="U352" s="552"/>
      <c r="V352" s="553"/>
      <c r="W352" s="91"/>
    </row>
    <row r="353" spans="1:23" ht="38.25">
      <c r="A353" s="93">
        <v>329</v>
      </c>
      <c r="L353" s="503" t="s">
        <v>1539</v>
      </c>
      <c r="M353" s="504" t="s">
        <v>1540</v>
      </c>
      <c r="N353" s="504" t="s">
        <v>179</v>
      </c>
      <c r="O353" s="504">
        <v>36</v>
      </c>
      <c r="P353" s="505" t="s">
        <v>851</v>
      </c>
      <c r="Q353" s="504" t="s">
        <v>2436</v>
      </c>
      <c r="R353" s="506" t="s">
        <v>571</v>
      </c>
      <c r="S353" s="504" t="s">
        <v>852</v>
      </c>
      <c r="T353" s="551">
        <f t="shared" si="5"/>
        <v>36</v>
      </c>
      <c r="U353" s="552"/>
      <c r="V353" s="553"/>
      <c r="W353" s="91"/>
    </row>
    <row r="354" spans="1:23" ht="38.25">
      <c r="A354" s="93">
        <v>319</v>
      </c>
      <c r="L354" s="503" t="s">
        <v>1541</v>
      </c>
      <c r="M354" s="504" t="s">
        <v>1542</v>
      </c>
      <c r="N354" s="504" t="s">
        <v>179</v>
      </c>
      <c r="O354" s="504">
        <v>34</v>
      </c>
      <c r="P354" s="505" t="s">
        <v>851</v>
      </c>
      <c r="Q354" s="504" t="s">
        <v>2436</v>
      </c>
      <c r="R354" s="506" t="s">
        <v>571</v>
      </c>
      <c r="S354" s="504" t="s">
        <v>852</v>
      </c>
      <c r="T354" s="551">
        <f t="shared" si="5"/>
        <v>34</v>
      </c>
      <c r="U354" s="552"/>
      <c r="V354" s="553"/>
      <c r="W354" s="91"/>
    </row>
    <row r="355" spans="1:23" ht="38.25">
      <c r="A355" s="93">
        <v>249</v>
      </c>
      <c r="L355" s="503" t="s">
        <v>1543</v>
      </c>
      <c r="M355" s="504" t="s">
        <v>1544</v>
      </c>
      <c r="N355" s="504" t="s">
        <v>179</v>
      </c>
      <c r="O355" s="504">
        <v>2</v>
      </c>
      <c r="P355" s="505" t="s">
        <v>851</v>
      </c>
      <c r="Q355" s="504" t="s">
        <v>2436</v>
      </c>
      <c r="R355" s="506" t="s">
        <v>571</v>
      </c>
      <c r="S355" s="504" t="s">
        <v>852</v>
      </c>
      <c r="T355" s="551">
        <f t="shared" si="5"/>
        <v>2</v>
      </c>
      <c r="U355" s="552"/>
      <c r="V355" s="553"/>
      <c r="W355" s="91"/>
    </row>
    <row r="356" spans="1:23" ht="15">
      <c r="A356" s="93">
        <v>342</v>
      </c>
      <c r="L356" s="503" t="s">
        <v>1545</v>
      </c>
      <c r="M356" s="504" t="s">
        <v>1546</v>
      </c>
      <c r="N356" s="504" t="s">
        <v>180</v>
      </c>
      <c r="O356" s="504">
        <v>7</v>
      </c>
      <c r="P356" s="505" t="s">
        <v>851</v>
      </c>
      <c r="Q356" s="504" t="s">
        <v>2436</v>
      </c>
      <c r="R356" s="506" t="s">
        <v>571</v>
      </c>
      <c r="S356" s="504" t="s">
        <v>852</v>
      </c>
      <c r="T356" s="551">
        <f t="shared" si="5"/>
        <v>7</v>
      </c>
      <c r="U356" s="552"/>
      <c r="V356" s="553"/>
      <c r="W356" s="91" t="s">
        <v>926</v>
      </c>
    </row>
    <row r="357" spans="1:23" ht="15">
      <c r="A357" s="93">
        <v>100</v>
      </c>
      <c r="L357" s="503" t="s">
        <v>1547</v>
      </c>
      <c r="M357" s="504" t="s">
        <v>1548</v>
      </c>
      <c r="N357" s="504" t="s">
        <v>180</v>
      </c>
      <c r="O357" s="504">
        <v>42</v>
      </c>
      <c r="P357" s="505" t="s">
        <v>851</v>
      </c>
      <c r="Q357" s="504" t="s">
        <v>2436</v>
      </c>
      <c r="R357" s="506" t="s">
        <v>571</v>
      </c>
      <c r="S357" s="504" t="s">
        <v>852</v>
      </c>
      <c r="T357" s="551">
        <f t="shared" si="5"/>
        <v>42</v>
      </c>
      <c r="U357" s="552"/>
      <c r="V357" s="553"/>
      <c r="W357" s="91"/>
    </row>
    <row r="358" spans="1:23" ht="38.25">
      <c r="A358" s="93">
        <v>306</v>
      </c>
      <c r="L358" s="503" t="s">
        <v>1549</v>
      </c>
      <c r="M358" s="504" t="s">
        <v>1550</v>
      </c>
      <c r="N358" s="504" t="s">
        <v>179</v>
      </c>
      <c r="O358" s="504">
        <v>106</v>
      </c>
      <c r="P358" s="505" t="s">
        <v>851</v>
      </c>
      <c r="Q358" s="504" t="s">
        <v>2436</v>
      </c>
      <c r="R358" s="506" t="s">
        <v>571</v>
      </c>
      <c r="S358" s="504" t="s">
        <v>852</v>
      </c>
      <c r="T358" s="551">
        <f t="shared" si="5"/>
        <v>106</v>
      </c>
      <c r="U358" s="552"/>
      <c r="V358" s="553"/>
      <c r="W358" s="91"/>
    </row>
    <row r="359" spans="1:23" ht="25.5">
      <c r="A359" s="93">
        <v>344</v>
      </c>
      <c r="L359" s="503" t="s">
        <v>1551</v>
      </c>
      <c r="M359" s="504" t="s">
        <v>1552</v>
      </c>
      <c r="N359" s="504" t="s">
        <v>178</v>
      </c>
      <c r="O359" s="504">
        <v>110</v>
      </c>
      <c r="P359" s="505" t="s">
        <v>851</v>
      </c>
      <c r="Q359" s="504" t="s">
        <v>2436</v>
      </c>
      <c r="R359" s="506" t="s">
        <v>571</v>
      </c>
      <c r="S359" s="504" t="s">
        <v>852</v>
      </c>
      <c r="T359" s="551">
        <f t="shared" si="5"/>
        <v>110</v>
      </c>
      <c r="U359" s="552"/>
      <c r="V359" s="553"/>
      <c r="W359" s="91"/>
    </row>
    <row r="360" spans="1:23" ht="38.25">
      <c r="A360" s="93">
        <v>343</v>
      </c>
      <c r="L360" s="503" t="s">
        <v>1553</v>
      </c>
      <c r="M360" s="504" t="s">
        <v>1554</v>
      </c>
      <c r="N360" s="504" t="s">
        <v>179</v>
      </c>
      <c r="O360" s="504">
        <v>35</v>
      </c>
      <c r="P360" s="505" t="s">
        <v>851</v>
      </c>
      <c r="Q360" s="504" t="s">
        <v>2436</v>
      </c>
      <c r="R360" s="506" t="s">
        <v>571</v>
      </c>
      <c r="S360" s="504" t="s">
        <v>852</v>
      </c>
      <c r="T360" s="551">
        <f t="shared" si="5"/>
        <v>35</v>
      </c>
      <c r="U360" s="552"/>
      <c r="V360" s="553"/>
      <c r="W360" s="91"/>
    </row>
    <row r="361" spans="1:23" ht="38.25">
      <c r="A361" s="93">
        <v>265</v>
      </c>
      <c r="L361" s="503" t="s">
        <v>1555</v>
      </c>
      <c r="M361" s="504" t="s">
        <v>1556</v>
      </c>
      <c r="N361" s="504" t="s">
        <v>179</v>
      </c>
      <c r="O361" s="504">
        <v>4</v>
      </c>
      <c r="P361" s="505" t="s">
        <v>851</v>
      </c>
      <c r="Q361" s="504" t="s">
        <v>2436</v>
      </c>
      <c r="R361" s="506" t="s">
        <v>571</v>
      </c>
      <c r="S361" s="504" t="s">
        <v>852</v>
      </c>
      <c r="T361" s="551">
        <f t="shared" si="5"/>
        <v>4</v>
      </c>
      <c r="U361" s="552"/>
      <c r="V361" s="553"/>
      <c r="W361" s="91"/>
    </row>
    <row r="362" spans="1:23" ht="38.25">
      <c r="A362" s="93">
        <v>83</v>
      </c>
      <c r="L362" s="503" t="s">
        <v>1557</v>
      </c>
      <c r="M362" s="504" t="s">
        <v>1558</v>
      </c>
      <c r="N362" s="504" t="s">
        <v>179</v>
      </c>
      <c r="O362" s="504">
        <v>29</v>
      </c>
      <c r="P362" s="505" t="s">
        <v>851</v>
      </c>
      <c r="Q362" s="504" t="s">
        <v>2436</v>
      </c>
      <c r="R362" s="506" t="s">
        <v>571</v>
      </c>
      <c r="S362" s="504" t="s">
        <v>852</v>
      </c>
      <c r="T362" s="551">
        <f t="shared" si="5"/>
        <v>29</v>
      </c>
      <c r="U362" s="552"/>
      <c r="V362" s="553"/>
      <c r="W362" s="91" t="s">
        <v>926</v>
      </c>
    </row>
    <row r="363" spans="1:23" ht="38.25">
      <c r="A363" s="93">
        <v>87</v>
      </c>
      <c r="L363" s="503" t="s">
        <v>1559</v>
      </c>
      <c r="M363" s="504" t="s">
        <v>1560</v>
      </c>
      <c r="N363" s="504" t="s">
        <v>179</v>
      </c>
      <c r="O363" s="504">
        <v>13</v>
      </c>
      <c r="P363" s="505" t="s">
        <v>851</v>
      </c>
      <c r="Q363" s="504" t="s">
        <v>2436</v>
      </c>
      <c r="R363" s="506" t="s">
        <v>571</v>
      </c>
      <c r="S363" s="504" t="s">
        <v>852</v>
      </c>
      <c r="T363" s="551">
        <f t="shared" si="5"/>
        <v>13</v>
      </c>
      <c r="U363" s="552"/>
      <c r="V363" s="553"/>
      <c r="W363" s="91"/>
    </row>
    <row r="364" spans="1:23" ht="38.25">
      <c r="A364" s="93">
        <v>363</v>
      </c>
      <c r="L364" s="503" t="s">
        <v>1561</v>
      </c>
      <c r="M364" s="504" t="s">
        <v>1562</v>
      </c>
      <c r="N364" s="504" t="s">
        <v>179</v>
      </c>
      <c r="O364" s="504">
        <v>23</v>
      </c>
      <c r="P364" s="505" t="s">
        <v>851</v>
      </c>
      <c r="Q364" s="504" t="s">
        <v>2436</v>
      </c>
      <c r="R364" s="506" t="s">
        <v>571</v>
      </c>
      <c r="S364" s="504" t="s">
        <v>852</v>
      </c>
      <c r="T364" s="551">
        <f t="shared" si="5"/>
        <v>23</v>
      </c>
      <c r="U364" s="552"/>
      <c r="V364" s="553"/>
      <c r="W364" s="91" t="s">
        <v>1034</v>
      </c>
    </row>
    <row r="365" spans="1:23" ht="38.25">
      <c r="A365" s="93">
        <v>419</v>
      </c>
      <c r="L365" s="503" t="s">
        <v>1563</v>
      </c>
      <c r="M365" s="504" t="s">
        <v>1564</v>
      </c>
      <c r="N365" s="504" t="s">
        <v>179</v>
      </c>
      <c r="O365" s="504">
        <v>12</v>
      </c>
      <c r="P365" s="505" t="s">
        <v>851</v>
      </c>
      <c r="Q365" s="504" t="s">
        <v>2436</v>
      </c>
      <c r="R365" s="506" t="s">
        <v>571</v>
      </c>
      <c r="S365" s="504" t="s">
        <v>852</v>
      </c>
      <c r="T365" s="551">
        <f t="shared" si="5"/>
        <v>12</v>
      </c>
      <c r="U365" s="552"/>
      <c r="V365" s="553"/>
      <c r="W365" s="91"/>
    </row>
    <row r="366" spans="1:23" ht="38.25">
      <c r="A366" s="93">
        <v>215</v>
      </c>
      <c r="L366" s="503" t="s">
        <v>1565</v>
      </c>
      <c r="M366" s="504" t="s">
        <v>1566</v>
      </c>
      <c r="N366" s="504" t="s">
        <v>179</v>
      </c>
      <c r="O366" s="504">
        <v>4</v>
      </c>
      <c r="P366" s="505" t="s">
        <v>851</v>
      </c>
      <c r="Q366" s="504" t="s">
        <v>2436</v>
      </c>
      <c r="R366" s="506" t="s">
        <v>571</v>
      </c>
      <c r="S366" s="504" t="s">
        <v>852</v>
      </c>
      <c r="T366" s="551">
        <f t="shared" si="5"/>
        <v>4</v>
      </c>
      <c r="U366" s="552"/>
      <c r="V366" s="553"/>
      <c r="W366" s="91"/>
    </row>
    <row r="367" spans="1:23" ht="38.25">
      <c r="A367" s="93">
        <v>183</v>
      </c>
      <c r="L367" s="503" t="s">
        <v>1567</v>
      </c>
      <c r="M367" s="504" t="s">
        <v>1568</v>
      </c>
      <c r="N367" s="504" t="s">
        <v>179</v>
      </c>
      <c r="O367" s="504">
        <v>7</v>
      </c>
      <c r="P367" s="505" t="s">
        <v>851</v>
      </c>
      <c r="Q367" s="504" t="s">
        <v>2436</v>
      </c>
      <c r="R367" s="506" t="s">
        <v>571</v>
      </c>
      <c r="S367" s="504" t="s">
        <v>852</v>
      </c>
      <c r="T367" s="551">
        <f t="shared" si="5"/>
        <v>7</v>
      </c>
      <c r="U367" s="552"/>
      <c r="V367" s="553"/>
      <c r="W367" s="91"/>
    </row>
    <row r="368" spans="1:23" ht="15">
      <c r="A368" s="93">
        <v>210</v>
      </c>
      <c r="L368" s="503" t="s">
        <v>1569</v>
      </c>
      <c r="M368" s="504" t="s">
        <v>1570</v>
      </c>
      <c r="N368" s="504" t="s">
        <v>180</v>
      </c>
      <c r="O368" s="504">
        <v>122</v>
      </c>
      <c r="P368" s="505" t="s">
        <v>851</v>
      </c>
      <c r="Q368" s="504" t="s">
        <v>2436</v>
      </c>
      <c r="R368" s="506" t="s">
        <v>571</v>
      </c>
      <c r="S368" s="504" t="s">
        <v>852</v>
      </c>
      <c r="T368" s="551">
        <f t="shared" si="5"/>
        <v>122</v>
      </c>
      <c r="U368" s="552"/>
      <c r="V368" s="553"/>
      <c r="W368" s="91"/>
    </row>
    <row r="369" spans="1:23" ht="38.25">
      <c r="A369" s="93">
        <v>194</v>
      </c>
      <c r="L369" s="503" t="s">
        <v>1571</v>
      </c>
      <c r="M369" s="504" t="s">
        <v>1572</v>
      </c>
      <c r="N369" s="504" t="s">
        <v>179</v>
      </c>
      <c r="O369" s="504">
        <v>2</v>
      </c>
      <c r="P369" s="505" t="s">
        <v>851</v>
      </c>
      <c r="Q369" s="504" t="s">
        <v>2436</v>
      </c>
      <c r="R369" s="506" t="s">
        <v>571</v>
      </c>
      <c r="S369" s="504" t="s">
        <v>852</v>
      </c>
      <c r="T369" s="551">
        <f t="shared" si="5"/>
        <v>2</v>
      </c>
      <c r="U369" s="552"/>
      <c r="V369" s="553"/>
      <c r="W369" s="91"/>
    </row>
    <row r="370" spans="1:23" ht="38.25">
      <c r="A370" s="93">
        <v>205</v>
      </c>
      <c r="L370" s="503" t="s">
        <v>1573</v>
      </c>
      <c r="M370" s="504" t="s">
        <v>1574</v>
      </c>
      <c r="N370" s="504" t="s">
        <v>179</v>
      </c>
      <c r="O370" s="504">
        <v>42</v>
      </c>
      <c r="P370" s="505" t="s">
        <v>851</v>
      </c>
      <c r="Q370" s="504" t="s">
        <v>2436</v>
      </c>
      <c r="R370" s="506" t="s">
        <v>571</v>
      </c>
      <c r="S370" s="504" t="s">
        <v>852</v>
      </c>
      <c r="T370" s="551">
        <f t="shared" si="5"/>
        <v>42</v>
      </c>
      <c r="U370" s="552"/>
      <c r="V370" s="553"/>
      <c r="W370" s="91"/>
    </row>
    <row r="371" spans="1:23" ht="38.25">
      <c r="A371" s="93">
        <v>193</v>
      </c>
      <c r="L371" s="503" t="s">
        <v>1575</v>
      </c>
      <c r="M371" s="504" t="s">
        <v>1576</v>
      </c>
      <c r="N371" s="504" t="s">
        <v>179</v>
      </c>
      <c r="O371" s="504">
        <v>17</v>
      </c>
      <c r="P371" s="505" t="s">
        <v>851</v>
      </c>
      <c r="Q371" s="504" t="s">
        <v>2436</v>
      </c>
      <c r="R371" s="506" t="s">
        <v>571</v>
      </c>
      <c r="S371" s="504" t="s">
        <v>852</v>
      </c>
      <c r="T371" s="551">
        <f t="shared" si="5"/>
        <v>17</v>
      </c>
      <c r="U371" s="552"/>
      <c r="V371" s="553"/>
      <c r="W371" s="91"/>
    </row>
    <row r="372" spans="1:23" ht="15">
      <c r="A372" s="93">
        <v>184</v>
      </c>
      <c r="L372" s="503" t="s">
        <v>1577</v>
      </c>
      <c r="M372" s="504" t="s">
        <v>1578</v>
      </c>
      <c r="N372" s="504" t="s">
        <v>180</v>
      </c>
      <c r="O372" s="504">
        <v>5</v>
      </c>
      <c r="P372" s="505" t="s">
        <v>851</v>
      </c>
      <c r="Q372" s="504" t="s">
        <v>2436</v>
      </c>
      <c r="R372" s="506" t="s">
        <v>571</v>
      </c>
      <c r="S372" s="504" t="s">
        <v>852</v>
      </c>
      <c r="T372" s="551">
        <f t="shared" si="5"/>
        <v>5</v>
      </c>
      <c r="U372" s="552"/>
      <c r="V372" s="553"/>
      <c r="W372" s="91"/>
    </row>
    <row r="373" spans="1:23" ht="15">
      <c r="A373" s="93">
        <v>189</v>
      </c>
      <c r="L373" s="503" t="s">
        <v>1579</v>
      </c>
      <c r="M373" s="504" t="s">
        <v>1580</v>
      </c>
      <c r="N373" s="504" t="s">
        <v>180</v>
      </c>
      <c r="O373" s="504">
        <v>128</v>
      </c>
      <c r="P373" s="505" t="s">
        <v>851</v>
      </c>
      <c r="Q373" s="504" t="s">
        <v>2436</v>
      </c>
      <c r="R373" s="506" t="s">
        <v>571</v>
      </c>
      <c r="S373" s="504" t="s">
        <v>852</v>
      </c>
      <c r="T373" s="551">
        <f t="shared" si="5"/>
        <v>128</v>
      </c>
      <c r="U373" s="552"/>
      <c r="V373" s="553"/>
      <c r="W373" s="91" t="s">
        <v>895</v>
      </c>
    </row>
    <row r="374" spans="1:23" ht="15">
      <c r="A374" s="93">
        <v>132</v>
      </c>
      <c r="L374" s="503" t="s">
        <v>1581</v>
      </c>
      <c r="M374" s="504" t="s">
        <v>1582</v>
      </c>
      <c r="N374" s="504" t="s">
        <v>180</v>
      </c>
      <c r="O374" s="504">
        <v>203</v>
      </c>
      <c r="P374" s="505" t="s">
        <v>851</v>
      </c>
      <c r="Q374" s="504" t="s">
        <v>2436</v>
      </c>
      <c r="R374" s="506" t="s">
        <v>571</v>
      </c>
      <c r="S374" s="504" t="s">
        <v>852</v>
      </c>
      <c r="T374" s="551">
        <f t="shared" si="5"/>
        <v>203</v>
      </c>
      <c r="U374" s="552"/>
      <c r="V374" s="553"/>
      <c r="W374" s="91"/>
    </row>
    <row r="375" spans="1:23" ht="15">
      <c r="A375" s="93">
        <v>400</v>
      </c>
      <c r="L375" s="503" t="s">
        <v>1583</v>
      </c>
      <c r="M375" s="504" t="s">
        <v>1584</v>
      </c>
      <c r="N375" s="504" t="s">
        <v>180</v>
      </c>
      <c r="O375" s="504">
        <v>39</v>
      </c>
      <c r="P375" s="505" t="s">
        <v>851</v>
      </c>
      <c r="Q375" s="504" t="s">
        <v>2436</v>
      </c>
      <c r="R375" s="506" t="s">
        <v>571</v>
      </c>
      <c r="S375" s="504" t="s">
        <v>852</v>
      </c>
      <c r="T375" s="551">
        <f t="shared" si="5"/>
        <v>39</v>
      </c>
      <c r="U375" s="552"/>
      <c r="V375" s="553"/>
      <c r="W375" s="91"/>
    </row>
    <row r="376" spans="1:23" ht="15">
      <c r="A376" s="93">
        <v>153</v>
      </c>
      <c r="L376" s="503" t="s">
        <v>1585</v>
      </c>
      <c r="M376" s="504" t="s">
        <v>1586</v>
      </c>
      <c r="N376" s="504" t="s">
        <v>180</v>
      </c>
      <c r="O376" s="504">
        <v>211</v>
      </c>
      <c r="P376" s="505" t="s">
        <v>851</v>
      </c>
      <c r="Q376" s="504" t="s">
        <v>2436</v>
      </c>
      <c r="R376" s="506" t="s">
        <v>571</v>
      </c>
      <c r="S376" s="504" t="s">
        <v>852</v>
      </c>
      <c r="T376" s="551">
        <f t="shared" si="5"/>
        <v>211</v>
      </c>
      <c r="U376" s="552"/>
      <c r="V376" s="553"/>
      <c r="W376" s="91" t="s">
        <v>1034</v>
      </c>
    </row>
    <row r="377" spans="1:23" ht="15">
      <c r="A377" s="93">
        <v>136</v>
      </c>
      <c r="L377" s="503" t="s">
        <v>1587</v>
      </c>
      <c r="M377" s="504" t="s">
        <v>1588</v>
      </c>
      <c r="N377" s="504" t="s">
        <v>180</v>
      </c>
      <c r="O377" s="504">
        <v>118</v>
      </c>
      <c r="P377" s="505" t="s">
        <v>851</v>
      </c>
      <c r="Q377" s="504" t="s">
        <v>2436</v>
      </c>
      <c r="R377" s="506" t="s">
        <v>571</v>
      </c>
      <c r="S377" s="504" t="s">
        <v>852</v>
      </c>
      <c r="T377" s="551">
        <f t="shared" si="5"/>
        <v>118</v>
      </c>
      <c r="U377" s="552"/>
      <c r="V377" s="553"/>
      <c r="W377" s="91"/>
    </row>
    <row r="378" spans="1:23" ht="15">
      <c r="A378" s="93">
        <v>2</v>
      </c>
      <c r="L378" s="503" t="s">
        <v>1589</v>
      </c>
      <c r="M378" s="504" t="s">
        <v>1590</v>
      </c>
      <c r="N378" s="504" t="s">
        <v>180</v>
      </c>
      <c r="O378" s="504">
        <v>16</v>
      </c>
      <c r="P378" s="505" t="s">
        <v>851</v>
      </c>
      <c r="Q378" s="504" t="s">
        <v>2436</v>
      </c>
      <c r="R378" s="506" t="s">
        <v>571</v>
      </c>
      <c r="S378" s="504" t="s">
        <v>852</v>
      </c>
      <c r="T378" s="551">
        <f t="shared" si="5"/>
        <v>16</v>
      </c>
      <c r="U378" s="552"/>
      <c r="V378" s="553"/>
      <c r="W378" s="91" t="s">
        <v>1105</v>
      </c>
    </row>
    <row r="379" spans="1:23" ht="38.25">
      <c r="A379" s="93">
        <v>9</v>
      </c>
      <c r="L379" s="503" t="s">
        <v>1591</v>
      </c>
      <c r="M379" s="504" t="s">
        <v>1592</v>
      </c>
      <c r="N379" s="504" t="s">
        <v>179</v>
      </c>
      <c r="O379" s="504">
        <v>239</v>
      </c>
      <c r="P379" s="505" t="s">
        <v>851</v>
      </c>
      <c r="Q379" s="504" t="s">
        <v>2436</v>
      </c>
      <c r="R379" s="506" t="s">
        <v>571</v>
      </c>
      <c r="S379" s="504" t="s">
        <v>852</v>
      </c>
      <c r="T379" s="551">
        <f t="shared" si="5"/>
        <v>239</v>
      </c>
      <c r="U379" s="552"/>
      <c r="V379" s="553"/>
      <c r="W379" s="91" t="s">
        <v>1034</v>
      </c>
    </row>
    <row r="380" spans="1:23" ht="15">
      <c r="A380" s="93">
        <v>10</v>
      </c>
      <c r="L380" s="503" t="s">
        <v>1593</v>
      </c>
      <c r="M380" s="504" t="s">
        <v>1594</v>
      </c>
      <c r="N380" s="504" t="s">
        <v>180</v>
      </c>
      <c r="O380" s="504">
        <v>2</v>
      </c>
      <c r="P380" s="505" t="s">
        <v>851</v>
      </c>
      <c r="Q380" s="504" t="s">
        <v>2436</v>
      </c>
      <c r="R380" s="506" t="s">
        <v>571</v>
      </c>
      <c r="S380" s="504" t="s">
        <v>852</v>
      </c>
      <c r="T380" s="551">
        <f t="shared" si="5"/>
        <v>2</v>
      </c>
      <c r="U380" s="552"/>
      <c r="V380" s="553"/>
      <c r="W380" s="91"/>
    </row>
    <row r="381" spans="1:23" ht="38.25">
      <c r="A381" s="93">
        <v>6</v>
      </c>
      <c r="L381" s="503" t="s">
        <v>1595</v>
      </c>
      <c r="M381" s="504" t="s">
        <v>1596</v>
      </c>
      <c r="N381" s="504" t="s">
        <v>179</v>
      </c>
      <c r="O381" s="504">
        <v>45</v>
      </c>
      <c r="P381" s="505" t="s">
        <v>851</v>
      </c>
      <c r="Q381" s="504" t="s">
        <v>2436</v>
      </c>
      <c r="R381" s="506" t="s">
        <v>571</v>
      </c>
      <c r="S381" s="504" t="s">
        <v>852</v>
      </c>
      <c r="T381" s="551">
        <f t="shared" si="5"/>
        <v>45</v>
      </c>
      <c r="U381" s="552"/>
      <c r="V381" s="553"/>
      <c r="W381" s="91"/>
    </row>
    <row r="382" spans="1:23" ht="15">
      <c r="A382" s="93">
        <v>11</v>
      </c>
      <c r="L382" s="503" t="s">
        <v>1597</v>
      </c>
      <c r="M382" s="504" t="s">
        <v>1598</v>
      </c>
      <c r="N382" s="504" t="s">
        <v>180</v>
      </c>
      <c r="O382" s="504">
        <v>44</v>
      </c>
      <c r="P382" s="505" t="s">
        <v>851</v>
      </c>
      <c r="Q382" s="504" t="s">
        <v>2436</v>
      </c>
      <c r="R382" s="506" t="s">
        <v>571</v>
      </c>
      <c r="S382" s="504" t="s">
        <v>852</v>
      </c>
      <c r="T382" s="551">
        <f t="shared" si="5"/>
        <v>44</v>
      </c>
      <c r="U382" s="552"/>
      <c r="V382" s="553"/>
      <c r="W382" s="91" t="s">
        <v>1105</v>
      </c>
    </row>
    <row r="383" spans="1:23" ht="15">
      <c r="A383" s="93">
        <v>8</v>
      </c>
      <c r="L383" s="503" t="s">
        <v>1599</v>
      </c>
      <c r="M383" s="504" t="s">
        <v>1600</v>
      </c>
      <c r="N383" s="504" t="s">
        <v>180</v>
      </c>
      <c r="O383" s="504">
        <v>246</v>
      </c>
      <c r="P383" s="505" t="s">
        <v>851</v>
      </c>
      <c r="Q383" s="504" t="s">
        <v>2436</v>
      </c>
      <c r="R383" s="506" t="s">
        <v>571</v>
      </c>
      <c r="S383" s="504" t="s">
        <v>852</v>
      </c>
      <c r="T383" s="551">
        <f t="shared" si="5"/>
        <v>246</v>
      </c>
      <c r="U383" s="552"/>
      <c r="V383" s="553"/>
      <c r="W383" s="91" t="s">
        <v>1034</v>
      </c>
    </row>
    <row r="384" spans="1:23" ht="38.25">
      <c r="A384" s="93">
        <v>4</v>
      </c>
      <c r="L384" s="503" t="s">
        <v>1601</v>
      </c>
      <c r="M384" s="504" t="s">
        <v>1602</v>
      </c>
      <c r="N384" s="504" t="s">
        <v>179</v>
      </c>
      <c r="O384" s="504">
        <v>6</v>
      </c>
      <c r="P384" s="505" t="s">
        <v>851</v>
      </c>
      <c r="Q384" s="504" t="s">
        <v>2436</v>
      </c>
      <c r="R384" s="506" t="s">
        <v>571</v>
      </c>
      <c r="S384" s="504" t="s">
        <v>852</v>
      </c>
      <c r="T384" s="551">
        <f t="shared" si="5"/>
        <v>6</v>
      </c>
      <c r="U384" s="552"/>
      <c r="V384" s="553"/>
      <c r="W384" s="91" t="s">
        <v>1034</v>
      </c>
    </row>
    <row r="385" spans="1:23" ht="38.25">
      <c r="A385" s="93">
        <v>139</v>
      </c>
      <c r="L385" s="503" t="s">
        <v>1603</v>
      </c>
      <c r="M385" s="504" t="s">
        <v>1604</v>
      </c>
      <c r="N385" s="504" t="s">
        <v>179</v>
      </c>
      <c r="O385" s="504">
        <v>24</v>
      </c>
      <c r="P385" s="505" t="s">
        <v>851</v>
      </c>
      <c r="Q385" s="504" t="s">
        <v>2436</v>
      </c>
      <c r="R385" s="506" t="s">
        <v>571</v>
      </c>
      <c r="S385" s="504" t="s">
        <v>852</v>
      </c>
      <c r="T385" s="551">
        <f t="shared" si="5"/>
        <v>24</v>
      </c>
      <c r="U385" s="552"/>
      <c r="V385" s="553"/>
      <c r="W385" s="91"/>
    </row>
    <row r="386" spans="1:23" ht="25.5">
      <c r="A386" s="93">
        <v>1</v>
      </c>
      <c r="C386" s="93" t="s">
        <v>572</v>
      </c>
      <c r="L386" s="503" t="s">
        <v>1605</v>
      </c>
      <c r="M386" s="504" t="s">
        <v>1606</v>
      </c>
      <c r="N386" s="504" t="s">
        <v>180</v>
      </c>
      <c r="O386" s="504">
        <v>27</v>
      </c>
      <c r="P386" s="505" t="s">
        <v>851</v>
      </c>
      <c r="Q386" s="504" t="s">
        <v>2436</v>
      </c>
      <c r="R386" s="506" t="s">
        <v>571</v>
      </c>
      <c r="S386" s="504" t="s">
        <v>852</v>
      </c>
      <c r="T386" s="551">
        <f t="shared" si="5"/>
        <v>27</v>
      </c>
      <c r="U386" s="552"/>
      <c r="V386" s="553"/>
      <c r="W386" s="91" t="s">
        <v>1034</v>
      </c>
    </row>
    <row r="387" spans="1:23" ht="15">
      <c r="A387" s="93">
        <v>138</v>
      </c>
      <c r="L387" s="503" t="s">
        <v>1607</v>
      </c>
      <c r="M387" s="504" t="s">
        <v>1608</v>
      </c>
      <c r="N387" s="504" t="s">
        <v>180</v>
      </c>
      <c r="O387" s="504">
        <v>11</v>
      </c>
      <c r="P387" s="505" t="s">
        <v>851</v>
      </c>
      <c r="Q387" s="504" t="s">
        <v>2436</v>
      </c>
      <c r="R387" s="506" t="s">
        <v>571</v>
      </c>
      <c r="S387" s="504" t="s">
        <v>852</v>
      </c>
      <c r="T387" s="551">
        <f t="shared" si="5"/>
        <v>11</v>
      </c>
      <c r="U387" s="552"/>
      <c r="V387" s="553"/>
      <c r="W387" s="91" t="s">
        <v>1034</v>
      </c>
    </row>
    <row r="388" spans="1:23" ht="38.25">
      <c r="A388" s="93">
        <v>7</v>
      </c>
      <c r="L388" s="503" t="s">
        <v>1609</v>
      </c>
      <c r="M388" s="504" t="s">
        <v>1610</v>
      </c>
      <c r="N388" s="504" t="s">
        <v>179</v>
      </c>
      <c r="O388" s="504">
        <v>13</v>
      </c>
      <c r="P388" s="505" t="s">
        <v>851</v>
      </c>
      <c r="Q388" s="504" t="s">
        <v>2436</v>
      </c>
      <c r="R388" s="506" t="s">
        <v>571</v>
      </c>
      <c r="S388" s="504" t="s">
        <v>852</v>
      </c>
      <c r="T388" s="551">
        <f t="shared" si="5"/>
        <v>13</v>
      </c>
      <c r="U388" s="552"/>
      <c r="V388" s="553"/>
      <c r="W388" s="91" t="s">
        <v>1034</v>
      </c>
    </row>
    <row r="389" spans="1:23" ht="25.5">
      <c r="A389" s="93">
        <v>12</v>
      </c>
      <c r="L389" s="503" t="s">
        <v>1611</v>
      </c>
      <c r="M389" s="504" t="s">
        <v>1612</v>
      </c>
      <c r="N389" s="504" t="s">
        <v>178</v>
      </c>
      <c r="O389" s="504">
        <v>8</v>
      </c>
      <c r="P389" s="505" t="s">
        <v>851</v>
      </c>
      <c r="Q389" s="504" t="s">
        <v>2436</v>
      </c>
      <c r="R389" s="506" t="s">
        <v>571</v>
      </c>
      <c r="S389" s="504" t="s">
        <v>852</v>
      </c>
      <c r="T389" s="551">
        <f t="shared" si="5"/>
        <v>8</v>
      </c>
      <c r="U389" s="552"/>
      <c r="V389" s="553"/>
      <c r="W389" s="91" t="s">
        <v>1105</v>
      </c>
    </row>
    <row r="390" spans="1:23" ht="38.25">
      <c r="A390" s="93">
        <v>135</v>
      </c>
      <c r="L390" s="503" t="s">
        <v>1613</v>
      </c>
      <c r="M390" s="504" t="s">
        <v>1614</v>
      </c>
      <c r="N390" s="504" t="s">
        <v>179</v>
      </c>
      <c r="O390" s="504">
        <v>44</v>
      </c>
      <c r="P390" s="505" t="s">
        <v>851</v>
      </c>
      <c r="Q390" s="504" t="s">
        <v>2436</v>
      </c>
      <c r="R390" s="506" t="s">
        <v>571</v>
      </c>
      <c r="S390" s="504" t="s">
        <v>852</v>
      </c>
      <c r="T390" s="551">
        <f t="shared" si="5"/>
        <v>44</v>
      </c>
      <c r="U390" s="552"/>
      <c r="V390" s="553"/>
      <c r="W390" s="91" t="s">
        <v>1105</v>
      </c>
    </row>
    <row r="391" spans="1:23" ht="15">
      <c r="A391" s="93">
        <v>137</v>
      </c>
      <c r="L391" s="503" t="s">
        <v>1615</v>
      </c>
      <c r="M391" s="504" t="s">
        <v>1616</v>
      </c>
      <c r="N391" s="504" t="s">
        <v>180</v>
      </c>
      <c r="O391" s="504">
        <v>35</v>
      </c>
      <c r="P391" s="505" t="s">
        <v>851</v>
      </c>
      <c r="Q391" s="504" t="s">
        <v>2436</v>
      </c>
      <c r="R391" s="506" t="s">
        <v>571</v>
      </c>
      <c r="S391" s="504" t="s">
        <v>852</v>
      </c>
      <c r="T391" s="551">
        <f t="shared" si="5"/>
        <v>35</v>
      </c>
      <c r="U391" s="552"/>
      <c r="V391" s="553"/>
      <c r="W391" s="91" t="s">
        <v>1105</v>
      </c>
    </row>
    <row r="392" spans="1:23" ht="38.25">
      <c r="A392" s="93">
        <v>5</v>
      </c>
      <c r="L392" s="503" t="s">
        <v>1617</v>
      </c>
      <c r="M392" s="504" t="s">
        <v>1618</v>
      </c>
      <c r="N392" s="504" t="s">
        <v>179</v>
      </c>
      <c r="O392" s="504">
        <v>61</v>
      </c>
      <c r="P392" s="505" t="s">
        <v>851</v>
      </c>
      <c r="Q392" s="504" t="s">
        <v>2436</v>
      </c>
      <c r="R392" s="506" t="s">
        <v>571</v>
      </c>
      <c r="S392" s="504" t="s">
        <v>852</v>
      </c>
      <c r="T392" s="551">
        <f t="shared" si="5"/>
        <v>61</v>
      </c>
      <c r="U392" s="552"/>
      <c r="V392" s="553"/>
      <c r="W392" s="91"/>
    </row>
    <row r="393" spans="1:23" ht="38.25">
      <c r="A393" s="93">
        <v>3</v>
      </c>
      <c r="L393" s="503" t="s">
        <v>1619</v>
      </c>
      <c r="M393" s="504" t="s">
        <v>1620</v>
      </c>
      <c r="N393" s="504" t="s">
        <v>179</v>
      </c>
      <c r="O393" s="504">
        <v>39</v>
      </c>
      <c r="P393" s="505" t="s">
        <v>851</v>
      </c>
      <c r="Q393" s="504" t="s">
        <v>2436</v>
      </c>
      <c r="R393" s="506" t="s">
        <v>571</v>
      </c>
      <c r="S393" s="504" t="s">
        <v>852</v>
      </c>
      <c r="T393" s="551">
        <f t="shared" si="5"/>
        <v>39</v>
      </c>
      <c r="U393" s="552"/>
      <c r="V393" s="553"/>
      <c r="W393" s="91"/>
    </row>
    <row r="394" spans="1:23" ht="38.25">
      <c r="A394" s="93">
        <v>195</v>
      </c>
      <c r="L394" s="503" t="s">
        <v>1621</v>
      </c>
      <c r="M394" s="504" t="s">
        <v>1622</v>
      </c>
      <c r="N394" s="504" t="s">
        <v>179</v>
      </c>
      <c r="O394" s="504">
        <v>145</v>
      </c>
      <c r="P394" s="505" t="s">
        <v>851</v>
      </c>
      <c r="Q394" s="504" t="s">
        <v>2436</v>
      </c>
      <c r="R394" s="506" t="s">
        <v>571</v>
      </c>
      <c r="S394" s="504" t="s">
        <v>852</v>
      </c>
      <c r="T394" s="551">
        <f t="shared" si="5"/>
        <v>145</v>
      </c>
      <c r="U394" s="552"/>
      <c r="V394" s="553"/>
      <c r="W394" s="91" t="s">
        <v>904</v>
      </c>
    </row>
    <row r="395" spans="1:23" ht="38.25">
      <c r="A395" s="93">
        <v>417</v>
      </c>
      <c r="L395" s="503" t="s">
        <v>1623</v>
      </c>
      <c r="M395" s="504" t="s">
        <v>1624</v>
      </c>
      <c r="N395" s="504" t="s">
        <v>179</v>
      </c>
      <c r="O395" s="504">
        <v>268</v>
      </c>
      <c r="P395" s="505" t="s">
        <v>851</v>
      </c>
      <c r="Q395" s="504" t="s">
        <v>2436</v>
      </c>
      <c r="R395" s="506" t="s">
        <v>571</v>
      </c>
      <c r="S395" s="504" t="s">
        <v>852</v>
      </c>
      <c r="T395" s="551">
        <f t="shared" ref="T395:T426" si="6">O395</f>
        <v>268</v>
      </c>
      <c r="U395" s="552"/>
      <c r="V395" s="553"/>
      <c r="W395" s="91"/>
    </row>
    <row r="396" spans="1:23" ht="15">
      <c r="A396" s="93">
        <v>220</v>
      </c>
      <c r="L396" s="503" t="s">
        <v>1625</v>
      </c>
      <c r="M396" s="504" t="s">
        <v>1626</v>
      </c>
      <c r="N396" s="504" t="s">
        <v>180</v>
      </c>
      <c r="O396" s="504">
        <v>262</v>
      </c>
      <c r="P396" s="505" t="s">
        <v>851</v>
      </c>
      <c r="Q396" s="504" t="s">
        <v>2436</v>
      </c>
      <c r="R396" s="506" t="s">
        <v>571</v>
      </c>
      <c r="S396" s="504" t="s">
        <v>852</v>
      </c>
      <c r="T396" s="551">
        <f t="shared" si="6"/>
        <v>262</v>
      </c>
      <c r="U396" s="552"/>
      <c r="V396" s="553"/>
      <c r="W396" s="91"/>
    </row>
    <row r="397" spans="1:23" ht="15">
      <c r="A397" s="93">
        <v>58</v>
      </c>
      <c r="L397" s="503" t="s">
        <v>1627</v>
      </c>
      <c r="M397" s="504" t="s">
        <v>1628</v>
      </c>
      <c r="N397" s="504" t="s">
        <v>180</v>
      </c>
      <c r="O397" s="504">
        <v>17</v>
      </c>
      <c r="P397" s="505" t="s">
        <v>851</v>
      </c>
      <c r="Q397" s="504" t="s">
        <v>2436</v>
      </c>
      <c r="R397" s="506" t="s">
        <v>571</v>
      </c>
      <c r="S397" s="504" t="s">
        <v>852</v>
      </c>
      <c r="T397" s="551">
        <f t="shared" si="6"/>
        <v>17</v>
      </c>
      <c r="U397" s="552"/>
      <c r="V397" s="553"/>
      <c r="W397" s="91"/>
    </row>
    <row r="398" spans="1:23" ht="38.25">
      <c r="A398" s="93">
        <v>223</v>
      </c>
      <c r="L398" s="503" t="s">
        <v>1629</v>
      </c>
      <c r="M398" s="504" t="s">
        <v>1630</v>
      </c>
      <c r="N398" s="504" t="s">
        <v>179</v>
      </c>
      <c r="O398" s="504">
        <v>4</v>
      </c>
      <c r="P398" s="505" t="s">
        <v>851</v>
      </c>
      <c r="Q398" s="504" t="s">
        <v>2436</v>
      </c>
      <c r="R398" s="506" t="s">
        <v>571</v>
      </c>
      <c r="S398" s="504" t="s">
        <v>852</v>
      </c>
      <c r="T398" s="551">
        <f t="shared" si="6"/>
        <v>4</v>
      </c>
      <c r="U398" s="552"/>
      <c r="V398" s="553"/>
      <c r="W398" s="91"/>
    </row>
    <row r="399" spans="1:23" ht="38.25">
      <c r="A399" s="93">
        <v>218</v>
      </c>
      <c r="L399" s="503" t="s">
        <v>1631</v>
      </c>
      <c r="M399" s="504" t="s">
        <v>1632</v>
      </c>
      <c r="N399" s="504" t="s">
        <v>179</v>
      </c>
      <c r="O399" s="504">
        <v>202</v>
      </c>
      <c r="P399" s="505" t="s">
        <v>851</v>
      </c>
      <c r="Q399" s="504" t="s">
        <v>2436</v>
      </c>
      <c r="R399" s="506" t="s">
        <v>571</v>
      </c>
      <c r="S399" s="504" t="s">
        <v>852</v>
      </c>
      <c r="T399" s="551">
        <f t="shared" si="6"/>
        <v>202</v>
      </c>
      <c r="U399" s="552"/>
      <c r="V399" s="553"/>
      <c r="W399" s="91"/>
    </row>
    <row r="400" spans="1:23" ht="38.25">
      <c r="A400" s="93">
        <v>235</v>
      </c>
      <c r="L400" s="503" t="s">
        <v>1633</v>
      </c>
      <c r="M400" s="504" t="s">
        <v>1634</v>
      </c>
      <c r="N400" s="504" t="s">
        <v>179</v>
      </c>
      <c r="O400" s="504">
        <v>218</v>
      </c>
      <c r="P400" s="505" t="s">
        <v>851</v>
      </c>
      <c r="Q400" s="504" t="s">
        <v>2436</v>
      </c>
      <c r="R400" s="506" t="s">
        <v>571</v>
      </c>
      <c r="S400" s="504" t="s">
        <v>852</v>
      </c>
      <c r="T400" s="551">
        <f t="shared" si="6"/>
        <v>218</v>
      </c>
      <c r="U400" s="552"/>
      <c r="V400" s="553"/>
      <c r="W400" s="91" t="s">
        <v>994</v>
      </c>
    </row>
    <row r="401" spans="1:23" ht="38.25">
      <c r="A401" s="93">
        <v>240</v>
      </c>
      <c r="L401" s="503" t="s">
        <v>1635</v>
      </c>
      <c r="M401" s="504" t="s">
        <v>1636</v>
      </c>
      <c r="N401" s="504" t="s">
        <v>179</v>
      </c>
      <c r="O401" s="504">
        <v>150</v>
      </c>
      <c r="P401" s="505" t="s">
        <v>851</v>
      </c>
      <c r="Q401" s="504" t="s">
        <v>2436</v>
      </c>
      <c r="R401" s="506" t="s">
        <v>571</v>
      </c>
      <c r="S401" s="504" t="s">
        <v>852</v>
      </c>
      <c r="T401" s="551">
        <f t="shared" si="6"/>
        <v>150</v>
      </c>
      <c r="U401" s="552"/>
      <c r="V401" s="553"/>
      <c r="W401" s="91"/>
    </row>
    <row r="402" spans="1:23" ht="15">
      <c r="A402" s="93">
        <v>78</v>
      </c>
      <c r="L402" s="503" t="s">
        <v>1637</v>
      </c>
      <c r="M402" s="504" t="s">
        <v>1638</v>
      </c>
      <c r="N402" s="504" t="s">
        <v>180</v>
      </c>
      <c r="O402" s="504">
        <v>47</v>
      </c>
      <c r="P402" s="505" t="s">
        <v>851</v>
      </c>
      <c r="Q402" s="504" t="s">
        <v>2436</v>
      </c>
      <c r="R402" s="506" t="s">
        <v>571</v>
      </c>
      <c r="S402" s="504" t="s">
        <v>852</v>
      </c>
      <c r="T402" s="551">
        <f t="shared" si="6"/>
        <v>47</v>
      </c>
      <c r="U402" s="552"/>
      <c r="V402" s="553"/>
      <c r="W402" s="91"/>
    </row>
    <row r="403" spans="1:23" ht="38.25">
      <c r="A403" s="93">
        <v>57</v>
      </c>
      <c r="L403" s="503" t="s">
        <v>1639</v>
      </c>
      <c r="M403" s="504" t="s">
        <v>1640</v>
      </c>
      <c r="N403" s="504" t="s">
        <v>179</v>
      </c>
      <c r="O403" s="504">
        <v>31</v>
      </c>
      <c r="P403" s="505" t="s">
        <v>851</v>
      </c>
      <c r="Q403" s="504" t="s">
        <v>2436</v>
      </c>
      <c r="R403" s="506" t="s">
        <v>571</v>
      </c>
      <c r="S403" s="504" t="s">
        <v>852</v>
      </c>
      <c r="T403" s="551">
        <f t="shared" si="6"/>
        <v>31</v>
      </c>
      <c r="U403" s="552"/>
      <c r="V403" s="553"/>
      <c r="W403" s="91" t="s">
        <v>1097</v>
      </c>
    </row>
    <row r="404" spans="1:23" ht="38.25">
      <c r="A404" s="93">
        <v>185</v>
      </c>
      <c r="L404" s="503" t="s">
        <v>1641</v>
      </c>
      <c r="M404" s="504" t="s">
        <v>1642</v>
      </c>
      <c r="N404" s="504" t="s">
        <v>179</v>
      </c>
      <c r="O404" s="504">
        <v>94</v>
      </c>
      <c r="P404" s="505" t="s">
        <v>851</v>
      </c>
      <c r="Q404" s="504" t="s">
        <v>2436</v>
      </c>
      <c r="R404" s="506" t="s">
        <v>571</v>
      </c>
      <c r="S404" s="504" t="s">
        <v>852</v>
      </c>
      <c r="T404" s="551">
        <f t="shared" si="6"/>
        <v>94</v>
      </c>
      <c r="U404" s="552"/>
      <c r="V404" s="553"/>
      <c r="W404" s="91"/>
    </row>
    <row r="405" spans="1:23" ht="38.25">
      <c r="A405" s="93">
        <v>238</v>
      </c>
      <c r="L405" s="503" t="s">
        <v>1643</v>
      </c>
      <c r="M405" s="504" t="s">
        <v>1644</v>
      </c>
      <c r="N405" s="504" t="s">
        <v>179</v>
      </c>
      <c r="O405" s="504">
        <v>32</v>
      </c>
      <c r="P405" s="505" t="s">
        <v>851</v>
      </c>
      <c r="Q405" s="504" t="s">
        <v>2436</v>
      </c>
      <c r="R405" s="506" t="s">
        <v>571</v>
      </c>
      <c r="S405" s="504" t="s">
        <v>852</v>
      </c>
      <c r="T405" s="551">
        <f t="shared" si="6"/>
        <v>32</v>
      </c>
      <c r="U405" s="552"/>
      <c r="V405" s="553"/>
      <c r="W405" s="91"/>
    </row>
    <row r="406" spans="1:23" ht="38.25">
      <c r="A406" s="93">
        <v>239</v>
      </c>
      <c r="L406" s="503" t="s">
        <v>1645</v>
      </c>
      <c r="M406" s="504" t="s">
        <v>1646</v>
      </c>
      <c r="N406" s="504" t="s">
        <v>179</v>
      </c>
      <c r="O406" s="504">
        <v>15</v>
      </c>
      <c r="P406" s="505" t="s">
        <v>851</v>
      </c>
      <c r="Q406" s="504" t="s">
        <v>2436</v>
      </c>
      <c r="R406" s="506" t="s">
        <v>571</v>
      </c>
      <c r="S406" s="504" t="s">
        <v>852</v>
      </c>
      <c r="T406" s="551">
        <f t="shared" si="6"/>
        <v>15</v>
      </c>
      <c r="U406" s="552"/>
      <c r="V406" s="553"/>
      <c r="W406" s="91"/>
    </row>
    <row r="407" spans="1:23" ht="15">
      <c r="A407" s="93">
        <v>236</v>
      </c>
      <c r="L407" s="503" t="s">
        <v>1647</v>
      </c>
      <c r="M407" s="504" t="s">
        <v>1648</v>
      </c>
      <c r="N407" s="504" t="s">
        <v>180</v>
      </c>
      <c r="O407" s="504">
        <v>107</v>
      </c>
      <c r="P407" s="505" t="s">
        <v>851</v>
      </c>
      <c r="Q407" s="504" t="s">
        <v>2436</v>
      </c>
      <c r="R407" s="506" t="s">
        <v>571</v>
      </c>
      <c r="S407" s="504" t="s">
        <v>852</v>
      </c>
      <c r="T407" s="551">
        <f t="shared" si="6"/>
        <v>107</v>
      </c>
      <c r="U407" s="552"/>
      <c r="V407" s="553"/>
      <c r="W407" s="91"/>
    </row>
    <row r="408" spans="1:23" ht="38.25">
      <c r="A408" s="93">
        <v>62</v>
      </c>
      <c r="L408" s="503" t="s">
        <v>1649</v>
      </c>
      <c r="M408" s="504" t="s">
        <v>1650</v>
      </c>
      <c r="N408" s="504" t="s">
        <v>179</v>
      </c>
      <c r="O408" s="504">
        <v>91</v>
      </c>
      <c r="P408" s="505" t="s">
        <v>851</v>
      </c>
      <c r="Q408" s="504" t="s">
        <v>2436</v>
      </c>
      <c r="R408" s="506" t="s">
        <v>571</v>
      </c>
      <c r="S408" s="504" t="s">
        <v>852</v>
      </c>
      <c r="T408" s="551">
        <f t="shared" si="6"/>
        <v>91</v>
      </c>
      <c r="U408" s="552"/>
      <c r="V408" s="553"/>
      <c r="W408" s="91"/>
    </row>
    <row r="409" spans="1:23" ht="38.25">
      <c r="A409" s="93">
        <v>211</v>
      </c>
      <c r="L409" s="503" t="s">
        <v>1651</v>
      </c>
      <c r="M409" s="504" t="s">
        <v>1652</v>
      </c>
      <c r="N409" s="504" t="s">
        <v>179</v>
      </c>
      <c r="O409" s="504">
        <v>13</v>
      </c>
      <c r="P409" s="505" t="s">
        <v>851</v>
      </c>
      <c r="Q409" s="504" t="s">
        <v>2436</v>
      </c>
      <c r="R409" s="506" t="s">
        <v>571</v>
      </c>
      <c r="S409" s="504" t="s">
        <v>852</v>
      </c>
      <c r="T409" s="551">
        <f t="shared" si="6"/>
        <v>13</v>
      </c>
      <c r="U409" s="552"/>
      <c r="V409" s="553"/>
      <c r="W409" s="91" t="s">
        <v>994</v>
      </c>
    </row>
    <row r="410" spans="1:23" ht="15">
      <c r="A410" s="93">
        <v>230</v>
      </c>
      <c r="L410" s="503" t="s">
        <v>1653</v>
      </c>
      <c r="M410" s="504" t="s">
        <v>1654</v>
      </c>
      <c r="N410" s="504" t="s">
        <v>180</v>
      </c>
      <c r="O410" s="504">
        <v>41</v>
      </c>
      <c r="P410" s="505" t="s">
        <v>851</v>
      </c>
      <c r="Q410" s="504" t="s">
        <v>2436</v>
      </c>
      <c r="R410" s="506" t="s">
        <v>571</v>
      </c>
      <c r="S410" s="504" t="s">
        <v>852</v>
      </c>
      <c r="T410" s="551">
        <f t="shared" si="6"/>
        <v>41</v>
      </c>
      <c r="U410" s="552"/>
      <c r="V410" s="553"/>
      <c r="W410" s="91"/>
    </row>
    <row r="411" spans="1:23" ht="38.25">
      <c r="A411" s="93">
        <v>212</v>
      </c>
      <c r="L411" s="503" t="s">
        <v>1655</v>
      </c>
      <c r="M411" s="504" t="s">
        <v>1656</v>
      </c>
      <c r="N411" s="504" t="s">
        <v>179</v>
      </c>
      <c r="O411" s="504">
        <v>120</v>
      </c>
      <c r="P411" s="505" t="s">
        <v>851</v>
      </c>
      <c r="Q411" s="504" t="s">
        <v>2436</v>
      </c>
      <c r="R411" s="506" t="s">
        <v>571</v>
      </c>
      <c r="S411" s="504" t="s">
        <v>852</v>
      </c>
      <c r="T411" s="551">
        <f t="shared" si="6"/>
        <v>120</v>
      </c>
      <c r="U411" s="552"/>
      <c r="V411" s="553"/>
      <c r="W411" s="91"/>
    </row>
    <row r="412" spans="1:23" ht="38.25">
      <c r="A412" s="93">
        <v>201</v>
      </c>
      <c r="L412" s="503" t="s">
        <v>1657</v>
      </c>
      <c r="M412" s="504" t="s">
        <v>1658</v>
      </c>
      <c r="N412" s="504" t="s">
        <v>179</v>
      </c>
      <c r="O412" s="504">
        <v>2</v>
      </c>
      <c r="P412" s="505" t="s">
        <v>851</v>
      </c>
      <c r="Q412" s="504" t="s">
        <v>2436</v>
      </c>
      <c r="R412" s="506" t="s">
        <v>571</v>
      </c>
      <c r="S412" s="504" t="s">
        <v>852</v>
      </c>
      <c r="T412" s="551">
        <f t="shared" si="6"/>
        <v>2</v>
      </c>
      <c r="U412" s="552"/>
      <c r="V412" s="553"/>
      <c r="W412" s="91" t="s">
        <v>994</v>
      </c>
    </row>
    <row r="413" spans="1:23" ht="38.25">
      <c r="A413" s="93">
        <v>74</v>
      </c>
      <c r="L413" s="503" t="s">
        <v>1659</v>
      </c>
      <c r="M413" s="504" t="s">
        <v>1660</v>
      </c>
      <c r="N413" s="504" t="s">
        <v>179</v>
      </c>
      <c r="O413" s="504">
        <v>66</v>
      </c>
      <c r="P413" s="505" t="s">
        <v>851</v>
      </c>
      <c r="Q413" s="504" t="s">
        <v>2436</v>
      </c>
      <c r="R413" s="506" t="s">
        <v>571</v>
      </c>
      <c r="S413" s="504" t="s">
        <v>852</v>
      </c>
      <c r="T413" s="551">
        <f t="shared" si="6"/>
        <v>66</v>
      </c>
      <c r="U413" s="552"/>
      <c r="V413" s="553"/>
      <c r="W413" s="91"/>
    </row>
    <row r="414" spans="1:23" ht="38.25">
      <c r="A414" s="93">
        <v>229</v>
      </c>
      <c r="L414" s="503" t="s">
        <v>1661</v>
      </c>
      <c r="M414" s="504" t="s">
        <v>1662</v>
      </c>
      <c r="N414" s="504" t="s">
        <v>179</v>
      </c>
      <c r="O414" s="504">
        <v>13</v>
      </c>
      <c r="P414" s="505" t="s">
        <v>851</v>
      </c>
      <c r="Q414" s="504" t="s">
        <v>2436</v>
      </c>
      <c r="R414" s="506" t="s">
        <v>571</v>
      </c>
      <c r="S414" s="504" t="s">
        <v>852</v>
      </c>
      <c r="T414" s="551">
        <f t="shared" si="6"/>
        <v>13</v>
      </c>
      <c r="U414" s="552"/>
      <c r="V414" s="553"/>
      <c r="W414" s="91"/>
    </row>
    <row r="415" spans="1:23" ht="38.25">
      <c r="A415" s="93">
        <v>196</v>
      </c>
      <c r="L415" s="503" t="s">
        <v>1663</v>
      </c>
      <c r="M415" s="504" t="s">
        <v>1664</v>
      </c>
      <c r="N415" s="504" t="s">
        <v>179</v>
      </c>
      <c r="O415" s="504">
        <v>137</v>
      </c>
      <c r="P415" s="505" t="s">
        <v>851</v>
      </c>
      <c r="Q415" s="504" t="s">
        <v>2436</v>
      </c>
      <c r="R415" s="506" t="s">
        <v>571</v>
      </c>
      <c r="S415" s="504" t="s">
        <v>852</v>
      </c>
      <c r="T415" s="551">
        <f t="shared" si="6"/>
        <v>137</v>
      </c>
      <c r="U415" s="552"/>
      <c r="V415" s="553"/>
      <c r="W415" s="91"/>
    </row>
    <row r="416" spans="1:23" ht="38.25">
      <c r="A416" s="93">
        <v>60</v>
      </c>
      <c r="L416" s="503" t="s">
        <v>1665</v>
      </c>
      <c r="M416" s="504" t="s">
        <v>1666</v>
      </c>
      <c r="N416" s="504" t="s">
        <v>179</v>
      </c>
      <c r="O416" s="504">
        <v>13</v>
      </c>
      <c r="P416" s="505" t="s">
        <v>851</v>
      </c>
      <c r="Q416" s="504" t="s">
        <v>2436</v>
      </c>
      <c r="R416" s="506" t="s">
        <v>571</v>
      </c>
      <c r="S416" s="504" t="s">
        <v>852</v>
      </c>
      <c r="T416" s="551">
        <f t="shared" si="6"/>
        <v>13</v>
      </c>
      <c r="U416" s="552"/>
      <c r="V416" s="553"/>
      <c r="W416" s="91"/>
    </row>
    <row r="417" spans="1:23" ht="38.25">
      <c r="A417" s="93">
        <v>232</v>
      </c>
      <c r="L417" s="503" t="s">
        <v>1667</v>
      </c>
      <c r="M417" s="504" t="s">
        <v>1668</v>
      </c>
      <c r="N417" s="504" t="s">
        <v>179</v>
      </c>
      <c r="O417" s="504">
        <v>14</v>
      </c>
      <c r="P417" s="505" t="s">
        <v>851</v>
      </c>
      <c r="Q417" s="504" t="s">
        <v>2436</v>
      </c>
      <c r="R417" s="506" t="s">
        <v>571</v>
      </c>
      <c r="S417" s="504" t="s">
        <v>852</v>
      </c>
      <c r="T417" s="551">
        <f t="shared" si="6"/>
        <v>14</v>
      </c>
      <c r="U417" s="552"/>
      <c r="V417" s="553"/>
      <c r="W417" s="91"/>
    </row>
    <row r="418" spans="1:23" ht="38.25">
      <c r="A418" s="93">
        <v>182</v>
      </c>
      <c r="L418" s="503" t="s">
        <v>1669</v>
      </c>
      <c r="M418" s="504" t="s">
        <v>1670</v>
      </c>
      <c r="N418" s="504" t="s">
        <v>179</v>
      </c>
      <c r="O418" s="504">
        <v>58</v>
      </c>
      <c r="P418" s="505" t="s">
        <v>851</v>
      </c>
      <c r="Q418" s="504" t="s">
        <v>2436</v>
      </c>
      <c r="R418" s="506" t="s">
        <v>571</v>
      </c>
      <c r="S418" s="504" t="s">
        <v>852</v>
      </c>
      <c r="T418" s="551">
        <f t="shared" si="6"/>
        <v>58</v>
      </c>
      <c r="U418" s="552"/>
      <c r="V418" s="553"/>
      <c r="W418" s="91"/>
    </row>
    <row r="419" spans="1:23" ht="38.25">
      <c r="A419" s="93">
        <v>224</v>
      </c>
      <c r="L419" s="503" t="s">
        <v>1671</v>
      </c>
      <c r="M419" s="504" t="s">
        <v>1672</v>
      </c>
      <c r="N419" s="504" t="s">
        <v>179</v>
      </c>
      <c r="O419" s="504">
        <v>43</v>
      </c>
      <c r="P419" s="505" t="s">
        <v>851</v>
      </c>
      <c r="Q419" s="504" t="s">
        <v>2436</v>
      </c>
      <c r="R419" s="506" t="s">
        <v>571</v>
      </c>
      <c r="S419" s="504" t="s">
        <v>852</v>
      </c>
      <c r="T419" s="551">
        <f t="shared" si="6"/>
        <v>43</v>
      </c>
      <c r="U419" s="552"/>
      <c r="V419" s="553"/>
      <c r="W419" s="91"/>
    </row>
    <row r="420" spans="1:23" ht="38.25">
      <c r="A420" s="93">
        <v>197</v>
      </c>
      <c r="L420" s="503" t="s">
        <v>1673</v>
      </c>
      <c r="M420" s="504" t="s">
        <v>1674</v>
      </c>
      <c r="N420" s="504" t="s">
        <v>179</v>
      </c>
      <c r="O420" s="504">
        <v>5</v>
      </c>
      <c r="P420" s="505" t="s">
        <v>851</v>
      </c>
      <c r="Q420" s="504" t="s">
        <v>2436</v>
      </c>
      <c r="R420" s="506" t="s">
        <v>571</v>
      </c>
      <c r="S420" s="504" t="s">
        <v>852</v>
      </c>
      <c r="T420" s="551">
        <f t="shared" si="6"/>
        <v>5</v>
      </c>
      <c r="U420" s="552"/>
      <c r="V420" s="553"/>
      <c r="W420" s="91"/>
    </row>
    <row r="421" spans="1:23" ht="38.25">
      <c r="A421" s="93">
        <v>233</v>
      </c>
      <c r="L421" s="503" t="s">
        <v>1675</v>
      </c>
      <c r="M421" s="504" t="s">
        <v>1676</v>
      </c>
      <c r="N421" s="504" t="s">
        <v>179</v>
      </c>
      <c r="O421" s="504">
        <v>35</v>
      </c>
      <c r="P421" s="505" t="s">
        <v>851</v>
      </c>
      <c r="Q421" s="504" t="s">
        <v>2436</v>
      </c>
      <c r="R421" s="506" t="s">
        <v>571</v>
      </c>
      <c r="S421" s="504" t="s">
        <v>852</v>
      </c>
      <c r="T421" s="551">
        <f t="shared" si="6"/>
        <v>35</v>
      </c>
      <c r="U421" s="552"/>
      <c r="V421" s="553"/>
      <c r="W421" s="91"/>
    </row>
    <row r="422" spans="1:23" ht="38.25">
      <c r="A422" s="93">
        <v>198</v>
      </c>
      <c r="L422" s="503" t="s">
        <v>1677</v>
      </c>
      <c r="M422" s="504" t="s">
        <v>1678</v>
      </c>
      <c r="N422" s="504" t="s">
        <v>179</v>
      </c>
      <c r="O422" s="504">
        <v>14</v>
      </c>
      <c r="P422" s="505" t="s">
        <v>851</v>
      </c>
      <c r="Q422" s="504" t="s">
        <v>2436</v>
      </c>
      <c r="R422" s="506" t="s">
        <v>571</v>
      </c>
      <c r="S422" s="504" t="s">
        <v>852</v>
      </c>
      <c r="T422" s="551">
        <f t="shared" si="6"/>
        <v>14</v>
      </c>
      <c r="U422" s="552"/>
      <c r="V422" s="553"/>
      <c r="W422" s="91"/>
    </row>
    <row r="423" spans="1:23" ht="15">
      <c r="A423" s="93">
        <v>199</v>
      </c>
      <c r="L423" s="503" t="s">
        <v>1679</v>
      </c>
      <c r="M423" s="504" t="s">
        <v>1680</v>
      </c>
      <c r="N423" s="504" t="s">
        <v>180</v>
      </c>
      <c r="O423" s="504">
        <v>104</v>
      </c>
      <c r="P423" s="505" t="s">
        <v>851</v>
      </c>
      <c r="Q423" s="504" t="s">
        <v>2436</v>
      </c>
      <c r="R423" s="506" t="s">
        <v>571</v>
      </c>
      <c r="S423" s="504" t="s">
        <v>852</v>
      </c>
      <c r="T423" s="551">
        <f t="shared" si="6"/>
        <v>104</v>
      </c>
      <c r="U423" s="552"/>
      <c r="V423" s="553"/>
      <c r="W423" s="91"/>
    </row>
    <row r="424" spans="1:23" ht="15">
      <c r="A424" s="93">
        <v>222</v>
      </c>
      <c r="L424" s="503" t="s">
        <v>1681</v>
      </c>
      <c r="M424" s="504" t="s">
        <v>1682</v>
      </c>
      <c r="N424" s="504" t="s">
        <v>180</v>
      </c>
      <c r="O424" s="504">
        <v>60</v>
      </c>
      <c r="P424" s="505" t="s">
        <v>851</v>
      </c>
      <c r="Q424" s="504" t="s">
        <v>2436</v>
      </c>
      <c r="R424" s="506" t="s">
        <v>571</v>
      </c>
      <c r="S424" s="504" t="s">
        <v>852</v>
      </c>
      <c r="T424" s="551">
        <f t="shared" si="6"/>
        <v>60</v>
      </c>
      <c r="U424" s="552"/>
      <c r="V424" s="553"/>
      <c r="W424" s="91"/>
    </row>
    <row r="425" spans="1:23" ht="38.25">
      <c r="A425" s="93">
        <v>219</v>
      </c>
      <c r="L425" s="503" t="s">
        <v>1683</v>
      </c>
      <c r="M425" s="504" t="s">
        <v>1684</v>
      </c>
      <c r="N425" s="504" t="s">
        <v>179</v>
      </c>
      <c r="O425" s="504">
        <v>9</v>
      </c>
      <c r="P425" s="505" t="s">
        <v>851</v>
      </c>
      <c r="Q425" s="504" t="s">
        <v>2436</v>
      </c>
      <c r="R425" s="506" t="s">
        <v>571</v>
      </c>
      <c r="S425" s="504" t="s">
        <v>852</v>
      </c>
      <c r="T425" s="551">
        <f t="shared" si="6"/>
        <v>9</v>
      </c>
      <c r="U425" s="552"/>
      <c r="V425" s="553"/>
      <c r="W425" s="91"/>
    </row>
    <row r="426" spans="1:23" ht="38.25">
      <c r="A426" s="93">
        <v>187</v>
      </c>
      <c r="L426" s="508" t="s">
        <v>2438</v>
      </c>
      <c r="M426" s="509" t="s">
        <v>2439</v>
      </c>
      <c r="N426" s="509" t="s">
        <v>179</v>
      </c>
      <c r="O426" s="509">
        <v>30</v>
      </c>
      <c r="P426" s="508" t="s">
        <v>851</v>
      </c>
      <c r="Q426" s="509" t="s">
        <v>2436</v>
      </c>
      <c r="R426" s="510"/>
      <c r="S426" s="509"/>
      <c r="T426" s="555">
        <f t="shared" si="6"/>
        <v>30</v>
      </c>
      <c r="U426" s="552"/>
      <c r="V426" s="553"/>
      <c r="W426" s="91"/>
    </row>
    <row r="427" spans="1:23">
      <c r="A427" s="93">
        <v>216</v>
      </c>
      <c r="L427" s="509"/>
      <c r="M427" s="509"/>
      <c r="N427" s="509"/>
      <c r="O427" s="509"/>
      <c r="P427" s="509"/>
      <c r="Q427" s="509"/>
      <c r="R427" s="509"/>
      <c r="S427" s="509"/>
      <c r="T427" s="555"/>
      <c r="U427" s="555"/>
      <c r="V427" s="553"/>
    </row>
    <row r="428" spans="1:23">
      <c r="A428" s="93">
        <v>200</v>
      </c>
      <c r="L428" s="509"/>
      <c r="M428" s="509"/>
      <c r="N428" s="509"/>
      <c r="O428" s="556">
        <f>SUM(O11:O426)</f>
        <v>26015.360000000001</v>
      </c>
      <c r="P428" s="509"/>
      <c r="Q428" s="509"/>
      <c r="R428" s="509"/>
      <c r="S428" s="509"/>
      <c r="T428" s="555"/>
      <c r="U428" s="555"/>
      <c r="V428" s="553"/>
      <c r="W428" s="91"/>
    </row>
    <row r="429" spans="1:23" ht="25.5">
      <c r="A429" s="93">
        <v>72</v>
      </c>
      <c r="L429" s="93" t="s">
        <v>1679</v>
      </c>
      <c r="M429" s="93" t="s">
        <v>1680</v>
      </c>
      <c r="N429" s="93" t="s">
        <v>180</v>
      </c>
      <c r="O429" s="93">
        <v>104</v>
      </c>
      <c r="P429" s="93" t="s">
        <v>851</v>
      </c>
      <c r="S429" s="93" t="s">
        <v>852</v>
      </c>
      <c r="T429" s="554"/>
      <c r="U429" s="554"/>
      <c r="V429" s="554"/>
    </row>
    <row r="430" spans="1:23" ht="25.5">
      <c r="A430" s="93">
        <v>67</v>
      </c>
      <c r="L430" s="93" t="s">
        <v>1681</v>
      </c>
      <c r="M430" s="93" t="s">
        <v>1682</v>
      </c>
      <c r="N430" s="93" t="s">
        <v>180</v>
      </c>
      <c r="O430" s="93">
        <v>60</v>
      </c>
      <c r="P430" s="93" t="s">
        <v>851</v>
      </c>
      <c r="S430" s="93" t="s">
        <v>852</v>
      </c>
    </row>
    <row r="431" spans="1:23" ht="38.25">
      <c r="A431" s="93">
        <v>192</v>
      </c>
      <c r="L431" s="93" t="s">
        <v>1683</v>
      </c>
      <c r="M431" s="93" t="s">
        <v>1684</v>
      </c>
      <c r="N431" s="93" t="s">
        <v>179</v>
      </c>
      <c r="O431" s="93">
        <v>9</v>
      </c>
      <c r="P431" s="93" t="s">
        <v>851</v>
      </c>
      <c r="S431" s="93" t="s">
        <v>852</v>
      </c>
    </row>
  </sheetData>
  <autoFilter ref="A2:K2" xr:uid="{00000000-0009-0000-0000-00000D000000}"/>
  <mergeCells count="1">
    <mergeCell ref="F9:J9"/>
  </mergeCells>
  <phoneticPr fontId="6" type="noConversion"/>
  <dataValidations count="4">
    <dataValidation type="list" allowBlank="1" showInputMessage="1" showErrorMessage="1" sqref="P11:P29" xr:uid="{91C738E5-B08B-4F3E-AE9B-0585AC7678C1}">
      <formula1>$X$2:$X$5</formula1>
    </dataValidation>
    <dataValidation type="list" allowBlank="1" showInputMessage="1" showErrorMessage="1" sqref="N11:N29" xr:uid="{0C9F59BD-8C9D-4739-AD7E-34C25E24D2D7}">
      <formula1>$Z$1:$Z$3</formula1>
    </dataValidation>
    <dataValidation type="list" allowBlank="1" showInputMessage="1" showErrorMessage="1" sqref="R11:R426" xr:uid="{85929B54-3602-4CB4-BDE7-0079BD0D3D72}">
      <formula1>$Z$10:$Z$11</formula1>
    </dataValidation>
    <dataValidation type="list" allowBlank="1" showInputMessage="1" showErrorMessage="1" sqref="V11:V30" xr:uid="{5C5F7431-457E-45E9-9D05-AD69430E999A}">
      <formula1>$Y$2:$Y$7</formula1>
    </dataValidation>
  </dataValidations>
  <pageMargins left="0.75" right="0.75" top="1" bottom="1" header="0.5" footer="0.5"/>
  <pageSetup paperSize="9" orientation="landscape" r:id="rId1"/>
  <headerFooter alignWithMargins="0"/>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IV55"/>
  <sheetViews>
    <sheetView workbookViewId="0"/>
  </sheetViews>
  <sheetFormatPr defaultRowHeight="15"/>
  <cols>
    <col min="1" max="1" width="30.5703125" style="400" customWidth="1"/>
    <col min="2" max="2" width="36.42578125" style="400" customWidth="1"/>
    <col min="3" max="3" width="13.140625" style="400" customWidth="1"/>
    <col min="4" max="6" width="9.140625" style="400"/>
    <col min="7" max="7" width="29.42578125" style="400" customWidth="1"/>
    <col min="8" max="8" width="51.140625" style="400" customWidth="1"/>
    <col min="9" max="256" width="9.140625" style="400"/>
  </cols>
  <sheetData>
    <row r="1" spans="1:7" ht="15.75">
      <c r="A1" s="95" t="s">
        <v>1686</v>
      </c>
    </row>
    <row r="2" spans="1:7">
      <c r="A2" s="295" t="s">
        <v>1687</v>
      </c>
      <c r="B2" s="295" t="s">
        <v>1688</v>
      </c>
    </row>
    <row r="3" spans="1:7">
      <c r="A3" s="295" t="s">
        <v>1689</v>
      </c>
      <c r="B3" s="295"/>
    </row>
    <row r="4" spans="1:7" ht="51.75">
      <c r="A4" s="295" t="s">
        <v>1690</v>
      </c>
      <c r="B4" s="409" t="s">
        <v>1691</v>
      </c>
    </row>
    <row r="5" spans="1:7">
      <c r="A5" s="295" t="s">
        <v>1692</v>
      </c>
      <c r="B5" s="410">
        <v>41275</v>
      </c>
    </row>
    <row r="6" spans="1:7">
      <c r="A6" s="411" t="s">
        <v>1693</v>
      </c>
    </row>
    <row r="7" spans="1:7">
      <c r="A7" s="411" t="s">
        <v>1694</v>
      </c>
      <c r="B7" s="412" t="s">
        <v>1695</v>
      </c>
      <c r="E7" s="413"/>
      <c r="G7" s="413"/>
    </row>
    <row r="8" spans="1:7">
      <c r="B8" s="412" t="s">
        <v>1696</v>
      </c>
      <c r="E8" s="413"/>
      <c r="G8" s="413"/>
    </row>
    <row r="9" spans="1:7">
      <c r="B9" s="412" t="s">
        <v>1697</v>
      </c>
      <c r="E9" s="413"/>
      <c r="G9" s="413"/>
    </row>
    <row r="10" spans="1:7">
      <c r="B10" s="412" t="s">
        <v>1698</v>
      </c>
      <c r="E10" s="413"/>
      <c r="G10" s="413"/>
    </row>
    <row r="11" spans="1:7">
      <c r="B11" s="412" t="s">
        <v>1699</v>
      </c>
      <c r="E11" s="413"/>
      <c r="G11" s="413"/>
    </row>
    <row r="12" spans="1:7">
      <c r="B12" s="412"/>
      <c r="E12" s="413"/>
      <c r="G12" s="413"/>
    </row>
    <row r="13" spans="1:7">
      <c r="A13" s="401" t="s">
        <v>1700</v>
      </c>
      <c r="B13" s="412" t="s">
        <v>1701</v>
      </c>
      <c r="E13" s="413"/>
      <c r="G13" s="413"/>
    </row>
    <row r="14" spans="1:7">
      <c r="A14" s="401" t="s">
        <v>1702</v>
      </c>
      <c r="B14" s="412" t="s">
        <v>1703</v>
      </c>
      <c r="E14" s="413"/>
      <c r="G14" s="413"/>
    </row>
    <row r="15" spans="1:7">
      <c r="A15" s="401" t="s">
        <v>1704</v>
      </c>
      <c r="B15" s="412" t="s">
        <v>1705</v>
      </c>
      <c r="E15" s="413"/>
      <c r="G15" s="413"/>
    </row>
    <row r="16" spans="1:7">
      <c r="E16" s="413"/>
      <c r="G16" s="413"/>
    </row>
    <row r="17" spans="1:7">
      <c r="A17" s="591" t="s">
        <v>1706</v>
      </c>
      <c r="B17" s="592"/>
      <c r="C17" s="414" t="s">
        <v>128</v>
      </c>
      <c r="D17" s="414" t="s">
        <v>202</v>
      </c>
      <c r="E17" s="414" t="s">
        <v>9</v>
      </c>
      <c r="F17" s="414" t="s">
        <v>10</v>
      </c>
      <c r="G17" s="414" t="s">
        <v>11</v>
      </c>
    </row>
    <row r="18" spans="1:7">
      <c r="A18" s="415" t="s">
        <v>8</v>
      </c>
      <c r="B18" s="415" t="s">
        <v>1707</v>
      </c>
      <c r="C18" s="416"/>
      <c r="D18" s="416">
        <v>421</v>
      </c>
      <c r="E18" s="416"/>
      <c r="F18" s="416"/>
      <c r="G18" s="416"/>
    </row>
    <row r="19" spans="1:7">
      <c r="A19" s="417"/>
      <c r="B19" s="415" t="s">
        <v>1708</v>
      </c>
      <c r="C19" s="416"/>
      <c r="D19" s="416">
        <v>8.5</v>
      </c>
      <c r="E19" s="416"/>
      <c r="F19" s="416"/>
      <c r="G19" s="416"/>
    </row>
    <row r="20" spans="1:7">
      <c r="E20" s="413"/>
      <c r="G20" s="413"/>
    </row>
    <row r="21" spans="1:7">
      <c r="A21" s="415" t="s">
        <v>1709</v>
      </c>
      <c r="E21" s="413"/>
      <c r="G21" s="413"/>
    </row>
    <row r="22" spans="1:7" ht="39">
      <c r="A22" s="415" t="s">
        <v>1710</v>
      </c>
      <c r="B22" s="415" t="s">
        <v>1711</v>
      </c>
      <c r="C22" s="418" t="s">
        <v>1712</v>
      </c>
      <c r="E22" s="413"/>
      <c r="G22" s="413"/>
    </row>
    <row r="23" spans="1:7" ht="39">
      <c r="A23" s="409" t="s">
        <v>1713</v>
      </c>
      <c r="B23" s="419" t="s">
        <v>1714</v>
      </c>
      <c r="C23" s="419" t="s">
        <v>1715</v>
      </c>
    </row>
    <row r="24" spans="1:7" ht="39">
      <c r="A24" s="409" t="s">
        <v>1716</v>
      </c>
      <c r="B24" s="419" t="s">
        <v>1717</v>
      </c>
      <c r="C24" s="419" t="s">
        <v>1715</v>
      </c>
    </row>
    <row r="25" spans="1:7" ht="43.5">
      <c r="A25" s="409" t="s">
        <v>1718</v>
      </c>
      <c r="B25" s="419" t="s">
        <v>1719</v>
      </c>
      <c r="C25" s="419" t="s">
        <v>1715</v>
      </c>
    </row>
    <row r="26" spans="1:7">
      <c r="A26" s="409" t="s">
        <v>1720</v>
      </c>
      <c r="B26" s="419" t="s">
        <v>1721</v>
      </c>
      <c r="C26" s="419" t="s">
        <v>1715</v>
      </c>
    </row>
    <row r="27" spans="1:7" ht="51.75">
      <c r="A27" s="409" t="s">
        <v>1722</v>
      </c>
      <c r="B27" s="419" t="s">
        <v>1723</v>
      </c>
      <c r="C27" s="419" t="s">
        <v>1715</v>
      </c>
    </row>
    <row r="28" spans="1:7" ht="39">
      <c r="A28" s="409" t="s">
        <v>1724</v>
      </c>
      <c r="B28" s="419" t="s">
        <v>1725</v>
      </c>
      <c r="C28" s="419" t="s">
        <v>1715</v>
      </c>
    </row>
    <row r="29" spans="1:7">
      <c r="A29" s="409" t="s">
        <v>1726</v>
      </c>
      <c r="B29" s="419" t="s">
        <v>1727</v>
      </c>
      <c r="C29" s="419" t="s">
        <v>1715</v>
      </c>
    </row>
    <row r="30" spans="1:7" ht="29.25">
      <c r="A30" s="409" t="s">
        <v>1728</v>
      </c>
      <c r="B30" s="419" t="s">
        <v>1729</v>
      </c>
      <c r="C30" s="419" t="s">
        <v>1715</v>
      </c>
    </row>
    <row r="31" spans="1:7">
      <c r="B31" s="420" t="s">
        <v>1730</v>
      </c>
      <c r="C31" s="421" t="s">
        <v>1715</v>
      </c>
      <c r="E31" s="422"/>
    </row>
    <row r="32" spans="1:7">
      <c r="A32" s="412"/>
      <c r="C32" s="412"/>
      <c r="D32" s="412"/>
      <c r="E32" s="412"/>
      <c r="F32" s="412"/>
    </row>
    <row r="33" spans="1:6">
      <c r="A33" s="415" t="s">
        <v>1702</v>
      </c>
    </row>
    <row r="34" spans="1:6">
      <c r="A34" s="415" t="s">
        <v>1731</v>
      </c>
      <c r="B34" s="415" t="s">
        <v>1732</v>
      </c>
      <c r="C34" s="415" t="s">
        <v>128</v>
      </c>
      <c r="D34" s="415" t="s">
        <v>1733</v>
      </c>
      <c r="E34" s="415" t="s">
        <v>724</v>
      </c>
    </row>
    <row r="35" spans="1:6">
      <c r="A35" s="400" t="s">
        <v>1734</v>
      </c>
      <c r="B35" s="416">
        <v>421</v>
      </c>
      <c r="D35" s="400">
        <v>8.5</v>
      </c>
      <c r="F35" s="402" t="s">
        <v>1735</v>
      </c>
    </row>
    <row r="36" spans="1:6">
      <c r="A36" s="400" t="s">
        <v>1736</v>
      </c>
      <c r="B36" s="416"/>
      <c r="C36" s="400">
        <f>ROUNDUP((SQRT(B36)),0)</f>
        <v>0</v>
      </c>
      <c r="D36" s="400">
        <f>ROUNDUP((0.6*SQRT(B36)),0)</f>
        <v>0</v>
      </c>
      <c r="E36" s="400">
        <f>ROUNDUP((SQRT(B36)),0)</f>
        <v>0</v>
      </c>
    </row>
    <row r="37" spans="1:6">
      <c r="A37" s="400" t="s">
        <v>1737</v>
      </c>
      <c r="B37" s="416"/>
      <c r="C37" s="400">
        <f>ROUNDUP((0.3*(B37)),0)</f>
        <v>0</v>
      </c>
      <c r="D37" s="400">
        <f>ROUNDUP((0.8*SQRT(B37)),0)</f>
        <v>0</v>
      </c>
      <c r="E37" s="400">
        <f>ROUNDUP((0.3*(B37)),0)</f>
        <v>0</v>
      </c>
    </row>
    <row r="38" spans="1:6">
      <c r="B38" s="416"/>
      <c r="F38" s="593"/>
    </row>
    <row r="39" spans="1:6">
      <c r="A39" s="415" t="s">
        <v>1738</v>
      </c>
      <c r="B39" s="415"/>
      <c r="C39" s="415"/>
      <c r="D39" s="415"/>
      <c r="E39" s="415"/>
      <c r="F39" s="594"/>
    </row>
    <row r="40" spans="1:6">
      <c r="A40" s="400" t="s">
        <v>1734</v>
      </c>
      <c r="B40" s="416"/>
      <c r="C40" s="400">
        <f>ROUNDUP((SQRT(B40)),0)</f>
        <v>0</v>
      </c>
      <c r="D40" s="400">
        <f>ROUNDUP((0.6*SQRT(B40)),0)</f>
        <v>0</v>
      </c>
      <c r="E40" s="400">
        <f>ROUNDUP((SQRT(B40)),0)</f>
        <v>0</v>
      </c>
      <c r="F40" s="402" t="s">
        <v>1735</v>
      </c>
    </row>
    <row r="41" spans="1:6">
      <c r="A41" s="400" t="s">
        <v>1736</v>
      </c>
      <c r="B41" s="416"/>
      <c r="C41" s="400">
        <f>ROUNDUP((SQRT(B41)),0)</f>
        <v>0</v>
      </c>
      <c r="D41" s="400">
        <f>ROUNDUP((0.6*SQRT(B41)),0)</f>
        <v>0</v>
      </c>
      <c r="E41" s="400">
        <f>ROUNDUP((SQRT(B41)),0)</f>
        <v>0</v>
      </c>
    </row>
    <row r="42" spans="1:6">
      <c r="A42" s="400" t="s">
        <v>1737</v>
      </c>
      <c r="B42" s="416"/>
      <c r="C42" s="400">
        <f>ROUNDUP((0.3*(B42)),0)</f>
        <v>0</v>
      </c>
      <c r="D42" s="400">
        <f>ROUNDUP((0.8*SQRT(B42)),0)</f>
        <v>0</v>
      </c>
      <c r="E42" s="400">
        <f>ROUNDUP((0.3*(B42)),0)</f>
        <v>0</v>
      </c>
    </row>
    <row r="44" spans="1:6">
      <c r="A44" s="415" t="s">
        <v>1704</v>
      </c>
      <c r="D44" s="411"/>
    </row>
    <row r="45" spans="1:6">
      <c r="A45" s="415" t="s">
        <v>1739</v>
      </c>
      <c r="B45" s="411"/>
    </row>
    <row r="46" spans="1:6">
      <c r="A46" s="400" t="s">
        <v>1740</v>
      </c>
      <c r="B46" s="412"/>
      <c r="E46" s="422"/>
    </row>
    <row r="47" spans="1:6">
      <c r="A47" s="400" t="s">
        <v>1741</v>
      </c>
      <c r="B47" s="412"/>
      <c r="C47" s="412"/>
      <c r="D47" s="412"/>
      <c r="E47" s="412"/>
      <c r="F47" s="412"/>
    </row>
    <row r="48" spans="1:6">
      <c r="A48" s="400" t="s">
        <v>1742</v>
      </c>
    </row>
    <row r="49" spans="1:1">
      <c r="A49" s="400" t="s">
        <v>1743</v>
      </c>
    </row>
    <row r="50" spans="1:1">
      <c r="A50" s="400" t="s">
        <v>1744</v>
      </c>
    </row>
    <row r="51" spans="1:1">
      <c r="A51" s="400" t="s">
        <v>1745</v>
      </c>
    </row>
    <row r="52" spans="1:1">
      <c r="A52" s="400" t="s">
        <v>1746</v>
      </c>
    </row>
    <row r="53" spans="1:1">
      <c r="A53" s="400" t="s">
        <v>1747</v>
      </c>
    </row>
    <row r="54" spans="1:1">
      <c r="A54" s="400" t="s">
        <v>1748</v>
      </c>
    </row>
    <row r="55" spans="1:1">
      <c r="A55" s="400" t="s">
        <v>1749</v>
      </c>
    </row>
  </sheetData>
  <mergeCells count="2">
    <mergeCell ref="A17:B17"/>
    <mergeCell ref="F38:F39"/>
  </mergeCells>
  <pageMargins left="0.7" right="0.7" top="0.75" bottom="0.75" header="0.3" footer="0.3"/>
  <legacyDrawing r:id="rId1"/>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92D050"/>
  </sheetPr>
  <dimension ref="A1:B42"/>
  <sheetViews>
    <sheetView view="pageBreakPreview" zoomScaleNormal="100" zoomScaleSheetLayoutView="100" workbookViewId="0">
      <selection activeCell="B1" sqref="B1"/>
    </sheetView>
  </sheetViews>
  <sheetFormatPr defaultColWidth="9" defaultRowHeight="12.75"/>
  <cols>
    <col min="1" max="1" width="40.42578125" style="48" customWidth="1"/>
    <col min="2" max="2" width="46.42578125" style="48" customWidth="1"/>
    <col min="3" max="16384" width="9" style="37"/>
  </cols>
  <sheetData>
    <row r="1" spans="1:2" ht="163.5" customHeight="1">
      <c r="A1" s="96"/>
      <c r="B1" s="35" t="s">
        <v>517</v>
      </c>
    </row>
    <row r="2" spans="1:2" ht="14.25">
      <c r="A2" s="97" t="s">
        <v>37</v>
      </c>
      <c r="B2" s="98"/>
    </row>
    <row r="3" spans="1:2" ht="14.25">
      <c r="A3" s="99" t="s">
        <v>38</v>
      </c>
      <c r="B3" s="100" t="str">
        <f>Cover!D3</f>
        <v>The National Trust</v>
      </c>
    </row>
    <row r="4" spans="1:2" ht="14.25">
      <c r="A4" s="99" t="s">
        <v>39</v>
      </c>
      <c r="B4" s="100" t="str">
        <f>Cover!D8</f>
        <v>SA-PEFC-FM-001526</v>
      </c>
    </row>
    <row r="5" spans="1:2" ht="14.25">
      <c r="A5" s="99" t="s">
        <v>79</v>
      </c>
      <c r="B5" s="100" t="str">
        <f>'[2]1 Basic info'!C14</f>
        <v xml:space="preserve">United Kingdon </v>
      </c>
    </row>
    <row r="6" spans="1:2" ht="14.25">
      <c r="A6" s="99" t="s">
        <v>40</v>
      </c>
      <c r="B6" s="100" t="str">
        <f>'[2]1 Basic info'!C26</f>
        <v>Woodlands Managed by the National Trust</v>
      </c>
    </row>
    <row r="7" spans="1:2" ht="14.25">
      <c r="A7" s="99" t="s">
        <v>41</v>
      </c>
      <c r="B7" s="100">
        <f>'[2]1 Basic info'!C55</f>
        <v>26015</v>
      </c>
    </row>
    <row r="8" spans="1:2" ht="14.25">
      <c r="A8" s="101" t="s">
        <v>153</v>
      </c>
      <c r="B8" s="102" t="s">
        <v>573</v>
      </c>
    </row>
    <row r="9" spans="1:2" ht="14.25">
      <c r="A9" s="103" t="s">
        <v>154</v>
      </c>
      <c r="B9" s="528"/>
    </row>
    <row r="10" spans="1:2" ht="14.25">
      <c r="A10" s="521" t="s">
        <v>155</v>
      </c>
      <c r="B10" s="529" t="s">
        <v>128</v>
      </c>
    </row>
    <row r="11" spans="1:2" ht="14.25">
      <c r="A11" s="521" t="s">
        <v>156</v>
      </c>
      <c r="B11" s="529" t="s">
        <v>2394</v>
      </c>
    </row>
    <row r="12" spans="1:2" ht="14.25">
      <c r="A12" s="521" t="s">
        <v>201</v>
      </c>
      <c r="B12" s="529" t="s">
        <v>2440</v>
      </c>
    </row>
    <row r="13" spans="1:2" ht="28.5">
      <c r="A13" s="530" t="s">
        <v>518</v>
      </c>
      <c r="B13" s="529" t="s">
        <v>2440</v>
      </c>
    </row>
    <row r="14" spans="1:2" ht="14.25">
      <c r="A14" s="102"/>
      <c r="B14" s="102"/>
    </row>
    <row r="15" spans="1:2" s="65" customFormat="1" ht="14.25">
      <c r="A15" s="103" t="s">
        <v>157</v>
      </c>
      <c r="B15" s="528"/>
    </row>
    <row r="16" spans="1:2" s="65" customFormat="1" ht="14.25">
      <c r="A16" s="521" t="s">
        <v>449</v>
      </c>
      <c r="B16" s="529">
        <v>0</v>
      </c>
    </row>
    <row r="17" spans="1:2" s="65" customFormat="1" ht="14.25">
      <c r="A17" s="521" t="s">
        <v>450</v>
      </c>
      <c r="B17" s="520">
        <v>0</v>
      </c>
    </row>
    <row r="18" spans="1:2" s="65" customFormat="1" ht="14.25">
      <c r="A18" s="521" t="s">
        <v>451</v>
      </c>
      <c r="B18" s="529">
        <v>3</v>
      </c>
    </row>
    <row r="19" spans="1:2" s="65" customFormat="1" ht="14.25">
      <c r="A19" s="521" t="s">
        <v>29</v>
      </c>
      <c r="B19" s="529">
        <v>1</v>
      </c>
    </row>
    <row r="20" spans="1:2" s="65" customFormat="1" ht="14.25">
      <c r="A20" s="521" t="s">
        <v>158</v>
      </c>
      <c r="B20" s="529"/>
    </row>
    <row r="21" spans="1:2" s="65" customFormat="1" ht="14.25">
      <c r="A21" s="108" t="s">
        <v>159</v>
      </c>
      <c r="B21" s="531" t="s">
        <v>160</v>
      </c>
    </row>
    <row r="22" spans="1:2" s="65" customFormat="1" ht="14.25">
      <c r="A22" s="102"/>
      <c r="B22" s="102"/>
    </row>
    <row r="23" spans="1:2" s="65" customFormat="1" ht="14.25">
      <c r="A23" s="103" t="s">
        <v>161</v>
      </c>
      <c r="B23" s="104"/>
    </row>
    <row r="24" spans="1:2" s="65" customFormat="1" ht="42.75">
      <c r="A24" s="595" t="s">
        <v>162</v>
      </c>
      <c r="B24" s="105" t="s">
        <v>519</v>
      </c>
    </row>
    <row r="25" spans="1:2" s="65" customFormat="1" ht="42.75" hidden="1">
      <c r="A25" s="596"/>
      <c r="B25" s="105" t="s">
        <v>163</v>
      </c>
    </row>
    <row r="26" spans="1:2" s="65" customFormat="1" ht="28.5" hidden="1">
      <c r="A26" s="106"/>
      <c r="B26" s="107" t="s">
        <v>42</v>
      </c>
    </row>
    <row r="27" spans="1:2" s="65" customFormat="1" ht="14.25">
      <c r="A27" s="108" t="s">
        <v>164</v>
      </c>
      <c r="B27" s="522">
        <v>44200</v>
      </c>
    </row>
    <row r="28" spans="1:2" s="65" customFormat="1" ht="14.25">
      <c r="A28" s="55"/>
      <c r="B28" s="61"/>
    </row>
    <row r="29" spans="1:2" s="65" customFormat="1" ht="14.25">
      <c r="A29" s="103" t="s">
        <v>165</v>
      </c>
      <c r="B29" s="104"/>
    </row>
    <row r="30" spans="1:2" s="48" customFormat="1" ht="14.25" hidden="1">
      <c r="A30" s="596" t="s">
        <v>166</v>
      </c>
      <c r="B30" s="105" t="s">
        <v>427</v>
      </c>
    </row>
    <row r="31" spans="1:2" s="48" customFormat="1" ht="14.25">
      <c r="A31" s="596"/>
      <c r="B31" s="105" t="s">
        <v>427</v>
      </c>
    </row>
    <row r="32" spans="1:2" s="48" customFormat="1" ht="14.25" hidden="1">
      <c r="A32" s="596"/>
      <c r="B32" s="216" t="s">
        <v>605</v>
      </c>
    </row>
    <row r="33" spans="1:2" s="48" customFormat="1" ht="45.75" customHeight="1">
      <c r="A33" s="106" t="s">
        <v>38</v>
      </c>
      <c r="B33" s="48" t="str">
        <f>B13</f>
        <v>Andy Grundy</v>
      </c>
    </row>
    <row r="34" spans="1:2" s="48" customFormat="1" ht="58.5" customHeight="1">
      <c r="A34" s="109" t="s">
        <v>428</v>
      </c>
      <c r="B34" s="284"/>
    </row>
    <row r="35" spans="1:2" ht="14.25">
      <c r="A35" s="108" t="s">
        <v>164</v>
      </c>
      <c r="B35" s="523">
        <v>44278</v>
      </c>
    </row>
    <row r="36" spans="1:2" s="110" customFormat="1" ht="10.5" customHeight="1">
      <c r="A36" s="65"/>
      <c r="B36" s="65"/>
    </row>
    <row r="37" spans="1:2" s="110" customFormat="1" ht="10.5" customHeight="1">
      <c r="A37" s="597" t="s">
        <v>533</v>
      </c>
      <c r="B37" s="597"/>
    </row>
    <row r="38" spans="1:2" s="110" customFormat="1" ht="10.5">
      <c r="A38" s="561" t="s">
        <v>534</v>
      </c>
      <c r="B38" s="561"/>
    </row>
    <row r="39" spans="1:2" s="110" customFormat="1" ht="10.5">
      <c r="A39" s="561" t="s">
        <v>520</v>
      </c>
      <c r="B39" s="561"/>
    </row>
    <row r="40" spans="1:2" s="110" customFormat="1" ht="10.5">
      <c r="A40" s="111"/>
      <c r="B40" s="111"/>
    </row>
    <row r="41" spans="1:2" s="110" customFormat="1" ht="10.5">
      <c r="A41" s="561" t="s">
        <v>56</v>
      </c>
      <c r="B41" s="561"/>
    </row>
    <row r="42" spans="1:2">
      <c r="A42" s="561" t="s">
        <v>57</v>
      </c>
      <c r="B42" s="561"/>
    </row>
  </sheetData>
  <mergeCells count="7">
    <mergeCell ref="A42:B42"/>
    <mergeCell ref="A24:A25"/>
    <mergeCell ref="A41:B41"/>
    <mergeCell ref="A37:B37"/>
    <mergeCell ref="A38:B38"/>
    <mergeCell ref="A30:A32"/>
    <mergeCell ref="A39:B39"/>
  </mergeCells>
  <phoneticPr fontId="6" type="noConversion"/>
  <pageMargins left="0.75" right="0.75" top="1" bottom="1" header="0.5" footer="0.5"/>
  <pageSetup paperSize="9" scale="86" orientation="portrait" horizontalDpi="4294967294" r:id="rId1"/>
  <headerFooter alignWithMargins="0"/>
  <drawing r:id="rId2"/>
  <legacyDrawing r:id="rId3"/>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92D050"/>
  </sheetPr>
  <dimension ref="A1:BN102"/>
  <sheetViews>
    <sheetView view="pageBreakPreview" zoomScaleNormal="100" zoomScaleSheetLayoutView="100" workbookViewId="0">
      <selection activeCell="B1" sqref="B1:C1"/>
    </sheetView>
  </sheetViews>
  <sheetFormatPr defaultColWidth="8" defaultRowHeight="12.75"/>
  <cols>
    <col min="1" max="1" width="23.42578125" style="115" customWidth="1"/>
    <col min="2" max="2" width="21.7109375" style="115" customWidth="1"/>
    <col min="3" max="3" width="15.42578125" style="114" customWidth="1"/>
    <col min="4" max="4" width="42.28515625" style="114" customWidth="1"/>
    <col min="5" max="12" width="8" style="114" customWidth="1"/>
    <col min="13" max="16384" width="8" style="115"/>
  </cols>
  <sheetData>
    <row r="1" spans="1:66" ht="143.25" customHeight="1">
      <c r="A1" s="263"/>
      <c r="B1" s="609" t="s">
        <v>387</v>
      </c>
      <c r="C1" s="609"/>
      <c r="D1" s="112"/>
      <c r="E1" s="113"/>
      <c r="M1" s="114"/>
      <c r="N1" s="114"/>
      <c r="O1" s="114"/>
      <c r="P1" s="114"/>
      <c r="Q1" s="114"/>
      <c r="R1" s="114"/>
      <c r="S1" s="114"/>
      <c r="T1" s="114"/>
      <c r="U1" s="114"/>
      <c r="V1" s="114"/>
      <c r="W1" s="114"/>
      <c r="X1" s="114"/>
      <c r="Y1" s="114"/>
      <c r="Z1" s="114"/>
      <c r="AA1" s="114"/>
      <c r="AB1" s="114"/>
      <c r="AC1" s="114"/>
      <c r="AD1" s="114"/>
      <c r="AE1" s="114"/>
      <c r="AF1" s="114"/>
      <c r="AG1" s="114"/>
      <c r="AH1" s="114"/>
      <c r="AI1" s="114"/>
      <c r="AJ1" s="114"/>
      <c r="AK1" s="114"/>
      <c r="AL1" s="114"/>
      <c r="AM1" s="114"/>
      <c r="AN1" s="114"/>
      <c r="AO1" s="114"/>
      <c r="AP1" s="114"/>
      <c r="AQ1" s="114"/>
      <c r="AR1" s="114"/>
      <c r="AS1" s="114"/>
      <c r="AT1" s="114"/>
      <c r="AU1" s="114"/>
      <c r="AV1" s="114"/>
      <c r="AW1" s="114"/>
      <c r="AX1" s="114"/>
      <c r="AY1" s="114"/>
      <c r="AZ1" s="114"/>
      <c r="BA1" s="114"/>
      <c r="BB1" s="114"/>
      <c r="BC1" s="114"/>
      <c r="BD1" s="114"/>
      <c r="BE1" s="114"/>
      <c r="BF1" s="114"/>
      <c r="BG1" s="114"/>
      <c r="BH1" s="114"/>
      <c r="BI1" s="114"/>
      <c r="BJ1" s="114"/>
      <c r="BK1" s="114"/>
      <c r="BL1" s="114"/>
      <c r="BM1" s="114"/>
      <c r="BN1" s="114"/>
    </row>
    <row r="2" spans="1:66" ht="9.75" customHeight="1">
      <c r="A2" s="116"/>
      <c r="B2" s="116"/>
      <c r="C2" s="117"/>
      <c r="D2" s="117"/>
      <c r="M2" s="114"/>
      <c r="N2" s="114"/>
      <c r="O2" s="114"/>
      <c r="P2" s="114"/>
      <c r="Q2" s="114"/>
      <c r="R2" s="114"/>
      <c r="S2" s="114"/>
      <c r="T2" s="114"/>
      <c r="U2" s="114"/>
      <c r="V2" s="114"/>
      <c r="W2" s="114"/>
      <c r="X2" s="114"/>
      <c r="Y2" s="114"/>
      <c r="Z2" s="114"/>
      <c r="AA2" s="114"/>
      <c r="AB2" s="114"/>
      <c r="AC2" s="114"/>
      <c r="AD2" s="114"/>
      <c r="AE2" s="114"/>
      <c r="AF2" s="114"/>
      <c r="AG2" s="114"/>
      <c r="AH2" s="114"/>
      <c r="AI2" s="114"/>
      <c r="AJ2" s="114"/>
      <c r="AK2" s="114"/>
      <c r="AL2" s="114"/>
      <c r="AM2" s="114"/>
      <c r="AN2" s="114"/>
      <c r="AO2" s="114"/>
      <c r="AP2" s="114"/>
      <c r="AQ2" s="114"/>
      <c r="AR2" s="114"/>
      <c r="AS2" s="114"/>
      <c r="AT2" s="114"/>
      <c r="AU2" s="114"/>
      <c r="AV2" s="114"/>
      <c r="AW2" s="114"/>
      <c r="AX2" s="114"/>
      <c r="AY2" s="114"/>
      <c r="AZ2" s="114"/>
      <c r="BA2" s="114"/>
      <c r="BB2" s="114"/>
      <c r="BC2" s="114"/>
      <c r="BD2" s="114"/>
      <c r="BE2" s="114"/>
      <c r="BF2" s="114"/>
      <c r="BG2" s="114"/>
      <c r="BH2" s="114"/>
      <c r="BI2" s="114"/>
      <c r="BJ2" s="114"/>
      <c r="BK2" s="114"/>
      <c r="BL2" s="114"/>
      <c r="BM2" s="114"/>
      <c r="BN2" s="114"/>
    </row>
    <row r="3" spans="1:66">
      <c r="A3" s="610" t="s">
        <v>278</v>
      </c>
      <c r="B3" s="610"/>
      <c r="C3" s="610"/>
      <c r="D3" s="610"/>
      <c r="M3" s="114"/>
      <c r="N3" s="114"/>
      <c r="O3" s="114"/>
      <c r="P3" s="114"/>
      <c r="Q3" s="114"/>
      <c r="R3" s="114"/>
      <c r="S3" s="114"/>
      <c r="T3" s="114"/>
      <c r="U3" s="114"/>
      <c r="V3" s="114"/>
      <c r="W3" s="114"/>
      <c r="X3" s="114"/>
      <c r="Y3" s="114"/>
      <c r="Z3" s="114"/>
      <c r="AA3" s="114"/>
      <c r="AB3" s="114"/>
      <c r="AC3" s="114"/>
      <c r="AD3" s="114"/>
      <c r="AE3" s="114"/>
      <c r="AF3" s="114"/>
      <c r="AG3" s="114"/>
      <c r="AH3" s="114"/>
      <c r="AI3" s="114"/>
      <c r="AJ3" s="114"/>
      <c r="AK3" s="114"/>
      <c r="AL3" s="114"/>
      <c r="AM3" s="114"/>
      <c r="AN3" s="114"/>
      <c r="AO3" s="114"/>
      <c r="AP3" s="114"/>
      <c r="AQ3" s="114"/>
      <c r="AR3" s="114"/>
      <c r="AS3" s="114"/>
      <c r="AT3" s="114"/>
      <c r="AU3" s="114"/>
      <c r="AV3" s="114"/>
      <c r="AW3" s="114"/>
      <c r="AX3" s="114"/>
      <c r="AY3" s="114"/>
      <c r="AZ3" s="114"/>
      <c r="BA3" s="114"/>
      <c r="BB3" s="114"/>
      <c r="BC3" s="114"/>
      <c r="BD3" s="114"/>
      <c r="BE3" s="114"/>
      <c r="BF3" s="114"/>
      <c r="BG3" s="114"/>
      <c r="BH3" s="114"/>
      <c r="BI3" s="114"/>
      <c r="BJ3" s="114"/>
      <c r="BK3" s="114"/>
      <c r="BL3" s="114"/>
      <c r="BM3" s="114"/>
      <c r="BN3" s="114"/>
    </row>
    <row r="4" spans="1:66" ht="14.25" customHeight="1">
      <c r="A4" s="610"/>
      <c r="B4" s="610"/>
      <c r="C4" s="610"/>
      <c r="D4" s="610"/>
      <c r="M4" s="114"/>
      <c r="N4" s="114"/>
      <c r="O4" s="114"/>
      <c r="P4" s="114"/>
      <c r="Q4" s="114"/>
      <c r="R4" s="114"/>
      <c r="S4" s="114"/>
      <c r="T4" s="114"/>
      <c r="U4" s="114"/>
      <c r="V4" s="114"/>
      <c r="W4" s="114"/>
      <c r="X4" s="114"/>
      <c r="Y4" s="114"/>
      <c r="Z4" s="114"/>
      <c r="AA4" s="114"/>
      <c r="AB4" s="114"/>
      <c r="AC4" s="114"/>
      <c r="AD4" s="114"/>
      <c r="AE4" s="114"/>
      <c r="AF4" s="114"/>
      <c r="AG4" s="114"/>
      <c r="AH4" s="114"/>
      <c r="AI4" s="114"/>
      <c r="AJ4" s="114"/>
      <c r="AK4" s="114"/>
      <c r="AL4" s="114"/>
      <c r="AM4" s="114"/>
      <c r="AN4" s="114"/>
      <c r="AO4" s="114"/>
      <c r="AP4" s="114"/>
      <c r="AQ4" s="114"/>
      <c r="AR4" s="114"/>
      <c r="AS4" s="114"/>
      <c r="AT4" s="114"/>
      <c r="AU4" s="114"/>
      <c r="AV4" s="114"/>
      <c r="AW4" s="114"/>
      <c r="AX4" s="114"/>
      <c r="AY4" s="114"/>
      <c r="AZ4" s="114"/>
      <c r="BA4" s="114"/>
      <c r="BB4" s="114"/>
      <c r="BC4" s="114"/>
      <c r="BD4" s="114"/>
      <c r="BE4" s="114"/>
      <c r="BF4" s="114"/>
      <c r="BG4" s="114"/>
      <c r="BH4" s="114"/>
      <c r="BI4" s="114"/>
      <c r="BJ4" s="114"/>
      <c r="BK4" s="114"/>
      <c r="BL4" s="114"/>
      <c r="BM4" s="114"/>
      <c r="BN4" s="114"/>
    </row>
    <row r="5" spans="1:66" ht="25.5" customHeight="1">
      <c r="A5" s="610" t="s">
        <v>385</v>
      </c>
      <c r="B5" s="610"/>
      <c r="C5" s="610"/>
      <c r="D5" s="610"/>
      <c r="M5" s="114"/>
      <c r="N5" s="114"/>
      <c r="O5" s="114"/>
      <c r="P5" s="114"/>
      <c r="Q5" s="114"/>
      <c r="R5" s="114"/>
      <c r="S5" s="114"/>
      <c r="T5" s="114"/>
      <c r="U5" s="114"/>
      <c r="V5" s="114"/>
      <c r="W5" s="114"/>
      <c r="X5" s="114"/>
      <c r="Y5" s="114"/>
      <c r="Z5" s="114"/>
      <c r="AA5" s="114"/>
      <c r="AB5" s="114"/>
      <c r="AC5" s="114"/>
      <c r="AD5" s="114"/>
      <c r="AE5" s="114"/>
      <c r="AF5" s="114"/>
      <c r="AG5" s="114"/>
      <c r="AH5" s="114"/>
      <c r="AI5" s="114"/>
      <c r="AJ5" s="114"/>
      <c r="AK5" s="114"/>
      <c r="AL5" s="114"/>
      <c r="AM5" s="114"/>
      <c r="AN5" s="114"/>
      <c r="AO5" s="114"/>
      <c r="AP5" s="114"/>
      <c r="AQ5" s="114"/>
      <c r="AR5" s="114"/>
      <c r="AS5" s="114"/>
      <c r="AT5" s="114"/>
      <c r="AU5" s="114"/>
      <c r="AV5" s="114"/>
      <c r="AW5" s="114"/>
      <c r="AX5" s="114"/>
      <c r="AY5" s="114"/>
      <c r="AZ5" s="114"/>
      <c r="BA5" s="114"/>
      <c r="BB5" s="114"/>
      <c r="BC5" s="114"/>
      <c r="BD5" s="114"/>
      <c r="BE5" s="114"/>
      <c r="BF5" s="114"/>
      <c r="BG5" s="114"/>
      <c r="BH5" s="114"/>
      <c r="BI5" s="114"/>
      <c r="BJ5" s="114"/>
      <c r="BK5" s="114"/>
      <c r="BL5" s="114"/>
      <c r="BM5" s="114"/>
      <c r="BN5" s="114"/>
    </row>
    <row r="6" spans="1:66" s="120" customFormat="1" ht="14.25">
      <c r="A6" s="608" t="s">
        <v>37</v>
      </c>
      <c r="B6" s="608"/>
      <c r="C6" s="608"/>
      <c r="D6" s="118"/>
      <c r="E6" s="119"/>
      <c r="F6" s="119"/>
      <c r="G6" s="119"/>
      <c r="H6" s="119"/>
      <c r="I6" s="119"/>
      <c r="J6" s="119"/>
      <c r="K6" s="119"/>
      <c r="L6" s="119"/>
      <c r="M6" s="119"/>
      <c r="N6" s="119"/>
      <c r="O6" s="119"/>
      <c r="P6" s="119"/>
      <c r="Q6" s="119"/>
      <c r="R6" s="119"/>
      <c r="S6" s="119"/>
      <c r="T6" s="119"/>
      <c r="U6" s="119"/>
      <c r="V6" s="119"/>
      <c r="W6" s="119"/>
      <c r="X6" s="119"/>
      <c r="Y6" s="119"/>
      <c r="Z6" s="119"/>
      <c r="AA6" s="119"/>
      <c r="AB6" s="119"/>
      <c r="AC6" s="119"/>
      <c r="AD6" s="119"/>
      <c r="AE6" s="119"/>
      <c r="AF6" s="119"/>
      <c r="AG6" s="119"/>
      <c r="AH6" s="119"/>
      <c r="AI6" s="119"/>
      <c r="AJ6" s="119"/>
      <c r="AK6" s="119"/>
      <c r="AL6" s="119"/>
      <c r="AM6" s="119"/>
      <c r="AN6" s="119"/>
      <c r="AO6" s="119"/>
      <c r="AP6" s="119"/>
      <c r="AQ6" s="119"/>
      <c r="AR6" s="119"/>
      <c r="AS6" s="119"/>
      <c r="AT6" s="119"/>
      <c r="AU6" s="119"/>
      <c r="AV6" s="119"/>
      <c r="AW6" s="119"/>
      <c r="AX6" s="119"/>
      <c r="AY6" s="119"/>
      <c r="AZ6" s="119"/>
      <c r="BA6" s="119"/>
      <c r="BB6" s="119"/>
      <c r="BC6" s="119"/>
      <c r="BD6" s="119"/>
      <c r="BE6" s="119"/>
      <c r="BF6" s="119"/>
      <c r="BG6" s="119"/>
      <c r="BH6" s="119"/>
      <c r="BI6" s="119"/>
      <c r="BJ6" s="119"/>
      <c r="BK6" s="119"/>
      <c r="BL6" s="119"/>
      <c r="BM6" s="119"/>
      <c r="BN6" s="119"/>
    </row>
    <row r="7" spans="1:66" s="120" customFormat="1" ht="14.25">
      <c r="A7" s="118" t="s">
        <v>38</v>
      </c>
      <c r="B7" s="603" t="s">
        <v>698</v>
      </c>
      <c r="C7" s="603"/>
      <c r="D7" s="603"/>
      <c r="E7" s="119"/>
      <c r="F7" s="119"/>
      <c r="G7" s="119"/>
      <c r="H7" s="119"/>
      <c r="I7" s="119"/>
      <c r="J7" s="119"/>
      <c r="K7" s="119"/>
      <c r="L7" s="119"/>
      <c r="M7" s="119"/>
      <c r="N7" s="119"/>
      <c r="O7" s="119"/>
      <c r="P7" s="119"/>
      <c r="Q7" s="119"/>
      <c r="R7" s="119"/>
      <c r="S7" s="119"/>
      <c r="T7" s="119"/>
      <c r="U7" s="119"/>
      <c r="V7" s="119"/>
      <c r="W7" s="119"/>
      <c r="X7" s="119"/>
      <c r="Y7" s="119"/>
      <c r="Z7" s="119"/>
      <c r="AA7" s="119"/>
      <c r="AB7" s="119"/>
      <c r="AC7" s="119"/>
      <c r="AD7" s="119"/>
      <c r="AE7" s="119"/>
      <c r="AF7" s="119"/>
      <c r="AG7" s="119"/>
      <c r="AH7" s="119"/>
      <c r="AI7" s="119"/>
      <c r="AJ7" s="119"/>
      <c r="AK7" s="119"/>
      <c r="AL7" s="119"/>
      <c r="AM7" s="119"/>
      <c r="AN7" s="119"/>
      <c r="AO7" s="119"/>
      <c r="AP7" s="119"/>
      <c r="AQ7" s="119"/>
      <c r="AR7" s="119"/>
      <c r="AS7" s="119"/>
      <c r="AT7" s="119"/>
      <c r="AU7" s="119"/>
      <c r="AV7" s="119"/>
      <c r="AW7" s="119"/>
      <c r="AX7" s="119"/>
      <c r="AY7" s="119"/>
      <c r="AZ7" s="119"/>
      <c r="BA7" s="119"/>
      <c r="BB7" s="119"/>
      <c r="BC7" s="119"/>
      <c r="BD7" s="119"/>
      <c r="BE7" s="119"/>
      <c r="BF7" s="119"/>
      <c r="BG7" s="119"/>
      <c r="BH7" s="119"/>
      <c r="BI7" s="119"/>
      <c r="BJ7" s="119"/>
      <c r="BK7" s="119"/>
      <c r="BL7" s="119"/>
      <c r="BM7" s="119"/>
      <c r="BN7" s="119"/>
    </row>
    <row r="8" spans="1:66" s="120" customFormat="1" ht="14.25">
      <c r="A8" s="118" t="s">
        <v>129</v>
      </c>
      <c r="B8" s="603" t="s">
        <v>700</v>
      </c>
      <c r="C8" s="603"/>
      <c r="D8" s="603"/>
      <c r="E8" s="119"/>
      <c r="F8" s="119"/>
      <c r="G8" s="119"/>
      <c r="H8" s="119"/>
      <c r="I8" s="119"/>
      <c r="J8" s="119"/>
      <c r="K8" s="119"/>
      <c r="L8" s="119"/>
      <c r="M8" s="119"/>
      <c r="N8" s="119"/>
      <c r="O8" s="119"/>
      <c r="P8" s="119"/>
      <c r="Q8" s="119"/>
      <c r="R8" s="119"/>
      <c r="S8" s="119"/>
      <c r="T8" s="119"/>
      <c r="U8" s="119"/>
      <c r="V8" s="119"/>
      <c r="W8" s="119"/>
      <c r="X8" s="119"/>
      <c r="Y8" s="119"/>
      <c r="Z8" s="119"/>
      <c r="AA8" s="119"/>
      <c r="AB8" s="119"/>
      <c r="AC8" s="119"/>
      <c r="AD8" s="119"/>
      <c r="AE8" s="119"/>
      <c r="AF8" s="119"/>
      <c r="AG8" s="119"/>
      <c r="AH8" s="119"/>
      <c r="AI8" s="119"/>
      <c r="AJ8" s="119"/>
      <c r="AK8" s="119"/>
      <c r="AL8" s="119"/>
      <c r="AM8" s="119"/>
      <c r="AN8" s="119"/>
      <c r="AO8" s="119"/>
      <c r="AP8" s="119"/>
      <c r="AQ8" s="119"/>
      <c r="AR8" s="119"/>
      <c r="AS8" s="119"/>
      <c r="AT8" s="119"/>
      <c r="AU8" s="119"/>
      <c r="AV8" s="119"/>
      <c r="AW8" s="119"/>
      <c r="AX8" s="119"/>
      <c r="AY8" s="119"/>
      <c r="AZ8" s="119"/>
      <c r="BA8" s="119"/>
      <c r="BB8" s="119"/>
      <c r="BC8" s="119"/>
      <c r="BD8" s="119"/>
      <c r="BE8" s="119"/>
      <c r="BF8" s="119"/>
      <c r="BG8" s="119"/>
      <c r="BH8" s="119"/>
      <c r="BI8" s="119"/>
      <c r="BJ8" s="119"/>
      <c r="BK8" s="119"/>
      <c r="BL8" s="119"/>
      <c r="BM8" s="119"/>
      <c r="BN8" s="119"/>
    </row>
    <row r="9" spans="1:66" s="120" customFormat="1" ht="14.25">
      <c r="A9" s="118" t="s">
        <v>79</v>
      </c>
      <c r="B9" s="121" t="s">
        <v>1685</v>
      </c>
      <c r="C9" s="121"/>
      <c r="D9" s="121"/>
      <c r="E9" s="119"/>
      <c r="F9" s="119"/>
      <c r="G9" s="119"/>
      <c r="H9" s="119"/>
      <c r="I9" s="119"/>
      <c r="J9" s="119"/>
      <c r="K9" s="119"/>
      <c r="L9" s="119"/>
      <c r="M9" s="119"/>
      <c r="N9" s="119"/>
      <c r="O9" s="119"/>
      <c r="P9" s="119"/>
      <c r="Q9" s="119"/>
      <c r="R9" s="119"/>
      <c r="S9" s="119"/>
      <c r="T9" s="119"/>
      <c r="U9" s="119"/>
      <c r="V9" s="119"/>
      <c r="W9" s="119"/>
      <c r="X9" s="119"/>
      <c r="Y9" s="119"/>
      <c r="Z9" s="119"/>
      <c r="AA9" s="119"/>
      <c r="AB9" s="119"/>
      <c r="AC9" s="119"/>
      <c r="AD9" s="119"/>
      <c r="AE9" s="119"/>
      <c r="AF9" s="119"/>
      <c r="AG9" s="119"/>
      <c r="AH9" s="119"/>
      <c r="AI9" s="119"/>
      <c r="AJ9" s="119"/>
      <c r="AK9" s="119"/>
      <c r="AL9" s="119"/>
      <c r="AM9" s="119"/>
      <c r="AN9" s="119"/>
      <c r="AO9" s="119"/>
      <c r="AP9" s="119"/>
      <c r="AQ9" s="119"/>
      <c r="AR9" s="119"/>
      <c r="AS9" s="119"/>
      <c r="AT9" s="119"/>
      <c r="AU9" s="119"/>
      <c r="AV9" s="119"/>
      <c r="AW9" s="119"/>
      <c r="AX9" s="119"/>
      <c r="AY9" s="119"/>
      <c r="AZ9" s="119"/>
      <c r="BA9" s="119"/>
      <c r="BB9" s="119"/>
      <c r="BC9" s="119"/>
      <c r="BD9" s="119"/>
      <c r="BE9" s="119"/>
      <c r="BF9" s="119"/>
      <c r="BG9" s="119"/>
      <c r="BH9" s="119"/>
      <c r="BI9" s="119"/>
      <c r="BJ9" s="119"/>
      <c r="BK9" s="119"/>
      <c r="BL9" s="119"/>
      <c r="BM9" s="119"/>
      <c r="BN9" s="119"/>
    </row>
    <row r="10" spans="1:66" s="120" customFormat="1" ht="14.25">
      <c r="A10" s="118" t="s">
        <v>39</v>
      </c>
      <c r="B10" s="603" t="str">
        <f>Cover!D8</f>
        <v>SA-PEFC-FM-001526</v>
      </c>
      <c r="C10" s="603"/>
      <c r="D10" s="121"/>
      <c r="E10" s="119"/>
      <c r="F10" s="119"/>
      <c r="G10" s="119"/>
      <c r="H10" s="119"/>
      <c r="I10" s="119"/>
      <c r="J10" s="119"/>
      <c r="K10" s="119"/>
      <c r="L10" s="119"/>
      <c r="M10" s="119"/>
      <c r="N10" s="119"/>
      <c r="O10" s="119"/>
      <c r="P10" s="119"/>
      <c r="Q10" s="119"/>
      <c r="R10" s="119"/>
      <c r="S10" s="119"/>
      <c r="T10" s="119"/>
      <c r="U10" s="119"/>
      <c r="V10" s="119"/>
      <c r="W10" s="119"/>
      <c r="X10" s="119"/>
      <c r="Y10" s="119"/>
      <c r="Z10" s="119"/>
      <c r="AA10" s="119"/>
      <c r="AB10" s="119"/>
      <c r="AC10" s="119"/>
      <c r="AD10" s="119"/>
      <c r="AE10" s="119"/>
      <c r="AF10" s="119"/>
      <c r="AG10" s="119"/>
      <c r="AH10" s="119"/>
      <c r="AI10" s="119"/>
      <c r="AJ10" s="119"/>
      <c r="AK10" s="119"/>
      <c r="AL10" s="119"/>
      <c r="AM10" s="119"/>
      <c r="AN10" s="119"/>
      <c r="AO10" s="119"/>
      <c r="AP10" s="119"/>
      <c r="AQ10" s="119"/>
      <c r="AR10" s="119"/>
      <c r="AS10" s="119"/>
      <c r="AT10" s="119"/>
      <c r="AU10" s="119"/>
      <c r="AV10" s="119"/>
      <c r="AW10" s="119"/>
      <c r="AX10" s="119"/>
      <c r="AY10" s="119"/>
      <c r="AZ10" s="119"/>
      <c r="BA10" s="119"/>
      <c r="BB10" s="119"/>
      <c r="BC10" s="119"/>
      <c r="BD10" s="119"/>
      <c r="BE10" s="119"/>
      <c r="BF10" s="119"/>
      <c r="BG10" s="119"/>
      <c r="BH10" s="119"/>
      <c r="BI10" s="119"/>
      <c r="BJ10" s="119"/>
      <c r="BK10" s="119"/>
      <c r="BL10" s="119"/>
      <c r="BM10" s="119"/>
      <c r="BN10" s="119"/>
    </row>
    <row r="11" spans="1:66" s="120" customFormat="1" ht="14.25">
      <c r="A11" s="118" t="s">
        <v>76</v>
      </c>
      <c r="B11" s="603" t="s">
        <v>459</v>
      </c>
      <c r="C11" s="603"/>
      <c r="D11" s="121"/>
      <c r="E11" s="119"/>
      <c r="F11" s="119"/>
      <c r="G11" s="119"/>
      <c r="H11" s="119"/>
      <c r="I11" s="119"/>
      <c r="J11" s="119"/>
      <c r="K11" s="119"/>
      <c r="L11" s="119"/>
      <c r="M11" s="119"/>
      <c r="N11" s="119"/>
      <c r="O11" s="119"/>
      <c r="P11" s="119"/>
      <c r="Q11" s="119"/>
      <c r="R11" s="119"/>
      <c r="S11" s="119"/>
      <c r="T11" s="119"/>
      <c r="U11" s="119"/>
      <c r="V11" s="119"/>
      <c r="W11" s="119"/>
      <c r="X11" s="119"/>
      <c r="Y11" s="119"/>
      <c r="Z11" s="119"/>
      <c r="AA11" s="119"/>
      <c r="AB11" s="119"/>
      <c r="AC11" s="119"/>
      <c r="AD11" s="119"/>
      <c r="AE11" s="119"/>
      <c r="AF11" s="119"/>
      <c r="AG11" s="119"/>
      <c r="AH11" s="119"/>
      <c r="AI11" s="119"/>
      <c r="AJ11" s="119"/>
      <c r="AK11" s="119"/>
      <c r="AL11" s="119"/>
      <c r="AM11" s="119"/>
      <c r="AN11" s="119"/>
      <c r="AO11" s="119"/>
      <c r="AP11" s="119"/>
      <c r="AQ11" s="119"/>
      <c r="AR11" s="119"/>
      <c r="AS11" s="119"/>
      <c r="AT11" s="119"/>
      <c r="AU11" s="119"/>
      <c r="AV11" s="119"/>
      <c r="AW11" s="119"/>
      <c r="AX11" s="119"/>
      <c r="AY11" s="119"/>
      <c r="AZ11" s="119"/>
      <c r="BA11" s="119"/>
      <c r="BB11" s="119"/>
      <c r="BC11" s="119"/>
      <c r="BD11" s="119"/>
      <c r="BE11" s="119"/>
      <c r="BF11" s="119"/>
      <c r="BG11" s="119"/>
      <c r="BH11" s="119"/>
      <c r="BI11" s="119"/>
      <c r="BJ11" s="119"/>
      <c r="BK11" s="119"/>
      <c r="BL11" s="119"/>
      <c r="BM11" s="119"/>
      <c r="BN11" s="119"/>
    </row>
    <row r="12" spans="1:66" s="120" customFormat="1" ht="25.5" customHeight="1">
      <c r="A12" s="118" t="s">
        <v>130</v>
      </c>
      <c r="B12" s="535">
        <f>Cover!D10</f>
        <v>44278</v>
      </c>
      <c r="C12" s="123" t="s">
        <v>131</v>
      </c>
      <c r="D12" s="534">
        <f>Cover!D11</f>
        <v>44472</v>
      </c>
      <c r="E12" s="119"/>
      <c r="F12" s="119"/>
      <c r="G12" s="119"/>
      <c r="H12" s="119"/>
      <c r="I12" s="119"/>
      <c r="J12" s="119"/>
      <c r="K12" s="119"/>
      <c r="L12" s="119"/>
      <c r="M12" s="119"/>
      <c r="N12" s="119"/>
      <c r="O12" s="119"/>
      <c r="P12" s="119"/>
      <c r="Q12" s="119"/>
      <c r="R12" s="119"/>
      <c r="S12" s="119"/>
      <c r="T12" s="119"/>
      <c r="U12" s="119"/>
      <c r="V12" s="119"/>
      <c r="W12" s="119"/>
      <c r="X12" s="119"/>
      <c r="Y12" s="119"/>
      <c r="Z12" s="119"/>
      <c r="AA12" s="119"/>
      <c r="AB12" s="119"/>
      <c r="AC12" s="119"/>
      <c r="AD12" s="119"/>
      <c r="AE12" s="119"/>
      <c r="AF12" s="119"/>
      <c r="AG12" s="119"/>
      <c r="AH12" s="119"/>
      <c r="AI12" s="119"/>
      <c r="AJ12" s="119"/>
      <c r="AK12" s="119"/>
      <c r="AL12" s="119"/>
      <c r="AM12" s="119"/>
      <c r="AN12" s="119"/>
      <c r="AO12" s="119"/>
      <c r="AP12" s="119"/>
      <c r="AQ12" s="119"/>
      <c r="AR12" s="119"/>
      <c r="AS12" s="119"/>
      <c r="AT12" s="119"/>
      <c r="AU12" s="119"/>
      <c r="AV12" s="119"/>
      <c r="AW12" s="119"/>
      <c r="AX12" s="119"/>
      <c r="AY12" s="119"/>
      <c r="AZ12" s="119"/>
      <c r="BA12" s="119"/>
      <c r="BB12" s="119"/>
      <c r="BC12" s="119"/>
      <c r="BD12" s="119"/>
      <c r="BE12" s="119"/>
      <c r="BF12" s="119"/>
      <c r="BG12" s="119"/>
      <c r="BH12" s="119"/>
      <c r="BI12" s="119"/>
      <c r="BJ12" s="119"/>
      <c r="BK12" s="119"/>
      <c r="BL12" s="119"/>
      <c r="BM12" s="119"/>
      <c r="BN12" s="119"/>
    </row>
    <row r="13" spans="1:66" ht="9.75" customHeight="1">
      <c r="A13" s="118"/>
      <c r="B13" s="121"/>
      <c r="C13" s="122"/>
      <c r="D13" s="123"/>
      <c r="M13" s="114"/>
      <c r="N13" s="114"/>
      <c r="O13" s="114"/>
      <c r="P13" s="114"/>
      <c r="Q13" s="114"/>
      <c r="R13" s="114"/>
      <c r="S13" s="114"/>
      <c r="T13" s="114"/>
      <c r="U13" s="114"/>
      <c r="V13" s="114"/>
      <c r="W13" s="114"/>
      <c r="X13" s="114"/>
      <c r="Y13" s="114"/>
      <c r="Z13" s="114"/>
      <c r="AA13" s="114"/>
      <c r="AB13" s="114"/>
      <c r="AC13" s="114"/>
      <c r="AD13" s="114"/>
      <c r="AE13" s="114"/>
      <c r="AF13" s="114"/>
      <c r="AG13" s="114"/>
      <c r="AH13" s="114"/>
      <c r="AI13" s="114"/>
      <c r="AJ13" s="114"/>
      <c r="AK13" s="114"/>
      <c r="AL13" s="114"/>
      <c r="AM13" s="114"/>
      <c r="AN13" s="114"/>
      <c r="AO13" s="114"/>
      <c r="AP13" s="114"/>
      <c r="AQ13" s="114"/>
      <c r="AR13" s="114"/>
      <c r="AS13" s="114"/>
      <c r="AT13" s="114"/>
      <c r="AU13" s="114"/>
      <c r="AV13" s="114"/>
      <c r="AW13" s="114"/>
      <c r="AX13" s="114"/>
      <c r="AY13" s="114"/>
      <c r="AZ13" s="114"/>
      <c r="BA13" s="114"/>
      <c r="BB13" s="114"/>
      <c r="BC13" s="114"/>
      <c r="BD13" s="114"/>
      <c r="BE13" s="114"/>
      <c r="BF13" s="114"/>
      <c r="BG13" s="114"/>
      <c r="BH13" s="114"/>
      <c r="BI13" s="114"/>
      <c r="BJ13" s="114"/>
      <c r="BK13" s="114"/>
      <c r="BL13" s="114"/>
      <c r="BM13" s="114"/>
      <c r="BN13" s="114"/>
    </row>
    <row r="14" spans="1:66" ht="18" customHeight="1">
      <c r="A14" s="608" t="s">
        <v>132</v>
      </c>
      <c r="B14" s="608"/>
      <c r="C14" s="608"/>
      <c r="D14" s="608"/>
      <c r="M14" s="114"/>
      <c r="N14" s="114"/>
      <c r="O14" s="114"/>
      <c r="P14" s="114"/>
      <c r="Q14" s="114"/>
      <c r="R14" s="114"/>
      <c r="S14" s="114"/>
      <c r="T14" s="114"/>
      <c r="U14" s="114"/>
      <c r="V14" s="114"/>
      <c r="W14" s="114"/>
      <c r="X14" s="114"/>
      <c r="Y14" s="114"/>
      <c r="Z14" s="114"/>
      <c r="AA14" s="114"/>
      <c r="AB14" s="114"/>
      <c r="AC14" s="114"/>
      <c r="AD14" s="114"/>
      <c r="AE14" s="114"/>
      <c r="AF14" s="114"/>
      <c r="AG14" s="114"/>
      <c r="AH14" s="114"/>
      <c r="AI14" s="114"/>
      <c r="AJ14" s="114"/>
      <c r="AK14" s="114"/>
      <c r="AL14" s="114"/>
      <c r="AM14" s="114"/>
      <c r="AN14" s="114"/>
      <c r="AO14" s="114"/>
      <c r="AP14" s="114"/>
      <c r="AQ14" s="114"/>
      <c r="AR14" s="114"/>
      <c r="AS14" s="114"/>
      <c r="AT14" s="114"/>
      <c r="AU14" s="114"/>
      <c r="AV14" s="114"/>
      <c r="AW14" s="114"/>
      <c r="AX14" s="114"/>
      <c r="AY14" s="114"/>
      <c r="AZ14" s="114"/>
      <c r="BA14" s="114"/>
      <c r="BB14" s="114"/>
      <c r="BC14" s="114"/>
      <c r="BD14" s="114"/>
      <c r="BE14" s="114"/>
      <c r="BF14" s="114"/>
      <c r="BG14" s="114"/>
      <c r="BH14" s="114"/>
      <c r="BI14" s="114"/>
      <c r="BJ14" s="114"/>
      <c r="BK14" s="114"/>
      <c r="BL14" s="114"/>
      <c r="BM14" s="114"/>
      <c r="BN14" s="114"/>
    </row>
    <row r="15" spans="1:66" s="127" customFormat="1" ht="14.25">
      <c r="A15" s="124" t="s">
        <v>279</v>
      </c>
      <c r="B15" s="125" t="s">
        <v>386</v>
      </c>
      <c r="C15" s="125" t="s">
        <v>133</v>
      </c>
      <c r="D15" s="125" t="s">
        <v>134</v>
      </c>
      <c r="E15" s="126"/>
      <c r="F15" s="126"/>
      <c r="G15" s="126"/>
      <c r="H15" s="126"/>
      <c r="I15" s="126"/>
      <c r="J15" s="126"/>
      <c r="K15" s="126"/>
      <c r="L15" s="126"/>
      <c r="M15" s="126"/>
      <c r="N15" s="126"/>
      <c r="O15" s="126"/>
      <c r="P15" s="126"/>
      <c r="Q15" s="126"/>
      <c r="R15" s="126"/>
      <c r="S15" s="126"/>
      <c r="T15" s="126"/>
      <c r="U15" s="126"/>
      <c r="V15" s="126"/>
      <c r="W15" s="126"/>
      <c r="X15" s="126"/>
      <c r="Y15" s="126"/>
      <c r="Z15" s="126"/>
      <c r="AA15" s="126"/>
      <c r="AB15" s="126"/>
      <c r="AC15" s="126"/>
      <c r="AD15" s="126"/>
      <c r="AE15" s="126"/>
      <c r="AF15" s="126"/>
      <c r="AG15" s="126"/>
      <c r="AH15" s="126"/>
      <c r="AI15" s="126"/>
      <c r="AJ15" s="126"/>
      <c r="AK15" s="126"/>
      <c r="AL15" s="126"/>
      <c r="AM15" s="126"/>
      <c r="AN15" s="126"/>
      <c r="AO15" s="126"/>
      <c r="AP15" s="126"/>
      <c r="AQ15" s="126"/>
      <c r="AR15" s="126"/>
      <c r="AS15" s="126"/>
      <c r="AT15" s="126"/>
      <c r="AU15" s="126"/>
      <c r="AV15" s="126"/>
      <c r="AW15" s="126"/>
      <c r="AX15" s="126"/>
      <c r="AY15" s="126"/>
      <c r="AZ15" s="126"/>
      <c r="BA15" s="126"/>
      <c r="BB15" s="126"/>
      <c r="BC15" s="126"/>
      <c r="BD15" s="126"/>
      <c r="BE15" s="126"/>
      <c r="BF15" s="126"/>
      <c r="BG15" s="126"/>
      <c r="BH15" s="126"/>
      <c r="BI15" s="126"/>
      <c r="BJ15" s="126"/>
      <c r="BK15" s="126"/>
      <c r="BL15" s="126"/>
      <c r="BM15" s="126"/>
      <c r="BN15" s="126"/>
    </row>
    <row r="16" spans="1:66" s="129" customFormat="1" ht="150.75" customHeight="1">
      <c r="A16" s="424">
        <v>1</v>
      </c>
      <c r="B16" s="423" t="s">
        <v>1750</v>
      </c>
      <c r="C16" s="423" t="s">
        <v>1751</v>
      </c>
      <c r="D16" s="423" t="s">
        <v>1752</v>
      </c>
      <c r="E16" s="128"/>
      <c r="F16" s="128"/>
      <c r="G16" s="128"/>
      <c r="H16" s="128"/>
      <c r="I16" s="128"/>
      <c r="J16" s="128"/>
      <c r="K16" s="128"/>
      <c r="L16" s="128"/>
      <c r="M16" s="128"/>
      <c r="N16" s="128"/>
      <c r="O16" s="128"/>
      <c r="P16" s="128"/>
      <c r="Q16" s="128"/>
      <c r="R16" s="128"/>
      <c r="S16" s="128"/>
      <c r="T16" s="128"/>
      <c r="U16" s="128"/>
      <c r="V16" s="128"/>
      <c r="W16" s="128"/>
      <c r="X16" s="128"/>
      <c r="Y16" s="128"/>
      <c r="Z16" s="128"/>
      <c r="AA16" s="128"/>
      <c r="AB16" s="128"/>
      <c r="AC16" s="128"/>
      <c r="AD16" s="128"/>
      <c r="AE16" s="128"/>
      <c r="AF16" s="128"/>
      <c r="AG16" s="128"/>
      <c r="AH16" s="128"/>
      <c r="AI16" s="128"/>
      <c r="AJ16" s="128"/>
      <c r="AK16" s="128"/>
      <c r="AL16" s="128"/>
      <c r="AM16" s="128"/>
      <c r="AN16" s="128"/>
      <c r="AO16" s="128"/>
      <c r="AP16" s="128"/>
      <c r="AQ16" s="128"/>
      <c r="AR16" s="128"/>
      <c r="AS16" s="128"/>
      <c r="AT16" s="128"/>
      <c r="AU16" s="128"/>
      <c r="AV16" s="128"/>
      <c r="AW16" s="128"/>
      <c r="AX16" s="128"/>
      <c r="AY16" s="128"/>
      <c r="AZ16" s="128"/>
      <c r="BA16" s="128"/>
      <c r="BB16" s="128"/>
      <c r="BC16" s="128"/>
      <c r="BD16" s="128"/>
      <c r="BE16" s="128"/>
      <c r="BF16" s="128"/>
      <c r="BG16" s="128"/>
      <c r="BH16" s="128"/>
      <c r="BI16" s="128"/>
      <c r="BJ16" s="128"/>
      <c r="BK16" s="128"/>
      <c r="BL16" s="128"/>
      <c r="BM16" s="128"/>
      <c r="BN16" s="128"/>
    </row>
    <row r="17" spans="1:66" s="129" customFormat="1" ht="153" customHeight="1">
      <c r="A17" s="424">
        <v>1</v>
      </c>
      <c r="B17" s="423" t="s">
        <v>1753</v>
      </c>
      <c r="C17" s="423" t="s">
        <v>1754</v>
      </c>
      <c r="D17" s="423" t="s">
        <v>1752</v>
      </c>
      <c r="E17" s="128"/>
      <c r="F17" s="128"/>
      <c r="G17" s="128"/>
      <c r="H17" s="128"/>
      <c r="I17" s="128"/>
      <c r="J17" s="128"/>
      <c r="K17" s="128"/>
      <c r="L17" s="128"/>
      <c r="M17" s="128"/>
      <c r="N17" s="128"/>
      <c r="O17" s="128"/>
      <c r="P17" s="128"/>
      <c r="Q17" s="128"/>
      <c r="R17" s="128"/>
      <c r="S17" s="128"/>
      <c r="T17" s="128"/>
      <c r="U17" s="128"/>
      <c r="V17" s="128"/>
      <c r="W17" s="128"/>
      <c r="X17" s="128"/>
      <c r="Y17" s="128"/>
      <c r="Z17" s="128"/>
      <c r="AA17" s="128"/>
      <c r="AB17" s="128"/>
      <c r="AC17" s="128"/>
      <c r="AD17" s="128"/>
      <c r="AE17" s="128"/>
      <c r="AF17" s="128"/>
      <c r="AG17" s="128"/>
      <c r="AH17" s="128"/>
      <c r="AI17" s="128"/>
      <c r="AJ17" s="128"/>
      <c r="AK17" s="128"/>
      <c r="AL17" s="128"/>
      <c r="AM17" s="128"/>
      <c r="AN17" s="128"/>
      <c r="AO17" s="128"/>
      <c r="AP17" s="128"/>
      <c r="AQ17" s="128"/>
      <c r="AR17" s="128"/>
      <c r="AS17" s="128"/>
      <c r="AT17" s="128"/>
      <c r="AU17" s="128"/>
      <c r="AV17" s="128"/>
      <c r="AW17" s="128"/>
      <c r="AX17" s="128"/>
      <c r="AY17" s="128"/>
      <c r="AZ17" s="128"/>
      <c r="BA17" s="128"/>
      <c r="BB17" s="128"/>
      <c r="BC17" s="128"/>
      <c r="BD17" s="128"/>
      <c r="BE17" s="128"/>
      <c r="BF17" s="128"/>
      <c r="BG17" s="128"/>
      <c r="BH17" s="128"/>
      <c r="BI17" s="128"/>
      <c r="BJ17" s="128"/>
      <c r="BK17" s="128"/>
      <c r="BL17" s="128"/>
      <c r="BM17" s="128"/>
      <c r="BN17" s="128"/>
    </row>
    <row r="18" spans="1:66" ht="14.25">
      <c r="A18" s="121"/>
      <c r="B18" s="130"/>
      <c r="C18" s="123"/>
      <c r="D18" s="131"/>
      <c r="M18" s="114"/>
      <c r="N18" s="114"/>
      <c r="O18" s="114"/>
      <c r="P18" s="114"/>
      <c r="Q18" s="114"/>
      <c r="R18" s="114"/>
      <c r="S18" s="114"/>
      <c r="T18" s="114"/>
      <c r="U18" s="114"/>
      <c r="V18" s="114"/>
      <c r="W18" s="114"/>
      <c r="X18" s="114"/>
      <c r="Y18" s="114"/>
      <c r="Z18" s="114"/>
      <c r="AA18" s="114"/>
      <c r="AB18" s="114"/>
      <c r="AC18" s="114"/>
      <c r="AD18" s="114"/>
      <c r="AE18" s="114"/>
      <c r="AF18" s="114"/>
      <c r="AG18" s="114"/>
      <c r="AH18" s="114"/>
      <c r="AI18" s="114"/>
      <c r="AJ18" s="114"/>
      <c r="AK18" s="114"/>
      <c r="AL18" s="114"/>
      <c r="AM18" s="114"/>
      <c r="AN18" s="114"/>
      <c r="AO18" s="114"/>
      <c r="AP18" s="114"/>
      <c r="AQ18" s="114"/>
      <c r="AR18" s="114"/>
      <c r="AS18" s="114"/>
      <c r="AT18" s="114"/>
      <c r="AU18" s="114"/>
      <c r="AV18" s="114"/>
      <c r="AW18" s="114"/>
      <c r="AX18" s="114"/>
      <c r="AY18" s="114"/>
      <c r="AZ18" s="114"/>
      <c r="BA18" s="114"/>
      <c r="BB18" s="114"/>
      <c r="BC18" s="114"/>
      <c r="BD18" s="114"/>
      <c r="BE18" s="114"/>
      <c r="BF18" s="114"/>
      <c r="BG18" s="114"/>
      <c r="BH18" s="114"/>
      <c r="BI18" s="114"/>
      <c r="BJ18" s="114"/>
      <c r="BK18" s="114"/>
      <c r="BL18" s="114"/>
      <c r="BM18" s="114"/>
      <c r="BN18" s="114"/>
    </row>
    <row r="19" spans="1:66" ht="14.25">
      <c r="A19" s="132" t="s">
        <v>165</v>
      </c>
      <c r="B19" s="133"/>
      <c r="C19" s="134"/>
      <c r="D19" s="135"/>
      <c r="M19" s="114"/>
      <c r="N19" s="114"/>
      <c r="O19" s="114"/>
      <c r="P19" s="114"/>
      <c r="Q19" s="114"/>
      <c r="R19" s="114"/>
      <c r="S19" s="114"/>
      <c r="T19" s="114"/>
      <c r="U19" s="114"/>
      <c r="V19" s="114"/>
      <c r="W19" s="114"/>
      <c r="X19" s="114"/>
      <c r="Y19" s="114"/>
      <c r="Z19" s="114"/>
      <c r="AA19" s="114"/>
      <c r="AB19" s="114"/>
      <c r="AC19" s="114"/>
      <c r="AD19" s="114"/>
      <c r="AE19" s="114"/>
      <c r="AF19" s="114"/>
      <c r="AG19" s="114"/>
      <c r="AH19" s="114"/>
      <c r="AI19" s="114"/>
      <c r="AJ19" s="114"/>
      <c r="AK19" s="114"/>
      <c r="AL19" s="114"/>
      <c r="AM19" s="114"/>
      <c r="AN19" s="114"/>
      <c r="AO19" s="114"/>
      <c r="AP19" s="114"/>
      <c r="AQ19" s="114"/>
      <c r="AR19" s="114"/>
      <c r="AS19" s="114"/>
      <c r="AT19" s="114"/>
      <c r="AU19" s="114"/>
      <c r="AV19" s="114"/>
      <c r="AW19" s="114"/>
      <c r="AX19" s="114"/>
      <c r="AY19" s="114"/>
      <c r="AZ19" s="114"/>
      <c r="BA19" s="114"/>
      <c r="BB19" s="114"/>
      <c r="BC19" s="114"/>
      <c r="BD19" s="114"/>
      <c r="BE19" s="114"/>
      <c r="BF19" s="114"/>
      <c r="BG19" s="114"/>
      <c r="BH19" s="114"/>
      <c r="BI19" s="114"/>
      <c r="BJ19" s="114"/>
      <c r="BK19" s="114"/>
      <c r="BL19" s="114"/>
      <c r="BM19" s="114"/>
      <c r="BN19" s="114"/>
    </row>
    <row r="20" spans="1:66" ht="15.75" customHeight="1">
      <c r="A20" s="602" t="s">
        <v>38</v>
      </c>
      <c r="B20" s="603"/>
      <c r="C20" s="604" t="s">
        <v>2440</v>
      </c>
      <c r="D20" s="605"/>
      <c r="M20" s="114"/>
      <c r="N20" s="114"/>
      <c r="O20" s="114"/>
      <c r="P20" s="114"/>
      <c r="Q20" s="114"/>
      <c r="R20" s="114"/>
      <c r="S20" s="114"/>
      <c r="T20" s="114"/>
      <c r="U20" s="114"/>
      <c r="V20" s="114"/>
      <c r="W20" s="114"/>
      <c r="X20" s="114"/>
      <c r="Y20" s="114"/>
      <c r="Z20" s="114"/>
      <c r="AA20" s="114"/>
      <c r="AB20" s="114"/>
      <c r="AC20" s="114"/>
      <c r="AD20" s="114"/>
      <c r="AE20" s="114"/>
      <c r="AF20" s="114"/>
      <c r="AG20" s="114"/>
      <c r="AH20" s="114"/>
      <c r="AI20" s="114"/>
      <c r="AJ20" s="114"/>
      <c r="AK20" s="114"/>
      <c r="AL20" s="114"/>
      <c r="AM20" s="114"/>
      <c r="AN20" s="114"/>
      <c r="AO20" s="114"/>
      <c r="AP20" s="114"/>
      <c r="AQ20" s="114"/>
      <c r="AR20" s="114"/>
      <c r="AS20" s="114"/>
      <c r="AT20" s="114"/>
      <c r="AU20" s="114"/>
      <c r="AV20" s="114"/>
      <c r="AW20" s="114"/>
      <c r="AX20" s="114"/>
      <c r="AY20" s="114"/>
      <c r="AZ20" s="114"/>
      <c r="BA20" s="114"/>
      <c r="BB20" s="114"/>
      <c r="BC20" s="114"/>
      <c r="BD20" s="114"/>
      <c r="BE20" s="114"/>
      <c r="BF20" s="114"/>
      <c r="BG20" s="114"/>
      <c r="BH20" s="114"/>
      <c r="BI20" s="114"/>
      <c r="BJ20" s="114"/>
      <c r="BK20" s="114"/>
      <c r="BL20" s="114"/>
      <c r="BM20" s="114"/>
      <c r="BN20" s="114"/>
    </row>
    <row r="21" spans="1:66" ht="26.25" customHeight="1">
      <c r="A21" s="602" t="s">
        <v>167</v>
      </c>
      <c r="B21" s="603"/>
      <c r="C21" s="606"/>
      <c r="D21" s="607"/>
      <c r="M21" s="114"/>
      <c r="N21" s="114"/>
      <c r="O21" s="114"/>
      <c r="P21" s="114"/>
      <c r="Q21" s="114"/>
      <c r="R21" s="114"/>
      <c r="S21" s="114"/>
      <c r="T21" s="114"/>
      <c r="U21" s="114"/>
      <c r="V21" s="114"/>
      <c r="W21" s="114"/>
      <c r="X21" s="114"/>
      <c r="Y21" s="114"/>
      <c r="Z21" s="114"/>
      <c r="AA21" s="114"/>
      <c r="AB21" s="114"/>
      <c r="AC21" s="114"/>
      <c r="AD21" s="114"/>
      <c r="AE21" s="114"/>
      <c r="AF21" s="114"/>
      <c r="AG21" s="114"/>
      <c r="AH21" s="114"/>
      <c r="AI21" s="114"/>
      <c r="AJ21" s="114"/>
      <c r="AK21" s="114"/>
      <c r="AL21" s="114"/>
      <c r="AM21" s="114"/>
      <c r="AN21" s="114"/>
      <c r="AO21" s="114"/>
      <c r="AP21" s="114"/>
      <c r="AQ21" s="114"/>
      <c r="AR21" s="114"/>
      <c r="AS21" s="114"/>
      <c r="AT21" s="114"/>
      <c r="AU21" s="114"/>
      <c r="AV21" s="114"/>
      <c r="AW21" s="114"/>
      <c r="AX21" s="114"/>
      <c r="AY21" s="114"/>
      <c r="AZ21" s="114"/>
      <c r="BA21" s="114"/>
      <c r="BB21" s="114"/>
      <c r="BC21" s="114"/>
      <c r="BD21" s="114"/>
      <c r="BE21" s="114"/>
      <c r="BF21" s="114"/>
      <c r="BG21" s="114"/>
      <c r="BH21" s="114"/>
      <c r="BI21" s="114"/>
      <c r="BJ21" s="114"/>
      <c r="BK21" s="114"/>
      <c r="BL21" s="114"/>
      <c r="BM21" s="114"/>
      <c r="BN21" s="114"/>
    </row>
    <row r="22" spans="1:66" ht="14.25">
      <c r="A22" s="600" t="s">
        <v>164</v>
      </c>
      <c r="B22" s="601"/>
      <c r="C22" s="601"/>
      <c r="D22" s="136">
        <v>44278</v>
      </c>
      <c r="M22" s="114"/>
      <c r="N22" s="114"/>
      <c r="O22" s="114"/>
      <c r="P22" s="114"/>
      <c r="Q22" s="114"/>
      <c r="R22" s="114"/>
      <c r="S22" s="114"/>
      <c r="T22" s="114"/>
      <c r="U22" s="114"/>
      <c r="V22" s="114"/>
      <c r="W22" s="114"/>
      <c r="X22" s="114"/>
      <c r="Y22" s="114"/>
      <c r="Z22" s="114"/>
      <c r="AA22" s="114"/>
      <c r="AB22" s="114"/>
      <c r="AC22" s="114"/>
      <c r="AD22" s="114"/>
      <c r="AE22" s="114"/>
      <c r="AF22" s="114"/>
      <c r="AG22" s="114"/>
      <c r="AH22" s="114"/>
      <c r="AI22" s="114"/>
      <c r="AJ22" s="114"/>
      <c r="AK22" s="114"/>
      <c r="AL22" s="114"/>
      <c r="AM22" s="114"/>
      <c r="AN22" s="114"/>
      <c r="AO22" s="114"/>
      <c r="AP22" s="114"/>
      <c r="AQ22" s="114"/>
      <c r="AR22" s="114"/>
      <c r="AS22" s="114"/>
      <c r="AT22" s="114"/>
      <c r="AU22" s="114"/>
      <c r="AV22" s="114"/>
      <c r="AW22" s="114"/>
      <c r="AX22" s="114"/>
      <c r="AY22" s="114"/>
      <c r="AZ22" s="114"/>
      <c r="BA22" s="114"/>
      <c r="BB22" s="114"/>
      <c r="BC22" s="114"/>
      <c r="BD22" s="114"/>
      <c r="BE22" s="114"/>
      <c r="BF22" s="114"/>
      <c r="BG22" s="114"/>
      <c r="BH22" s="114"/>
      <c r="BI22" s="114"/>
      <c r="BJ22" s="114"/>
      <c r="BK22" s="114"/>
      <c r="BL22" s="114"/>
      <c r="BM22" s="114"/>
      <c r="BN22" s="114"/>
    </row>
    <row r="23" spans="1:66" ht="14.25">
      <c r="A23" s="118"/>
      <c r="B23" s="118"/>
      <c r="C23" s="137"/>
      <c r="D23" s="138"/>
      <c r="M23" s="114"/>
      <c r="N23" s="114"/>
      <c r="O23" s="114"/>
      <c r="P23" s="114"/>
      <c r="Q23" s="114"/>
      <c r="R23" s="114"/>
      <c r="S23" s="114"/>
      <c r="T23" s="114"/>
      <c r="U23" s="114"/>
      <c r="V23" s="114"/>
      <c r="W23" s="114"/>
      <c r="X23" s="114"/>
      <c r="Y23" s="114"/>
      <c r="Z23" s="114"/>
      <c r="AA23" s="114"/>
      <c r="AB23" s="114"/>
      <c r="AC23" s="114"/>
      <c r="AD23" s="114"/>
      <c r="AE23" s="114"/>
      <c r="AF23" s="114"/>
      <c r="AG23" s="114"/>
      <c r="AH23" s="114"/>
      <c r="AI23" s="114"/>
      <c r="AJ23" s="114"/>
      <c r="AK23" s="114"/>
      <c r="AL23" s="114"/>
      <c r="AM23" s="114"/>
      <c r="AN23" s="114"/>
      <c r="AO23" s="114"/>
      <c r="AP23" s="114"/>
      <c r="AQ23" s="114"/>
      <c r="AR23" s="114"/>
      <c r="AS23" s="114"/>
      <c r="AT23" s="114"/>
      <c r="AU23" s="114"/>
      <c r="AV23" s="114"/>
      <c r="AW23" s="114"/>
      <c r="AX23" s="114"/>
      <c r="AY23" s="114"/>
      <c r="AZ23" s="114"/>
      <c r="BA23" s="114"/>
      <c r="BB23" s="114"/>
      <c r="BC23" s="114"/>
      <c r="BD23" s="114"/>
      <c r="BE23" s="114"/>
      <c r="BF23" s="114"/>
      <c r="BG23" s="114"/>
      <c r="BH23" s="114"/>
      <c r="BI23" s="114"/>
      <c r="BJ23" s="114"/>
      <c r="BK23" s="114"/>
      <c r="BL23" s="114"/>
      <c r="BM23" s="114"/>
      <c r="BN23" s="114"/>
    </row>
    <row r="24" spans="1:66">
      <c r="A24" s="599" t="s">
        <v>532</v>
      </c>
      <c r="B24" s="599"/>
      <c r="C24" s="599"/>
      <c r="D24" s="599"/>
      <c r="M24" s="114"/>
      <c r="N24" s="114"/>
      <c r="O24" s="114"/>
      <c r="P24" s="114"/>
      <c r="Q24" s="114"/>
      <c r="R24" s="114"/>
      <c r="S24" s="114"/>
      <c r="T24" s="114"/>
      <c r="U24" s="114"/>
      <c r="V24" s="114"/>
      <c r="W24" s="114"/>
      <c r="X24" s="114"/>
      <c r="Y24" s="114"/>
      <c r="Z24" s="114"/>
      <c r="AA24" s="114"/>
      <c r="AB24" s="114"/>
      <c r="AC24" s="114"/>
      <c r="AD24" s="114"/>
      <c r="AE24" s="114"/>
      <c r="AF24" s="114"/>
      <c r="AG24" s="114"/>
      <c r="AH24" s="114"/>
      <c r="AI24" s="114"/>
      <c r="AJ24" s="114"/>
      <c r="AK24" s="114"/>
      <c r="AL24" s="114"/>
      <c r="AM24" s="114"/>
      <c r="AN24" s="114"/>
      <c r="AO24" s="114"/>
      <c r="AP24" s="114"/>
      <c r="AQ24" s="114"/>
      <c r="AR24" s="114"/>
      <c r="AS24" s="114"/>
      <c r="AT24" s="114"/>
      <c r="AU24" s="114"/>
      <c r="AV24" s="114"/>
      <c r="AW24" s="114"/>
      <c r="AX24" s="114"/>
      <c r="AY24" s="114"/>
      <c r="AZ24" s="114"/>
      <c r="BA24" s="114"/>
      <c r="BB24" s="114"/>
      <c r="BC24" s="114"/>
      <c r="BD24" s="114"/>
      <c r="BE24" s="114"/>
      <c r="BF24" s="114"/>
      <c r="BG24" s="114"/>
      <c r="BH24" s="114"/>
      <c r="BI24" s="114"/>
      <c r="BJ24" s="114"/>
      <c r="BK24" s="114"/>
      <c r="BL24" s="114"/>
      <c r="BM24" s="114"/>
      <c r="BN24" s="114"/>
    </row>
    <row r="25" spans="1:66">
      <c r="A25" s="598" t="s">
        <v>534</v>
      </c>
      <c r="B25" s="598"/>
      <c r="C25" s="598"/>
      <c r="D25" s="598"/>
      <c r="M25" s="114"/>
      <c r="N25" s="114"/>
      <c r="O25" s="114"/>
      <c r="P25" s="114"/>
      <c r="Q25" s="114"/>
      <c r="R25" s="114"/>
      <c r="S25" s="114"/>
      <c r="T25" s="114"/>
      <c r="U25" s="114"/>
      <c r="V25" s="114"/>
      <c r="W25" s="114"/>
      <c r="X25" s="114"/>
      <c r="Y25" s="114"/>
      <c r="Z25" s="114"/>
      <c r="AA25" s="114"/>
      <c r="AB25" s="114"/>
      <c r="AC25" s="114"/>
      <c r="AD25" s="114"/>
      <c r="AE25" s="114"/>
      <c r="AF25" s="114"/>
      <c r="AG25" s="114"/>
      <c r="AH25" s="114"/>
      <c r="AI25" s="114"/>
      <c r="AJ25" s="114"/>
      <c r="AK25" s="114"/>
      <c r="AL25" s="114"/>
      <c r="AM25" s="114"/>
      <c r="AN25" s="114"/>
      <c r="AO25" s="114"/>
      <c r="AP25" s="114"/>
      <c r="AQ25" s="114"/>
      <c r="AR25" s="114"/>
      <c r="AS25" s="114"/>
      <c r="AT25" s="114"/>
      <c r="AU25" s="114"/>
      <c r="AV25" s="114"/>
      <c r="AW25" s="114"/>
      <c r="AX25" s="114"/>
      <c r="AY25" s="114"/>
      <c r="AZ25" s="114"/>
      <c r="BA25" s="114"/>
      <c r="BB25" s="114"/>
      <c r="BC25" s="114"/>
      <c r="BD25" s="114"/>
      <c r="BE25" s="114"/>
      <c r="BF25" s="114"/>
      <c r="BG25" s="114"/>
      <c r="BH25" s="114"/>
      <c r="BI25" s="114"/>
      <c r="BJ25" s="114"/>
      <c r="BK25" s="114"/>
      <c r="BL25" s="114"/>
      <c r="BM25" s="114"/>
      <c r="BN25" s="114"/>
    </row>
    <row r="26" spans="1:66">
      <c r="A26" s="598" t="s">
        <v>521</v>
      </c>
      <c r="B26" s="598"/>
      <c r="C26" s="598"/>
      <c r="D26" s="598"/>
      <c r="M26" s="114"/>
      <c r="N26" s="114"/>
      <c r="O26" s="114"/>
      <c r="P26" s="114"/>
      <c r="Q26" s="114"/>
      <c r="R26" s="114"/>
      <c r="S26" s="114"/>
      <c r="T26" s="114"/>
      <c r="U26" s="114"/>
      <c r="V26" s="114"/>
      <c r="W26" s="114"/>
      <c r="X26" s="114"/>
      <c r="Y26" s="114"/>
      <c r="Z26" s="114"/>
      <c r="AA26" s="114"/>
      <c r="AB26" s="114"/>
      <c r="AC26" s="114"/>
      <c r="AD26" s="114"/>
      <c r="AE26" s="114"/>
      <c r="AF26" s="114"/>
      <c r="AG26" s="114"/>
      <c r="AH26" s="114"/>
      <c r="AI26" s="114"/>
      <c r="AJ26" s="114"/>
      <c r="AK26" s="114"/>
      <c r="AL26" s="114"/>
      <c r="AM26" s="114"/>
      <c r="AN26" s="114"/>
      <c r="AO26" s="114"/>
      <c r="AP26" s="114"/>
      <c r="AQ26" s="114"/>
      <c r="AR26" s="114"/>
      <c r="AS26" s="114"/>
      <c r="AT26" s="114"/>
      <c r="AU26" s="114"/>
      <c r="AV26" s="114"/>
      <c r="AW26" s="114"/>
      <c r="AX26" s="114"/>
      <c r="AY26" s="114"/>
      <c r="AZ26" s="114"/>
      <c r="BA26" s="114"/>
      <c r="BB26" s="114"/>
      <c r="BC26" s="114"/>
      <c r="BD26" s="114"/>
      <c r="BE26" s="114"/>
      <c r="BF26" s="114"/>
      <c r="BG26" s="114"/>
      <c r="BH26" s="114"/>
      <c r="BI26" s="114"/>
      <c r="BJ26" s="114"/>
      <c r="BK26" s="114"/>
      <c r="BL26" s="114"/>
      <c r="BM26" s="114"/>
      <c r="BN26" s="114"/>
    </row>
    <row r="27" spans="1:66" ht="13.5" customHeight="1">
      <c r="A27" s="139"/>
      <c r="B27" s="139"/>
      <c r="C27" s="139"/>
      <c r="D27" s="139"/>
      <c r="M27" s="114"/>
      <c r="N27" s="114"/>
      <c r="O27" s="114"/>
      <c r="P27" s="114"/>
      <c r="Q27" s="114"/>
      <c r="R27" s="114"/>
      <c r="S27" s="114"/>
      <c r="T27" s="114"/>
      <c r="U27" s="114"/>
      <c r="V27" s="114"/>
      <c r="W27" s="114"/>
      <c r="X27" s="114"/>
      <c r="Y27" s="114"/>
      <c r="Z27" s="114"/>
      <c r="AA27" s="114"/>
      <c r="AB27" s="114"/>
      <c r="AC27" s="114"/>
      <c r="AD27" s="114"/>
      <c r="AE27" s="114"/>
      <c r="AF27" s="114"/>
      <c r="AG27" s="114"/>
      <c r="AH27" s="114"/>
      <c r="AI27" s="114"/>
      <c r="AJ27" s="114"/>
      <c r="AK27" s="114"/>
      <c r="AL27" s="114"/>
      <c r="AM27" s="114"/>
      <c r="AN27" s="114"/>
      <c r="AO27" s="114"/>
      <c r="AP27" s="114"/>
      <c r="AQ27" s="114"/>
      <c r="AR27" s="114"/>
      <c r="AS27" s="114"/>
      <c r="AT27" s="114"/>
      <c r="AU27" s="114"/>
      <c r="AV27" s="114"/>
      <c r="AW27" s="114"/>
      <c r="AX27" s="114"/>
      <c r="AY27" s="114"/>
      <c r="AZ27" s="114"/>
      <c r="BA27" s="114"/>
      <c r="BB27" s="114"/>
      <c r="BC27" s="114"/>
      <c r="BD27" s="114"/>
      <c r="BE27" s="114"/>
      <c r="BF27" s="114"/>
      <c r="BG27" s="114"/>
      <c r="BH27" s="114"/>
      <c r="BI27" s="114"/>
      <c r="BJ27" s="114"/>
      <c r="BK27" s="114"/>
      <c r="BL27" s="114"/>
      <c r="BM27" s="114"/>
      <c r="BN27" s="114"/>
    </row>
    <row r="28" spans="1:66">
      <c r="A28" s="598" t="s">
        <v>56</v>
      </c>
      <c r="B28" s="598"/>
      <c r="C28" s="598"/>
      <c r="D28" s="598"/>
      <c r="M28" s="114"/>
      <c r="N28" s="114"/>
      <c r="O28" s="114"/>
      <c r="P28" s="114"/>
      <c r="Q28" s="114"/>
      <c r="R28" s="114"/>
      <c r="S28" s="114"/>
      <c r="T28" s="114"/>
      <c r="U28" s="114"/>
      <c r="V28" s="114"/>
      <c r="W28" s="114"/>
      <c r="X28" s="114"/>
      <c r="Y28" s="114"/>
      <c r="Z28" s="114"/>
      <c r="AA28" s="114"/>
      <c r="AB28" s="114"/>
      <c r="AC28" s="114"/>
      <c r="AD28" s="114"/>
      <c r="AE28" s="114"/>
      <c r="AF28" s="114"/>
      <c r="AG28" s="114"/>
      <c r="AH28" s="114"/>
      <c r="AI28" s="114"/>
      <c r="AJ28" s="114"/>
      <c r="AK28" s="114"/>
      <c r="AL28" s="114"/>
      <c r="AM28" s="114"/>
      <c r="AN28" s="114"/>
      <c r="AO28" s="114"/>
      <c r="AP28" s="114"/>
      <c r="AQ28" s="114"/>
      <c r="AR28" s="114"/>
      <c r="AS28" s="114"/>
      <c r="AT28" s="114"/>
      <c r="AU28" s="114"/>
      <c r="AV28" s="114"/>
      <c r="AW28" s="114"/>
      <c r="AX28" s="114"/>
      <c r="AY28" s="114"/>
      <c r="AZ28" s="114"/>
      <c r="BA28" s="114"/>
      <c r="BB28" s="114"/>
      <c r="BC28" s="114"/>
      <c r="BD28" s="114"/>
      <c r="BE28" s="114"/>
      <c r="BF28" s="114"/>
      <c r="BG28" s="114"/>
      <c r="BH28" s="114"/>
      <c r="BI28" s="114"/>
      <c r="BJ28" s="114"/>
      <c r="BK28" s="114"/>
      <c r="BL28" s="114"/>
      <c r="BM28" s="114"/>
      <c r="BN28" s="114"/>
    </row>
    <row r="29" spans="1:66">
      <c r="A29" s="598" t="s">
        <v>57</v>
      </c>
      <c r="B29" s="598"/>
      <c r="C29" s="598"/>
      <c r="D29" s="598"/>
      <c r="M29" s="114"/>
      <c r="N29" s="114"/>
      <c r="O29" s="114"/>
      <c r="P29" s="114"/>
      <c r="Q29" s="114"/>
      <c r="R29" s="114"/>
      <c r="S29" s="114"/>
      <c r="T29" s="114"/>
      <c r="U29" s="114"/>
      <c r="V29" s="114"/>
      <c r="W29" s="114"/>
      <c r="X29" s="114"/>
      <c r="Y29" s="114"/>
      <c r="Z29" s="114"/>
      <c r="AA29" s="114"/>
      <c r="AB29" s="114"/>
      <c r="AC29" s="114"/>
      <c r="AD29" s="114"/>
      <c r="AE29" s="114"/>
      <c r="AF29" s="114"/>
      <c r="AG29" s="114"/>
      <c r="AH29" s="114"/>
      <c r="AI29" s="114"/>
      <c r="AJ29" s="114"/>
      <c r="AK29" s="114"/>
      <c r="AL29" s="114"/>
      <c r="AM29" s="114"/>
      <c r="AN29" s="114"/>
      <c r="AO29" s="114"/>
      <c r="AP29" s="114"/>
      <c r="AQ29" s="114"/>
      <c r="AR29" s="114"/>
      <c r="AS29" s="114"/>
      <c r="AT29" s="114"/>
      <c r="AU29" s="114"/>
      <c r="AV29" s="114"/>
      <c r="AW29" s="114"/>
      <c r="AX29" s="114"/>
      <c r="AY29" s="114"/>
      <c r="AZ29" s="114"/>
      <c r="BA29" s="114"/>
      <c r="BB29" s="114"/>
      <c r="BC29" s="114"/>
      <c r="BD29" s="114"/>
      <c r="BE29" s="114"/>
      <c r="BF29" s="114"/>
      <c r="BG29" s="114"/>
      <c r="BH29" s="114"/>
      <c r="BI29" s="114"/>
      <c r="BJ29" s="114"/>
      <c r="BK29" s="114"/>
      <c r="BL29" s="114"/>
      <c r="BM29" s="114"/>
      <c r="BN29" s="114"/>
    </row>
    <row r="30" spans="1:66">
      <c r="A30" s="598" t="s">
        <v>374</v>
      </c>
      <c r="B30" s="598"/>
      <c r="C30" s="598"/>
      <c r="D30" s="598"/>
      <c r="M30" s="114"/>
      <c r="N30" s="114"/>
      <c r="O30" s="114"/>
      <c r="P30" s="114"/>
      <c r="Q30" s="114"/>
      <c r="R30" s="114"/>
      <c r="S30" s="114"/>
      <c r="T30" s="114"/>
      <c r="U30" s="114"/>
      <c r="V30" s="114"/>
      <c r="W30" s="114"/>
      <c r="X30" s="114"/>
      <c r="Y30" s="114"/>
      <c r="Z30" s="114"/>
      <c r="AA30" s="114"/>
      <c r="AB30" s="114"/>
      <c r="AC30" s="114"/>
      <c r="AD30" s="114"/>
      <c r="AE30" s="114"/>
      <c r="AF30" s="114"/>
      <c r="AG30" s="114"/>
      <c r="AH30" s="114"/>
      <c r="AI30" s="114"/>
      <c r="AJ30" s="114"/>
      <c r="AK30" s="114"/>
      <c r="AL30" s="114"/>
      <c r="AM30" s="114"/>
      <c r="AN30" s="114"/>
      <c r="AO30" s="114"/>
      <c r="AP30" s="114"/>
      <c r="AQ30" s="114"/>
      <c r="AR30" s="114"/>
      <c r="AS30" s="114"/>
      <c r="AT30" s="114"/>
      <c r="AU30" s="114"/>
      <c r="AV30" s="114"/>
      <c r="AW30" s="114"/>
      <c r="AX30" s="114"/>
      <c r="AY30" s="114"/>
      <c r="AZ30" s="114"/>
      <c r="BA30" s="114"/>
      <c r="BB30" s="114"/>
      <c r="BC30" s="114"/>
      <c r="BD30" s="114"/>
      <c r="BE30" s="114"/>
      <c r="BF30" s="114"/>
      <c r="BG30" s="114"/>
      <c r="BH30" s="114"/>
      <c r="BI30" s="114"/>
      <c r="BJ30" s="114"/>
      <c r="BK30" s="114"/>
      <c r="BL30" s="114"/>
      <c r="BM30" s="114"/>
      <c r="BN30" s="114"/>
    </row>
    <row r="31" spans="1:66">
      <c r="A31" s="114"/>
      <c r="B31" s="114"/>
      <c r="M31" s="114"/>
      <c r="N31" s="114"/>
      <c r="O31" s="114"/>
      <c r="P31" s="114"/>
      <c r="Q31" s="114"/>
      <c r="R31" s="114"/>
      <c r="S31" s="114"/>
      <c r="T31" s="114"/>
      <c r="U31" s="114"/>
      <c r="V31" s="114"/>
      <c r="W31" s="114"/>
      <c r="X31" s="114"/>
      <c r="Y31" s="114"/>
      <c r="Z31" s="114"/>
      <c r="AA31" s="114"/>
      <c r="AB31" s="114"/>
      <c r="AC31" s="114"/>
      <c r="AD31" s="114"/>
      <c r="AE31" s="114"/>
      <c r="AF31" s="114"/>
      <c r="AG31" s="114"/>
      <c r="AH31" s="114"/>
      <c r="AI31" s="114"/>
      <c r="AJ31" s="114"/>
      <c r="AK31" s="114"/>
      <c r="AL31" s="114"/>
      <c r="AM31" s="114"/>
      <c r="AN31" s="114"/>
      <c r="AO31" s="114"/>
      <c r="AP31" s="114"/>
      <c r="AQ31" s="114"/>
      <c r="AR31" s="114"/>
      <c r="AS31" s="114"/>
      <c r="AT31" s="114"/>
      <c r="AU31" s="114"/>
      <c r="AV31" s="114"/>
      <c r="AW31" s="114"/>
      <c r="AX31" s="114"/>
      <c r="AY31" s="114"/>
      <c r="AZ31" s="114"/>
      <c r="BA31" s="114"/>
      <c r="BB31" s="114"/>
      <c r="BC31" s="114"/>
      <c r="BD31" s="114"/>
      <c r="BE31" s="114"/>
      <c r="BF31" s="114"/>
      <c r="BG31" s="114"/>
      <c r="BH31" s="114"/>
      <c r="BI31" s="114"/>
      <c r="BJ31" s="114"/>
      <c r="BK31" s="114"/>
      <c r="BL31" s="114"/>
      <c r="BM31" s="114"/>
      <c r="BN31" s="114"/>
    </row>
    <row r="32" spans="1:66">
      <c r="A32" s="114"/>
      <c r="B32" s="114"/>
      <c r="M32" s="114"/>
      <c r="N32" s="114"/>
      <c r="O32" s="114"/>
      <c r="P32" s="114"/>
      <c r="Q32" s="114"/>
      <c r="R32" s="114"/>
      <c r="S32" s="114"/>
      <c r="T32" s="114"/>
      <c r="U32" s="114"/>
      <c r="V32" s="114"/>
      <c r="W32" s="114"/>
      <c r="X32" s="114"/>
      <c r="Y32" s="114"/>
      <c r="Z32" s="114"/>
      <c r="AA32" s="114"/>
      <c r="AB32" s="114"/>
      <c r="AC32" s="114"/>
      <c r="AD32" s="114"/>
      <c r="AE32" s="114"/>
      <c r="AF32" s="114"/>
      <c r="AG32" s="114"/>
      <c r="AH32" s="114"/>
      <c r="AI32" s="114"/>
      <c r="AJ32" s="114"/>
      <c r="AK32" s="114"/>
      <c r="AL32" s="114"/>
      <c r="AM32" s="114"/>
      <c r="AN32" s="114"/>
      <c r="AO32" s="114"/>
      <c r="AP32" s="114"/>
      <c r="AQ32" s="114"/>
      <c r="AR32" s="114"/>
      <c r="AS32" s="114"/>
      <c r="AT32" s="114"/>
      <c r="AU32" s="114"/>
      <c r="AV32" s="114"/>
      <c r="AW32" s="114"/>
      <c r="AX32" s="114"/>
      <c r="AY32" s="114"/>
      <c r="AZ32" s="114"/>
      <c r="BA32" s="114"/>
      <c r="BB32" s="114"/>
      <c r="BC32" s="114"/>
      <c r="BD32" s="114"/>
      <c r="BE32" s="114"/>
      <c r="BF32" s="114"/>
      <c r="BG32" s="114"/>
      <c r="BH32" s="114"/>
      <c r="BI32" s="114"/>
      <c r="BJ32" s="114"/>
      <c r="BK32" s="114"/>
      <c r="BL32" s="114"/>
      <c r="BM32" s="114"/>
      <c r="BN32" s="114"/>
    </row>
    <row r="33" spans="1:66">
      <c r="A33" s="114"/>
      <c r="B33" s="114"/>
      <c r="M33" s="114"/>
      <c r="N33" s="114"/>
      <c r="O33" s="114"/>
      <c r="P33" s="114"/>
      <c r="Q33" s="114"/>
      <c r="R33" s="114"/>
      <c r="S33" s="114"/>
      <c r="T33" s="114"/>
      <c r="U33" s="114"/>
      <c r="V33" s="114"/>
      <c r="W33" s="114"/>
      <c r="X33" s="114"/>
      <c r="Y33" s="114"/>
      <c r="Z33" s="114"/>
      <c r="AA33" s="114"/>
      <c r="AB33" s="114"/>
      <c r="AC33" s="114"/>
      <c r="AD33" s="114"/>
      <c r="AE33" s="114"/>
      <c r="AF33" s="114"/>
      <c r="AG33" s="114"/>
      <c r="AH33" s="114"/>
      <c r="AI33" s="114"/>
      <c r="AJ33" s="114"/>
      <c r="AK33" s="114"/>
      <c r="AL33" s="114"/>
      <c r="AM33" s="114"/>
      <c r="AN33" s="114"/>
      <c r="AO33" s="114"/>
      <c r="AP33" s="114"/>
      <c r="AQ33" s="114"/>
      <c r="AR33" s="114"/>
      <c r="AS33" s="114"/>
      <c r="AT33" s="114"/>
      <c r="AU33" s="114"/>
      <c r="AV33" s="114"/>
      <c r="AW33" s="114"/>
      <c r="AX33" s="114"/>
      <c r="AY33" s="114"/>
      <c r="AZ33" s="114"/>
      <c r="BA33" s="114"/>
      <c r="BB33" s="114"/>
      <c r="BC33" s="114"/>
      <c r="BD33" s="114"/>
      <c r="BE33" s="114"/>
      <c r="BF33" s="114"/>
      <c r="BG33" s="114"/>
      <c r="BH33" s="114"/>
      <c r="BI33" s="114"/>
      <c r="BJ33" s="114"/>
      <c r="BK33" s="114"/>
      <c r="BL33" s="114"/>
      <c r="BM33" s="114"/>
      <c r="BN33" s="114"/>
    </row>
    <row r="34" spans="1:66">
      <c r="A34" s="114"/>
      <c r="B34" s="114"/>
      <c r="M34" s="114"/>
      <c r="N34" s="114"/>
      <c r="O34" s="114"/>
      <c r="P34" s="114"/>
      <c r="Q34" s="114"/>
      <c r="R34" s="114"/>
      <c r="S34" s="114"/>
      <c r="T34" s="114"/>
      <c r="U34" s="114"/>
      <c r="V34" s="114"/>
      <c r="W34" s="114"/>
      <c r="X34" s="114"/>
      <c r="Y34" s="114"/>
      <c r="Z34" s="114"/>
      <c r="AA34" s="114"/>
      <c r="AB34" s="114"/>
      <c r="AC34" s="114"/>
      <c r="AD34" s="114"/>
      <c r="AE34" s="114"/>
      <c r="AF34" s="114"/>
      <c r="AG34" s="114"/>
      <c r="AH34" s="114"/>
      <c r="AI34" s="114"/>
      <c r="AJ34" s="114"/>
      <c r="AK34" s="114"/>
      <c r="AL34" s="114"/>
      <c r="AM34" s="114"/>
      <c r="AN34" s="114"/>
      <c r="AO34" s="114"/>
      <c r="AP34" s="114"/>
      <c r="AQ34" s="114"/>
      <c r="AR34" s="114"/>
      <c r="AS34" s="114"/>
      <c r="AT34" s="114"/>
      <c r="AU34" s="114"/>
      <c r="AV34" s="114"/>
      <c r="AW34" s="114"/>
      <c r="AX34" s="114"/>
      <c r="AY34" s="114"/>
      <c r="AZ34" s="114"/>
      <c r="BA34" s="114"/>
      <c r="BB34" s="114"/>
      <c r="BC34" s="114"/>
      <c r="BD34" s="114"/>
      <c r="BE34" s="114"/>
      <c r="BF34" s="114"/>
      <c r="BG34" s="114"/>
      <c r="BH34" s="114"/>
      <c r="BI34" s="114"/>
      <c r="BJ34" s="114"/>
      <c r="BK34" s="114"/>
      <c r="BL34" s="114"/>
      <c r="BM34" s="114"/>
      <c r="BN34" s="114"/>
    </row>
    <row r="35" spans="1:66" s="114" customFormat="1"/>
    <row r="36" spans="1:66" s="114" customFormat="1"/>
    <row r="37" spans="1:66" s="114" customFormat="1"/>
    <row r="38" spans="1:66" s="114" customFormat="1"/>
    <row r="39" spans="1:66" s="114" customFormat="1"/>
    <row r="40" spans="1:66" s="114" customFormat="1"/>
    <row r="41" spans="1:66" s="114" customFormat="1"/>
    <row r="42" spans="1:66" s="114" customFormat="1"/>
    <row r="43" spans="1:66" s="114" customFormat="1"/>
    <row r="44" spans="1:66" s="114" customFormat="1"/>
    <row r="45" spans="1:66" s="114" customFormat="1"/>
    <row r="46" spans="1:66" s="114" customFormat="1"/>
    <row r="47" spans="1:66" s="114" customFormat="1"/>
    <row r="48" spans="1:66" s="114" customFormat="1"/>
    <row r="49" spans="1:31" s="114" customFormat="1"/>
    <row r="50" spans="1:31" s="114" customFormat="1"/>
    <row r="51" spans="1:31" s="114" customFormat="1"/>
    <row r="52" spans="1:31" s="114" customFormat="1"/>
    <row r="53" spans="1:31" s="114" customFormat="1"/>
    <row r="54" spans="1:31">
      <c r="A54" s="114"/>
      <c r="B54" s="114"/>
      <c r="M54" s="114"/>
      <c r="N54" s="114"/>
      <c r="O54" s="114"/>
      <c r="P54" s="114"/>
      <c r="Q54" s="114"/>
      <c r="R54" s="114"/>
      <c r="S54" s="114"/>
      <c r="T54" s="114"/>
      <c r="U54" s="114"/>
      <c r="V54" s="114"/>
      <c r="W54" s="114"/>
      <c r="X54" s="114"/>
      <c r="Y54" s="114"/>
      <c r="Z54" s="114"/>
      <c r="AA54" s="114"/>
      <c r="AB54" s="114"/>
      <c r="AC54" s="114"/>
      <c r="AD54" s="114"/>
      <c r="AE54" s="114"/>
    </row>
    <row r="55" spans="1:31">
      <c r="A55" s="114"/>
      <c r="B55" s="114"/>
      <c r="M55" s="114"/>
      <c r="N55" s="114"/>
      <c r="O55" s="114"/>
      <c r="P55" s="114"/>
      <c r="Q55" s="114"/>
      <c r="R55" s="114"/>
      <c r="S55" s="114"/>
      <c r="T55" s="114"/>
      <c r="U55" s="114"/>
      <c r="V55" s="114"/>
      <c r="W55" s="114"/>
      <c r="X55" s="114"/>
      <c r="Y55" s="114"/>
      <c r="Z55" s="114"/>
      <c r="AA55" s="114"/>
      <c r="AB55" s="114"/>
      <c r="AC55" s="114"/>
      <c r="AD55" s="114"/>
      <c r="AE55" s="114"/>
    </row>
    <row r="56" spans="1:31">
      <c r="A56" s="114"/>
      <c r="B56" s="114"/>
      <c r="M56" s="114"/>
      <c r="N56" s="114"/>
      <c r="O56" s="114"/>
      <c r="P56" s="114"/>
      <c r="Q56" s="114"/>
      <c r="R56" s="114"/>
      <c r="S56" s="114"/>
      <c r="T56" s="114"/>
      <c r="U56" s="114"/>
      <c r="V56" s="114"/>
      <c r="W56" s="114"/>
      <c r="X56" s="114"/>
      <c r="Y56" s="114"/>
      <c r="Z56" s="114"/>
      <c r="AA56" s="114"/>
      <c r="AB56" s="114"/>
      <c r="AC56" s="114"/>
      <c r="AD56" s="114"/>
      <c r="AE56" s="114"/>
    </row>
    <row r="57" spans="1:31">
      <c r="A57" s="114"/>
      <c r="B57" s="114"/>
      <c r="M57" s="114"/>
      <c r="N57" s="114"/>
      <c r="O57" s="114"/>
      <c r="P57" s="114"/>
      <c r="Q57" s="114"/>
      <c r="R57" s="114"/>
      <c r="S57" s="114"/>
      <c r="T57" s="114"/>
      <c r="U57" s="114"/>
      <c r="V57" s="114"/>
      <c r="W57" s="114"/>
      <c r="X57" s="114"/>
      <c r="Y57" s="114"/>
      <c r="Z57" s="114"/>
      <c r="AA57" s="114"/>
      <c r="AB57" s="114"/>
      <c r="AC57" s="114"/>
      <c r="AD57" s="114"/>
      <c r="AE57" s="114"/>
    </row>
    <row r="58" spans="1:31">
      <c r="A58" s="114"/>
      <c r="B58" s="114"/>
      <c r="M58" s="114"/>
      <c r="N58" s="114"/>
      <c r="O58" s="114"/>
      <c r="P58" s="114"/>
      <c r="Q58" s="114"/>
      <c r="R58" s="114"/>
      <c r="S58" s="114"/>
      <c r="T58" s="114"/>
      <c r="U58" s="114"/>
      <c r="V58" s="114"/>
      <c r="W58" s="114"/>
      <c r="X58" s="114"/>
      <c r="Y58" s="114"/>
      <c r="Z58" s="114"/>
      <c r="AA58" s="114"/>
      <c r="AB58" s="114"/>
      <c r="AC58" s="114"/>
      <c r="AD58" s="114"/>
      <c r="AE58" s="114"/>
    </row>
    <row r="59" spans="1:31">
      <c r="A59" s="114"/>
      <c r="B59" s="114"/>
      <c r="M59" s="114"/>
      <c r="N59" s="114"/>
      <c r="O59" s="114"/>
      <c r="P59" s="114"/>
      <c r="Q59" s="114"/>
      <c r="R59" s="114"/>
      <c r="S59" s="114"/>
      <c r="T59" s="114"/>
      <c r="U59" s="114"/>
      <c r="V59" s="114"/>
      <c r="W59" s="114"/>
      <c r="X59" s="114"/>
      <c r="Y59" s="114"/>
      <c r="Z59" s="114"/>
      <c r="AA59" s="114"/>
      <c r="AB59" s="114"/>
      <c r="AC59" s="114"/>
      <c r="AD59" s="114"/>
      <c r="AE59" s="114"/>
    </row>
    <row r="60" spans="1:31">
      <c r="A60" s="114"/>
      <c r="B60" s="114"/>
      <c r="M60" s="114"/>
      <c r="N60" s="114"/>
      <c r="O60" s="114"/>
      <c r="P60" s="114"/>
      <c r="Q60" s="114"/>
      <c r="R60" s="114"/>
      <c r="S60" s="114"/>
      <c r="T60" s="114"/>
      <c r="U60" s="114"/>
      <c r="V60" s="114"/>
      <c r="W60" s="114"/>
      <c r="X60" s="114"/>
      <c r="Y60" s="114"/>
      <c r="Z60" s="114"/>
      <c r="AA60" s="114"/>
      <c r="AB60" s="114"/>
      <c r="AC60" s="114"/>
      <c r="AD60" s="114"/>
      <c r="AE60" s="114"/>
    </row>
    <row r="61" spans="1:31">
      <c r="A61" s="114"/>
      <c r="B61" s="114"/>
      <c r="M61" s="114"/>
      <c r="N61" s="114"/>
      <c r="O61" s="114"/>
      <c r="P61" s="114"/>
      <c r="Q61" s="114"/>
      <c r="R61" s="114"/>
      <c r="S61" s="114"/>
      <c r="T61" s="114"/>
      <c r="U61" s="114"/>
      <c r="V61" s="114"/>
      <c r="W61" s="114"/>
      <c r="X61" s="114"/>
      <c r="Y61" s="114"/>
      <c r="Z61" s="114"/>
      <c r="AA61" s="114"/>
      <c r="AB61" s="114"/>
      <c r="AC61" s="114"/>
      <c r="AD61" s="114"/>
      <c r="AE61" s="114"/>
    </row>
    <row r="62" spans="1:31">
      <c r="A62" s="114"/>
      <c r="B62" s="114"/>
      <c r="M62" s="114"/>
      <c r="N62" s="114"/>
      <c r="O62" s="114"/>
      <c r="P62" s="114"/>
      <c r="Q62" s="114"/>
      <c r="R62" s="114"/>
      <c r="S62" s="114"/>
      <c r="T62" s="114"/>
      <c r="U62" s="114"/>
      <c r="V62" s="114"/>
      <c r="W62" s="114"/>
      <c r="X62" s="114"/>
      <c r="Y62" s="114"/>
      <c r="Z62" s="114"/>
      <c r="AA62" s="114"/>
      <c r="AB62" s="114"/>
      <c r="AC62" s="114"/>
      <c r="AD62" s="114"/>
      <c r="AE62" s="114"/>
    </row>
    <row r="63" spans="1:31">
      <c r="A63" s="114"/>
      <c r="B63" s="114"/>
      <c r="M63" s="114"/>
      <c r="N63" s="114"/>
      <c r="O63" s="114"/>
      <c r="P63" s="114"/>
      <c r="Q63" s="114"/>
      <c r="R63" s="114"/>
      <c r="S63" s="114"/>
      <c r="T63" s="114"/>
      <c r="U63" s="114"/>
      <c r="V63" s="114"/>
      <c r="W63" s="114"/>
      <c r="X63" s="114"/>
      <c r="Y63" s="114"/>
      <c r="Z63" s="114"/>
      <c r="AA63" s="114"/>
      <c r="AB63" s="114"/>
      <c r="AC63" s="114"/>
      <c r="AD63" s="114"/>
      <c r="AE63" s="114"/>
    </row>
    <row r="64" spans="1:31">
      <c r="A64" s="114"/>
      <c r="B64" s="114"/>
      <c r="M64" s="114"/>
      <c r="N64" s="114"/>
      <c r="O64" s="114"/>
      <c r="P64" s="114"/>
      <c r="Q64" s="114"/>
      <c r="R64" s="114"/>
      <c r="S64" s="114"/>
      <c r="T64" s="114"/>
      <c r="U64" s="114"/>
      <c r="V64" s="114"/>
      <c r="W64" s="114"/>
      <c r="X64" s="114"/>
      <c r="Y64" s="114"/>
      <c r="Z64" s="114"/>
      <c r="AA64" s="114"/>
      <c r="AB64" s="114"/>
      <c r="AC64" s="114"/>
      <c r="AD64" s="114"/>
      <c r="AE64" s="114"/>
    </row>
    <row r="65" spans="1:31">
      <c r="A65" s="114"/>
      <c r="B65" s="114"/>
      <c r="M65" s="114"/>
      <c r="N65" s="114"/>
      <c r="O65" s="114"/>
      <c r="P65" s="114"/>
      <c r="Q65" s="114"/>
      <c r="R65" s="114"/>
      <c r="S65" s="114"/>
      <c r="T65" s="114"/>
      <c r="U65" s="114"/>
      <c r="V65" s="114"/>
      <c r="W65" s="114"/>
      <c r="X65" s="114"/>
      <c r="Y65" s="114"/>
      <c r="Z65" s="114"/>
      <c r="AA65" s="114"/>
      <c r="AB65" s="114"/>
      <c r="AC65" s="114"/>
      <c r="AD65" s="114"/>
      <c r="AE65" s="114"/>
    </row>
    <row r="66" spans="1:31">
      <c r="A66" s="114"/>
      <c r="B66" s="114"/>
      <c r="M66" s="114"/>
      <c r="N66" s="114"/>
      <c r="O66" s="114"/>
      <c r="P66" s="114"/>
      <c r="Q66" s="114"/>
      <c r="R66" s="114"/>
      <c r="S66" s="114"/>
      <c r="T66" s="114"/>
      <c r="U66" s="114"/>
      <c r="V66" s="114"/>
      <c r="W66" s="114"/>
      <c r="X66" s="114"/>
      <c r="Y66" s="114"/>
      <c r="Z66" s="114"/>
      <c r="AA66" s="114"/>
      <c r="AB66" s="114"/>
      <c r="AC66" s="114"/>
      <c r="AD66" s="114"/>
      <c r="AE66" s="114"/>
    </row>
    <row r="67" spans="1:31">
      <c r="A67" s="114"/>
      <c r="B67" s="114"/>
      <c r="M67" s="114"/>
      <c r="N67" s="114"/>
      <c r="O67" s="114"/>
      <c r="P67" s="114"/>
      <c r="Q67" s="114"/>
      <c r="R67" s="114"/>
      <c r="S67" s="114"/>
      <c r="T67" s="114"/>
      <c r="U67" s="114"/>
      <c r="V67" s="114"/>
      <c r="W67" s="114"/>
      <c r="X67" s="114"/>
      <c r="Y67" s="114"/>
      <c r="Z67" s="114"/>
      <c r="AA67" s="114"/>
      <c r="AB67" s="114"/>
      <c r="AC67" s="114"/>
      <c r="AD67" s="114"/>
      <c r="AE67" s="114"/>
    </row>
    <row r="68" spans="1:31">
      <c r="A68" s="114"/>
      <c r="B68" s="114"/>
      <c r="M68" s="114"/>
      <c r="N68" s="114"/>
      <c r="O68" s="114"/>
      <c r="P68" s="114"/>
      <c r="Q68" s="114"/>
      <c r="R68" s="114"/>
      <c r="S68" s="114"/>
      <c r="T68" s="114"/>
      <c r="U68" s="114"/>
      <c r="V68" s="114"/>
      <c r="W68" s="114"/>
      <c r="X68" s="114"/>
      <c r="Y68" s="114"/>
      <c r="Z68" s="114"/>
      <c r="AA68" s="114"/>
      <c r="AB68" s="114"/>
      <c r="AC68" s="114"/>
      <c r="AD68" s="114"/>
      <c r="AE68" s="114"/>
    </row>
    <row r="69" spans="1:31">
      <c r="A69" s="114"/>
      <c r="B69" s="114"/>
      <c r="M69" s="114"/>
      <c r="N69" s="114"/>
      <c r="O69" s="114"/>
      <c r="P69" s="114"/>
      <c r="Q69" s="114"/>
      <c r="R69" s="114"/>
      <c r="S69" s="114"/>
      <c r="T69" s="114"/>
      <c r="U69" s="114"/>
      <c r="V69" s="114"/>
      <c r="W69" s="114"/>
      <c r="X69" s="114"/>
      <c r="Y69" s="114"/>
      <c r="Z69" s="114"/>
      <c r="AA69" s="114"/>
      <c r="AB69" s="114"/>
      <c r="AC69" s="114"/>
      <c r="AD69" s="114"/>
      <c r="AE69" s="114"/>
    </row>
    <row r="70" spans="1:31">
      <c r="A70" s="114"/>
      <c r="B70" s="114"/>
      <c r="M70" s="114"/>
      <c r="N70" s="114"/>
      <c r="O70" s="114"/>
      <c r="P70" s="114"/>
      <c r="Q70" s="114"/>
      <c r="R70" s="114"/>
      <c r="S70" s="114"/>
      <c r="T70" s="114"/>
      <c r="U70" s="114"/>
      <c r="V70" s="114"/>
      <c r="W70" s="114"/>
      <c r="X70" s="114"/>
      <c r="Y70" s="114"/>
      <c r="Z70" s="114"/>
      <c r="AA70" s="114"/>
      <c r="AB70" s="114"/>
      <c r="AC70" s="114"/>
      <c r="AD70" s="114"/>
      <c r="AE70" s="114"/>
    </row>
    <row r="71" spans="1:31">
      <c r="A71" s="114"/>
      <c r="B71" s="114"/>
      <c r="M71" s="114"/>
      <c r="N71" s="114"/>
      <c r="O71" s="114"/>
      <c r="P71" s="114"/>
      <c r="Q71" s="114"/>
      <c r="R71" s="114"/>
      <c r="S71" s="114"/>
      <c r="T71" s="114"/>
      <c r="U71" s="114"/>
      <c r="V71" s="114"/>
      <c r="W71" s="114"/>
      <c r="X71" s="114"/>
      <c r="Y71" s="114"/>
      <c r="Z71" s="114"/>
      <c r="AA71" s="114"/>
      <c r="AB71" s="114"/>
      <c r="AC71" s="114"/>
      <c r="AD71" s="114"/>
      <c r="AE71" s="114"/>
    </row>
    <row r="72" spans="1:31">
      <c r="A72" s="114"/>
      <c r="B72" s="114"/>
      <c r="M72" s="114"/>
      <c r="N72" s="114"/>
      <c r="O72" s="114"/>
      <c r="P72" s="114"/>
      <c r="Q72" s="114"/>
      <c r="R72" s="114"/>
      <c r="S72" s="114"/>
      <c r="T72" s="114"/>
      <c r="U72" s="114"/>
      <c r="V72" s="114"/>
      <c r="W72" s="114"/>
      <c r="X72" s="114"/>
      <c r="Y72" s="114"/>
      <c r="Z72" s="114"/>
      <c r="AA72" s="114"/>
      <c r="AB72" s="114"/>
      <c r="AC72" s="114"/>
      <c r="AD72" s="114"/>
      <c r="AE72" s="114"/>
    </row>
    <row r="73" spans="1:31">
      <c r="A73" s="114"/>
      <c r="B73" s="114"/>
      <c r="M73" s="114"/>
      <c r="N73" s="114"/>
      <c r="O73" s="114"/>
      <c r="P73" s="114"/>
      <c r="Q73" s="114"/>
      <c r="R73" s="114"/>
      <c r="S73" s="114"/>
      <c r="T73" s="114"/>
      <c r="U73" s="114"/>
      <c r="V73" s="114"/>
      <c r="W73" s="114"/>
      <c r="X73" s="114"/>
      <c r="Y73" s="114"/>
      <c r="Z73" s="114"/>
      <c r="AA73" s="114"/>
      <c r="AB73" s="114"/>
      <c r="AC73" s="114"/>
      <c r="AD73" s="114"/>
      <c r="AE73" s="114"/>
    </row>
    <row r="74" spans="1:31">
      <c r="A74" s="114"/>
      <c r="B74" s="114"/>
      <c r="M74" s="114"/>
      <c r="N74" s="114"/>
      <c r="O74" s="114"/>
      <c r="P74" s="114"/>
      <c r="Q74" s="114"/>
      <c r="R74" s="114"/>
      <c r="S74" s="114"/>
      <c r="T74" s="114"/>
      <c r="U74" s="114"/>
      <c r="V74" s="114"/>
      <c r="W74" s="114"/>
      <c r="X74" s="114"/>
      <c r="Y74" s="114"/>
      <c r="Z74" s="114"/>
      <c r="AA74" s="114"/>
      <c r="AB74" s="114"/>
      <c r="AC74" s="114"/>
      <c r="AD74" s="114"/>
      <c r="AE74" s="114"/>
    </row>
    <row r="75" spans="1:31">
      <c r="A75" s="114"/>
      <c r="B75" s="114"/>
      <c r="M75" s="114"/>
      <c r="N75" s="114"/>
      <c r="O75" s="114"/>
      <c r="P75" s="114"/>
      <c r="Q75" s="114"/>
      <c r="R75" s="114"/>
      <c r="S75" s="114"/>
      <c r="T75" s="114"/>
      <c r="U75" s="114"/>
      <c r="V75" s="114"/>
      <c r="W75" s="114"/>
      <c r="X75" s="114"/>
      <c r="Y75" s="114"/>
      <c r="Z75" s="114"/>
      <c r="AA75" s="114"/>
      <c r="AB75" s="114"/>
      <c r="AC75" s="114"/>
      <c r="AD75" s="114"/>
      <c r="AE75" s="114"/>
    </row>
    <row r="76" spans="1:31">
      <c r="A76" s="114"/>
      <c r="B76" s="114"/>
      <c r="M76" s="114"/>
      <c r="N76" s="114"/>
      <c r="O76" s="114"/>
      <c r="P76" s="114"/>
      <c r="Q76" s="114"/>
      <c r="R76" s="114"/>
      <c r="S76" s="114"/>
      <c r="T76" s="114"/>
      <c r="U76" s="114"/>
      <c r="V76" s="114"/>
      <c r="W76" s="114"/>
      <c r="X76" s="114"/>
      <c r="Y76" s="114"/>
      <c r="Z76" s="114"/>
      <c r="AA76" s="114"/>
      <c r="AB76" s="114"/>
      <c r="AC76" s="114"/>
      <c r="AD76" s="114"/>
      <c r="AE76" s="114"/>
    </row>
    <row r="77" spans="1:31">
      <c r="A77" s="114"/>
      <c r="B77" s="114"/>
      <c r="M77" s="114"/>
      <c r="N77" s="114"/>
      <c r="O77" s="114"/>
      <c r="P77" s="114"/>
      <c r="Q77" s="114"/>
      <c r="R77" s="114"/>
      <c r="S77" s="114"/>
      <c r="T77" s="114"/>
      <c r="U77" s="114"/>
      <c r="V77" s="114"/>
      <c r="W77" s="114"/>
      <c r="X77" s="114"/>
      <c r="Y77" s="114"/>
      <c r="Z77" s="114"/>
      <c r="AA77" s="114"/>
      <c r="AB77" s="114"/>
      <c r="AC77" s="114"/>
      <c r="AD77" s="114"/>
      <c r="AE77" s="114"/>
    </row>
    <row r="78" spans="1:31">
      <c r="A78" s="114"/>
      <c r="B78" s="114"/>
      <c r="M78" s="114"/>
      <c r="N78" s="114"/>
      <c r="O78" s="114"/>
      <c r="P78" s="114"/>
      <c r="Q78" s="114"/>
      <c r="R78" s="114"/>
      <c r="S78" s="114"/>
      <c r="T78" s="114"/>
      <c r="U78" s="114"/>
      <c r="V78" s="114"/>
      <c r="W78" s="114"/>
      <c r="X78" s="114"/>
      <c r="Y78" s="114"/>
      <c r="Z78" s="114"/>
      <c r="AA78" s="114"/>
      <c r="AB78" s="114"/>
      <c r="AC78" s="114"/>
      <c r="AD78" s="114"/>
      <c r="AE78" s="114"/>
    </row>
    <row r="79" spans="1:31">
      <c r="A79" s="114"/>
      <c r="B79" s="114"/>
      <c r="M79" s="114"/>
      <c r="N79" s="114"/>
      <c r="O79" s="114"/>
      <c r="P79" s="114"/>
      <c r="Q79" s="114"/>
      <c r="R79" s="114"/>
      <c r="S79" s="114"/>
      <c r="T79" s="114"/>
      <c r="U79" s="114"/>
      <c r="V79" s="114"/>
      <c r="W79" s="114"/>
      <c r="X79" s="114"/>
      <c r="Y79" s="114"/>
      <c r="Z79" s="114"/>
      <c r="AA79" s="114"/>
      <c r="AB79" s="114"/>
      <c r="AC79" s="114"/>
      <c r="AD79" s="114"/>
      <c r="AE79" s="114"/>
    </row>
    <row r="80" spans="1:31">
      <c r="A80" s="114"/>
      <c r="B80" s="114"/>
      <c r="M80" s="114"/>
      <c r="N80" s="114"/>
      <c r="O80" s="114"/>
      <c r="P80" s="114"/>
      <c r="Q80" s="114"/>
      <c r="R80" s="114"/>
      <c r="S80" s="114"/>
      <c r="T80" s="114"/>
      <c r="U80" s="114"/>
      <c r="V80" s="114"/>
      <c r="W80" s="114"/>
      <c r="X80" s="114"/>
      <c r="Y80" s="114"/>
      <c r="Z80" s="114"/>
      <c r="AA80" s="114"/>
      <c r="AB80" s="114"/>
      <c r="AC80" s="114"/>
      <c r="AD80" s="114"/>
      <c r="AE80" s="114"/>
    </row>
    <row r="81" spans="1:31">
      <c r="A81" s="114"/>
      <c r="B81" s="114"/>
      <c r="M81" s="114"/>
      <c r="N81" s="114"/>
      <c r="O81" s="114"/>
      <c r="P81" s="114"/>
      <c r="Q81" s="114"/>
      <c r="R81" s="114"/>
      <c r="S81" s="114"/>
      <c r="T81" s="114"/>
      <c r="U81" s="114"/>
      <c r="V81" s="114"/>
      <c r="W81" s="114"/>
      <c r="X81" s="114"/>
      <c r="Y81" s="114"/>
      <c r="Z81" s="114"/>
      <c r="AA81" s="114"/>
      <c r="AB81" s="114"/>
      <c r="AC81" s="114"/>
      <c r="AD81" s="114"/>
      <c r="AE81" s="114"/>
    </row>
    <row r="82" spans="1:31">
      <c r="A82" s="114"/>
      <c r="B82" s="114"/>
      <c r="M82" s="114"/>
      <c r="N82" s="114"/>
      <c r="O82" s="114"/>
      <c r="P82" s="114"/>
      <c r="Q82" s="114"/>
      <c r="R82" s="114"/>
      <c r="S82" s="114"/>
      <c r="T82" s="114"/>
      <c r="U82" s="114"/>
      <c r="V82" s="114"/>
      <c r="W82" s="114"/>
      <c r="X82" s="114"/>
      <c r="Y82" s="114"/>
      <c r="Z82" s="114"/>
      <c r="AA82" s="114"/>
      <c r="AB82" s="114"/>
      <c r="AC82" s="114"/>
      <c r="AD82" s="114"/>
      <c r="AE82" s="114"/>
    </row>
    <row r="83" spans="1:31">
      <c r="A83" s="114"/>
      <c r="B83" s="114"/>
      <c r="M83" s="114"/>
      <c r="N83" s="114"/>
      <c r="O83" s="114"/>
      <c r="P83" s="114"/>
      <c r="Q83" s="114"/>
      <c r="R83" s="114"/>
      <c r="S83" s="114"/>
      <c r="T83" s="114"/>
      <c r="U83" s="114"/>
      <c r="V83" s="114"/>
      <c r="W83" s="114"/>
      <c r="X83" s="114"/>
      <c r="Y83" s="114"/>
      <c r="Z83" s="114"/>
      <c r="AA83" s="114"/>
      <c r="AB83" s="114"/>
      <c r="AC83" s="114"/>
      <c r="AD83" s="114"/>
      <c r="AE83" s="114"/>
    </row>
    <row r="84" spans="1:31">
      <c r="A84" s="114"/>
      <c r="B84" s="114"/>
      <c r="M84" s="114"/>
      <c r="N84" s="114"/>
      <c r="O84" s="114"/>
      <c r="P84" s="114"/>
      <c r="Q84" s="114"/>
      <c r="R84" s="114"/>
      <c r="S84" s="114"/>
      <c r="T84" s="114"/>
      <c r="U84" s="114"/>
      <c r="V84" s="114"/>
      <c r="W84" s="114"/>
      <c r="X84" s="114"/>
      <c r="Y84" s="114"/>
      <c r="Z84" s="114"/>
      <c r="AA84" s="114"/>
      <c r="AB84" s="114"/>
      <c r="AC84" s="114"/>
      <c r="AD84" s="114"/>
      <c r="AE84" s="114"/>
    </row>
    <row r="85" spans="1:31">
      <c r="A85" s="114"/>
      <c r="B85" s="114"/>
      <c r="M85" s="114"/>
      <c r="N85" s="114"/>
      <c r="O85" s="114"/>
      <c r="P85" s="114"/>
      <c r="Q85" s="114"/>
      <c r="R85" s="114"/>
      <c r="S85" s="114"/>
      <c r="T85" s="114"/>
      <c r="U85" s="114"/>
      <c r="V85" s="114"/>
      <c r="W85" s="114"/>
      <c r="X85" s="114"/>
      <c r="Y85" s="114"/>
      <c r="Z85" s="114"/>
      <c r="AA85" s="114"/>
      <c r="AB85" s="114"/>
      <c r="AC85" s="114"/>
      <c r="AD85" s="114"/>
      <c r="AE85" s="114"/>
    </row>
    <row r="86" spans="1:31">
      <c r="A86" s="114"/>
      <c r="B86" s="114"/>
      <c r="M86" s="114"/>
      <c r="N86" s="114"/>
      <c r="O86" s="114"/>
      <c r="P86" s="114"/>
      <c r="Q86" s="114"/>
      <c r="R86" s="114"/>
      <c r="S86" s="114"/>
      <c r="T86" s="114"/>
      <c r="U86" s="114"/>
      <c r="V86" s="114"/>
      <c r="W86" s="114"/>
      <c r="X86" s="114"/>
      <c r="Y86" s="114"/>
      <c r="Z86" s="114"/>
      <c r="AA86" s="114"/>
      <c r="AB86" s="114"/>
      <c r="AC86" s="114"/>
      <c r="AD86" s="114"/>
      <c r="AE86" s="114"/>
    </row>
    <row r="87" spans="1:31">
      <c r="A87" s="114"/>
      <c r="B87" s="114"/>
      <c r="M87" s="114"/>
      <c r="N87" s="114"/>
      <c r="O87" s="114"/>
      <c r="P87" s="114"/>
      <c r="Q87" s="114"/>
      <c r="R87" s="114"/>
      <c r="S87" s="114"/>
      <c r="T87" s="114"/>
      <c r="U87" s="114"/>
      <c r="V87" s="114"/>
      <c r="W87" s="114"/>
      <c r="X87" s="114"/>
      <c r="Y87" s="114"/>
      <c r="Z87" s="114"/>
      <c r="AA87" s="114"/>
      <c r="AB87" s="114"/>
      <c r="AC87" s="114"/>
      <c r="AD87" s="114"/>
      <c r="AE87" s="114"/>
    </row>
    <row r="88" spans="1:31">
      <c r="A88" s="114"/>
      <c r="B88" s="114"/>
      <c r="M88" s="114"/>
      <c r="N88" s="114"/>
      <c r="O88" s="114"/>
      <c r="P88" s="114"/>
      <c r="Q88" s="114"/>
      <c r="R88" s="114"/>
      <c r="S88" s="114"/>
      <c r="T88" s="114"/>
      <c r="U88" s="114"/>
      <c r="V88" s="114"/>
      <c r="W88" s="114"/>
      <c r="X88" s="114"/>
      <c r="Y88" s="114"/>
      <c r="Z88" s="114"/>
      <c r="AA88" s="114"/>
      <c r="AB88" s="114"/>
      <c r="AC88" s="114"/>
      <c r="AD88" s="114"/>
      <c r="AE88" s="114"/>
    </row>
    <row r="89" spans="1:31">
      <c r="A89" s="114"/>
      <c r="B89" s="114"/>
      <c r="M89" s="114"/>
      <c r="N89" s="114"/>
      <c r="O89" s="114"/>
      <c r="P89" s="114"/>
      <c r="Q89" s="114"/>
      <c r="R89" s="114"/>
      <c r="S89" s="114"/>
      <c r="T89" s="114"/>
      <c r="U89" s="114"/>
      <c r="V89" s="114"/>
      <c r="W89" s="114"/>
      <c r="X89" s="114"/>
      <c r="Y89" s="114"/>
      <c r="Z89" s="114"/>
      <c r="AA89" s="114"/>
      <c r="AB89" s="114"/>
      <c r="AC89" s="114"/>
      <c r="AD89" s="114"/>
      <c r="AE89" s="114"/>
    </row>
    <row r="90" spans="1:31">
      <c r="A90" s="114"/>
      <c r="B90" s="114"/>
      <c r="M90" s="114"/>
      <c r="N90" s="114"/>
      <c r="O90" s="114"/>
      <c r="P90" s="114"/>
      <c r="Q90" s="114"/>
      <c r="R90" s="114"/>
      <c r="S90" s="114"/>
      <c r="T90" s="114"/>
      <c r="U90" s="114"/>
      <c r="V90" s="114"/>
      <c r="W90" s="114"/>
      <c r="X90" s="114"/>
      <c r="Y90" s="114"/>
      <c r="Z90" s="114"/>
      <c r="AA90" s="114"/>
      <c r="AB90" s="114"/>
      <c r="AC90" s="114"/>
      <c r="AD90" s="114"/>
      <c r="AE90" s="114"/>
    </row>
    <row r="91" spans="1:31">
      <c r="A91" s="114"/>
      <c r="B91" s="114"/>
      <c r="M91" s="114"/>
      <c r="N91" s="114"/>
      <c r="O91" s="114"/>
      <c r="P91" s="114"/>
      <c r="Q91" s="114"/>
      <c r="R91" s="114"/>
      <c r="S91" s="114"/>
      <c r="T91" s="114"/>
      <c r="U91" s="114"/>
      <c r="V91" s="114"/>
      <c r="W91" s="114"/>
      <c r="X91" s="114"/>
      <c r="Y91" s="114"/>
      <c r="Z91" s="114"/>
      <c r="AA91" s="114"/>
      <c r="AB91" s="114"/>
      <c r="AC91" s="114"/>
      <c r="AD91" s="114"/>
      <c r="AE91" s="114"/>
    </row>
    <row r="92" spans="1:31">
      <c r="A92" s="114"/>
      <c r="B92" s="114"/>
      <c r="M92" s="114"/>
      <c r="N92" s="114"/>
      <c r="O92" s="114"/>
      <c r="P92" s="114"/>
      <c r="Q92" s="114"/>
      <c r="R92" s="114"/>
      <c r="S92" s="114"/>
      <c r="T92" s="114"/>
      <c r="U92" s="114"/>
      <c r="V92" s="114"/>
      <c r="W92" s="114"/>
      <c r="X92" s="114"/>
      <c r="Y92" s="114"/>
      <c r="Z92" s="114"/>
      <c r="AA92" s="114"/>
      <c r="AB92" s="114"/>
      <c r="AC92" s="114"/>
      <c r="AD92" s="114"/>
      <c r="AE92" s="114"/>
    </row>
    <row r="93" spans="1:31">
      <c r="A93" s="114"/>
      <c r="B93" s="114"/>
      <c r="M93" s="114"/>
      <c r="N93" s="114"/>
      <c r="O93" s="114"/>
      <c r="P93" s="114"/>
      <c r="Q93" s="114"/>
      <c r="R93" s="114"/>
      <c r="S93" s="114"/>
      <c r="T93" s="114"/>
      <c r="U93" s="114"/>
      <c r="V93" s="114"/>
      <c r="W93" s="114"/>
      <c r="X93" s="114"/>
      <c r="Y93" s="114"/>
      <c r="Z93" s="114"/>
      <c r="AA93" s="114"/>
      <c r="AB93" s="114"/>
      <c r="AC93" s="114"/>
      <c r="AD93" s="114"/>
      <c r="AE93" s="114"/>
    </row>
    <row r="94" spans="1:31">
      <c r="A94" s="114"/>
      <c r="B94" s="114"/>
      <c r="M94" s="114"/>
      <c r="N94" s="114"/>
      <c r="O94" s="114"/>
      <c r="P94" s="114"/>
      <c r="Q94" s="114"/>
      <c r="R94" s="114"/>
      <c r="S94" s="114"/>
      <c r="T94" s="114"/>
      <c r="U94" s="114"/>
      <c r="V94" s="114"/>
      <c r="W94" s="114"/>
      <c r="X94" s="114"/>
      <c r="Y94" s="114"/>
      <c r="Z94" s="114"/>
      <c r="AA94" s="114"/>
      <c r="AB94" s="114"/>
      <c r="AC94" s="114"/>
      <c r="AD94" s="114"/>
      <c r="AE94" s="114"/>
    </row>
    <row r="95" spans="1:31">
      <c r="A95" s="114"/>
      <c r="B95" s="114"/>
      <c r="M95" s="114"/>
      <c r="N95" s="114"/>
      <c r="O95" s="114"/>
      <c r="P95" s="114"/>
      <c r="Q95" s="114"/>
      <c r="R95" s="114"/>
      <c r="S95" s="114"/>
      <c r="T95" s="114"/>
      <c r="U95" s="114"/>
      <c r="V95" s="114"/>
      <c r="W95" s="114"/>
      <c r="X95" s="114"/>
      <c r="Y95" s="114"/>
      <c r="Z95" s="114"/>
      <c r="AA95" s="114"/>
      <c r="AB95" s="114"/>
      <c r="AC95" s="114"/>
      <c r="AD95" s="114"/>
      <c r="AE95" s="114"/>
    </row>
    <row r="96" spans="1:31">
      <c r="A96" s="114"/>
      <c r="B96" s="114"/>
      <c r="M96" s="114"/>
      <c r="N96" s="114"/>
      <c r="O96" s="114"/>
      <c r="P96" s="114"/>
      <c r="Q96" s="114"/>
      <c r="R96" s="114"/>
      <c r="S96" s="114"/>
      <c r="T96" s="114"/>
      <c r="U96" s="114"/>
      <c r="V96" s="114"/>
      <c r="W96" s="114"/>
      <c r="X96" s="114"/>
      <c r="Y96" s="114"/>
      <c r="Z96" s="114"/>
      <c r="AA96" s="114"/>
      <c r="AB96" s="114"/>
      <c r="AC96" s="114"/>
      <c r="AD96" s="114"/>
      <c r="AE96" s="114"/>
    </row>
    <row r="97" spans="1:31">
      <c r="A97" s="114"/>
      <c r="B97" s="114"/>
      <c r="M97" s="114"/>
      <c r="N97" s="114"/>
      <c r="O97" s="114"/>
      <c r="P97" s="114"/>
      <c r="Q97" s="114"/>
      <c r="R97" s="114"/>
      <c r="S97" s="114"/>
      <c r="T97" s="114"/>
      <c r="U97" s="114"/>
      <c r="V97" s="114"/>
      <c r="W97" s="114"/>
      <c r="X97" s="114"/>
      <c r="Y97" s="114"/>
      <c r="Z97" s="114"/>
      <c r="AA97" s="114"/>
      <c r="AB97" s="114"/>
      <c r="AC97" s="114"/>
      <c r="AD97" s="114"/>
      <c r="AE97" s="114"/>
    </row>
    <row r="98" spans="1:31">
      <c r="A98" s="114"/>
      <c r="B98" s="114"/>
      <c r="M98" s="114"/>
      <c r="N98" s="114"/>
      <c r="O98" s="114"/>
      <c r="P98" s="114"/>
      <c r="Q98" s="114"/>
      <c r="R98" s="114"/>
      <c r="S98" s="114"/>
      <c r="T98" s="114"/>
      <c r="U98" s="114"/>
      <c r="V98" s="114"/>
      <c r="W98" s="114"/>
      <c r="X98" s="114"/>
      <c r="Y98" s="114"/>
      <c r="Z98" s="114"/>
      <c r="AA98" s="114"/>
      <c r="AB98" s="114"/>
      <c r="AC98" s="114"/>
      <c r="AD98" s="114"/>
      <c r="AE98" s="114"/>
    </row>
    <row r="99" spans="1:31">
      <c r="A99" s="114"/>
      <c r="B99" s="114"/>
    </row>
    <row r="100" spans="1:31">
      <c r="A100" s="114"/>
      <c r="B100" s="114"/>
    </row>
    <row r="101" spans="1:31">
      <c r="A101" s="114"/>
      <c r="B101" s="114"/>
    </row>
    <row r="102" spans="1:31">
      <c r="A102" s="114"/>
      <c r="B102" s="114"/>
    </row>
  </sheetData>
  <mergeCells count="20">
    <mergeCell ref="B8:D8"/>
    <mergeCell ref="B10:C10"/>
    <mergeCell ref="B11:C11"/>
    <mergeCell ref="A14:D14"/>
    <mergeCell ref="B1:C1"/>
    <mergeCell ref="A3:D4"/>
    <mergeCell ref="A5:D5"/>
    <mergeCell ref="A6:C6"/>
    <mergeCell ref="B7:D7"/>
    <mergeCell ref="A22:C22"/>
    <mergeCell ref="A20:B20"/>
    <mergeCell ref="C20:D20"/>
    <mergeCell ref="A21:B21"/>
    <mergeCell ref="C21:D21"/>
    <mergeCell ref="A30:D30"/>
    <mergeCell ref="A24:D24"/>
    <mergeCell ref="A25:D25"/>
    <mergeCell ref="A26:D26"/>
    <mergeCell ref="A29:D29"/>
    <mergeCell ref="A28:D28"/>
  </mergeCells>
  <phoneticPr fontId="6" type="noConversion"/>
  <pageMargins left="1.19" right="0.75" top="1" bottom="1" header="0.5" footer="0.5"/>
  <pageSetup paperSize="9" scale="80" orientation="portrait" r:id="rId1"/>
  <headerFooter alignWithMargins="0"/>
  <drawing r:id="rId2"/>
  <legacyDrawing r:id="rId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L600"/>
  <sheetViews>
    <sheetView workbookViewId="0"/>
  </sheetViews>
  <sheetFormatPr defaultColWidth="11.42578125" defaultRowHeight="15"/>
  <cols>
    <col min="1" max="1" width="4.140625" style="3" customWidth="1"/>
    <col min="2" max="4" width="11.42578125" style="4" customWidth="1"/>
    <col min="5" max="5" width="9.140625" style="4" customWidth="1"/>
    <col min="6" max="6" width="3.140625" style="4" customWidth="1"/>
    <col min="7" max="7" width="7.28515625" style="4" customWidth="1"/>
    <col min="8" max="8" width="10.5703125" style="4" customWidth="1"/>
    <col min="9" max="9" width="11.42578125" style="4" customWidth="1"/>
    <col min="10" max="10" width="10.42578125" style="4" customWidth="1"/>
    <col min="11" max="11" width="9.7109375" style="4" customWidth="1"/>
    <col min="12" max="16384" width="11.42578125" style="4"/>
  </cols>
  <sheetData>
    <row r="1" spans="1:12">
      <c r="A1" s="34" t="s">
        <v>373</v>
      </c>
    </row>
    <row r="2" spans="1:12" ht="16.5" customHeight="1" thickBot="1">
      <c r="B2" s="613" t="s">
        <v>280</v>
      </c>
      <c r="C2" s="614"/>
      <c r="D2" s="614"/>
      <c r="E2" s="614"/>
      <c r="F2" s="12"/>
      <c r="G2" s="615" t="s">
        <v>281</v>
      </c>
      <c r="H2" s="615"/>
      <c r="I2" s="615"/>
      <c r="J2" s="615"/>
      <c r="K2" s="615"/>
      <c r="L2" s="616"/>
    </row>
    <row r="3" spans="1:12" ht="92.25" customHeight="1" thickTop="1" thickBot="1">
      <c r="B3" s="11"/>
      <c r="C3" s="11"/>
      <c r="D3" s="11"/>
      <c r="E3" s="11"/>
      <c r="F3" s="12"/>
      <c r="G3" s="13"/>
      <c r="H3" s="13"/>
      <c r="I3" s="13"/>
      <c r="J3" s="13"/>
      <c r="K3" s="13"/>
      <c r="L3" s="14"/>
    </row>
    <row r="4" spans="1:12" ht="40.5" customHeight="1" thickTop="1" thickBot="1">
      <c r="A4" s="5"/>
      <c r="B4" s="15" t="s">
        <v>282</v>
      </c>
      <c r="C4" s="617" t="s">
        <v>138</v>
      </c>
      <c r="D4" s="618"/>
      <c r="E4" s="619"/>
      <c r="F4" s="12"/>
      <c r="G4" s="16">
        <v>1</v>
      </c>
      <c r="H4" s="16" t="s">
        <v>283</v>
      </c>
      <c r="I4" s="620" t="s">
        <v>284</v>
      </c>
      <c r="J4" s="621"/>
      <c r="K4" s="621"/>
      <c r="L4" s="622"/>
    </row>
    <row r="5" spans="1:12" ht="36.75" customHeight="1" thickTop="1" thickBot="1">
      <c r="A5" s="6"/>
      <c r="B5" s="17">
        <v>1000</v>
      </c>
      <c r="C5" s="17" t="s">
        <v>285</v>
      </c>
      <c r="D5" s="17"/>
      <c r="E5" s="18"/>
      <c r="F5" s="12"/>
      <c r="G5" s="16">
        <v>2</v>
      </c>
      <c r="H5" s="16" t="s">
        <v>286</v>
      </c>
      <c r="I5" s="623" t="s">
        <v>287</v>
      </c>
      <c r="J5" s="624"/>
      <c r="K5" s="624"/>
      <c r="L5" s="19" t="s">
        <v>288</v>
      </c>
    </row>
    <row r="6" spans="1:12" ht="46.5" thickTop="1" thickBot="1">
      <c r="A6" s="6"/>
      <c r="B6" s="16">
        <v>1010</v>
      </c>
      <c r="C6" s="16"/>
      <c r="D6" s="16" t="s">
        <v>289</v>
      </c>
      <c r="E6" s="20"/>
      <c r="F6" s="12"/>
      <c r="G6" s="16">
        <v>3</v>
      </c>
      <c r="H6" s="21" t="s">
        <v>290</v>
      </c>
      <c r="I6" s="623"/>
      <c r="J6" s="624"/>
      <c r="K6" s="624"/>
      <c r="L6" s="22" t="s">
        <v>291</v>
      </c>
    </row>
    <row r="7" spans="1:12" ht="15.75" thickBot="1">
      <c r="A7" s="6"/>
      <c r="B7" s="16">
        <v>1020</v>
      </c>
      <c r="C7" s="16"/>
      <c r="D7" s="16" t="s">
        <v>292</v>
      </c>
      <c r="E7" s="20"/>
      <c r="F7" s="12"/>
      <c r="G7" s="23">
        <v>4</v>
      </c>
      <c r="H7" s="625" t="s">
        <v>293</v>
      </c>
      <c r="I7" s="626"/>
      <c r="J7" s="626"/>
      <c r="K7" s="626"/>
      <c r="L7" s="627"/>
    </row>
    <row r="8" spans="1:12" ht="18.75" thickBot="1">
      <c r="A8" s="6"/>
      <c r="B8" s="16">
        <v>1030</v>
      </c>
      <c r="C8" s="16"/>
      <c r="D8" s="16" t="s">
        <v>294</v>
      </c>
      <c r="E8" s="20"/>
    </row>
    <row r="9" spans="1:12" s="7" customFormat="1" ht="16.5" thickBot="1">
      <c r="A9" s="6"/>
      <c r="B9" s="16">
        <v>1040</v>
      </c>
      <c r="C9" s="16"/>
      <c r="D9" s="16" t="s">
        <v>295</v>
      </c>
      <c r="E9" s="20"/>
    </row>
    <row r="10" spans="1:12" s="7" customFormat="1" ht="20.25" customHeight="1" thickBot="1">
      <c r="A10" s="6"/>
      <c r="B10" s="23">
        <v>1050</v>
      </c>
      <c r="C10" s="23"/>
      <c r="D10" s="23" t="s">
        <v>296</v>
      </c>
      <c r="E10" s="24"/>
    </row>
    <row r="11" spans="1:12" ht="19.5" thickTop="1" thickBot="1">
      <c r="A11" s="6"/>
      <c r="B11" s="17">
        <v>2000</v>
      </c>
      <c r="C11" s="17" t="s">
        <v>297</v>
      </c>
      <c r="D11" s="17"/>
      <c r="E11" s="18"/>
    </row>
    <row r="12" spans="1:12" ht="37.5" thickTop="1" thickBot="1">
      <c r="A12" s="6"/>
      <c r="B12" s="16">
        <v>2010</v>
      </c>
      <c r="C12" s="16"/>
      <c r="D12" s="16" t="s">
        <v>298</v>
      </c>
      <c r="E12" s="20"/>
    </row>
    <row r="13" spans="1:12" ht="15.75" thickBot="1">
      <c r="A13" s="6"/>
      <c r="B13" s="23">
        <v>2020</v>
      </c>
      <c r="C13" s="23"/>
      <c r="D13" s="23" t="s">
        <v>299</v>
      </c>
      <c r="E13" s="24"/>
    </row>
    <row r="14" spans="1:12" ht="19.5" thickTop="1" thickBot="1">
      <c r="A14" s="6"/>
      <c r="B14" s="17">
        <v>3000</v>
      </c>
      <c r="C14" s="17" t="s">
        <v>300</v>
      </c>
      <c r="D14" s="17"/>
      <c r="E14" s="18"/>
    </row>
    <row r="15" spans="1:12" ht="31.5" customHeight="1" thickTop="1" thickBot="1">
      <c r="A15" s="6"/>
      <c r="B15" s="25">
        <v>3010</v>
      </c>
      <c r="C15" s="25"/>
      <c r="D15" s="25" t="s">
        <v>301</v>
      </c>
      <c r="E15" s="26"/>
    </row>
    <row r="16" spans="1:12" ht="15.75" thickBot="1">
      <c r="A16" s="6"/>
      <c r="B16" s="27">
        <v>3020</v>
      </c>
      <c r="C16" s="27"/>
      <c r="D16" s="27" t="s">
        <v>302</v>
      </c>
      <c r="E16" s="27"/>
    </row>
    <row r="17" spans="1:5" ht="28.5" thickTop="1" thickBot="1">
      <c r="A17" s="6"/>
      <c r="B17" s="17">
        <v>4000</v>
      </c>
      <c r="C17" s="17" t="s">
        <v>264</v>
      </c>
      <c r="D17" s="17"/>
      <c r="E17" s="18"/>
    </row>
    <row r="18" spans="1:5" ht="19.5" thickTop="1" thickBot="1">
      <c r="A18" s="6"/>
      <c r="B18" s="16">
        <v>4010</v>
      </c>
      <c r="C18" s="16"/>
      <c r="D18" s="16" t="s">
        <v>303</v>
      </c>
      <c r="E18" s="20"/>
    </row>
    <row r="19" spans="1:5" ht="18.75" thickBot="1">
      <c r="A19" s="6"/>
      <c r="B19" s="16">
        <v>4020</v>
      </c>
      <c r="C19" s="16"/>
      <c r="D19" s="16" t="s">
        <v>304</v>
      </c>
      <c r="E19" s="20"/>
    </row>
    <row r="20" spans="1:5" ht="27.75" thickBot="1">
      <c r="A20" s="6"/>
      <c r="B20" s="16">
        <v>4030</v>
      </c>
      <c r="C20" s="16"/>
      <c r="D20" s="16" t="s">
        <v>305</v>
      </c>
      <c r="E20" s="20"/>
    </row>
    <row r="21" spans="1:5" ht="27.75" thickBot="1">
      <c r="A21" s="6"/>
      <c r="B21" s="16">
        <v>4040</v>
      </c>
      <c r="C21" s="16"/>
      <c r="D21" s="16" t="s">
        <v>306</v>
      </c>
      <c r="E21" s="20"/>
    </row>
    <row r="22" spans="1:5" ht="27.75" customHeight="1" thickBot="1">
      <c r="A22" s="6"/>
      <c r="B22" s="16">
        <v>4050</v>
      </c>
      <c r="C22" s="16"/>
      <c r="D22" s="16" t="s">
        <v>307</v>
      </c>
      <c r="E22" s="20"/>
    </row>
    <row r="23" spans="1:5" ht="15.75" thickBot="1">
      <c r="A23" s="6"/>
      <c r="B23" s="16">
        <v>4060</v>
      </c>
      <c r="C23" s="16"/>
      <c r="D23" s="16" t="s">
        <v>308</v>
      </c>
      <c r="E23" s="20"/>
    </row>
    <row r="24" spans="1:5" ht="27.75" thickBot="1">
      <c r="A24" s="6"/>
      <c r="B24" s="16">
        <v>4070</v>
      </c>
      <c r="C24" s="16"/>
      <c r="D24" s="16" t="s">
        <v>309</v>
      </c>
      <c r="E24" s="20"/>
    </row>
    <row r="25" spans="1:5" ht="15.75" thickBot="1">
      <c r="A25" s="6"/>
      <c r="B25" s="23">
        <v>4080</v>
      </c>
      <c r="C25" s="23"/>
      <c r="D25" s="23" t="s">
        <v>310</v>
      </c>
      <c r="E25" s="24"/>
    </row>
    <row r="26" spans="1:5" ht="19.5" thickTop="1" thickBot="1">
      <c r="A26" s="6"/>
      <c r="B26" s="17">
        <v>5000</v>
      </c>
      <c r="C26" s="17" t="s">
        <v>311</v>
      </c>
      <c r="D26" s="17"/>
      <c r="E26" s="18"/>
    </row>
    <row r="27" spans="1:5" ht="16.5" thickTop="1" thickBot="1">
      <c r="A27" s="6"/>
      <c r="B27" s="16">
        <v>5010</v>
      </c>
      <c r="C27" s="16"/>
      <c r="D27" s="16" t="s">
        <v>312</v>
      </c>
      <c r="E27" s="20"/>
    </row>
    <row r="28" spans="1:5" ht="15.75" thickBot="1">
      <c r="A28" s="6"/>
      <c r="B28" s="16">
        <v>5020</v>
      </c>
      <c r="C28" s="16"/>
      <c r="D28" s="16" t="s">
        <v>265</v>
      </c>
      <c r="E28" s="20"/>
    </row>
    <row r="29" spans="1:5" ht="15.75" thickBot="1">
      <c r="A29" s="6"/>
      <c r="B29" s="16">
        <v>5030</v>
      </c>
      <c r="C29" s="16"/>
      <c r="D29" s="16" t="s">
        <v>313</v>
      </c>
      <c r="E29" s="20"/>
    </row>
    <row r="30" spans="1:5" ht="15.75" thickBot="1">
      <c r="A30" s="6"/>
      <c r="B30" s="16">
        <v>5031</v>
      </c>
      <c r="C30" s="16"/>
      <c r="D30" s="16"/>
      <c r="E30" s="20" t="s">
        <v>314</v>
      </c>
    </row>
    <row r="31" spans="1:5" ht="18.75" thickBot="1">
      <c r="A31" s="6"/>
      <c r="B31" s="16">
        <v>5032</v>
      </c>
      <c r="C31" s="16"/>
      <c r="D31" s="16"/>
      <c r="E31" s="20" t="s">
        <v>315</v>
      </c>
    </row>
    <row r="32" spans="1:5" ht="15.75" thickBot="1">
      <c r="A32" s="6"/>
      <c r="B32" s="16">
        <v>5040</v>
      </c>
      <c r="C32" s="16"/>
      <c r="D32" s="16" t="s">
        <v>266</v>
      </c>
      <c r="E32" s="20"/>
    </row>
    <row r="33" spans="1:5" ht="15.75" thickBot="1">
      <c r="A33" s="6"/>
      <c r="B33" s="16">
        <v>5041</v>
      </c>
      <c r="C33" s="16"/>
      <c r="D33" s="16"/>
      <c r="E33" s="20" t="s">
        <v>316</v>
      </c>
    </row>
    <row r="34" spans="1:5" ht="15.75" thickBot="1">
      <c r="A34" s="6"/>
      <c r="B34" s="16">
        <v>5042</v>
      </c>
      <c r="C34" s="16"/>
      <c r="D34" s="16"/>
      <c r="E34" s="20" t="s">
        <v>317</v>
      </c>
    </row>
    <row r="35" spans="1:5" ht="15.75" thickBot="1">
      <c r="A35" s="6"/>
      <c r="B35" s="16">
        <v>5043</v>
      </c>
      <c r="C35" s="16"/>
      <c r="D35" s="16"/>
      <c r="E35" s="20" t="s">
        <v>267</v>
      </c>
    </row>
    <row r="36" spans="1:5" ht="60.75" customHeight="1" thickBot="1">
      <c r="A36" s="6"/>
      <c r="B36" s="16">
        <v>5043</v>
      </c>
      <c r="C36" s="16"/>
      <c r="D36" s="16"/>
      <c r="E36" s="20" t="s">
        <v>318</v>
      </c>
    </row>
    <row r="37" spans="1:5" ht="20.25" customHeight="1" thickBot="1">
      <c r="A37" s="6"/>
      <c r="B37" s="23">
        <v>5044</v>
      </c>
      <c r="C37" s="23"/>
      <c r="D37" s="23"/>
      <c r="E37" s="24" t="s">
        <v>319</v>
      </c>
    </row>
    <row r="38" spans="1:5" ht="15.75" customHeight="1" thickTop="1" thickBot="1">
      <c r="A38" s="6"/>
      <c r="B38" s="17">
        <v>6000</v>
      </c>
      <c r="C38" s="17" t="s">
        <v>268</v>
      </c>
      <c r="D38" s="17"/>
      <c r="E38" s="18"/>
    </row>
    <row r="39" spans="1:5" ht="16.5" customHeight="1" thickTop="1" thickBot="1">
      <c r="A39" s="6"/>
      <c r="B39" s="16">
        <v>6010</v>
      </c>
      <c r="C39" s="16"/>
      <c r="D39" s="16" t="s">
        <v>320</v>
      </c>
      <c r="E39" s="20"/>
    </row>
    <row r="40" spans="1:5" ht="15.75" thickBot="1">
      <c r="A40" s="6"/>
      <c r="B40" s="16">
        <v>6020</v>
      </c>
      <c r="C40" s="16"/>
      <c r="D40" s="16" t="s">
        <v>321</v>
      </c>
      <c r="E40" s="20"/>
    </row>
    <row r="41" spans="1:5" ht="15.75" thickBot="1">
      <c r="A41" s="6"/>
      <c r="B41" s="16">
        <v>6030</v>
      </c>
      <c r="C41" s="16"/>
      <c r="D41" s="16" t="s">
        <v>322</v>
      </c>
      <c r="E41" s="20"/>
    </row>
    <row r="42" spans="1:5" ht="15.75" thickBot="1">
      <c r="A42" s="6"/>
      <c r="B42" s="16">
        <v>6040</v>
      </c>
      <c r="C42" s="16"/>
      <c r="D42" s="16" t="s">
        <v>323</v>
      </c>
      <c r="E42" s="20"/>
    </row>
    <row r="43" spans="1:5" ht="18.75" thickBot="1">
      <c r="A43" s="6"/>
      <c r="B43" s="16">
        <v>6041</v>
      </c>
      <c r="C43" s="16"/>
      <c r="D43" s="16"/>
      <c r="E43" s="20" t="s">
        <v>324</v>
      </c>
    </row>
    <row r="44" spans="1:5" ht="18.75" thickBot="1">
      <c r="A44" s="6"/>
      <c r="B44" s="16">
        <v>6042</v>
      </c>
      <c r="C44" s="16"/>
      <c r="D44" s="16"/>
      <c r="E44" s="20" t="s">
        <v>325</v>
      </c>
    </row>
    <row r="45" spans="1:5" ht="27.75" thickBot="1">
      <c r="A45" s="6"/>
      <c r="B45" s="16">
        <v>6043</v>
      </c>
      <c r="C45" s="16"/>
      <c r="D45" s="16"/>
      <c r="E45" s="20" t="s">
        <v>326</v>
      </c>
    </row>
    <row r="46" spans="1:5" ht="51" customHeight="1" thickBot="1">
      <c r="A46" s="6"/>
      <c r="B46" s="16">
        <v>6044</v>
      </c>
      <c r="C46" s="16"/>
      <c r="D46" s="16"/>
      <c r="E46" s="20" t="s">
        <v>327</v>
      </c>
    </row>
    <row r="47" spans="1:5" ht="15.75" thickBot="1">
      <c r="A47" s="6"/>
      <c r="B47" s="23">
        <v>6050</v>
      </c>
      <c r="C47" s="23"/>
      <c r="D47" s="23" t="s">
        <v>328</v>
      </c>
      <c r="E47" s="24"/>
    </row>
    <row r="48" spans="1:5" ht="19.5" thickTop="1" thickBot="1">
      <c r="A48" s="6"/>
      <c r="B48" s="17">
        <v>7000</v>
      </c>
      <c r="C48" s="17" t="s">
        <v>329</v>
      </c>
      <c r="D48" s="17"/>
      <c r="E48" s="18"/>
    </row>
    <row r="49" spans="1:5" ht="19.5" customHeight="1" thickTop="1" thickBot="1">
      <c r="A49" s="6"/>
      <c r="B49" s="16">
        <v>7010</v>
      </c>
      <c r="C49" s="16"/>
      <c r="D49" s="16" t="s">
        <v>330</v>
      </c>
      <c r="E49" s="20"/>
    </row>
    <row r="50" spans="1:5" ht="26.25" customHeight="1" thickBot="1">
      <c r="A50" s="6"/>
      <c r="B50" s="16">
        <v>7011</v>
      </c>
      <c r="C50" s="16"/>
      <c r="D50" s="16"/>
      <c r="E50" s="20" t="s">
        <v>269</v>
      </c>
    </row>
    <row r="51" spans="1:5" ht="21.75" customHeight="1" thickBot="1">
      <c r="A51" s="6"/>
      <c r="B51" s="16">
        <v>7012</v>
      </c>
      <c r="C51" s="16"/>
      <c r="D51" s="16"/>
      <c r="E51" s="20" t="s">
        <v>331</v>
      </c>
    </row>
    <row r="52" spans="1:5" ht="18.75" thickBot="1">
      <c r="A52" s="6"/>
      <c r="B52" s="16">
        <v>7013</v>
      </c>
      <c r="C52" s="16"/>
      <c r="D52" s="16"/>
      <c r="E52" s="20" t="s">
        <v>332</v>
      </c>
    </row>
    <row r="53" spans="1:5" ht="21" customHeight="1" thickBot="1">
      <c r="A53" s="6"/>
      <c r="B53" s="16">
        <v>7014</v>
      </c>
      <c r="C53" s="16"/>
      <c r="D53" s="16"/>
      <c r="E53" s="20" t="s">
        <v>333</v>
      </c>
    </row>
    <row r="54" spans="1:5" ht="18.75" thickBot="1">
      <c r="A54" s="6"/>
      <c r="B54" s="16">
        <v>7020</v>
      </c>
      <c r="C54" s="16"/>
      <c r="D54" s="16" t="s">
        <v>334</v>
      </c>
      <c r="E54" s="20"/>
    </row>
    <row r="55" spans="1:5" ht="18.75" thickBot="1">
      <c r="A55" s="6"/>
      <c r="B55" s="16">
        <v>7030</v>
      </c>
      <c r="C55" s="16"/>
      <c r="D55" s="16" t="s">
        <v>335</v>
      </c>
      <c r="E55" s="20"/>
    </row>
    <row r="56" spans="1:5" ht="46.5" customHeight="1" thickBot="1">
      <c r="A56" s="6"/>
      <c r="B56" s="16">
        <v>7031</v>
      </c>
      <c r="C56" s="16"/>
      <c r="D56" s="16"/>
      <c r="E56" s="20" t="s">
        <v>336</v>
      </c>
    </row>
    <row r="57" spans="1:5" ht="18.75" thickBot="1">
      <c r="A57" s="6"/>
      <c r="B57" s="16">
        <v>7032</v>
      </c>
      <c r="C57" s="16"/>
      <c r="D57" s="16"/>
      <c r="E57" s="20" t="s">
        <v>337</v>
      </c>
    </row>
    <row r="58" spans="1:5" ht="18.75" thickBot="1">
      <c r="A58" s="6"/>
      <c r="B58" s="16">
        <v>7033</v>
      </c>
      <c r="C58" s="16"/>
      <c r="D58" s="16"/>
      <c r="E58" s="20" t="s">
        <v>338</v>
      </c>
    </row>
    <row r="59" spans="1:5" ht="27.75" thickBot="1">
      <c r="A59" s="6"/>
      <c r="B59" s="16">
        <v>7034</v>
      </c>
      <c r="C59" s="16"/>
      <c r="D59" s="16"/>
      <c r="E59" s="20" t="s">
        <v>339</v>
      </c>
    </row>
    <row r="60" spans="1:5" ht="18.75" thickBot="1">
      <c r="A60" s="6"/>
      <c r="B60" s="16">
        <v>7040</v>
      </c>
      <c r="C60" s="16"/>
      <c r="D60" s="16" t="s">
        <v>340</v>
      </c>
      <c r="E60" s="20"/>
    </row>
    <row r="61" spans="1:5" ht="18.75" thickBot="1">
      <c r="A61" s="6"/>
      <c r="B61" s="16">
        <v>7050</v>
      </c>
      <c r="C61" s="16"/>
      <c r="D61" s="16" t="s">
        <v>341</v>
      </c>
      <c r="E61" s="20"/>
    </row>
    <row r="62" spans="1:5" ht="15.75" thickBot="1">
      <c r="A62" s="6"/>
      <c r="B62" s="23">
        <v>7060</v>
      </c>
      <c r="C62" s="23"/>
      <c r="D62" s="23" t="s">
        <v>342</v>
      </c>
      <c r="E62" s="24"/>
    </row>
    <row r="63" spans="1:5" ht="28.5" thickTop="1" thickBot="1">
      <c r="A63" s="6"/>
      <c r="B63" s="17">
        <v>8000</v>
      </c>
      <c r="C63" s="17" t="s">
        <v>343</v>
      </c>
      <c r="D63" s="17"/>
      <c r="E63" s="18"/>
    </row>
    <row r="64" spans="1:5" ht="19.5" thickTop="1" thickBot="1">
      <c r="A64" s="6"/>
      <c r="B64" s="16">
        <v>8010</v>
      </c>
      <c r="C64" s="16"/>
      <c r="D64" s="16" t="s">
        <v>344</v>
      </c>
      <c r="E64" s="20"/>
    </row>
    <row r="65" spans="1:5" ht="18.75" thickBot="1">
      <c r="A65" s="6"/>
      <c r="B65" s="16">
        <v>8011</v>
      </c>
      <c r="C65" s="16"/>
      <c r="D65" s="16"/>
      <c r="E65" s="20" t="s">
        <v>345</v>
      </c>
    </row>
    <row r="66" spans="1:5" ht="15.6" customHeight="1" thickBot="1">
      <c r="A66" s="6"/>
      <c r="B66" s="16">
        <v>8012</v>
      </c>
      <c r="C66" s="16"/>
      <c r="D66" s="16"/>
      <c r="E66" s="20" t="s">
        <v>346</v>
      </c>
    </row>
    <row r="67" spans="1:5" ht="15.75" thickBot="1">
      <c r="A67" s="6"/>
      <c r="B67" s="16">
        <v>8013</v>
      </c>
      <c r="C67" s="16"/>
      <c r="D67" s="16"/>
      <c r="E67" s="20" t="s">
        <v>347</v>
      </c>
    </row>
    <row r="68" spans="1:5" ht="15.75" thickBot="1">
      <c r="A68" s="6"/>
      <c r="B68" s="16">
        <v>8020</v>
      </c>
      <c r="C68" s="16"/>
      <c r="D68" s="16" t="s">
        <v>348</v>
      </c>
      <c r="E68" s="20"/>
    </row>
    <row r="69" spans="1:5" ht="18.75" thickBot="1">
      <c r="A69" s="6"/>
      <c r="B69" s="16">
        <v>8030</v>
      </c>
      <c r="C69" s="16"/>
      <c r="D69" s="16" t="s">
        <v>349</v>
      </c>
      <c r="E69" s="20"/>
    </row>
    <row r="70" spans="1:5" ht="31.35" customHeight="1" thickBot="1">
      <c r="A70" s="6"/>
      <c r="B70" s="16">
        <v>8031</v>
      </c>
      <c r="C70" s="16"/>
      <c r="D70" s="16"/>
      <c r="E70" s="20" t="s">
        <v>350</v>
      </c>
    </row>
    <row r="71" spans="1:5" ht="15.75" customHeight="1" thickBot="1">
      <c r="A71" s="6"/>
      <c r="B71" s="16">
        <v>8032</v>
      </c>
      <c r="C71" s="16"/>
      <c r="D71" s="16"/>
      <c r="E71" s="20" t="s">
        <v>351</v>
      </c>
    </row>
    <row r="72" spans="1:5" ht="18.75" thickBot="1">
      <c r="A72" s="6"/>
      <c r="B72" s="16">
        <v>8033</v>
      </c>
      <c r="C72" s="16"/>
      <c r="D72" s="16"/>
      <c r="E72" s="20" t="s">
        <v>352</v>
      </c>
    </row>
    <row r="73" spans="1:5" ht="15.75" thickBot="1">
      <c r="A73" s="6"/>
      <c r="B73" s="16">
        <v>8034</v>
      </c>
      <c r="C73" s="16"/>
      <c r="D73" s="16"/>
      <c r="E73" s="20" t="s">
        <v>353</v>
      </c>
    </row>
    <row r="74" spans="1:5" ht="15.75" customHeight="1" thickBot="1">
      <c r="A74" s="6"/>
      <c r="B74" s="16">
        <v>8035</v>
      </c>
      <c r="C74" s="16"/>
      <c r="D74" s="16"/>
      <c r="E74" s="20" t="s">
        <v>354</v>
      </c>
    </row>
    <row r="75" spans="1:5" ht="15.75" thickBot="1">
      <c r="A75" s="6"/>
      <c r="B75" s="16">
        <v>8040</v>
      </c>
      <c r="C75" s="16"/>
      <c r="D75" s="16" t="s">
        <v>355</v>
      </c>
      <c r="E75" s="20"/>
    </row>
    <row r="76" spans="1:5" ht="18.75" thickBot="1">
      <c r="A76" s="6"/>
      <c r="B76" s="16">
        <v>8050</v>
      </c>
      <c r="C76" s="16"/>
      <c r="D76" s="16" t="s">
        <v>356</v>
      </c>
      <c r="E76" s="20"/>
    </row>
    <row r="77" spans="1:5" ht="15.75" thickBot="1">
      <c r="A77" s="6"/>
      <c r="B77" s="16">
        <v>8051</v>
      </c>
      <c r="C77" s="16"/>
      <c r="D77" s="16"/>
      <c r="E77" s="20" t="s">
        <v>357</v>
      </c>
    </row>
    <row r="78" spans="1:5" ht="15.75" thickBot="1">
      <c r="A78" s="6"/>
      <c r="B78" s="16">
        <v>8052</v>
      </c>
      <c r="C78" s="16"/>
      <c r="D78" s="16"/>
      <c r="E78" s="20" t="s">
        <v>358</v>
      </c>
    </row>
    <row r="79" spans="1:5" ht="15.75" thickBot="1">
      <c r="A79" s="6"/>
      <c r="B79" s="16">
        <v>8053</v>
      </c>
      <c r="C79" s="16"/>
      <c r="D79" s="16"/>
      <c r="E79" s="20" t="s">
        <v>359</v>
      </c>
    </row>
    <row r="80" spans="1:5" ht="48" customHeight="1" thickBot="1">
      <c r="A80" s="6"/>
      <c r="B80" s="16">
        <v>8054</v>
      </c>
      <c r="C80" s="16"/>
      <c r="D80" s="16"/>
      <c r="E80" s="20" t="s">
        <v>270</v>
      </c>
    </row>
    <row r="81" spans="1:7" ht="15.75" thickBot="1">
      <c r="A81" s="6"/>
      <c r="B81" s="16">
        <v>8055</v>
      </c>
      <c r="C81" s="16"/>
      <c r="D81" s="16"/>
      <c r="E81" s="20" t="s">
        <v>310</v>
      </c>
    </row>
    <row r="82" spans="1:7" ht="15.75" thickBot="1">
      <c r="A82" s="6"/>
      <c r="B82" s="23">
        <v>8060</v>
      </c>
      <c r="C82" s="23"/>
      <c r="D82" s="23" t="s">
        <v>310</v>
      </c>
      <c r="E82" s="24"/>
    </row>
    <row r="83" spans="1:7" ht="19.5" thickTop="1" thickBot="1">
      <c r="A83" s="6"/>
      <c r="B83" s="17">
        <v>9000</v>
      </c>
      <c r="C83" s="17" t="s">
        <v>360</v>
      </c>
      <c r="D83" s="17"/>
      <c r="E83" s="18"/>
    </row>
    <row r="84" spans="1:7" ht="20.25" customHeight="1" thickTop="1" thickBot="1">
      <c r="A84" s="6"/>
      <c r="B84" s="16">
        <v>9010</v>
      </c>
      <c r="C84" s="16"/>
      <c r="D84" s="16" t="s">
        <v>361</v>
      </c>
      <c r="E84" s="20"/>
    </row>
    <row r="85" spans="1:7" ht="27.75" thickBot="1">
      <c r="A85" s="6"/>
      <c r="B85" s="16">
        <v>9020</v>
      </c>
      <c r="C85" s="16"/>
      <c r="D85" s="16" t="s">
        <v>362</v>
      </c>
      <c r="E85" s="20"/>
    </row>
    <row r="86" spans="1:7" ht="31.35" customHeight="1" thickBot="1">
      <c r="A86" s="6"/>
      <c r="B86" s="16">
        <v>9021</v>
      </c>
      <c r="C86" s="16"/>
      <c r="D86" s="16"/>
      <c r="E86" s="20" t="s">
        <v>271</v>
      </c>
    </row>
    <row r="87" spans="1:7" ht="78.2" customHeight="1" thickBot="1">
      <c r="A87" s="6"/>
      <c r="B87" s="16">
        <v>9022</v>
      </c>
      <c r="C87" s="16"/>
      <c r="D87" s="16"/>
      <c r="E87" s="20" t="s">
        <v>272</v>
      </c>
    </row>
    <row r="88" spans="1:7" ht="15.75" thickBot="1">
      <c r="A88" s="6"/>
      <c r="B88" s="16">
        <v>9023</v>
      </c>
      <c r="C88" s="16"/>
      <c r="D88" s="16"/>
      <c r="E88" s="20" t="s">
        <v>363</v>
      </c>
    </row>
    <row r="89" spans="1:7" ht="15.75" thickBot="1">
      <c r="A89" s="6"/>
      <c r="B89" s="23">
        <v>9030</v>
      </c>
      <c r="C89" s="23"/>
      <c r="D89" s="23" t="s">
        <v>310</v>
      </c>
      <c r="E89" s="24"/>
    </row>
    <row r="90" spans="1:7" ht="16.5" thickTop="1" thickBot="1">
      <c r="A90" s="6"/>
      <c r="B90" s="17">
        <v>11000</v>
      </c>
      <c r="C90" s="611" t="s">
        <v>364</v>
      </c>
      <c r="D90" s="612"/>
      <c r="E90" s="18"/>
    </row>
    <row r="91" spans="1:7" ht="19.5" thickTop="1" thickBot="1">
      <c r="A91" s="6"/>
      <c r="B91" s="16">
        <v>11010</v>
      </c>
      <c r="C91" s="16"/>
      <c r="D91" s="16" t="s">
        <v>365</v>
      </c>
      <c r="E91" s="20"/>
    </row>
    <row r="92" spans="1:7" ht="18.75" thickBot="1">
      <c r="A92" s="6"/>
      <c r="B92" s="16">
        <v>11020</v>
      </c>
      <c r="C92" s="16"/>
      <c r="D92" s="16" t="s">
        <v>366</v>
      </c>
      <c r="E92" s="20"/>
    </row>
    <row r="93" spans="1:7" ht="15.75" thickBot="1">
      <c r="A93" s="6"/>
      <c r="B93" s="17">
        <v>12000</v>
      </c>
      <c r="C93" s="17" t="s">
        <v>367</v>
      </c>
      <c r="D93" s="17"/>
      <c r="E93" s="18"/>
    </row>
    <row r="94" spans="1:7" ht="25.5" customHeight="1" thickTop="1" thickBot="1">
      <c r="A94" s="6"/>
      <c r="B94" s="17">
        <v>13000</v>
      </c>
      <c r="C94" s="17" t="s">
        <v>368</v>
      </c>
      <c r="D94" s="17"/>
      <c r="E94" s="18"/>
    </row>
    <row r="95" spans="1:7" ht="15.75" thickTop="1">
      <c r="A95" s="8"/>
      <c r="B95" s="28">
        <v>14000</v>
      </c>
      <c r="C95" s="28" t="s">
        <v>310</v>
      </c>
      <c r="D95" s="28"/>
      <c r="E95" s="29"/>
    </row>
    <row r="96" spans="1:7">
      <c r="A96" s="8"/>
      <c r="B96" s="30"/>
      <c r="C96" s="30"/>
      <c r="D96" s="30"/>
      <c r="E96" s="30"/>
      <c r="F96" s="30"/>
      <c r="G96" s="30"/>
    </row>
    <row r="97" spans="1:7">
      <c r="A97" s="8"/>
      <c r="B97" s="30"/>
      <c r="C97" s="31"/>
      <c r="D97" s="31"/>
      <c r="E97" s="31"/>
      <c r="F97" s="31"/>
      <c r="G97" s="31"/>
    </row>
    <row r="98" spans="1:7" ht="45" customHeight="1">
      <c r="A98" s="8"/>
      <c r="B98" s="30"/>
      <c r="C98" s="32"/>
      <c r="D98" s="33"/>
      <c r="E98" s="33"/>
      <c r="F98" s="33"/>
      <c r="G98" s="33"/>
    </row>
    <row r="99" spans="1:7" ht="42" customHeight="1">
      <c r="A99" s="8"/>
      <c r="B99" s="30"/>
      <c r="C99" s="32"/>
      <c r="D99" s="33"/>
      <c r="E99" s="33"/>
      <c r="F99" s="33"/>
      <c r="G99" s="33"/>
    </row>
    <row r="100" spans="1:7" ht="50.25" customHeight="1">
      <c r="A100" s="8"/>
      <c r="B100" s="30"/>
      <c r="C100" s="32"/>
      <c r="D100" s="33"/>
      <c r="E100" s="33"/>
      <c r="F100" s="33"/>
      <c r="G100" s="33"/>
    </row>
    <row r="101" spans="1:7">
      <c r="A101" s="6"/>
      <c r="B101" s="30"/>
      <c r="C101" s="32"/>
      <c r="D101" s="32"/>
      <c r="E101" s="32"/>
      <c r="F101" s="32"/>
      <c r="G101" s="32"/>
    </row>
    <row r="102" spans="1:7">
      <c r="A102" s="6"/>
      <c r="B102" s="30"/>
      <c r="C102" s="30"/>
      <c r="D102" s="30"/>
      <c r="E102" s="30"/>
      <c r="F102" s="30"/>
      <c r="G102" s="30"/>
    </row>
    <row r="103" spans="1:7" ht="45.75" customHeight="1">
      <c r="A103" s="6"/>
      <c r="B103" s="30"/>
    </row>
    <row r="104" spans="1:7">
      <c r="A104" s="6"/>
    </row>
    <row r="105" spans="1:7">
      <c r="A105" s="6"/>
    </row>
    <row r="106" spans="1:7">
      <c r="A106" s="6"/>
    </row>
    <row r="107" spans="1:7">
      <c r="A107" s="6"/>
    </row>
    <row r="108" spans="1:7" ht="15.75" customHeight="1">
      <c r="A108" s="6"/>
    </row>
    <row r="109" spans="1:7">
      <c r="A109" s="6"/>
    </row>
    <row r="110" spans="1:7">
      <c r="A110" s="6"/>
    </row>
    <row r="111" spans="1:7">
      <c r="A111" s="6"/>
    </row>
    <row r="112" spans="1:7" ht="15" customHeight="1">
      <c r="A112" s="6"/>
    </row>
    <row r="113" spans="1:1" ht="15" customHeight="1">
      <c r="A113" s="6"/>
    </row>
    <row r="114" spans="1:1">
      <c r="A114" s="6"/>
    </row>
    <row r="115" spans="1:1" ht="15" customHeight="1">
      <c r="A115" s="6"/>
    </row>
    <row r="116" spans="1:1" ht="15" customHeight="1">
      <c r="A116" s="6"/>
    </row>
    <row r="117" spans="1:1" ht="15.75" customHeight="1">
      <c r="A117" s="6"/>
    </row>
    <row r="118" spans="1:1">
      <c r="A118" s="6"/>
    </row>
    <row r="119" spans="1:1">
      <c r="A119" s="6"/>
    </row>
    <row r="120" spans="1:1" ht="15" customHeight="1">
      <c r="A120" s="6"/>
    </row>
    <row r="121" spans="1:1">
      <c r="A121" s="6"/>
    </row>
    <row r="122" spans="1:1">
      <c r="A122" s="6"/>
    </row>
    <row r="123" spans="1:1">
      <c r="A123" s="6"/>
    </row>
    <row r="124" spans="1:1">
      <c r="A124" s="6"/>
    </row>
    <row r="125" spans="1:1">
      <c r="A125" s="6"/>
    </row>
    <row r="126" spans="1:1">
      <c r="A126" s="6"/>
    </row>
    <row r="127" spans="1:1">
      <c r="A127" s="6"/>
    </row>
    <row r="128" spans="1:1">
      <c r="A128" s="6"/>
    </row>
    <row r="129" spans="1:1">
      <c r="A129" s="6"/>
    </row>
    <row r="130" spans="1:1" ht="15" customHeight="1">
      <c r="A130" s="6"/>
    </row>
    <row r="131" spans="1:1" ht="15.75" customHeight="1">
      <c r="A131" s="6"/>
    </row>
    <row r="132" spans="1:1">
      <c r="A132" s="6"/>
    </row>
    <row r="133" spans="1:1">
      <c r="A133" s="6"/>
    </row>
    <row r="134" spans="1:1">
      <c r="A134" s="6"/>
    </row>
    <row r="135" spans="1:1">
      <c r="A135" s="6"/>
    </row>
    <row r="136" spans="1:1">
      <c r="A136" s="6"/>
    </row>
    <row r="137" spans="1:1">
      <c r="A137" s="6"/>
    </row>
    <row r="138" spans="1:1">
      <c r="A138" s="6"/>
    </row>
    <row r="139" spans="1:1">
      <c r="A139" s="6"/>
    </row>
    <row r="140" spans="1:1" ht="15" customHeight="1">
      <c r="A140" s="6"/>
    </row>
    <row r="141" spans="1:1">
      <c r="A141" s="6"/>
    </row>
    <row r="142" spans="1:1">
      <c r="A142" s="6"/>
    </row>
    <row r="143" spans="1:1">
      <c r="A143" s="6"/>
    </row>
    <row r="144" spans="1:1" ht="15" customHeight="1">
      <c r="A144" s="6"/>
    </row>
    <row r="145" spans="1:1">
      <c r="A145" s="6"/>
    </row>
    <row r="146" spans="1:1">
      <c r="A146" s="6"/>
    </row>
    <row r="147" spans="1:1">
      <c r="A147" s="6"/>
    </row>
    <row r="148" spans="1:1">
      <c r="A148" s="6"/>
    </row>
    <row r="149" spans="1:1">
      <c r="A149" s="6"/>
    </row>
    <row r="150" spans="1:1">
      <c r="A150" s="6"/>
    </row>
    <row r="151" spans="1:1" ht="15" customHeight="1">
      <c r="A151" s="6"/>
    </row>
    <row r="152" spans="1:1">
      <c r="A152" s="6"/>
    </row>
    <row r="153" spans="1:1">
      <c r="A153" s="6"/>
    </row>
    <row r="154" spans="1:1">
      <c r="A154" s="6"/>
    </row>
    <row r="155" spans="1:1" ht="15" customHeight="1">
      <c r="A155" s="6"/>
    </row>
    <row r="156" spans="1:1">
      <c r="A156" s="6"/>
    </row>
    <row r="157" spans="1:1">
      <c r="A157" s="6"/>
    </row>
    <row r="158" spans="1:1">
      <c r="A158" s="6"/>
    </row>
    <row r="159" spans="1:1">
      <c r="A159" s="6"/>
    </row>
    <row r="160" spans="1:1" ht="15" customHeight="1">
      <c r="A160" s="6"/>
    </row>
    <row r="161" spans="1:1">
      <c r="A161" s="6"/>
    </row>
    <row r="162" spans="1:1">
      <c r="A162" s="6"/>
    </row>
    <row r="163" spans="1:1">
      <c r="A163" s="6"/>
    </row>
    <row r="164" spans="1:1">
      <c r="A164" s="6"/>
    </row>
    <row r="165" spans="1:1">
      <c r="A165" s="6"/>
    </row>
    <row r="166" spans="1:1">
      <c r="A166" s="6"/>
    </row>
    <row r="167" spans="1:1">
      <c r="A167" s="6"/>
    </row>
    <row r="168" spans="1:1">
      <c r="A168" s="6"/>
    </row>
    <row r="169" spans="1:1">
      <c r="A169" s="6"/>
    </row>
    <row r="170" spans="1:1" ht="15" customHeight="1">
      <c r="A170" s="6"/>
    </row>
    <row r="171" spans="1:1">
      <c r="A171" s="6"/>
    </row>
    <row r="172" spans="1:1">
      <c r="A172" s="6"/>
    </row>
    <row r="173" spans="1:1">
      <c r="A173" s="6"/>
    </row>
    <row r="174" spans="1:1">
      <c r="A174" s="6"/>
    </row>
    <row r="175" spans="1:1">
      <c r="A175" s="6"/>
    </row>
    <row r="176" spans="1:1">
      <c r="A176" s="6"/>
    </row>
    <row r="177" spans="1:1">
      <c r="A177" s="6"/>
    </row>
    <row r="178" spans="1:1">
      <c r="A178" s="6"/>
    </row>
    <row r="179" spans="1:1">
      <c r="A179" s="6"/>
    </row>
    <row r="180" spans="1:1">
      <c r="A180" s="6"/>
    </row>
    <row r="181" spans="1:1">
      <c r="A181" s="6"/>
    </row>
    <row r="182" spans="1:1" ht="15" customHeight="1">
      <c r="A182" s="6"/>
    </row>
    <row r="183" spans="1:1">
      <c r="A183" s="6"/>
    </row>
    <row r="184" spans="1:1">
      <c r="A184" s="6"/>
    </row>
    <row r="185" spans="1:1">
      <c r="A185" s="6"/>
    </row>
    <row r="186" spans="1:1">
      <c r="A186" s="6"/>
    </row>
    <row r="187" spans="1:1">
      <c r="A187" s="6"/>
    </row>
    <row r="188" spans="1:1">
      <c r="A188" s="6"/>
    </row>
    <row r="189" spans="1:1">
      <c r="A189" s="6"/>
    </row>
    <row r="190" spans="1:1">
      <c r="A190" s="6"/>
    </row>
    <row r="191" spans="1:1">
      <c r="A191" s="6"/>
    </row>
    <row r="192" spans="1:1">
      <c r="A192" s="6"/>
    </row>
    <row r="193" spans="1:1">
      <c r="A193" s="6"/>
    </row>
    <row r="196" spans="1:1">
      <c r="A196" s="6"/>
    </row>
    <row r="197" spans="1:1">
      <c r="A197" s="6"/>
    </row>
    <row r="198" spans="1:1">
      <c r="A198" s="6"/>
    </row>
    <row r="199" spans="1:1">
      <c r="A199" s="6"/>
    </row>
    <row r="200" spans="1:1">
      <c r="A200" s="6"/>
    </row>
    <row r="201" spans="1:1">
      <c r="A201" s="6"/>
    </row>
    <row r="202" spans="1:1">
      <c r="A202" s="6"/>
    </row>
    <row r="203" spans="1:1">
      <c r="A203" s="6"/>
    </row>
    <row r="204" spans="1:1">
      <c r="A204" s="6"/>
    </row>
    <row r="205" spans="1:1">
      <c r="A205" s="6"/>
    </row>
    <row r="206" spans="1:1">
      <c r="A206" s="6"/>
    </row>
    <row r="207" spans="1:1">
      <c r="A207" s="6"/>
    </row>
    <row r="208" spans="1:1">
      <c r="A208" s="6"/>
    </row>
    <row r="209" spans="1:1">
      <c r="A209" s="6"/>
    </row>
    <row r="210" spans="1:1">
      <c r="A210" s="6"/>
    </row>
    <row r="211" spans="1:1">
      <c r="A211" s="6"/>
    </row>
    <row r="212" spans="1:1">
      <c r="A212" s="6"/>
    </row>
    <row r="213" spans="1:1">
      <c r="A213" s="6"/>
    </row>
    <row r="214" spans="1:1" ht="15" customHeight="1">
      <c r="A214" s="6"/>
    </row>
    <row r="215" spans="1:1">
      <c r="A215" s="6"/>
    </row>
    <row r="216" spans="1:1">
      <c r="A216" s="6"/>
    </row>
    <row r="217" spans="1:1">
      <c r="A217" s="6"/>
    </row>
    <row r="218" spans="1:1">
      <c r="A218" s="6"/>
    </row>
    <row r="219" spans="1:1">
      <c r="A219" s="6"/>
    </row>
    <row r="220" spans="1:1">
      <c r="A220" s="6"/>
    </row>
    <row r="221" spans="1:1">
      <c r="A221" s="6"/>
    </row>
    <row r="222" spans="1:1">
      <c r="A222" s="6"/>
    </row>
    <row r="223" spans="1:1">
      <c r="A223" s="6"/>
    </row>
    <row r="224" spans="1:1">
      <c r="A224" s="6"/>
    </row>
    <row r="225" spans="1:1">
      <c r="A225" s="6"/>
    </row>
    <row r="226" spans="1:1" ht="15" customHeight="1">
      <c r="A226" s="6"/>
    </row>
    <row r="227" spans="1:1">
      <c r="A227" s="6"/>
    </row>
    <row r="228" spans="1:1">
      <c r="A228" s="6"/>
    </row>
    <row r="229" spans="1:1">
      <c r="A229" s="6"/>
    </row>
    <row r="230" spans="1:1">
      <c r="A230" s="6"/>
    </row>
    <row r="231" spans="1:1">
      <c r="A231" s="6"/>
    </row>
    <row r="232" spans="1:1">
      <c r="A232" s="6"/>
    </row>
    <row r="233" spans="1:1">
      <c r="A233" s="6"/>
    </row>
    <row r="234" spans="1:1">
      <c r="A234" s="6"/>
    </row>
    <row r="235" spans="1:1">
      <c r="A235" s="6"/>
    </row>
    <row r="236" spans="1:1">
      <c r="A236" s="6"/>
    </row>
    <row r="237" spans="1:1">
      <c r="A237" s="6"/>
    </row>
    <row r="238" spans="1:1" ht="15" customHeight="1">
      <c r="A238" s="6"/>
    </row>
    <row r="239" spans="1:1">
      <c r="A239" s="6"/>
    </row>
    <row r="240" spans="1:1">
      <c r="A240" s="6"/>
    </row>
    <row r="241" spans="1:1">
      <c r="A241" s="6"/>
    </row>
    <row r="242" spans="1:1" ht="15" customHeight="1">
      <c r="A242" s="6"/>
    </row>
    <row r="243" spans="1:1">
      <c r="A243" s="6"/>
    </row>
    <row r="244" spans="1:1">
      <c r="A244" s="6"/>
    </row>
    <row r="245" spans="1:1">
      <c r="A245" s="6"/>
    </row>
    <row r="246" spans="1:1">
      <c r="A246" s="6"/>
    </row>
    <row r="247" spans="1:1">
      <c r="A247" s="6"/>
    </row>
    <row r="248" spans="1:1">
      <c r="A248" s="6"/>
    </row>
    <row r="249" spans="1:1">
      <c r="A249" s="6"/>
    </row>
    <row r="250" spans="1:1">
      <c r="A250" s="6"/>
    </row>
    <row r="251" spans="1:1">
      <c r="A251" s="6"/>
    </row>
    <row r="252" spans="1:1">
      <c r="A252" s="6"/>
    </row>
    <row r="253" spans="1:1">
      <c r="A253" s="6"/>
    </row>
    <row r="254" spans="1:1">
      <c r="A254" s="6"/>
    </row>
    <row r="255" spans="1:1">
      <c r="A255" s="6"/>
    </row>
    <row r="256" spans="1:1">
      <c r="A256" s="6"/>
    </row>
    <row r="257" spans="1:1">
      <c r="A257" s="6"/>
    </row>
    <row r="258" spans="1:1">
      <c r="A258" s="6"/>
    </row>
    <row r="259" spans="1:1">
      <c r="A259" s="6"/>
    </row>
    <row r="260" spans="1:1">
      <c r="A260" s="6"/>
    </row>
    <row r="261" spans="1:1">
      <c r="A261" s="6"/>
    </row>
    <row r="262" spans="1:1">
      <c r="A262" s="6"/>
    </row>
    <row r="263" spans="1:1">
      <c r="A263" s="6"/>
    </row>
    <row r="264" spans="1:1">
      <c r="A264" s="6"/>
    </row>
    <row r="265" spans="1:1">
      <c r="A265" s="6"/>
    </row>
    <row r="266" spans="1:1">
      <c r="A266" s="6"/>
    </row>
    <row r="267" spans="1:1">
      <c r="A267" s="6"/>
    </row>
    <row r="268" spans="1:1">
      <c r="A268" s="6"/>
    </row>
    <row r="269" spans="1:1">
      <c r="A269" s="6"/>
    </row>
    <row r="270" spans="1:1" ht="15" customHeight="1">
      <c r="A270" s="6"/>
    </row>
    <row r="271" spans="1:1">
      <c r="A271" s="6"/>
    </row>
    <row r="272" spans="1:1">
      <c r="A272" s="6"/>
    </row>
    <row r="273" spans="1:1">
      <c r="A273" s="6"/>
    </row>
    <row r="274" spans="1:1">
      <c r="A274" s="6"/>
    </row>
    <row r="275" spans="1:1">
      <c r="A275" s="6"/>
    </row>
    <row r="276" spans="1:1">
      <c r="A276" s="6"/>
    </row>
    <row r="277" spans="1:1">
      <c r="A277" s="6"/>
    </row>
    <row r="278" spans="1:1" ht="15" customHeight="1">
      <c r="A278" s="6"/>
    </row>
    <row r="279" spans="1:1">
      <c r="A279" s="6"/>
    </row>
    <row r="280" spans="1:1">
      <c r="A280" s="6"/>
    </row>
    <row r="281" spans="1:1">
      <c r="A281" s="6"/>
    </row>
    <row r="282" spans="1:1">
      <c r="A282" s="6"/>
    </row>
    <row r="283" spans="1:1">
      <c r="A283" s="6"/>
    </row>
    <row r="284" spans="1:1">
      <c r="A284" s="6"/>
    </row>
    <row r="285" spans="1:1">
      <c r="A285" s="6"/>
    </row>
    <row r="286" spans="1:1">
      <c r="A286" s="6"/>
    </row>
    <row r="287" spans="1:1">
      <c r="A287" s="6"/>
    </row>
    <row r="288" spans="1:1">
      <c r="A288" s="6"/>
    </row>
    <row r="289" spans="1:1">
      <c r="A289" s="6"/>
    </row>
    <row r="290" spans="1:1">
      <c r="A290" s="6"/>
    </row>
    <row r="291" spans="1:1">
      <c r="A291" s="6"/>
    </row>
    <row r="297" spans="1:1">
      <c r="A297" s="9"/>
    </row>
    <row r="298" spans="1:1">
      <c r="A298" s="6"/>
    </row>
    <row r="299" spans="1:1">
      <c r="A299" s="6"/>
    </row>
    <row r="300" spans="1:1">
      <c r="A300" s="6"/>
    </row>
    <row r="301" spans="1:1">
      <c r="A301" s="6"/>
    </row>
    <row r="302" spans="1:1">
      <c r="A302" s="6"/>
    </row>
    <row r="303" spans="1:1">
      <c r="A303" s="6"/>
    </row>
    <row r="304" spans="1:1">
      <c r="A304" s="6"/>
    </row>
    <row r="305" spans="1:1">
      <c r="A305" s="6"/>
    </row>
    <row r="306" spans="1:1">
      <c r="A306" s="6"/>
    </row>
    <row r="307" spans="1:1">
      <c r="A307" s="6"/>
    </row>
    <row r="308" spans="1:1">
      <c r="A308" s="6"/>
    </row>
    <row r="309" spans="1:1">
      <c r="A309" s="6"/>
    </row>
    <row r="310" spans="1:1">
      <c r="A310" s="6"/>
    </row>
    <row r="311" spans="1:1">
      <c r="A311" s="6"/>
    </row>
    <row r="312" spans="1:1">
      <c r="A312" s="6"/>
    </row>
    <row r="313" spans="1:1">
      <c r="A313" s="6"/>
    </row>
    <row r="314" spans="1:1">
      <c r="A314" s="6"/>
    </row>
    <row r="315" spans="1:1">
      <c r="A315" s="6"/>
    </row>
    <row r="316" spans="1:1">
      <c r="A316" s="6"/>
    </row>
    <row r="317" spans="1:1">
      <c r="A317" s="6"/>
    </row>
    <row r="318" spans="1:1">
      <c r="A318" s="6"/>
    </row>
    <row r="319" spans="1:1">
      <c r="A319" s="6"/>
    </row>
    <row r="320" spans="1:1">
      <c r="A320" s="6"/>
    </row>
    <row r="321" spans="1:1">
      <c r="A321" s="6"/>
    </row>
    <row r="322" spans="1:1">
      <c r="A322" s="6"/>
    </row>
    <row r="323" spans="1:1">
      <c r="A323" s="6"/>
    </row>
    <row r="324" spans="1:1">
      <c r="A324" s="6"/>
    </row>
    <row r="325" spans="1:1">
      <c r="A325" s="6"/>
    </row>
    <row r="326" spans="1:1">
      <c r="A326" s="6"/>
    </row>
    <row r="327" spans="1:1">
      <c r="A327" s="6"/>
    </row>
    <row r="328" spans="1:1">
      <c r="A328" s="6"/>
    </row>
    <row r="329" spans="1:1">
      <c r="A329" s="6"/>
    </row>
    <row r="330" spans="1:1">
      <c r="A330" s="6"/>
    </row>
    <row r="331" spans="1:1">
      <c r="A331" s="6"/>
    </row>
    <row r="332" spans="1:1">
      <c r="A332" s="6"/>
    </row>
    <row r="333" spans="1:1">
      <c r="A333" s="6"/>
    </row>
    <row r="334" spans="1:1">
      <c r="A334" s="6"/>
    </row>
    <row r="335" spans="1:1">
      <c r="A335" s="6"/>
    </row>
    <row r="336" spans="1:1" ht="15" customHeight="1">
      <c r="A336" s="6"/>
    </row>
    <row r="337" spans="1:1">
      <c r="A337" s="6"/>
    </row>
    <row r="338" spans="1:1">
      <c r="A338" s="6"/>
    </row>
    <row r="339" spans="1:1">
      <c r="A339" s="6"/>
    </row>
    <row r="340" spans="1:1" ht="15" customHeight="1">
      <c r="A340" s="6"/>
    </row>
    <row r="341" spans="1:1">
      <c r="A341" s="6"/>
    </row>
    <row r="342" spans="1:1">
      <c r="A342" s="6"/>
    </row>
    <row r="343" spans="1:1">
      <c r="A343" s="6"/>
    </row>
    <row r="344" spans="1:1">
      <c r="A344" s="6"/>
    </row>
    <row r="345" spans="1:1">
      <c r="A345" s="6"/>
    </row>
    <row r="346" spans="1:1">
      <c r="A346" s="6"/>
    </row>
    <row r="347" spans="1:1">
      <c r="A347" s="6"/>
    </row>
    <row r="348" spans="1:1">
      <c r="A348" s="6"/>
    </row>
    <row r="349" spans="1:1">
      <c r="A349" s="6"/>
    </row>
    <row r="350" spans="1:1">
      <c r="A350" s="6"/>
    </row>
    <row r="351" spans="1:1">
      <c r="A351" s="6"/>
    </row>
    <row r="352" spans="1:1" ht="15" customHeight="1">
      <c r="A352" s="6"/>
    </row>
    <row r="353" spans="1:1">
      <c r="A353" s="6"/>
    </row>
    <row r="354" spans="1:1">
      <c r="A354" s="6"/>
    </row>
    <row r="355" spans="1:1">
      <c r="A355" s="6"/>
    </row>
    <row r="356" spans="1:1">
      <c r="A356" s="6"/>
    </row>
    <row r="357" spans="1:1">
      <c r="A357" s="6"/>
    </row>
    <row r="358" spans="1:1">
      <c r="A358" s="6"/>
    </row>
    <row r="359" spans="1:1">
      <c r="A359" s="6"/>
    </row>
    <row r="360" spans="1:1">
      <c r="A360" s="6"/>
    </row>
    <row r="361" spans="1:1">
      <c r="A361" s="6"/>
    </row>
    <row r="362" spans="1:1" ht="15" customHeight="1">
      <c r="A362" s="6"/>
    </row>
    <row r="363" spans="1:1">
      <c r="A363" s="6"/>
    </row>
    <row r="364" spans="1:1">
      <c r="A364" s="6"/>
    </row>
    <row r="365" spans="1:1">
      <c r="A365" s="6"/>
    </row>
    <row r="366" spans="1:1">
      <c r="A366" s="6"/>
    </row>
    <row r="367" spans="1:1">
      <c r="A367" s="6"/>
    </row>
    <row r="368" spans="1:1">
      <c r="A368" s="6"/>
    </row>
    <row r="369" spans="1:1">
      <c r="A369" s="6"/>
    </row>
    <row r="370" spans="1:1">
      <c r="A370" s="6"/>
    </row>
    <row r="371" spans="1:1">
      <c r="A371" s="6"/>
    </row>
    <row r="372" spans="1:1">
      <c r="A372" s="6"/>
    </row>
    <row r="373" spans="1:1">
      <c r="A373" s="6"/>
    </row>
    <row r="374" spans="1:1">
      <c r="A374" s="6"/>
    </row>
    <row r="375" spans="1:1">
      <c r="A375" s="6"/>
    </row>
    <row r="376" spans="1:1">
      <c r="A376" s="6"/>
    </row>
    <row r="377" spans="1:1">
      <c r="A377" s="6"/>
    </row>
    <row r="378" spans="1:1">
      <c r="A378" s="6"/>
    </row>
    <row r="379" spans="1:1">
      <c r="A379" s="6"/>
    </row>
    <row r="380" spans="1:1">
      <c r="A380" s="6"/>
    </row>
    <row r="381" spans="1:1">
      <c r="A381" s="6"/>
    </row>
    <row r="382" spans="1:1">
      <c r="A382" s="6"/>
    </row>
    <row r="383" spans="1:1">
      <c r="A383" s="6"/>
    </row>
    <row r="384" spans="1:1" ht="15" customHeight="1">
      <c r="A384" s="6"/>
    </row>
    <row r="385" spans="1:1">
      <c r="A385" s="6"/>
    </row>
    <row r="386" spans="1:1">
      <c r="A386" s="6"/>
    </row>
    <row r="387" spans="1:1">
      <c r="A387" s="6"/>
    </row>
    <row r="388" spans="1:1">
      <c r="A388" s="6"/>
    </row>
    <row r="389" spans="1:1">
      <c r="A389" s="6"/>
    </row>
    <row r="390" spans="1:1">
      <c r="A390" s="6"/>
    </row>
    <row r="391" spans="1:1">
      <c r="A391" s="6"/>
    </row>
    <row r="392" spans="1:1">
      <c r="A392" s="6"/>
    </row>
    <row r="393" spans="1:1">
      <c r="A393" s="6"/>
    </row>
    <row r="394" spans="1:1" ht="15" customHeight="1">
      <c r="A394" s="6"/>
    </row>
    <row r="395" spans="1:1">
      <c r="A395" s="6"/>
    </row>
    <row r="396" spans="1:1">
      <c r="A396" s="6"/>
    </row>
    <row r="397" spans="1:1">
      <c r="A397" s="6"/>
    </row>
    <row r="398" spans="1:1">
      <c r="A398" s="6"/>
    </row>
    <row r="399" spans="1:1">
      <c r="A399" s="6"/>
    </row>
    <row r="400" spans="1:1">
      <c r="A400" s="6"/>
    </row>
    <row r="401" spans="1:1">
      <c r="A401" s="6"/>
    </row>
    <row r="402" spans="1:1">
      <c r="A402" s="6"/>
    </row>
    <row r="403" spans="1:1">
      <c r="A403" s="6"/>
    </row>
    <row r="404" spans="1:1">
      <c r="A404" s="6"/>
    </row>
    <row r="405" spans="1:1">
      <c r="A405" s="6"/>
    </row>
    <row r="406" spans="1:1">
      <c r="A406" s="6"/>
    </row>
    <row r="407" spans="1:1">
      <c r="A407" s="6"/>
    </row>
    <row r="408" spans="1:1">
      <c r="A408" s="6"/>
    </row>
    <row r="409" spans="1:1">
      <c r="A409" s="6"/>
    </row>
    <row r="410" spans="1:1">
      <c r="A410" s="6"/>
    </row>
    <row r="411" spans="1:1">
      <c r="A411" s="6"/>
    </row>
    <row r="412" spans="1:1">
      <c r="A412" s="6"/>
    </row>
    <row r="413" spans="1:1">
      <c r="A413" s="6"/>
    </row>
    <row r="414" spans="1:1">
      <c r="A414" s="6"/>
    </row>
    <row r="415" spans="1:1">
      <c r="A415" s="6"/>
    </row>
    <row r="416" spans="1:1">
      <c r="A416" s="6"/>
    </row>
    <row r="417" spans="1:1">
      <c r="A417" s="6"/>
    </row>
    <row r="418" spans="1:1">
      <c r="A418" s="6"/>
    </row>
    <row r="419" spans="1:1">
      <c r="A419" s="6"/>
    </row>
    <row r="420" spans="1:1">
      <c r="A420" s="6"/>
    </row>
    <row r="421" spans="1:1">
      <c r="A421" s="6"/>
    </row>
    <row r="422" spans="1:1">
      <c r="A422" s="6"/>
    </row>
    <row r="423" spans="1:1">
      <c r="A423" s="6"/>
    </row>
    <row r="424" spans="1:1">
      <c r="A424" s="6"/>
    </row>
    <row r="425" spans="1:1">
      <c r="A425" s="6"/>
    </row>
    <row r="426" spans="1:1">
      <c r="A426" s="6"/>
    </row>
    <row r="427" spans="1:1">
      <c r="A427" s="6"/>
    </row>
    <row r="428" spans="1:1">
      <c r="A428" s="6"/>
    </row>
    <row r="429" spans="1:1">
      <c r="A429" s="6"/>
    </row>
    <row r="430" spans="1:1">
      <c r="A430" s="6"/>
    </row>
    <row r="431" spans="1:1">
      <c r="A431" s="6"/>
    </row>
    <row r="432" spans="1:1">
      <c r="A432" s="6"/>
    </row>
    <row r="433" spans="1:1">
      <c r="A433" s="6"/>
    </row>
    <row r="434" spans="1:1">
      <c r="A434" s="6"/>
    </row>
    <row r="435" spans="1:1">
      <c r="A435" s="6"/>
    </row>
    <row r="436" spans="1:1">
      <c r="A436" s="6"/>
    </row>
    <row r="437" spans="1:1">
      <c r="A437" s="6"/>
    </row>
    <row r="438" spans="1:1">
      <c r="A438" s="6"/>
    </row>
    <row r="439" spans="1:1">
      <c r="A439" s="6"/>
    </row>
    <row r="440" spans="1:1">
      <c r="A440" s="6"/>
    </row>
    <row r="441" spans="1:1">
      <c r="A441" s="6"/>
    </row>
    <row r="442" spans="1:1">
      <c r="A442" s="6"/>
    </row>
    <row r="443" spans="1:1">
      <c r="A443" s="6"/>
    </row>
    <row r="444" spans="1:1">
      <c r="A444" s="6"/>
    </row>
    <row r="445" spans="1:1">
      <c r="A445" s="6"/>
    </row>
    <row r="446" spans="1:1">
      <c r="A446" s="6"/>
    </row>
    <row r="447" spans="1:1">
      <c r="A447" s="6"/>
    </row>
    <row r="448" spans="1:1">
      <c r="A448" s="6"/>
    </row>
    <row r="449" spans="1:1">
      <c r="A449" s="6"/>
    </row>
    <row r="450" spans="1:1">
      <c r="A450" s="6"/>
    </row>
    <row r="451" spans="1:1">
      <c r="A451" s="6"/>
    </row>
    <row r="452" spans="1:1">
      <c r="A452" s="6"/>
    </row>
    <row r="453" spans="1:1">
      <c r="A453" s="6"/>
    </row>
    <row r="454" spans="1:1">
      <c r="A454" s="6"/>
    </row>
    <row r="455" spans="1:1">
      <c r="A455" s="6"/>
    </row>
    <row r="456" spans="1:1">
      <c r="A456" s="6"/>
    </row>
    <row r="457" spans="1:1">
      <c r="A457" s="6"/>
    </row>
    <row r="458" spans="1:1">
      <c r="A458" s="6"/>
    </row>
    <row r="459" spans="1:1">
      <c r="A459" s="6"/>
    </row>
    <row r="460" spans="1:1">
      <c r="A460" s="6"/>
    </row>
    <row r="461" spans="1:1">
      <c r="A461" s="6"/>
    </row>
    <row r="462" spans="1:1">
      <c r="A462" s="6"/>
    </row>
    <row r="463" spans="1:1">
      <c r="A463" s="6"/>
    </row>
    <row r="464" spans="1:1">
      <c r="A464" s="6"/>
    </row>
    <row r="465" spans="1:1">
      <c r="A465" s="6"/>
    </row>
    <row r="466" spans="1:1">
      <c r="A466" s="6"/>
    </row>
    <row r="467" spans="1:1">
      <c r="A467" s="6"/>
    </row>
    <row r="468" spans="1:1">
      <c r="A468" s="6"/>
    </row>
    <row r="469" spans="1:1">
      <c r="A469" s="6"/>
    </row>
    <row r="470" spans="1:1">
      <c r="A470" s="6"/>
    </row>
    <row r="471" spans="1:1">
      <c r="A471" s="6"/>
    </row>
    <row r="472" spans="1:1">
      <c r="A472" s="6"/>
    </row>
    <row r="473" spans="1:1">
      <c r="A473" s="6"/>
    </row>
    <row r="474" spans="1:1">
      <c r="A474" s="6"/>
    </row>
    <row r="475" spans="1:1">
      <c r="A475" s="6"/>
    </row>
    <row r="476" spans="1:1">
      <c r="A476" s="6"/>
    </row>
    <row r="477" spans="1:1">
      <c r="A477" s="6"/>
    </row>
    <row r="478" spans="1:1">
      <c r="A478" s="6"/>
    </row>
    <row r="479" spans="1:1">
      <c r="A479" s="6"/>
    </row>
    <row r="480" spans="1:1">
      <c r="A480" s="6"/>
    </row>
    <row r="481" spans="1:1">
      <c r="A481" s="6"/>
    </row>
    <row r="482" spans="1:1">
      <c r="A482" s="6"/>
    </row>
    <row r="483" spans="1:1">
      <c r="A483" s="6"/>
    </row>
    <row r="489" spans="1:1">
      <c r="A489" s="9"/>
    </row>
    <row r="490" spans="1:1">
      <c r="A490" s="6"/>
    </row>
    <row r="491" spans="1:1">
      <c r="A491" s="6"/>
    </row>
    <row r="492" spans="1:1">
      <c r="A492" s="6"/>
    </row>
    <row r="493" spans="1:1">
      <c r="A493" s="6"/>
    </row>
    <row r="494" spans="1:1">
      <c r="A494" s="6"/>
    </row>
    <row r="495" spans="1:1">
      <c r="A495" s="6"/>
    </row>
    <row r="496" spans="1:1">
      <c r="A496" s="6"/>
    </row>
    <row r="497" spans="1:1">
      <c r="A497" s="6"/>
    </row>
    <row r="498" spans="1:1">
      <c r="A498" s="6"/>
    </row>
    <row r="499" spans="1:1">
      <c r="A499" s="6"/>
    </row>
    <row r="500" spans="1:1" ht="15" customHeight="1">
      <c r="A500" s="6"/>
    </row>
    <row r="501" spans="1:1">
      <c r="A501" s="6"/>
    </row>
    <row r="502" spans="1:1">
      <c r="A502" s="6"/>
    </row>
    <row r="503" spans="1:1">
      <c r="A503" s="6"/>
    </row>
    <row r="504" spans="1:1">
      <c r="A504" s="6"/>
    </row>
    <row r="505" spans="1:1">
      <c r="A505" s="6"/>
    </row>
    <row r="506" spans="1:1">
      <c r="A506" s="6"/>
    </row>
    <row r="507" spans="1:1">
      <c r="A507" s="6"/>
    </row>
    <row r="508" spans="1:1">
      <c r="A508" s="6"/>
    </row>
    <row r="509" spans="1:1">
      <c r="A509" s="6"/>
    </row>
    <row r="510" spans="1:1">
      <c r="A510" s="6"/>
    </row>
    <row r="511" spans="1:1">
      <c r="A511" s="6"/>
    </row>
    <row r="512" spans="1:1">
      <c r="A512" s="6"/>
    </row>
    <row r="513" spans="1:1">
      <c r="A513" s="6"/>
    </row>
    <row r="514" spans="1:1">
      <c r="A514" s="6"/>
    </row>
    <row r="515" spans="1:1">
      <c r="A515" s="6"/>
    </row>
    <row r="516" spans="1:1">
      <c r="A516" s="6"/>
    </row>
    <row r="517" spans="1:1">
      <c r="A517" s="6"/>
    </row>
    <row r="518" spans="1:1">
      <c r="A518" s="6"/>
    </row>
    <row r="519" spans="1:1">
      <c r="A519" s="6"/>
    </row>
    <row r="520" spans="1:1">
      <c r="A520" s="6"/>
    </row>
    <row r="521" spans="1:1">
      <c r="A521" s="6"/>
    </row>
    <row r="522" spans="1:1">
      <c r="A522" s="6"/>
    </row>
    <row r="523" spans="1:1">
      <c r="A523" s="6"/>
    </row>
    <row r="524" spans="1:1">
      <c r="A524" s="6"/>
    </row>
    <row r="525" spans="1:1">
      <c r="A525" s="6"/>
    </row>
    <row r="526" spans="1:1">
      <c r="A526" s="6"/>
    </row>
    <row r="527" spans="1:1">
      <c r="A527" s="6"/>
    </row>
    <row r="528" spans="1:1">
      <c r="A528" s="6"/>
    </row>
    <row r="529" spans="1:1">
      <c r="A529" s="6"/>
    </row>
    <row r="530" spans="1:1" ht="15" customHeight="1">
      <c r="A530" s="6"/>
    </row>
    <row r="531" spans="1:1">
      <c r="A531" s="6"/>
    </row>
    <row r="532" spans="1:1">
      <c r="A532" s="6"/>
    </row>
    <row r="533" spans="1:1">
      <c r="A533" s="6"/>
    </row>
    <row r="534" spans="1:1">
      <c r="A534" s="6"/>
    </row>
    <row r="535" spans="1:1">
      <c r="A535" s="6"/>
    </row>
    <row r="536" spans="1:1">
      <c r="A536" s="6"/>
    </row>
    <row r="537" spans="1:1">
      <c r="A537" s="6"/>
    </row>
    <row r="539" spans="1:1">
      <c r="A539" s="6"/>
    </row>
    <row r="540" spans="1:1">
      <c r="A540" s="6"/>
    </row>
    <row r="541" spans="1:1">
      <c r="A541" s="6"/>
    </row>
    <row r="542" spans="1:1">
      <c r="A542" s="6"/>
    </row>
    <row r="543" spans="1:1">
      <c r="A543" s="6"/>
    </row>
    <row r="544" spans="1:1">
      <c r="A544" s="6"/>
    </row>
    <row r="545" spans="1:1">
      <c r="A545" s="6"/>
    </row>
    <row r="546" spans="1:1">
      <c r="A546" s="6"/>
    </row>
    <row r="547" spans="1:1">
      <c r="A547" s="6"/>
    </row>
    <row r="548" spans="1:1">
      <c r="A548" s="6"/>
    </row>
    <row r="549" spans="1:1">
      <c r="A549" s="6"/>
    </row>
    <row r="550" spans="1:1">
      <c r="A550" s="6"/>
    </row>
    <row r="551" spans="1:1">
      <c r="A551" s="6"/>
    </row>
    <row r="552" spans="1:1">
      <c r="A552" s="6"/>
    </row>
    <row r="553" spans="1:1">
      <c r="A553" s="6"/>
    </row>
    <row r="554" spans="1:1">
      <c r="A554" s="6"/>
    </row>
    <row r="555" spans="1:1">
      <c r="A555" s="6"/>
    </row>
    <row r="556" spans="1:1">
      <c r="A556" s="6"/>
    </row>
    <row r="557" spans="1:1">
      <c r="A557" s="6"/>
    </row>
    <row r="558" spans="1:1">
      <c r="A558" s="6"/>
    </row>
    <row r="559" spans="1:1">
      <c r="A559" s="6"/>
    </row>
    <row r="560" spans="1:1">
      <c r="A560" s="6"/>
    </row>
    <row r="561" spans="1:1" ht="15" customHeight="1">
      <c r="A561" s="6"/>
    </row>
    <row r="562" spans="1:1">
      <c r="A562" s="6"/>
    </row>
    <row r="563" spans="1:1" ht="15" customHeight="1">
      <c r="A563" s="6"/>
    </row>
    <row r="564" spans="1:1">
      <c r="A564" s="6"/>
    </row>
    <row r="565" spans="1:1">
      <c r="A565" s="6"/>
    </row>
    <row r="566" spans="1:1">
      <c r="A566" s="6"/>
    </row>
    <row r="567" spans="1:1">
      <c r="A567" s="6"/>
    </row>
    <row r="568" spans="1:1">
      <c r="A568" s="6"/>
    </row>
    <row r="569" spans="1:1">
      <c r="A569" s="6"/>
    </row>
    <row r="570" spans="1:1">
      <c r="A570" s="6"/>
    </row>
    <row r="571" spans="1:1">
      <c r="A571" s="6"/>
    </row>
    <row r="572" spans="1:1">
      <c r="A572" s="6"/>
    </row>
    <row r="573" spans="1:1" ht="15" customHeight="1">
      <c r="A573" s="6"/>
    </row>
    <row r="574" spans="1:1">
      <c r="A574" s="6"/>
    </row>
    <row r="575" spans="1:1">
      <c r="A575" s="6"/>
    </row>
    <row r="576" spans="1:1">
      <c r="A576" s="6"/>
    </row>
    <row r="577" spans="1:1">
      <c r="A577" s="6"/>
    </row>
    <row r="578" spans="1:1">
      <c r="A578" s="6"/>
    </row>
    <row r="579" spans="1:1">
      <c r="A579" s="6"/>
    </row>
    <row r="580" spans="1:1">
      <c r="A580" s="6"/>
    </row>
    <row r="581" spans="1:1">
      <c r="A581" s="6"/>
    </row>
    <row r="582" spans="1:1">
      <c r="A582" s="6"/>
    </row>
    <row r="583" spans="1:1">
      <c r="A583" s="6"/>
    </row>
    <row r="584" spans="1:1">
      <c r="A584" s="6"/>
    </row>
    <row r="585" spans="1:1">
      <c r="A585" s="6"/>
    </row>
    <row r="586" spans="1:1">
      <c r="A586" s="6"/>
    </row>
    <row r="587" spans="1:1">
      <c r="A587" s="6"/>
    </row>
    <row r="588" spans="1:1">
      <c r="A588" s="6"/>
    </row>
    <row r="589" spans="1:1">
      <c r="A589" s="6"/>
    </row>
    <row r="590" spans="1:1">
      <c r="A590" s="6"/>
    </row>
    <row r="591" spans="1:1">
      <c r="A591" s="6"/>
    </row>
    <row r="592" spans="1:1">
      <c r="A592" s="6"/>
    </row>
    <row r="593" spans="1:1">
      <c r="A593" s="6"/>
    </row>
    <row r="594" spans="1:1">
      <c r="A594" s="6"/>
    </row>
    <row r="595" spans="1:1">
      <c r="A595" s="6"/>
    </row>
    <row r="596" spans="1:1">
      <c r="A596" s="6"/>
    </row>
    <row r="597" spans="1:1">
      <c r="A597" s="6"/>
    </row>
    <row r="598" spans="1:1">
      <c r="A598" s="6"/>
    </row>
    <row r="599" spans="1:1">
      <c r="A599" s="6"/>
    </row>
    <row r="600" spans="1:1">
      <c r="A600" s="6"/>
    </row>
  </sheetData>
  <mergeCells count="7">
    <mergeCell ref="C90:D90"/>
    <mergeCell ref="B2:E2"/>
    <mergeCell ref="G2:L2"/>
    <mergeCell ref="C4:E4"/>
    <mergeCell ref="I4:L4"/>
    <mergeCell ref="I5:K6"/>
    <mergeCell ref="H7:L7"/>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N24"/>
  <sheetViews>
    <sheetView workbookViewId="0"/>
  </sheetViews>
  <sheetFormatPr defaultRowHeight="15"/>
  <sheetData>
    <row r="1" spans="1:14">
      <c r="A1" s="250" t="s">
        <v>497</v>
      </c>
      <c r="B1" s="250"/>
      <c r="C1" s="250"/>
      <c r="D1" s="250"/>
      <c r="E1" s="250"/>
      <c r="F1" s="250"/>
      <c r="G1" s="250"/>
      <c r="H1" s="250"/>
      <c r="I1" s="251"/>
      <c r="J1" s="251"/>
      <c r="K1" s="251"/>
      <c r="L1" s="251"/>
      <c r="M1" s="251"/>
      <c r="N1" s="251"/>
    </row>
    <row r="2" spans="1:14">
      <c r="A2" s="252">
        <v>1</v>
      </c>
      <c r="B2" s="251"/>
      <c r="C2" s="251" t="s">
        <v>508</v>
      </c>
      <c r="D2" s="251"/>
      <c r="E2" s="251"/>
      <c r="F2" s="251"/>
      <c r="G2" s="251"/>
      <c r="H2" s="251"/>
      <c r="I2" s="251"/>
      <c r="J2" s="251"/>
      <c r="K2" s="251"/>
      <c r="L2" s="251"/>
      <c r="M2" s="251"/>
      <c r="N2" s="251"/>
    </row>
    <row r="3" spans="1:14">
      <c r="A3" s="252">
        <v>2</v>
      </c>
      <c r="B3" s="251"/>
      <c r="C3" s="251" t="s">
        <v>486</v>
      </c>
      <c r="D3" s="251"/>
      <c r="E3" s="251"/>
      <c r="F3" s="251"/>
      <c r="G3" s="251"/>
      <c r="H3" s="251"/>
      <c r="I3" s="251"/>
      <c r="J3" s="251"/>
      <c r="K3" s="251"/>
      <c r="L3" s="251"/>
      <c r="M3" s="251"/>
      <c r="N3" s="251"/>
    </row>
    <row r="4" spans="1:14">
      <c r="A4" s="252">
        <v>3</v>
      </c>
      <c r="B4" s="251"/>
      <c r="C4" s="251" t="s">
        <v>535</v>
      </c>
      <c r="D4" s="251"/>
      <c r="E4" s="251"/>
      <c r="F4" s="251"/>
      <c r="G4" s="251"/>
      <c r="H4" s="251"/>
      <c r="I4" s="251"/>
      <c r="J4" s="251"/>
      <c r="K4" s="251"/>
      <c r="L4" s="251"/>
      <c r="M4" s="251"/>
      <c r="N4" s="251"/>
    </row>
    <row r="5" spans="1:14">
      <c r="A5" s="252">
        <v>4</v>
      </c>
      <c r="B5" s="251"/>
      <c r="C5" s="251" t="s">
        <v>500</v>
      </c>
      <c r="D5" s="251"/>
      <c r="E5" s="251"/>
      <c r="F5" s="251"/>
      <c r="G5" s="251"/>
      <c r="H5" s="251"/>
      <c r="I5" s="251"/>
      <c r="J5" s="251"/>
      <c r="K5" s="251"/>
      <c r="L5" s="251"/>
      <c r="M5" s="251"/>
      <c r="N5" s="251"/>
    </row>
    <row r="6" spans="1:14">
      <c r="A6" s="252">
        <v>5</v>
      </c>
      <c r="B6" s="251"/>
      <c r="C6" s="251" t="s">
        <v>487</v>
      </c>
      <c r="D6" s="251"/>
      <c r="E6" s="251"/>
      <c r="F6" s="251"/>
      <c r="G6" s="251"/>
      <c r="H6" s="251"/>
      <c r="I6" s="251"/>
      <c r="J6" s="251"/>
      <c r="K6" s="251"/>
      <c r="L6" s="251"/>
      <c r="M6" s="251"/>
      <c r="N6" s="251"/>
    </row>
    <row r="7" spans="1:14">
      <c r="A7" s="252">
        <v>6</v>
      </c>
      <c r="B7" s="251"/>
      <c r="C7" s="251" t="s">
        <v>488</v>
      </c>
      <c r="D7" s="251"/>
      <c r="E7" s="251"/>
      <c r="F7" s="251"/>
      <c r="G7" s="251"/>
      <c r="H7" s="251"/>
      <c r="I7" s="251"/>
      <c r="J7" s="251"/>
      <c r="K7" s="251"/>
      <c r="L7" s="251"/>
      <c r="M7" s="251"/>
      <c r="N7" s="251"/>
    </row>
    <row r="8" spans="1:14">
      <c r="A8" s="252">
        <v>7</v>
      </c>
      <c r="B8" s="251"/>
      <c r="C8" s="251" t="s">
        <v>501</v>
      </c>
      <c r="D8" s="251"/>
      <c r="E8" s="251"/>
      <c r="F8" s="251"/>
      <c r="G8" s="251"/>
      <c r="H8" s="251"/>
      <c r="I8" s="251"/>
      <c r="J8" s="251"/>
      <c r="K8" s="251"/>
      <c r="L8" s="251"/>
      <c r="M8" s="251"/>
      <c r="N8" s="251"/>
    </row>
    <row r="9" spans="1:14">
      <c r="A9" s="252">
        <v>8</v>
      </c>
      <c r="B9" s="251"/>
      <c r="C9" s="251" t="s">
        <v>489</v>
      </c>
      <c r="D9" s="251"/>
      <c r="E9" s="251"/>
      <c r="F9" s="251"/>
      <c r="G9" s="251"/>
      <c r="H9" s="251"/>
      <c r="I9" s="251"/>
      <c r="J9" s="251"/>
      <c r="K9" s="251"/>
      <c r="L9" s="251"/>
      <c r="M9" s="251"/>
      <c r="N9" s="251"/>
    </row>
    <row r="10" spans="1:14">
      <c r="A10" s="252">
        <v>9</v>
      </c>
      <c r="B10" s="251"/>
      <c r="C10" s="251" t="s">
        <v>490</v>
      </c>
      <c r="D10" s="251"/>
      <c r="E10" s="251"/>
      <c r="F10" s="251"/>
      <c r="G10" s="251"/>
      <c r="H10" s="251"/>
      <c r="I10" s="251"/>
      <c r="J10" s="251"/>
      <c r="K10" s="251"/>
      <c r="L10" s="251"/>
      <c r="M10" s="251"/>
      <c r="N10" s="251"/>
    </row>
    <row r="11" spans="1:14">
      <c r="A11" s="252">
        <v>10</v>
      </c>
      <c r="B11" s="251"/>
      <c r="C11" s="251" t="s">
        <v>502</v>
      </c>
      <c r="D11" s="251"/>
      <c r="E11" s="251"/>
      <c r="F11" s="251"/>
      <c r="G11" s="251"/>
      <c r="H11" s="251"/>
      <c r="I11" s="251"/>
      <c r="J11" s="251"/>
      <c r="K11" s="251"/>
      <c r="L11" s="251"/>
      <c r="M11" s="251"/>
      <c r="N11" s="251"/>
    </row>
    <row r="12" spans="1:14">
      <c r="A12" s="252">
        <v>11</v>
      </c>
      <c r="B12" s="251"/>
      <c r="C12" s="251" t="s">
        <v>503</v>
      </c>
      <c r="D12" s="251"/>
      <c r="E12" s="251"/>
      <c r="F12" s="251"/>
      <c r="G12" s="251"/>
      <c r="H12" s="251"/>
      <c r="I12" s="251"/>
      <c r="J12" s="251"/>
      <c r="K12" s="251"/>
      <c r="L12" s="251"/>
      <c r="M12" s="251"/>
      <c r="N12" s="251"/>
    </row>
    <row r="13" spans="1:14">
      <c r="A13" s="252">
        <v>12</v>
      </c>
      <c r="B13" s="251"/>
      <c r="C13" s="251" t="s">
        <v>491</v>
      </c>
      <c r="D13" s="251"/>
      <c r="E13" s="251"/>
      <c r="F13" s="251"/>
      <c r="G13" s="251"/>
      <c r="H13" s="251"/>
      <c r="I13" s="251"/>
      <c r="J13" s="251"/>
      <c r="K13" s="251"/>
      <c r="L13" s="251"/>
      <c r="M13" s="251"/>
      <c r="N13" s="251"/>
    </row>
    <row r="14" spans="1:14">
      <c r="A14" s="252">
        <v>13</v>
      </c>
      <c r="B14" s="251"/>
      <c r="C14" s="251" t="s">
        <v>492</v>
      </c>
      <c r="D14" s="251"/>
      <c r="E14" s="251"/>
      <c r="F14" s="251"/>
      <c r="G14" s="251"/>
      <c r="H14" s="251"/>
      <c r="I14" s="251"/>
      <c r="J14" s="251"/>
      <c r="K14" s="251"/>
      <c r="L14" s="251"/>
      <c r="M14" s="251"/>
      <c r="N14" s="251"/>
    </row>
    <row r="15" spans="1:14">
      <c r="A15" s="252">
        <v>14</v>
      </c>
      <c r="B15" s="251"/>
      <c r="C15" s="251" t="s">
        <v>493</v>
      </c>
      <c r="D15" s="251"/>
      <c r="E15" s="251"/>
      <c r="F15" s="251"/>
      <c r="G15" s="251"/>
      <c r="H15" s="251"/>
      <c r="I15" s="251"/>
      <c r="J15" s="251"/>
      <c r="K15" s="251"/>
      <c r="L15" s="251"/>
      <c r="M15" s="251"/>
      <c r="N15" s="251"/>
    </row>
    <row r="16" spans="1:14">
      <c r="A16" s="252">
        <v>15</v>
      </c>
      <c r="B16" s="253"/>
      <c r="C16" s="253" t="s">
        <v>504</v>
      </c>
      <c r="D16" s="253"/>
      <c r="E16" s="253"/>
      <c r="F16" s="253"/>
      <c r="G16" s="253"/>
      <c r="H16" s="253"/>
      <c r="I16" s="251"/>
      <c r="J16" s="251"/>
      <c r="K16" s="251"/>
      <c r="L16" s="251"/>
      <c r="M16" s="251"/>
      <c r="N16" s="251"/>
    </row>
    <row r="17" spans="1:14">
      <c r="A17" s="252"/>
      <c r="B17" s="251"/>
      <c r="C17" s="253"/>
      <c r="D17" s="253"/>
      <c r="E17" s="253"/>
      <c r="F17" s="253"/>
      <c r="G17" s="253"/>
      <c r="H17" s="253"/>
      <c r="I17" s="251"/>
      <c r="J17" s="251"/>
      <c r="K17" s="251"/>
      <c r="L17" s="251"/>
      <c r="M17" s="251"/>
      <c r="N17" s="251"/>
    </row>
    <row r="18" spans="1:14">
      <c r="A18" s="250" t="s">
        <v>498</v>
      </c>
      <c r="B18" s="250"/>
      <c r="C18" s="250"/>
      <c r="D18" s="250"/>
      <c r="E18" s="250"/>
      <c r="F18" s="250"/>
      <c r="G18" s="250"/>
      <c r="H18" s="250"/>
      <c r="I18" s="251"/>
      <c r="J18" s="251"/>
      <c r="K18" s="251"/>
      <c r="L18" s="251"/>
      <c r="M18" s="251"/>
      <c r="N18" s="251"/>
    </row>
    <row r="19" spans="1:14">
      <c r="A19" s="252">
        <v>1</v>
      </c>
      <c r="B19" s="251"/>
      <c r="C19" s="251" t="s">
        <v>494</v>
      </c>
      <c r="D19" s="251"/>
      <c r="E19" s="251"/>
      <c r="F19" s="251"/>
      <c r="G19" s="251"/>
      <c r="H19" s="251"/>
      <c r="I19" s="251"/>
      <c r="J19" s="251"/>
      <c r="K19" s="251"/>
      <c r="L19" s="251"/>
      <c r="M19" s="251"/>
      <c r="N19" s="251"/>
    </row>
    <row r="20" spans="1:14">
      <c r="A20" s="252">
        <v>2</v>
      </c>
      <c r="B20" s="251"/>
      <c r="C20" s="251" t="s">
        <v>495</v>
      </c>
      <c r="D20" s="251"/>
      <c r="E20" s="251"/>
      <c r="F20" s="251"/>
      <c r="G20" s="251"/>
      <c r="H20" s="251"/>
      <c r="I20" s="251"/>
      <c r="J20" s="251"/>
      <c r="K20" s="251"/>
      <c r="L20" s="251"/>
      <c r="M20" s="251"/>
      <c r="N20" s="251"/>
    </row>
    <row r="21" spans="1:14">
      <c r="A21" s="252">
        <v>3</v>
      </c>
      <c r="B21" s="251"/>
      <c r="C21" s="251" t="s">
        <v>506</v>
      </c>
      <c r="D21" s="251"/>
      <c r="E21" s="251"/>
      <c r="F21" s="251"/>
      <c r="G21" s="251"/>
      <c r="H21" s="251"/>
      <c r="I21" s="251"/>
      <c r="J21" s="251"/>
      <c r="K21" s="251"/>
      <c r="L21" s="251"/>
      <c r="M21" s="251"/>
      <c r="N21" s="251"/>
    </row>
    <row r="22" spans="1:14">
      <c r="A22" s="252">
        <v>4</v>
      </c>
      <c r="B22" s="251"/>
      <c r="C22" s="251" t="s">
        <v>505</v>
      </c>
      <c r="D22" s="251"/>
      <c r="E22" s="251"/>
      <c r="F22" s="251"/>
      <c r="G22" s="251"/>
      <c r="H22" s="251"/>
      <c r="I22" s="251"/>
      <c r="J22" s="251"/>
      <c r="K22" s="251"/>
      <c r="L22" s="251"/>
      <c r="M22" s="251"/>
      <c r="N22" s="251"/>
    </row>
    <row r="23" spans="1:14">
      <c r="A23" s="252">
        <v>5</v>
      </c>
      <c r="B23" s="251"/>
      <c r="C23" s="251" t="s">
        <v>496</v>
      </c>
      <c r="D23" s="251"/>
      <c r="E23" s="251"/>
      <c r="F23" s="251"/>
      <c r="G23" s="251"/>
      <c r="H23" s="251"/>
      <c r="I23" s="251"/>
      <c r="J23" s="251"/>
      <c r="K23" s="251"/>
      <c r="L23" s="251"/>
      <c r="M23" s="251"/>
      <c r="N23" s="251"/>
    </row>
    <row r="24" spans="1:14">
      <c r="A24" s="252">
        <v>6</v>
      </c>
      <c r="B24" s="251"/>
      <c r="C24" s="251" t="s">
        <v>493</v>
      </c>
      <c r="D24" s="251"/>
      <c r="E24" s="251"/>
      <c r="F24" s="251"/>
      <c r="G24" s="251"/>
      <c r="H24" s="251"/>
      <c r="I24" s="251"/>
      <c r="J24" s="251"/>
      <c r="K24" s="251"/>
      <c r="L24" s="251"/>
      <c r="M24" s="251"/>
      <c r="N24" s="251"/>
    </row>
  </sheetData>
  <pageMargins left="0.70866141732283472" right="0.70866141732283472" top="0.74803149606299213" bottom="0.74803149606299213" header="0.31496062992125984" footer="0.31496062992125984"/>
  <pageSetup paperSize="9" scale="85" orientation="landscape"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filterMode="1">
    <tabColor rgb="FF92D050"/>
  </sheetPr>
  <dimension ref="A1:AA109"/>
  <sheetViews>
    <sheetView view="pageBreakPreview" zoomScaleNormal="78" zoomScaleSheetLayoutView="100" workbookViewId="0"/>
  </sheetViews>
  <sheetFormatPr defaultColWidth="9" defaultRowHeight="14.25"/>
  <cols>
    <col min="1" max="1" width="7.42578125" style="313" customWidth="1"/>
    <col min="2" max="2" width="27.28515625" style="314" customWidth="1"/>
    <col min="3" max="3" width="31.42578125" style="314" customWidth="1"/>
    <col min="4" max="4" width="41.140625" style="315" customWidth="1"/>
    <col min="5" max="5" width="2.85546875" style="300" customWidth="1"/>
    <col min="6" max="11" width="9" style="311" hidden="1" customWidth="1"/>
    <col min="12" max="16384" width="9" style="311"/>
  </cols>
  <sheetData>
    <row r="1" spans="1:11" ht="29.25" thickBot="1">
      <c r="A1" s="296">
        <v>1</v>
      </c>
      <c r="B1" s="297" t="s">
        <v>612</v>
      </c>
      <c r="C1" s="298" t="s">
        <v>613</v>
      </c>
      <c r="D1" s="299"/>
      <c r="K1" s="311" t="s">
        <v>639</v>
      </c>
    </row>
    <row r="2" spans="1:11" ht="28.5">
      <c r="A2" s="301">
        <v>1.1000000000000001</v>
      </c>
      <c r="B2" s="302" t="s">
        <v>61</v>
      </c>
      <c r="C2" s="302" t="s">
        <v>614</v>
      </c>
      <c r="D2" s="303" t="s">
        <v>388</v>
      </c>
      <c r="K2" s="311" t="s">
        <v>639</v>
      </c>
    </row>
    <row r="3" spans="1:11" ht="28.5">
      <c r="A3" s="304" t="s">
        <v>62</v>
      </c>
      <c r="B3" s="305" t="s">
        <v>63</v>
      </c>
      <c r="C3" s="481" t="str">
        <f>[1]Cover!D7</f>
        <v>SA-FM/COC-001526</v>
      </c>
      <c r="D3" s="307" t="s">
        <v>615</v>
      </c>
      <c r="K3" s="311" t="s">
        <v>639</v>
      </c>
    </row>
    <row r="4" spans="1:11" ht="58.5" customHeight="1">
      <c r="A4" s="304" t="s">
        <v>462</v>
      </c>
      <c r="B4" s="308" t="s">
        <v>463</v>
      </c>
      <c r="C4" s="309" t="s">
        <v>696</v>
      </c>
      <c r="D4" s="307"/>
      <c r="K4" s="311" t="s">
        <v>639</v>
      </c>
    </row>
    <row r="5" spans="1:11" ht="115.5" hidden="1" customHeight="1">
      <c r="A5" s="304" t="s">
        <v>549</v>
      </c>
      <c r="B5" s="348" t="s">
        <v>649</v>
      </c>
      <c r="C5" s="349"/>
      <c r="D5" s="350" t="s">
        <v>650</v>
      </c>
      <c r="K5" s="311" t="s">
        <v>651</v>
      </c>
    </row>
    <row r="6" spans="1:11" s="264" customFormat="1" ht="71.25">
      <c r="A6" s="232" t="s">
        <v>616</v>
      </c>
      <c r="B6" s="312" t="s">
        <v>537</v>
      </c>
      <c r="C6" s="57" t="s">
        <v>697</v>
      </c>
      <c r="D6" s="244" t="s">
        <v>536</v>
      </c>
      <c r="E6" s="154"/>
      <c r="K6" s="264" t="s">
        <v>640</v>
      </c>
    </row>
    <row r="7" spans="1:11">
      <c r="K7" s="311" t="s">
        <v>639</v>
      </c>
    </row>
    <row r="8" spans="1:11" ht="15" thickBot="1">
      <c r="A8" s="301">
        <v>1.2</v>
      </c>
      <c r="B8" s="316" t="s">
        <v>617</v>
      </c>
      <c r="C8" s="316"/>
      <c r="D8" s="317"/>
      <c r="K8" s="311" t="s">
        <v>639</v>
      </c>
    </row>
    <row r="9" spans="1:11" ht="29.25" thickBot="1">
      <c r="A9" s="318" t="s">
        <v>64</v>
      </c>
      <c r="B9" s="319" t="s">
        <v>168</v>
      </c>
      <c r="C9" s="309" t="s">
        <v>698</v>
      </c>
      <c r="D9" s="320"/>
      <c r="K9" s="311" t="s">
        <v>639</v>
      </c>
    </row>
    <row r="10" spans="1:11" ht="29.25" thickBot="1">
      <c r="A10" s="318" t="s">
        <v>65</v>
      </c>
      <c r="B10" s="319" t="s">
        <v>523</v>
      </c>
      <c r="C10" s="309" t="s">
        <v>698</v>
      </c>
      <c r="D10" s="320"/>
      <c r="K10" s="311" t="s">
        <v>639</v>
      </c>
    </row>
    <row r="11" spans="1:11" ht="29.25" thickBot="1">
      <c r="A11" s="318" t="s">
        <v>67</v>
      </c>
      <c r="B11" s="314" t="s">
        <v>524</v>
      </c>
      <c r="C11" s="367">
        <v>1083105</v>
      </c>
      <c r="D11" s="320"/>
      <c r="K11" s="311" t="s">
        <v>639</v>
      </c>
    </row>
    <row r="12" spans="1:11" ht="15" thickBot="1">
      <c r="A12" s="318" t="s">
        <v>69</v>
      </c>
      <c r="B12" s="319" t="s">
        <v>66</v>
      </c>
      <c r="C12" s="369" t="s">
        <v>718</v>
      </c>
      <c r="D12" s="320"/>
      <c r="K12" s="311" t="s">
        <v>639</v>
      </c>
    </row>
    <row r="13" spans="1:11" ht="29.25" thickBot="1">
      <c r="A13" s="318" t="s">
        <v>71</v>
      </c>
      <c r="B13" s="319" t="s">
        <v>68</v>
      </c>
      <c r="C13" s="367" t="s">
        <v>700</v>
      </c>
      <c r="D13" s="321" t="s">
        <v>618</v>
      </c>
      <c r="G13" s="311" t="s">
        <v>641</v>
      </c>
      <c r="K13" s="311" t="s">
        <v>639</v>
      </c>
    </row>
    <row r="14" spans="1:11" ht="15" thickBot="1">
      <c r="A14" s="318" t="s">
        <v>121</v>
      </c>
      <c r="B14" s="319" t="s">
        <v>79</v>
      </c>
      <c r="C14" s="309" t="s">
        <v>699</v>
      </c>
      <c r="D14" s="320"/>
      <c r="G14" s="311" t="s">
        <v>642</v>
      </c>
      <c r="K14" s="311" t="s">
        <v>639</v>
      </c>
    </row>
    <row r="15" spans="1:11" ht="15" thickBot="1">
      <c r="A15" s="318" t="s">
        <v>15</v>
      </c>
      <c r="B15" s="319" t="s">
        <v>70</v>
      </c>
      <c r="C15" s="369" t="s">
        <v>701</v>
      </c>
      <c r="D15" s="320"/>
      <c r="G15" s="311" t="s">
        <v>643</v>
      </c>
      <c r="K15" s="311" t="s">
        <v>639</v>
      </c>
    </row>
    <row r="16" spans="1:11" ht="15" thickBot="1">
      <c r="A16" s="318" t="s">
        <v>181</v>
      </c>
      <c r="B16" s="319" t="s">
        <v>72</v>
      </c>
      <c r="C16" s="369" t="s">
        <v>702</v>
      </c>
      <c r="D16" s="320"/>
      <c r="G16" s="311" t="s">
        <v>644</v>
      </c>
      <c r="K16" s="311" t="s">
        <v>639</v>
      </c>
    </row>
    <row r="17" spans="1:11" ht="15" thickBot="1">
      <c r="A17" s="318" t="s">
        <v>182</v>
      </c>
      <c r="B17" s="319" t="s">
        <v>73</v>
      </c>
      <c r="C17" s="370" t="s">
        <v>719</v>
      </c>
      <c r="D17" s="320"/>
      <c r="G17" s="311" t="s">
        <v>645</v>
      </c>
      <c r="K17" s="311" t="s">
        <v>639</v>
      </c>
    </row>
    <row r="18" spans="1:11" ht="15" thickBot="1">
      <c r="A18" s="318" t="s">
        <v>389</v>
      </c>
      <c r="B18" s="319" t="s">
        <v>14</v>
      </c>
      <c r="C18" s="367" t="s">
        <v>703</v>
      </c>
      <c r="D18" s="320"/>
      <c r="G18" s="311" t="s">
        <v>646</v>
      </c>
      <c r="K18" s="311" t="s">
        <v>639</v>
      </c>
    </row>
    <row r="19" spans="1:11" ht="40.5" customHeight="1">
      <c r="A19" s="318" t="s">
        <v>525</v>
      </c>
      <c r="B19" s="314" t="s">
        <v>122</v>
      </c>
      <c r="C19" s="367" t="s">
        <v>573</v>
      </c>
      <c r="D19" s="322" t="s">
        <v>123</v>
      </c>
      <c r="K19" s="311" t="s">
        <v>639</v>
      </c>
    </row>
    <row r="20" spans="1:11" ht="42.75">
      <c r="A20" s="318" t="s">
        <v>526</v>
      </c>
      <c r="B20" s="323" t="s">
        <v>550</v>
      </c>
      <c r="C20" s="309"/>
      <c r="D20" s="322"/>
      <c r="K20" s="311" t="s">
        <v>639</v>
      </c>
    </row>
    <row r="21" spans="1:11">
      <c r="A21" s="318"/>
      <c r="C21" s="309"/>
      <c r="D21" s="320"/>
      <c r="K21" s="311" t="s">
        <v>639</v>
      </c>
    </row>
    <row r="22" spans="1:11" ht="15" thickBot="1">
      <c r="A22" s="301">
        <v>1.3</v>
      </c>
      <c r="B22" s="324" t="s">
        <v>74</v>
      </c>
      <c r="C22" s="325"/>
      <c r="D22" s="317"/>
      <c r="K22" s="311" t="s">
        <v>639</v>
      </c>
    </row>
    <row r="23" spans="1:11" ht="26.25" customHeight="1" thickBot="1">
      <c r="A23" s="318" t="s">
        <v>75</v>
      </c>
      <c r="B23" s="319" t="s">
        <v>76</v>
      </c>
      <c r="C23" s="309" t="s">
        <v>459</v>
      </c>
      <c r="D23" s="321" t="s">
        <v>619</v>
      </c>
      <c r="G23" s="311" t="s">
        <v>459</v>
      </c>
      <c r="K23" s="311" t="s">
        <v>639</v>
      </c>
    </row>
    <row r="24" spans="1:11" ht="101.25" customHeight="1">
      <c r="A24" s="318" t="s">
        <v>460</v>
      </c>
      <c r="B24" s="314" t="s">
        <v>461</v>
      </c>
      <c r="C24" s="309" t="s">
        <v>641</v>
      </c>
      <c r="D24" s="322" t="s">
        <v>620</v>
      </c>
      <c r="G24" s="311" t="s">
        <v>8</v>
      </c>
      <c r="K24" s="311" t="s">
        <v>639</v>
      </c>
    </row>
    <row r="25" spans="1:11" ht="101.25" customHeight="1">
      <c r="A25" s="318" t="s">
        <v>621</v>
      </c>
      <c r="B25" s="314" t="s">
        <v>461</v>
      </c>
      <c r="C25" s="309" t="s">
        <v>704</v>
      </c>
      <c r="D25" s="322" t="s">
        <v>622</v>
      </c>
      <c r="K25" s="311" t="s">
        <v>640</v>
      </c>
    </row>
    <row r="26" spans="1:11" ht="43.5" thickBot="1">
      <c r="A26" s="318" t="s">
        <v>530</v>
      </c>
      <c r="B26" s="314" t="s">
        <v>548</v>
      </c>
      <c r="C26" s="309" t="s">
        <v>704</v>
      </c>
      <c r="D26" s="322" t="s">
        <v>183</v>
      </c>
      <c r="K26" s="311" t="s">
        <v>639</v>
      </c>
    </row>
    <row r="27" spans="1:11" ht="34.5" customHeight="1" thickBot="1">
      <c r="A27" s="318" t="s">
        <v>527</v>
      </c>
      <c r="B27" s="319" t="s">
        <v>528</v>
      </c>
      <c r="C27" s="309" t="s">
        <v>424</v>
      </c>
      <c r="D27" s="322" t="s">
        <v>529</v>
      </c>
      <c r="K27" s="311" t="s">
        <v>639</v>
      </c>
    </row>
    <row r="28" spans="1:11" ht="28.5">
      <c r="A28" s="318" t="s">
        <v>77</v>
      </c>
      <c r="B28" s="314" t="s">
        <v>390</v>
      </c>
      <c r="C28" s="309">
        <v>421</v>
      </c>
      <c r="D28" s="322" t="s">
        <v>391</v>
      </c>
      <c r="K28" s="311" t="s">
        <v>639</v>
      </c>
    </row>
    <row r="29" spans="1:11">
      <c r="A29" s="318" t="s">
        <v>78</v>
      </c>
      <c r="B29" s="314" t="s">
        <v>79</v>
      </c>
      <c r="C29" s="309" t="s">
        <v>705</v>
      </c>
      <c r="D29" s="322"/>
      <c r="K29" s="311" t="s">
        <v>639</v>
      </c>
    </row>
    <row r="30" spans="1:11">
      <c r="A30" s="318" t="s">
        <v>80</v>
      </c>
      <c r="B30" s="314" t="s">
        <v>81</v>
      </c>
      <c r="C30" s="309" t="s">
        <v>706</v>
      </c>
      <c r="D30" s="320"/>
      <c r="K30" s="311" t="s">
        <v>639</v>
      </c>
    </row>
    <row r="31" spans="1:11" ht="57">
      <c r="A31" s="318" t="s">
        <v>82</v>
      </c>
      <c r="B31" s="314" t="s">
        <v>83</v>
      </c>
      <c r="C31" s="309" t="s">
        <v>707</v>
      </c>
      <c r="D31" s="322" t="s">
        <v>623</v>
      </c>
      <c r="K31" s="311" t="s">
        <v>639</v>
      </c>
    </row>
    <row r="32" spans="1:11" ht="58.5" customHeight="1">
      <c r="A32" s="318" t="s">
        <v>84</v>
      </c>
      <c r="B32" s="314" t="s">
        <v>85</v>
      </c>
      <c r="C32" s="309" t="s">
        <v>708</v>
      </c>
      <c r="D32" s="322" t="s">
        <v>624</v>
      </c>
      <c r="G32" s="311" t="s">
        <v>647</v>
      </c>
      <c r="K32" s="311" t="s">
        <v>639</v>
      </c>
    </row>
    <row r="33" spans="1:11" ht="15" thickBot="1">
      <c r="A33" s="318" t="s">
        <v>87</v>
      </c>
      <c r="B33" s="314" t="s">
        <v>86</v>
      </c>
      <c r="C33" s="309" t="s">
        <v>647</v>
      </c>
      <c r="D33" s="322" t="s">
        <v>625</v>
      </c>
      <c r="G33" s="311" t="s">
        <v>429</v>
      </c>
      <c r="K33" s="311" t="s">
        <v>639</v>
      </c>
    </row>
    <row r="34" spans="1:11" ht="15" thickBot="1">
      <c r="A34" s="318" t="s">
        <v>89</v>
      </c>
      <c r="B34" s="319" t="s">
        <v>88</v>
      </c>
      <c r="C34" s="309" t="s">
        <v>430</v>
      </c>
      <c r="D34" s="322" t="s">
        <v>626</v>
      </c>
      <c r="G34" s="311" t="s">
        <v>648</v>
      </c>
      <c r="K34" s="314" t="s">
        <v>639</v>
      </c>
    </row>
    <row r="35" spans="1:11">
      <c r="A35" s="318"/>
      <c r="C35" s="309"/>
      <c r="D35" s="320"/>
      <c r="G35" s="311" t="s">
        <v>430</v>
      </c>
      <c r="K35" s="314" t="s">
        <v>639</v>
      </c>
    </row>
    <row r="36" spans="1:11" ht="16.5" hidden="1">
      <c r="A36" s="304" t="s">
        <v>50</v>
      </c>
      <c r="B36" s="351" t="s">
        <v>652</v>
      </c>
      <c r="C36" s="343" t="s">
        <v>653</v>
      </c>
      <c r="D36" s="343" t="s">
        <v>654</v>
      </c>
      <c r="G36" s="311" t="s">
        <v>431</v>
      </c>
      <c r="K36" s="311" t="s">
        <v>655</v>
      </c>
    </row>
    <row r="37" spans="1:11" ht="28.5" hidden="1">
      <c r="A37" s="318"/>
      <c r="B37" s="352" t="s">
        <v>438</v>
      </c>
      <c r="C37" s="353"/>
      <c r="D37" s="354"/>
      <c r="G37" s="311" t="s">
        <v>432</v>
      </c>
      <c r="K37" s="311" t="s">
        <v>655</v>
      </c>
    </row>
    <row r="38" spans="1:11" ht="28.5" hidden="1">
      <c r="A38" s="318"/>
      <c r="B38" s="352" t="s">
        <v>439</v>
      </c>
      <c r="C38" s="353"/>
      <c r="D38" s="354"/>
      <c r="K38" s="311" t="s">
        <v>655</v>
      </c>
    </row>
    <row r="39" spans="1:11" hidden="1">
      <c r="A39" s="318"/>
      <c r="B39" s="352" t="s">
        <v>440</v>
      </c>
      <c r="C39" s="353"/>
      <c r="D39" s="354"/>
      <c r="K39" s="311" t="s">
        <v>655</v>
      </c>
    </row>
    <row r="40" spans="1:11" hidden="1">
      <c r="A40" s="318"/>
      <c r="B40" s="352" t="s">
        <v>441</v>
      </c>
      <c r="C40" s="353"/>
      <c r="D40" s="354"/>
      <c r="K40" s="311" t="s">
        <v>655</v>
      </c>
    </row>
    <row r="41" spans="1:11" hidden="1">
      <c r="A41" s="318"/>
      <c r="B41" s="352" t="s">
        <v>442</v>
      </c>
      <c r="C41" s="353"/>
      <c r="D41" s="354"/>
      <c r="K41" s="311" t="s">
        <v>655</v>
      </c>
    </row>
    <row r="42" spans="1:11" hidden="1">
      <c r="A42" s="318"/>
      <c r="B42" s="352" t="s">
        <v>434</v>
      </c>
      <c r="C42" s="353"/>
      <c r="D42" s="354"/>
      <c r="K42" s="311" t="s">
        <v>655</v>
      </c>
    </row>
    <row r="43" spans="1:11" hidden="1">
      <c r="A43" s="318"/>
      <c r="B43" s="305"/>
      <c r="C43" s="355"/>
      <c r="D43" s="356"/>
      <c r="K43" s="311" t="s">
        <v>655</v>
      </c>
    </row>
    <row r="44" spans="1:11" s="264" customFormat="1" ht="28.5">
      <c r="A44" s="140" t="s">
        <v>627</v>
      </c>
      <c r="B44" s="243" t="s">
        <v>273</v>
      </c>
      <c r="C44" s="368">
        <v>131</v>
      </c>
      <c r="D44" s="231"/>
      <c r="E44" s="154"/>
      <c r="G44" s="264" t="s">
        <v>430</v>
      </c>
      <c r="K44" s="264" t="s">
        <v>640</v>
      </c>
    </row>
    <row r="45" spans="1:11">
      <c r="A45" s="318"/>
      <c r="B45" s="305"/>
      <c r="C45" s="326"/>
      <c r="D45" s="327"/>
      <c r="K45" s="311" t="s">
        <v>639</v>
      </c>
    </row>
    <row r="46" spans="1:11">
      <c r="A46" s="301">
        <v>1.4</v>
      </c>
      <c r="B46" s="324" t="s">
        <v>51</v>
      </c>
      <c r="C46" s="325"/>
      <c r="D46" s="328" t="s">
        <v>392</v>
      </c>
      <c r="K46" s="311" t="s">
        <v>639</v>
      </c>
    </row>
    <row r="47" spans="1:11" ht="43.5" thickBot="1">
      <c r="A47" s="304" t="s">
        <v>90</v>
      </c>
      <c r="B47" s="305" t="s">
        <v>91</v>
      </c>
      <c r="C47" s="306" t="s">
        <v>709</v>
      </c>
      <c r="D47" s="307" t="s">
        <v>393</v>
      </c>
      <c r="K47" s="311" t="s">
        <v>639</v>
      </c>
    </row>
    <row r="48" spans="1:11" ht="31.5" customHeight="1">
      <c r="A48" s="304"/>
      <c r="B48" s="573" t="s">
        <v>193</v>
      </c>
      <c r="C48" s="309" t="s">
        <v>571</v>
      </c>
      <c r="D48" s="321" t="s">
        <v>628</v>
      </c>
      <c r="K48" s="311" t="s">
        <v>639</v>
      </c>
    </row>
    <row r="49" spans="1:11" ht="31.5" customHeight="1">
      <c r="A49" s="304"/>
      <c r="B49" s="574"/>
      <c r="C49" s="309"/>
      <c r="D49" s="322" t="s">
        <v>629</v>
      </c>
      <c r="K49" s="311" t="s">
        <v>639</v>
      </c>
    </row>
    <row r="50" spans="1:11" ht="15" thickBot="1">
      <c r="A50" s="304"/>
      <c r="B50" s="575"/>
      <c r="C50" s="309"/>
      <c r="D50" s="329" t="s">
        <v>630</v>
      </c>
      <c r="K50" s="311" t="s">
        <v>640</v>
      </c>
    </row>
    <row r="51" spans="1:11" ht="28.5">
      <c r="A51" s="304"/>
      <c r="B51" s="576" t="s">
        <v>194</v>
      </c>
      <c r="C51" s="309" t="s">
        <v>571</v>
      </c>
      <c r="D51" s="321" t="s">
        <v>631</v>
      </c>
      <c r="K51" s="311" t="s">
        <v>639</v>
      </c>
    </row>
    <row r="52" spans="1:11" ht="15" thickBot="1">
      <c r="A52" s="304"/>
      <c r="B52" s="577"/>
      <c r="C52" s="309"/>
      <c r="D52" s="322" t="s">
        <v>632</v>
      </c>
      <c r="K52" s="311" t="s">
        <v>639</v>
      </c>
    </row>
    <row r="53" spans="1:11" s="264" customFormat="1" ht="57">
      <c r="A53" s="140"/>
      <c r="B53" s="330" t="s">
        <v>476</v>
      </c>
      <c r="C53" s="60" t="s">
        <v>2395</v>
      </c>
      <c r="D53" s="310" t="s">
        <v>477</v>
      </c>
      <c r="E53" s="154"/>
      <c r="K53" s="264" t="s">
        <v>640</v>
      </c>
    </row>
    <row r="54" spans="1:11">
      <c r="A54" s="304"/>
      <c r="B54" s="308"/>
      <c r="C54" s="546"/>
      <c r="D54" s="322"/>
    </row>
    <row r="55" spans="1:11" ht="15.75" thickBot="1">
      <c r="A55" s="304" t="s">
        <v>92</v>
      </c>
      <c r="B55" s="308" t="s">
        <v>97</v>
      </c>
      <c r="C55" s="547">
        <v>26015</v>
      </c>
      <c r="D55" s="332"/>
      <c r="K55" s="311" t="s">
        <v>639</v>
      </c>
    </row>
    <row r="56" spans="1:11" ht="29.25" hidden="1" thickBot="1">
      <c r="A56" s="304" t="s">
        <v>656</v>
      </c>
      <c r="B56" s="308" t="s">
        <v>657</v>
      </c>
      <c r="C56" s="331"/>
      <c r="D56" s="321" t="s">
        <v>658</v>
      </c>
      <c r="K56" s="311" t="s">
        <v>651</v>
      </c>
    </row>
    <row r="57" spans="1:11" ht="29.25" hidden="1" thickBot="1">
      <c r="A57" s="304" t="s">
        <v>659</v>
      </c>
      <c r="B57" s="308" t="s">
        <v>660</v>
      </c>
      <c r="C57" s="331"/>
      <c r="D57" s="321"/>
      <c r="K57" s="311" t="s">
        <v>651</v>
      </c>
    </row>
    <row r="58" spans="1:11" ht="86.25" hidden="1" thickBot="1">
      <c r="A58" s="304" t="s">
        <v>661</v>
      </c>
      <c r="B58" s="308" t="s">
        <v>662</v>
      </c>
      <c r="C58" s="331"/>
      <c r="D58" s="321"/>
      <c r="K58" s="311" t="s">
        <v>651</v>
      </c>
    </row>
    <row r="59" spans="1:11" ht="100.5" hidden="1" thickBot="1">
      <c r="A59" s="313" t="s">
        <v>663</v>
      </c>
      <c r="B59" s="308" t="s">
        <v>664</v>
      </c>
      <c r="C59" s="331"/>
      <c r="D59" s="321"/>
      <c r="K59" s="311" t="s">
        <v>651</v>
      </c>
    </row>
    <row r="60" spans="1:11" ht="29.25" thickBot="1">
      <c r="A60" s="304" t="s">
        <v>94</v>
      </c>
      <c r="B60" s="333" t="s">
        <v>19</v>
      </c>
      <c r="C60" s="546" t="s">
        <v>435</v>
      </c>
      <c r="D60" s="322" t="s">
        <v>633</v>
      </c>
      <c r="G60" s="311" t="s">
        <v>433</v>
      </c>
      <c r="K60" s="311" t="s">
        <v>639</v>
      </c>
    </row>
    <row r="61" spans="1:11" ht="28.5">
      <c r="A61" s="304" t="s">
        <v>96</v>
      </c>
      <c r="B61" s="308" t="s">
        <v>99</v>
      </c>
      <c r="C61" s="546" t="s">
        <v>710</v>
      </c>
      <c r="D61" s="321" t="s">
        <v>394</v>
      </c>
      <c r="G61" s="311" t="s">
        <v>434</v>
      </c>
      <c r="K61" s="311" t="s">
        <v>639</v>
      </c>
    </row>
    <row r="62" spans="1:11" ht="105" hidden="1" customHeight="1">
      <c r="A62" s="304" t="s">
        <v>665</v>
      </c>
      <c r="B62" s="308" t="s">
        <v>666</v>
      </c>
      <c r="C62" s="357">
        <v>14755</v>
      </c>
      <c r="D62" s="358" t="s">
        <v>667</v>
      </c>
      <c r="G62" s="311" t="s">
        <v>435</v>
      </c>
      <c r="K62" s="311" t="s">
        <v>651</v>
      </c>
    </row>
    <row r="63" spans="1:11" ht="49.5" hidden="1" customHeight="1">
      <c r="A63" s="304"/>
      <c r="B63" s="308" t="s">
        <v>668</v>
      </c>
      <c r="C63" s="331"/>
      <c r="D63" s="358"/>
      <c r="K63" s="311" t="s">
        <v>651</v>
      </c>
    </row>
    <row r="64" spans="1:11" ht="49.5" customHeight="1">
      <c r="A64" s="304"/>
      <c r="B64" s="330" t="s">
        <v>634</v>
      </c>
      <c r="C64" s="548" t="s">
        <v>2396</v>
      </c>
      <c r="D64" s="245" t="s">
        <v>452</v>
      </c>
      <c r="K64" s="311" t="s">
        <v>640</v>
      </c>
    </row>
    <row r="65" spans="1:11" ht="28.5" hidden="1">
      <c r="A65" s="304" t="s">
        <v>669</v>
      </c>
      <c r="B65" s="337" t="s">
        <v>670</v>
      </c>
      <c r="C65" s="309"/>
      <c r="D65" s="358" t="s">
        <v>671</v>
      </c>
      <c r="K65" s="311" t="s">
        <v>651</v>
      </c>
    </row>
    <row r="66" spans="1:11" ht="28.5" hidden="1" customHeight="1">
      <c r="A66" s="359" t="s">
        <v>672</v>
      </c>
      <c r="B66" s="337" t="s">
        <v>673</v>
      </c>
      <c r="C66" s="309"/>
      <c r="D66" s="358" t="s">
        <v>671</v>
      </c>
      <c r="K66" s="311" t="s">
        <v>651</v>
      </c>
    </row>
    <row r="67" spans="1:11" ht="71.25" hidden="1">
      <c r="A67" s="360" t="s">
        <v>674</v>
      </c>
      <c r="B67" s="308" t="s">
        <v>675</v>
      </c>
      <c r="C67" s="309"/>
      <c r="D67" s="321" t="s">
        <v>676</v>
      </c>
      <c r="K67" s="311" t="s">
        <v>651</v>
      </c>
    </row>
    <row r="68" spans="1:11" ht="71.25" hidden="1">
      <c r="A68" s="360" t="s">
        <v>677</v>
      </c>
      <c r="B68" s="308" t="s">
        <v>678</v>
      </c>
      <c r="C68" s="309"/>
      <c r="D68" s="332"/>
      <c r="K68" s="311" t="s">
        <v>651</v>
      </c>
    </row>
    <row r="69" spans="1:11" hidden="1">
      <c r="A69" s="360" t="s">
        <v>679</v>
      </c>
      <c r="B69" s="308" t="s">
        <v>680</v>
      </c>
      <c r="C69" s="309"/>
      <c r="D69" s="322" t="s">
        <v>636</v>
      </c>
      <c r="K69" s="311" t="s">
        <v>651</v>
      </c>
    </row>
    <row r="70" spans="1:11" ht="28.5">
      <c r="A70" s="304" t="s">
        <v>98</v>
      </c>
      <c r="B70" s="308" t="s">
        <v>101</v>
      </c>
      <c r="C70" s="546" t="s">
        <v>711</v>
      </c>
      <c r="D70" s="322" t="s">
        <v>395</v>
      </c>
      <c r="K70" s="311" t="s">
        <v>639</v>
      </c>
    </row>
    <row r="71" spans="1:11">
      <c r="A71" s="304" t="s">
        <v>100</v>
      </c>
      <c r="B71" s="308" t="s">
        <v>103</v>
      </c>
      <c r="C71" s="546" t="s">
        <v>712</v>
      </c>
      <c r="D71" s="322" t="s">
        <v>13</v>
      </c>
      <c r="K71" s="311" t="s">
        <v>639</v>
      </c>
    </row>
    <row r="72" spans="1:11" ht="28.5">
      <c r="A72" s="304" t="s">
        <v>102</v>
      </c>
      <c r="B72" s="308" t="s">
        <v>137</v>
      </c>
      <c r="C72" s="546" t="s">
        <v>713</v>
      </c>
      <c r="D72" s="332"/>
      <c r="K72" s="311" t="s">
        <v>639</v>
      </c>
    </row>
    <row r="73" spans="1:11" ht="15">
      <c r="A73" s="304"/>
      <c r="B73" s="308" t="s">
        <v>117</v>
      </c>
      <c r="C73" s="549" t="s">
        <v>2397</v>
      </c>
      <c r="D73" s="332"/>
      <c r="K73" s="311" t="s">
        <v>639</v>
      </c>
    </row>
    <row r="74" spans="1:11" ht="71.25" hidden="1">
      <c r="A74" s="304" t="s">
        <v>681</v>
      </c>
      <c r="B74" s="308" t="s">
        <v>682</v>
      </c>
      <c r="C74" s="309"/>
      <c r="D74" s="332"/>
      <c r="K74" s="311" t="s">
        <v>651</v>
      </c>
    </row>
    <row r="75" spans="1:11" ht="42.75">
      <c r="A75" s="304" t="s">
        <v>104</v>
      </c>
      <c r="B75" s="308" t="s">
        <v>138</v>
      </c>
      <c r="C75" s="369" t="s">
        <v>714</v>
      </c>
      <c r="D75" s="322" t="s">
        <v>34</v>
      </c>
      <c r="K75" s="311" t="s">
        <v>639</v>
      </c>
    </row>
    <row r="76" spans="1:11" ht="15" thickBot="1">
      <c r="A76" s="304" t="s">
        <v>105</v>
      </c>
      <c r="B76" s="308" t="s">
        <v>139</v>
      </c>
      <c r="C76" s="546" t="s">
        <v>715</v>
      </c>
      <c r="D76" s="322" t="s">
        <v>140</v>
      </c>
      <c r="K76" s="311" t="s">
        <v>639</v>
      </c>
    </row>
    <row r="77" spans="1:11" ht="30.75" thickBot="1">
      <c r="A77" s="304" t="s">
        <v>192</v>
      </c>
      <c r="B77" s="333" t="s">
        <v>93</v>
      </c>
      <c r="C77" s="549" t="s">
        <v>716</v>
      </c>
      <c r="D77" s="334" t="s">
        <v>114</v>
      </c>
      <c r="K77" s="311" t="s">
        <v>639</v>
      </c>
    </row>
    <row r="78" spans="1:11" ht="15">
      <c r="A78" s="304"/>
      <c r="B78" s="335" t="s">
        <v>635</v>
      </c>
      <c r="C78" s="549">
        <v>520</v>
      </c>
      <c r="D78" s="336"/>
      <c r="K78" s="311" t="s">
        <v>639</v>
      </c>
    </row>
    <row r="79" spans="1:11" ht="30">
      <c r="A79" s="304" t="s">
        <v>17</v>
      </c>
      <c r="B79" s="337" t="s">
        <v>95</v>
      </c>
      <c r="C79" s="549" t="s">
        <v>717</v>
      </c>
      <c r="D79" s="336" t="s">
        <v>114</v>
      </c>
      <c r="K79" s="311" t="s">
        <v>639</v>
      </c>
    </row>
    <row r="80" spans="1:11" ht="15">
      <c r="A80" s="304"/>
      <c r="B80" s="335" t="s">
        <v>635</v>
      </c>
      <c r="C80" s="549">
        <v>64</v>
      </c>
      <c r="D80" s="336"/>
      <c r="K80" s="311" t="s">
        <v>639</v>
      </c>
    </row>
    <row r="81" spans="1:11">
      <c r="A81" s="304" t="s">
        <v>18</v>
      </c>
      <c r="B81" s="308" t="s">
        <v>141</v>
      </c>
      <c r="C81" s="309" t="s">
        <v>638</v>
      </c>
      <c r="D81" s="322" t="s">
        <v>636</v>
      </c>
      <c r="K81" s="311" t="s">
        <v>639</v>
      </c>
    </row>
    <row r="82" spans="1:11" ht="15" hidden="1" thickBot="1">
      <c r="A82" s="304" t="s">
        <v>683</v>
      </c>
      <c r="B82" s="333" t="s">
        <v>684</v>
      </c>
      <c r="C82" s="309"/>
      <c r="D82" s="322" t="s">
        <v>636</v>
      </c>
      <c r="K82" s="311" t="s">
        <v>651</v>
      </c>
    </row>
    <row r="83" spans="1:11" ht="15" hidden="1" thickBot="1">
      <c r="A83" s="304" t="s">
        <v>685</v>
      </c>
      <c r="B83" s="333" t="s">
        <v>686</v>
      </c>
      <c r="C83" s="309"/>
      <c r="D83" s="322" t="s">
        <v>636</v>
      </c>
      <c r="K83" s="311" t="s">
        <v>651</v>
      </c>
    </row>
    <row r="84" spans="1:11">
      <c r="A84" s="304"/>
      <c r="B84" s="338"/>
      <c r="C84" s="339"/>
      <c r="D84" s="340"/>
      <c r="K84" s="311" t="s">
        <v>639</v>
      </c>
    </row>
    <row r="85" spans="1:11">
      <c r="A85" s="341" t="s">
        <v>396</v>
      </c>
      <c r="B85" s="342" t="s">
        <v>142</v>
      </c>
      <c r="C85" s="343" t="s">
        <v>143</v>
      </c>
      <c r="D85" s="343" t="s">
        <v>144</v>
      </c>
      <c r="E85" s="344"/>
      <c r="K85" s="311" t="s">
        <v>639</v>
      </c>
    </row>
    <row r="86" spans="1:11" ht="15">
      <c r="A86" s="318"/>
      <c r="B86" s="345" t="s">
        <v>145</v>
      </c>
      <c r="C86" s="550">
        <v>335</v>
      </c>
      <c r="D86" s="550">
        <v>7891</v>
      </c>
      <c r="K86" s="311" t="s">
        <v>639</v>
      </c>
    </row>
    <row r="87" spans="1:11" ht="15">
      <c r="A87" s="318"/>
      <c r="B87" s="345" t="s">
        <v>146</v>
      </c>
      <c r="C87" s="550">
        <v>81</v>
      </c>
      <c r="D87" s="550">
        <v>18124</v>
      </c>
      <c r="K87" s="311" t="s">
        <v>639</v>
      </c>
    </row>
    <row r="88" spans="1:11" ht="15">
      <c r="A88" s="318"/>
      <c r="B88" s="345" t="s">
        <v>147</v>
      </c>
      <c r="C88" s="550"/>
      <c r="D88" s="550"/>
      <c r="K88" s="311" t="s">
        <v>639</v>
      </c>
    </row>
    <row r="89" spans="1:11" ht="15">
      <c r="A89" s="318"/>
      <c r="B89" s="345" t="s">
        <v>148</v>
      </c>
      <c r="C89" s="550"/>
      <c r="D89" s="550"/>
      <c r="K89" s="311" t="s">
        <v>639</v>
      </c>
    </row>
    <row r="90" spans="1:11" ht="15">
      <c r="A90" s="318"/>
      <c r="B90" s="345" t="s">
        <v>149</v>
      </c>
      <c r="C90" s="550">
        <f>SUM(C86:C89)</f>
        <v>416</v>
      </c>
      <c r="D90" s="550">
        <v>26015</v>
      </c>
      <c r="K90" s="311" t="s">
        <v>639</v>
      </c>
    </row>
    <row r="91" spans="1:11">
      <c r="A91" s="346"/>
      <c r="D91" s="320"/>
      <c r="K91" s="311" t="s">
        <v>639</v>
      </c>
    </row>
    <row r="92" spans="1:11" ht="33.75" hidden="1" customHeight="1">
      <c r="A92" s="341" t="s">
        <v>687</v>
      </c>
      <c r="B92" s="578" t="s">
        <v>688</v>
      </c>
      <c r="C92" s="579"/>
      <c r="D92" s="580"/>
      <c r="E92" s="344"/>
      <c r="K92" s="311" t="s">
        <v>651</v>
      </c>
    </row>
    <row r="93" spans="1:11" ht="90" hidden="1" customHeight="1">
      <c r="A93" s="361"/>
      <c r="B93" s="362" t="s">
        <v>689</v>
      </c>
      <c r="C93" s="363" t="s">
        <v>144</v>
      </c>
      <c r="D93" s="363" t="s">
        <v>690</v>
      </c>
      <c r="E93" s="344"/>
      <c r="K93" s="311" t="s">
        <v>651</v>
      </c>
    </row>
    <row r="94" spans="1:11" ht="42.75" hidden="1">
      <c r="A94" s="318"/>
      <c r="B94" s="364" t="s">
        <v>691</v>
      </c>
      <c r="C94" s="365" t="s">
        <v>692</v>
      </c>
      <c r="D94" s="365" t="s">
        <v>693</v>
      </c>
      <c r="K94" s="311" t="s">
        <v>651</v>
      </c>
    </row>
    <row r="95" spans="1:11" ht="42.75" hidden="1">
      <c r="A95" s="318"/>
      <c r="B95" s="364" t="s">
        <v>694</v>
      </c>
      <c r="C95" s="365" t="s">
        <v>692</v>
      </c>
      <c r="D95" s="365" t="s">
        <v>695</v>
      </c>
      <c r="K95" s="311" t="s">
        <v>651</v>
      </c>
    </row>
    <row r="96" spans="1:11" hidden="1">
      <c r="A96" s="318"/>
      <c r="B96" s="366"/>
      <c r="C96" s="353"/>
      <c r="D96" s="354"/>
      <c r="K96" s="311" t="s">
        <v>651</v>
      </c>
    </row>
    <row r="97" spans="1:27" hidden="1">
      <c r="A97" s="318"/>
      <c r="B97" s="366"/>
      <c r="C97" s="353"/>
      <c r="D97" s="354"/>
      <c r="K97" s="311" t="s">
        <v>651</v>
      </c>
    </row>
    <row r="98" spans="1:27" hidden="1">
      <c r="A98" s="318"/>
      <c r="B98" s="366"/>
      <c r="C98" s="353"/>
      <c r="D98" s="354"/>
      <c r="K98" s="311" t="s">
        <v>651</v>
      </c>
    </row>
    <row r="99" spans="1:27">
      <c r="B99" s="309"/>
      <c r="C99" s="309"/>
      <c r="D99" s="347"/>
    </row>
    <row r="108" spans="1:27">
      <c r="AA108" s="311" t="s">
        <v>637</v>
      </c>
    </row>
    <row r="109" spans="1:27">
      <c r="AA109" s="311" t="s">
        <v>638</v>
      </c>
    </row>
  </sheetData>
  <sheetProtection formatCells="0" formatColumns="0" formatRows="0" insertColumns="0" insertRows="0" insertHyperlinks="0" sort="0" autoFilter="0" pivotTables="0"/>
  <autoFilter ref="K1:K109" xr:uid="{00000000-0009-0000-0000-000001000000}">
    <filterColumn colId="0">
      <filters blank="1">
        <filter val="both"/>
        <filter val="PEFC"/>
      </filters>
    </filterColumn>
  </autoFilter>
  <mergeCells count="3">
    <mergeCell ref="B48:B50"/>
    <mergeCell ref="B51:B52"/>
    <mergeCell ref="B92:D92"/>
  </mergeCells>
  <dataValidations count="6">
    <dataValidation type="list" allowBlank="1" showInputMessage="1" showErrorMessage="1" sqref="C65:C66 C81:C83 C69" xr:uid="{00000000-0002-0000-0100-000000000000}">
      <formula1>$AA$108:$AA$109</formula1>
    </dataValidation>
    <dataValidation type="list" allowBlank="1" showInputMessage="1" showErrorMessage="1" sqref="C23" xr:uid="{00000000-0002-0000-0100-000001000000}">
      <formula1>$G$23:$G$28</formula1>
    </dataValidation>
    <dataValidation type="list" allowBlank="1" showInputMessage="1" showErrorMessage="1" sqref="C34" xr:uid="{00000000-0002-0000-0100-000002000000}">
      <formula1>$G$34:$G$37</formula1>
    </dataValidation>
    <dataValidation type="list" allowBlank="1" showInputMessage="1" showErrorMessage="1" sqref="C24:C26" xr:uid="{00000000-0002-0000-0100-000003000000}">
      <formula1>$G$13:$G$18</formula1>
    </dataValidation>
    <dataValidation type="list" allowBlank="1" showInputMessage="1" showErrorMessage="1" sqref="C33" xr:uid="{00000000-0002-0000-0100-000004000000}">
      <formula1>$G$32:$G$33</formula1>
    </dataValidation>
    <dataValidation type="list" allowBlank="1" showInputMessage="1" showErrorMessage="1" sqref="C60" xr:uid="{00000000-0002-0000-0100-000005000000}">
      <formula1>$G$60:$G$62</formula1>
    </dataValidation>
  </dataValidations>
  <hyperlinks>
    <hyperlink ref="C17" r:id="rId1" xr:uid="{00000000-0004-0000-0100-000000000000}"/>
  </hyperlinks>
  <pageMargins left="0.7" right="0.7" top="0.75" bottom="0.75" header="0.3" footer="0.3"/>
  <pageSetup paperSize="9" orientation="portrait"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N224"/>
  <sheetViews>
    <sheetView view="pageBreakPreview" zoomScale="75" zoomScaleNormal="100" zoomScaleSheetLayoutView="75" workbookViewId="0">
      <pane ySplit="5" topLeftCell="A6" activePane="bottomLeft" state="frozen"/>
      <selection pane="bottomLeft" activeCell="A4" sqref="A4"/>
    </sheetView>
  </sheetViews>
  <sheetFormatPr defaultColWidth="9" defaultRowHeight="14.25"/>
  <cols>
    <col min="1" max="1" width="9.28515625" style="57" customWidth="1"/>
    <col min="2" max="2" width="7.140625" style="57" customWidth="1"/>
    <col min="3" max="3" width="50.5703125" style="57" customWidth="1"/>
    <col min="4" max="4" width="9.7109375" style="62" customWidth="1"/>
    <col min="5" max="5" width="30.7109375" style="57" customWidth="1"/>
    <col min="6" max="6" width="48.140625" style="57" customWidth="1"/>
    <col min="7" max="7" width="37.85546875" style="57" customWidth="1"/>
    <col min="8" max="8" width="12.28515625" style="57" customWidth="1"/>
    <col min="9" max="9" width="29.28515625" style="57" customWidth="1"/>
    <col min="10" max="10" width="7.140625" style="57" customWidth="1"/>
    <col min="11" max="11" width="13" style="374" customWidth="1"/>
    <col min="12" max="12" width="3" style="57" customWidth="1"/>
    <col min="13" max="13" width="9" style="219"/>
    <col min="14" max="14" width="9" style="219" customWidth="1"/>
    <col min="15" max="16384" width="9" style="219"/>
  </cols>
  <sheetData>
    <row r="1" spans="1:14" s="90" customFormat="1" ht="21" hidden="1" customHeight="1">
      <c r="A1" s="581" t="s">
        <v>446</v>
      </c>
      <c r="B1" s="581"/>
      <c r="C1" s="581"/>
      <c r="D1" s="221"/>
      <c r="E1" s="154"/>
      <c r="F1" s="154"/>
      <c r="G1" s="154"/>
      <c r="H1" s="154"/>
      <c r="I1" s="154"/>
      <c r="J1" s="154"/>
      <c r="K1" s="372"/>
      <c r="L1" s="154"/>
      <c r="N1" s="90" t="s">
        <v>447</v>
      </c>
    </row>
    <row r="2" spans="1:14" s="90" customFormat="1" ht="13.5" hidden="1" customHeight="1">
      <c r="A2" s="154"/>
      <c r="B2" s="154"/>
      <c r="C2" s="154"/>
      <c r="D2" s="221"/>
      <c r="E2" s="154"/>
      <c r="F2" s="154"/>
      <c r="G2" s="154"/>
      <c r="H2" s="154"/>
      <c r="I2" s="154"/>
      <c r="J2" s="154"/>
      <c r="K2" s="372"/>
      <c r="L2" s="154"/>
      <c r="N2" s="90" t="s">
        <v>197</v>
      </c>
    </row>
    <row r="3" spans="1:14" s="90" customFormat="1" hidden="1">
      <c r="A3" s="154"/>
      <c r="B3" s="154"/>
      <c r="C3" s="154"/>
      <c r="D3" s="221"/>
      <c r="E3" s="154"/>
      <c r="F3" s="154"/>
      <c r="G3" s="154"/>
      <c r="H3" s="154"/>
      <c r="I3" s="154"/>
      <c r="J3" s="154"/>
      <c r="K3" s="372"/>
      <c r="L3" s="154"/>
      <c r="N3" s="90" t="s">
        <v>443</v>
      </c>
    </row>
    <row r="4" spans="1:14" s="146" customFormat="1" ht="24" customHeight="1">
      <c r="A4" s="142">
        <v>2</v>
      </c>
      <c r="B4" s="143" t="s">
        <v>397</v>
      </c>
      <c r="C4" s="144"/>
      <c r="D4" s="582" t="e">
        <f>#REF!</f>
        <v>#REF!</v>
      </c>
      <c r="E4" s="582"/>
      <c r="F4" s="582"/>
      <c r="G4" s="582"/>
      <c r="H4" s="582"/>
      <c r="I4" s="144" t="str">
        <f>Cover!D8</f>
        <v>SA-PEFC-FM-001526</v>
      </c>
      <c r="J4" s="144"/>
      <c r="K4" s="373"/>
      <c r="L4" s="145"/>
    </row>
    <row r="5" spans="1:14" ht="49.5" customHeight="1">
      <c r="A5" s="218" t="s">
        <v>31</v>
      </c>
      <c r="B5" s="218" t="s">
        <v>58</v>
      </c>
      <c r="C5" s="218" t="s">
        <v>444</v>
      </c>
      <c r="D5" s="217" t="s">
        <v>196</v>
      </c>
      <c r="E5" s="218" t="s">
        <v>445</v>
      </c>
      <c r="F5" s="248" t="s">
        <v>480</v>
      </c>
      <c r="G5" s="248" t="s">
        <v>479</v>
      </c>
      <c r="H5" s="218" t="s">
        <v>45</v>
      </c>
      <c r="I5" s="218" t="s">
        <v>478</v>
      </c>
      <c r="J5" s="218" t="s">
        <v>32</v>
      </c>
      <c r="K5" s="373" t="s">
        <v>448</v>
      </c>
      <c r="L5" s="66"/>
    </row>
    <row r="6" spans="1:14" ht="15">
      <c r="A6" s="583" t="s">
        <v>1755</v>
      </c>
      <c r="B6" s="584"/>
      <c r="C6" s="584"/>
      <c r="D6" s="584"/>
      <c r="E6" s="584"/>
      <c r="F6" s="584"/>
      <c r="G6" s="584"/>
      <c r="H6" s="584"/>
      <c r="I6" s="584"/>
      <c r="J6" s="584"/>
      <c r="K6" s="584"/>
      <c r="L6" s="66"/>
    </row>
    <row r="7" spans="1:14" s="57" customFormat="1">
      <c r="A7" s="65" t="s">
        <v>1759</v>
      </c>
      <c r="D7" s="62"/>
      <c r="K7" s="371"/>
      <c r="M7" s="219"/>
      <c r="N7" s="219"/>
    </row>
    <row r="8" spans="1:14" s="57" customFormat="1" ht="140.25" customHeight="1">
      <c r="A8" s="428">
        <v>2020.2</v>
      </c>
      <c r="B8" s="429" t="s">
        <v>197</v>
      </c>
      <c r="C8" s="428" t="s">
        <v>1756</v>
      </c>
      <c r="D8" s="428" t="s">
        <v>721</v>
      </c>
      <c r="E8" s="428" t="s">
        <v>1760</v>
      </c>
      <c r="F8" s="513" t="s">
        <v>2464</v>
      </c>
      <c r="G8" s="513" t="s">
        <v>2465</v>
      </c>
      <c r="H8" s="428" t="s">
        <v>722</v>
      </c>
      <c r="I8" s="430"/>
      <c r="J8" s="430" t="s">
        <v>198</v>
      </c>
      <c r="K8" s="431"/>
      <c r="M8" s="425"/>
      <c r="N8" s="425"/>
    </row>
    <row r="9" spans="1:14" s="57" customFormat="1" ht="157.5" customHeight="1">
      <c r="A9" s="73">
        <v>2020.3</v>
      </c>
      <c r="B9" s="427" t="s">
        <v>447</v>
      </c>
      <c r="C9" s="73" t="s">
        <v>1757</v>
      </c>
      <c r="D9" s="73" t="s">
        <v>1761</v>
      </c>
      <c r="E9" s="73"/>
      <c r="J9" s="57" t="s">
        <v>198</v>
      </c>
      <c r="K9" s="371"/>
      <c r="M9" s="219"/>
      <c r="N9" s="219"/>
    </row>
    <row r="10" spans="1:14" s="57" customFormat="1" ht="245.25" customHeight="1">
      <c r="A10" s="428">
        <v>2020.4</v>
      </c>
      <c r="B10" s="429" t="s">
        <v>197</v>
      </c>
      <c r="C10" s="428" t="s">
        <v>1758</v>
      </c>
      <c r="D10" s="428" t="s">
        <v>1761</v>
      </c>
      <c r="E10" s="428" t="s">
        <v>1762</v>
      </c>
      <c r="F10" s="514" t="s">
        <v>2466</v>
      </c>
      <c r="G10" s="515" t="s">
        <v>2467</v>
      </c>
      <c r="H10" s="428" t="s">
        <v>722</v>
      </c>
      <c r="I10" s="73"/>
      <c r="J10" s="57" t="s">
        <v>198</v>
      </c>
      <c r="K10" s="431"/>
      <c r="M10" s="219"/>
      <c r="N10" s="219"/>
    </row>
    <row r="11" spans="1:14" s="57" customFormat="1" ht="276.75" customHeight="1">
      <c r="A11" s="73">
        <v>2020.5</v>
      </c>
      <c r="B11" s="427" t="s">
        <v>197</v>
      </c>
      <c r="C11" s="73" t="s">
        <v>1765</v>
      </c>
      <c r="D11" s="73" t="s">
        <v>1763</v>
      </c>
      <c r="E11" s="73" t="s">
        <v>1764</v>
      </c>
      <c r="F11" s="516" t="s">
        <v>2468</v>
      </c>
      <c r="G11" s="517" t="s">
        <v>2469</v>
      </c>
      <c r="H11" s="428" t="s">
        <v>722</v>
      </c>
      <c r="I11" s="428"/>
      <c r="J11" s="428" t="s">
        <v>198</v>
      </c>
      <c r="K11" s="371"/>
      <c r="M11" s="219"/>
      <c r="N11" s="219"/>
    </row>
    <row r="12" spans="1:14" s="57" customFormat="1">
      <c r="A12" s="65" t="s">
        <v>1766</v>
      </c>
      <c r="B12" s="220"/>
      <c r="D12" s="73"/>
      <c r="E12" s="73"/>
      <c r="K12" s="371"/>
      <c r="M12" s="219"/>
      <c r="N12" s="219"/>
    </row>
    <row r="13" spans="1:14" s="57" customFormat="1" ht="171" customHeight="1">
      <c r="A13" s="154">
        <v>2020.8</v>
      </c>
      <c r="B13" s="536" t="s">
        <v>443</v>
      </c>
      <c r="C13" s="543" t="s">
        <v>2400</v>
      </c>
      <c r="D13" s="543" t="s">
        <v>2401</v>
      </c>
      <c r="E13" s="543" t="s">
        <v>2402</v>
      </c>
      <c r="F13" s="544" t="s">
        <v>2405</v>
      </c>
      <c r="G13" s="537" t="s">
        <v>2404</v>
      </c>
      <c r="H13" s="543" t="s">
        <v>2403</v>
      </c>
      <c r="I13" s="154" t="s">
        <v>2477</v>
      </c>
      <c r="J13" s="154" t="s">
        <v>2478</v>
      </c>
      <c r="K13" s="545" t="s">
        <v>2479</v>
      </c>
      <c r="M13" s="219"/>
      <c r="N13" s="219"/>
    </row>
    <row r="14" spans="1:14" s="57" customFormat="1" ht="171">
      <c r="A14" s="540">
        <v>2020.09</v>
      </c>
      <c r="B14" s="220" t="s">
        <v>447</v>
      </c>
      <c r="C14" s="541" t="s">
        <v>2476</v>
      </c>
      <c r="D14" s="542"/>
      <c r="E14" s="541"/>
      <c r="F14" s="541"/>
      <c r="G14" s="541"/>
      <c r="H14" s="541"/>
      <c r="I14" s="541"/>
      <c r="J14" s="541"/>
      <c r="K14" s="371"/>
      <c r="M14" s="219"/>
      <c r="N14" s="219"/>
    </row>
    <row r="15" spans="1:14" s="57" customFormat="1">
      <c r="B15" s="538"/>
      <c r="D15" s="62"/>
      <c r="K15" s="539"/>
      <c r="M15" s="219"/>
      <c r="N15" s="219"/>
    </row>
    <row r="16" spans="1:14" s="57" customFormat="1">
      <c r="B16" s="220"/>
      <c r="D16" s="62"/>
      <c r="K16" s="371"/>
      <c r="M16" s="219"/>
      <c r="N16" s="219"/>
    </row>
    <row r="17" spans="2:14" s="57" customFormat="1">
      <c r="B17" s="220"/>
      <c r="D17" s="62"/>
      <c r="K17" s="371"/>
      <c r="M17" s="219"/>
      <c r="N17" s="219"/>
    </row>
    <row r="18" spans="2:14" s="57" customFormat="1">
      <c r="B18" s="220"/>
      <c r="D18" s="62"/>
      <c r="K18" s="371"/>
      <c r="M18" s="219"/>
      <c r="N18" s="219"/>
    </row>
    <row r="19" spans="2:14" s="57" customFormat="1">
      <c r="B19" s="220"/>
      <c r="D19" s="62"/>
      <c r="K19" s="371"/>
      <c r="M19" s="219"/>
      <c r="N19" s="219"/>
    </row>
    <row r="20" spans="2:14" s="57" customFormat="1">
      <c r="B20" s="220"/>
      <c r="D20" s="62"/>
      <c r="K20" s="371"/>
      <c r="M20" s="219"/>
      <c r="N20" s="219"/>
    </row>
    <row r="21" spans="2:14" s="57" customFormat="1">
      <c r="B21" s="220"/>
      <c r="D21" s="62"/>
      <c r="K21" s="371"/>
      <c r="M21" s="219"/>
      <c r="N21" s="219"/>
    </row>
    <row r="22" spans="2:14" s="57" customFormat="1">
      <c r="B22" s="220"/>
      <c r="D22" s="62"/>
      <c r="K22" s="371"/>
      <c r="M22" s="219"/>
      <c r="N22" s="219"/>
    </row>
    <row r="23" spans="2:14" s="57" customFormat="1">
      <c r="B23" s="220"/>
      <c r="D23" s="62"/>
      <c r="K23" s="371"/>
      <c r="M23" s="219"/>
      <c r="N23" s="219"/>
    </row>
    <row r="24" spans="2:14" s="57" customFormat="1">
      <c r="B24" s="220"/>
      <c r="D24" s="62"/>
      <c r="K24" s="371"/>
      <c r="M24" s="219"/>
      <c r="N24" s="219"/>
    </row>
    <row r="25" spans="2:14" s="57" customFormat="1">
      <c r="B25" s="220"/>
      <c r="D25" s="62"/>
      <c r="K25" s="371"/>
      <c r="M25" s="219"/>
      <c r="N25" s="219"/>
    </row>
    <row r="26" spans="2:14" s="57" customFormat="1">
      <c r="B26" s="220"/>
      <c r="D26" s="62"/>
      <c r="K26" s="371"/>
      <c r="M26" s="219"/>
      <c r="N26" s="219"/>
    </row>
    <row r="27" spans="2:14" s="57" customFormat="1">
      <c r="B27" s="220"/>
      <c r="D27" s="62"/>
      <c r="K27" s="371"/>
      <c r="M27" s="219"/>
      <c r="N27" s="219"/>
    </row>
    <row r="28" spans="2:14" s="57" customFormat="1">
      <c r="B28" s="220"/>
      <c r="D28" s="62"/>
      <c r="K28" s="371"/>
      <c r="M28" s="219"/>
      <c r="N28" s="219"/>
    </row>
    <row r="29" spans="2:14" s="57" customFormat="1">
      <c r="B29" s="220"/>
      <c r="D29" s="62"/>
      <c r="K29" s="371"/>
      <c r="M29" s="219"/>
      <c r="N29" s="219"/>
    </row>
    <row r="30" spans="2:14" s="57" customFormat="1">
      <c r="B30" s="220"/>
      <c r="D30" s="62"/>
      <c r="K30" s="371"/>
      <c r="M30" s="219"/>
      <c r="N30" s="219"/>
    </row>
    <row r="31" spans="2:14" s="57" customFormat="1">
      <c r="B31" s="220"/>
      <c r="D31" s="62"/>
      <c r="K31" s="371"/>
      <c r="M31" s="219"/>
      <c r="N31" s="219"/>
    </row>
    <row r="32" spans="2:14" s="57" customFormat="1">
      <c r="B32" s="220"/>
      <c r="D32" s="62"/>
      <c r="K32" s="371"/>
      <c r="M32" s="219"/>
      <c r="N32" s="219"/>
    </row>
    <row r="33" spans="2:14" s="57" customFormat="1">
      <c r="B33" s="220"/>
      <c r="D33" s="62"/>
      <c r="K33" s="371"/>
      <c r="M33" s="219"/>
      <c r="N33" s="219"/>
    </row>
    <row r="34" spans="2:14" s="57" customFormat="1">
      <c r="B34" s="220"/>
      <c r="D34" s="62"/>
      <c r="K34" s="371"/>
      <c r="M34" s="219"/>
      <c r="N34" s="219"/>
    </row>
    <row r="35" spans="2:14" s="57" customFormat="1">
      <c r="B35" s="220"/>
      <c r="D35" s="62"/>
      <c r="K35" s="371"/>
      <c r="M35" s="219"/>
      <c r="N35" s="219"/>
    </row>
    <row r="36" spans="2:14" s="57" customFormat="1">
      <c r="B36" s="220"/>
      <c r="D36" s="62"/>
      <c r="K36" s="371"/>
      <c r="M36" s="219"/>
      <c r="N36" s="219"/>
    </row>
    <row r="37" spans="2:14" s="57" customFormat="1">
      <c r="B37" s="220"/>
      <c r="D37" s="62"/>
      <c r="K37" s="371"/>
      <c r="M37" s="219"/>
      <c r="N37" s="219"/>
    </row>
    <row r="38" spans="2:14" s="57" customFormat="1">
      <c r="B38" s="220"/>
      <c r="D38" s="62"/>
      <c r="K38" s="371"/>
      <c r="M38" s="219"/>
      <c r="N38" s="219"/>
    </row>
    <row r="39" spans="2:14" s="57" customFormat="1">
      <c r="B39" s="220"/>
      <c r="D39" s="62"/>
      <c r="K39" s="371"/>
      <c r="M39" s="219"/>
      <c r="N39" s="219"/>
    </row>
    <row r="40" spans="2:14" s="57" customFormat="1">
      <c r="B40" s="220"/>
      <c r="D40" s="62"/>
      <c r="K40" s="371"/>
      <c r="M40" s="219"/>
      <c r="N40" s="219"/>
    </row>
    <row r="41" spans="2:14" s="57" customFormat="1">
      <c r="B41" s="220"/>
      <c r="D41" s="62"/>
      <c r="K41" s="371"/>
      <c r="M41" s="219"/>
      <c r="N41" s="219"/>
    </row>
    <row r="42" spans="2:14" s="57" customFormat="1">
      <c r="B42" s="220"/>
      <c r="D42" s="62"/>
      <c r="K42" s="371"/>
      <c r="M42" s="219"/>
      <c r="N42" s="219"/>
    </row>
    <row r="43" spans="2:14" s="57" customFormat="1">
      <c r="B43" s="220"/>
      <c r="D43" s="62"/>
      <c r="K43" s="371"/>
      <c r="M43" s="219"/>
      <c r="N43" s="219"/>
    </row>
    <row r="44" spans="2:14" s="57" customFormat="1">
      <c r="B44" s="220"/>
      <c r="D44" s="62"/>
      <c r="K44" s="371"/>
      <c r="M44" s="219"/>
      <c r="N44" s="219"/>
    </row>
    <row r="45" spans="2:14" s="57" customFormat="1">
      <c r="B45" s="220"/>
      <c r="D45" s="62"/>
      <c r="K45" s="371"/>
      <c r="M45" s="219"/>
      <c r="N45" s="219"/>
    </row>
    <row r="46" spans="2:14" s="57" customFormat="1">
      <c r="B46" s="220"/>
      <c r="D46" s="62"/>
      <c r="K46" s="371"/>
      <c r="M46" s="219"/>
      <c r="N46" s="219"/>
    </row>
    <row r="47" spans="2:14" s="57" customFormat="1">
      <c r="B47" s="220"/>
      <c r="D47" s="62"/>
      <c r="K47" s="371"/>
      <c r="M47" s="219"/>
      <c r="N47" s="219"/>
    </row>
    <row r="48" spans="2:14" s="57" customFormat="1">
      <c r="B48" s="220"/>
      <c r="D48" s="62"/>
      <c r="K48" s="371"/>
      <c r="M48" s="219"/>
      <c r="N48" s="219"/>
    </row>
    <row r="49" spans="2:14" s="57" customFormat="1">
      <c r="B49" s="220"/>
      <c r="D49" s="62"/>
      <c r="K49" s="371"/>
      <c r="M49" s="219"/>
      <c r="N49" s="219"/>
    </row>
    <row r="50" spans="2:14" s="57" customFormat="1">
      <c r="B50" s="220"/>
      <c r="D50" s="62"/>
      <c r="K50" s="371"/>
      <c r="M50" s="219"/>
      <c r="N50" s="219"/>
    </row>
    <row r="51" spans="2:14" s="57" customFormat="1">
      <c r="B51" s="220"/>
      <c r="D51" s="62"/>
      <c r="K51" s="371"/>
      <c r="M51" s="219"/>
      <c r="N51" s="219"/>
    </row>
    <row r="52" spans="2:14" s="57" customFormat="1">
      <c r="B52" s="220"/>
      <c r="D52" s="62"/>
      <c r="K52" s="371"/>
      <c r="M52" s="219"/>
      <c r="N52" s="219"/>
    </row>
    <row r="53" spans="2:14" s="57" customFormat="1">
      <c r="B53" s="220"/>
      <c r="D53" s="62"/>
      <c r="K53" s="371"/>
      <c r="M53" s="219"/>
      <c r="N53" s="219"/>
    </row>
    <row r="54" spans="2:14" s="57" customFormat="1">
      <c r="B54" s="220"/>
      <c r="D54" s="62"/>
      <c r="K54" s="371"/>
      <c r="M54" s="219"/>
      <c r="N54" s="219"/>
    </row>
    <row r="55" spans="2:14" s="57" customFormat="1">
      <c r="B55" s="220"/>
      <c r="D55" s="62"/>
      <c r="K55" s="371"/>
      <c r="M55" s="219"/>
      <c r="N55" s="219"/>
    </row>
    <row r="56" spans="2:14" s="57" customFormat="1">
      <c r="B56" s="220"/>
      <c r="D56" s="62"/>
      <c r="K56" s="371"/>
      <c r="M56" s="219"/>
      <c r="N56" s="219"/>
    </row>
    <row r="57" spans="2:14" s="57" customFormat="1">
      <c r="B57" s="220"/>
      <c r="D57" s="62"/>
      <c r="K57" s="371"/>
      <c r="M57" s="219"/>
      <c r="N57" s="219"/>
    </row>
    <row r="58" spans="2:14" s="57" customFormat="1">
      <c r="B58" s="220"/>
      <c r="D58" s="62"/>
      <c r="K58" s="371"/>
      <c r="M58" s="219"/>
      <c r="N58" s="219"/>
    </row>
    <row r="59" spans="2:14" s="57" customFormat="1">
      <c r="B59" s="220"/>
      <c r="D59" s="62"/>
      <c r="K59" s="371"/>
      <c r="M59" s="219"/>
      <c r="N59" s="219"/>
    </row>
    <row r="60" spans="2:14" s="57" customFormat="1">
      <c r="B60" s="220"/>
      <c r="D60" s="62"/>
      <c r="K60" s="371"/>
      <c r="M60" s="219"/>
      <c r="N60" s="219"/>
    </row>
    <row r="61" spans="2:14" s="57" customFormat="1">
      <c r="B61" s="220"/>
      <c r="D61" s="62"/>
      <c r="K61" s="371"/>
      <c r="M61" s="219"/>
      <c r="N61" s="219"/>
    </row>
    <row r="62" spans="2:14" s="57" customFormat="1">
      <c r="B62" s="220"/>
      <c r="D62" s="62"/>
      <c r="K62" s="371"/>
      <c r="M62" s="219"/>
      <c r="N62" s="219"/>
    </row>
    <row r="63" spans="2:14" s="57" customFormat="1">
      <c r="B63" s="220"/>
      <c r="D63" s="62"/>
      <c r="K63" s="371"/>
      <c r="M63" s="219"/>
      <c r="N63" s="219"/>
    </row>
    <row r="64" spans="2:14" s="57" customFormat="1">
      <c r="B64" s="220"/>
      <c r="D64" s="62"/>
      <c r="K64" s="371"/>
      <c r="M64" s="219"/>
      <c r="N64" s="219"/>
    </row>
    <row r="65" spans="2:14" s="57" customFormat="1">
      <c r="B65" s="220"/>
      <c r="D65" s="62"/>
      <c r="K65" s="371"/>
      <c r="M65" s="219"/>
      <c r="N65" s="219"/>
    </row>
    <row r="66" spans="2:14" s="57" customFormat="1">
      <c r="B66" s="220"/>
      <c r="D66" s="62"/>
      <c r="K66" s="371"/>
      <c r="M66" s="219"/>
      <c r="N66" s="219"/>
    </row>
    <row r="67" spans="2:14" s="57" customFormat="1">
      <c r="B67" s="220"/>
      <c r="D67" s="62"/>
      <c r="K67" s="371"/>
      <c r="M67" s="219"/>
      <c r="N67" s="219"/>
    </row>
    <row r="68" spans="2:14" s="57" customFormat="1">
      <c r="B68" s="220"/>
      <c r="D68" s="62"/>
      <c r="K68" s="371"/>
      <c r="M68" s="219"/>
      <c r="N68" s="219"/>
    </row>
    <row r="69" spans="2:14" s="57" customFormat="1">
      <c r="B69" s="220"/>
      <c r="D69" s="62"/>
      <c r="K69" s="371"/>
      <c r="M69" s="219"/>
      <c r="N69" s="219"/>
    </row>
    <row r="70" spans="2:14" s="57" customFormat="1">
      <c r="B70" s="220"/>
      <c r="D70" s="62"/>
      <c r="K70" s="371"/>
      <c r="M70" s="219"/>
      <c r="N70" s="219"/>
    </row>
    <row r="71" spans="2:14" s="57" customFormat="1">
      <c r="B71" s="220"/>
      <c r="D71" s="62"/>
      <c r="K71" s="371"/>
      <c r="M71" s="219"/>
      <c r="N71" s="219"/>
    </row>
    <row r="72" spans="2:14" s="57" customFormat="1">
      <c r="B72" s="220"/>
      <c r="D72" s="62"/>
      <c r="K72" s="371"/>
      <c r="M72" s="219"/>
      <c r="N72" s="219"/>
    </row>
    <row r="73" spans="2:14" s="57" customFormat="1">
      <c r="B73" s="220"/>
      <c r="D73" s="62"/>
      <c r="K73" s="371"/>
      <c r="M73" s="219"/>
      <c r="N73" s="219"/>
    </row>
    <row r="74" spans="2:14" s="57" customFormat="1">
      <c r="B74" s="220"/>
      <c r="D74" s="62"/>
      <c r="K74" s="371"/>
      <c r="M74" s="219"/>
      <c r="N74" s="219"/>
    </row>
    <row r="75" spans="2:14" s="57" customFormat="1">
      <c r="B75" s="220"/>
      <c r="D75" s="62"/>
      <c r="K75" s="371"/>
      <c r="M75" s="219"/>
      <c r="N75" s="219"/>
    </row>
    <row r="76" spans="2:14" s="57" customFormat="1">
      <c r="B76" s="220"/>
      <c r="D76" s="62"/>
      <c r="K76" s="371"/>
      <c r="M76" s="219"/>
      <c r="N76" s="219"/>
    </row>
    <row r="77" spans="2:14" s="57" customFormat="1">
      <c r="B77" s="220"/>
      <c r="D77" s="62"/>
      <c r="K77" s="371"/>
      <c r="M77" s="219"/>
      <c r="N77" s="219"/>
    </row>
    <row r="78" spans="2:14" s="57" customFormat="1">
      <c r="B78" s="220"/>
      <c r="D78" s="62"/>
      <c r="K78" s="371"/>
      <c r="M78" s="219"/>
      <c r="N78" s="219"/>
    </row>
    <row r="79" spans="2:14" s="57" customFormat="1">
      <c r="B79" s="220"/>
      <c r="D79" s="62"/>
      <c r="K79" s="371"/>
      <c r="M79" s="219"/>
      <c r="N79" s="219"/>
    </row>
    <row r="80" spans="2:14" s="57" customFormat="1">
      <c r="B80" s="220"/>
      <c r="D80" s="62"/>
      <c r="K80" s="371"/>
      <c r="M80" s="219"/>
      <c r="N80" s="219"/>
    </row>
    <row r="81" spans="2:14" s="57" customFormat="1">
      <c r="B81" s="220"/>
      <c r="D81" s="62"/>
      <c r="K81" s="371"/>
      <c r="M81" s="219"/>
      <c r="N81" s="219"/>
    </row>
    <row r="82" spans="2:14" s="57" customFormat="1">
      <c r="B82" s="220"/>
      <c r="D82" s="62"/>
      <c r="K82" s="371"/>
      <c r="M82" s="219"/>
      <c r="N82" s="219"/>
    </row>
    <row r="83" spans="2:14" s="57" customFormat="1">
      <c r="B83" s="220"/>
      <c r="D83" s="62"/>
      <c r="K83" s="371"/>
      <c r="M83" s="219"/>
      <c r="N83" s="219"/>
    </row>
    <row r="84" spans="2:14" s="57" customFormat="1">
      <c r="B84" s="220"/>
      <c r="D84" s="62"/>
      <c r="K84" s="371"/>
      <c r="M84" s="219"/>
      <c r="N84" s="219"/>
    </row>
    <row r="85" spans="2:14" s="57" customFormat="1">
      <c r="B85" s="220"/>
      <c r="D85" s="62"/>
      <c r="K85" s="371"/>
      <c r="M85" s="219"/>
      <c r="N85" s="219"/>
    </row>
    <row r="86" spans="2:14" s="57" customFormat="1">
      <c r="B86" s="220"/>
      <c r="D86" s="62"/>
      <c r="K86" s="371"/>
      <c r="M86" s="219"/>
      <c r="N86" s="219"/>
    </row>
    <row r="87" spans="2:14" s="57" customFormat="1">
      <c r="B87" s="220"/>
      <c r="D87" s="62"/>
      <c r="K87" s="371"/>
      <c r="M87" s="219"/>
      <c r="N87" s="219"/>
    </row>
    <row r="88" spans="2:14" s="57" customFormat="1">
      <c r="B88" s="220"/>
      <c r="D88" s="62"/>
      <c r="K88" s="371"/>
      <c r="M88" s="219"/>
      <c r="N88" s="219"/>
    </row>
    <row r="89" spans="2:14" s="57" customFormat="1">
      <c r="B89" s="220"/>
      <c r="D89" s="62"/>
      <c r="K89" s="371"/>
      <c r="M89" s="219"/>
      <c r="N89" s="219"/>
    </row>
    <row r="90" spans="2:14" s="57" customFormat="1">
      <c r="B90" s="220"/>
      <c r="D90" s="62"/>
      <c r="K90" s="371"/>
      <c r="M90" s="219"/>
      <c r="N90" s="219"/>
    </row>
    <row r="91" spans="2:14" s="57" customFormat="1">
      <c r="B91" s="220"/>
      <c r="D91" s="62"/>
      <c r="K91" s="371"/>
      <c r="M91" s="219"/>
      <c r="N91" s="219"/>
    </row>
    <row r="92" spans="2:14" s="57" customFormat="1">
      <c r="B92" s="220"/>
      <c r="D92" s="62"/>
      <c r="K92" s="371"/>
      <c r="M92" s="219"/>
      <c r="N92" s="219"/>
    </row>
    <row r="93" spans="2:14" s="57" customFormat="1">
      <c r="B93" s="220"/>
      <c r="D93" s="62"/>
      <c r="K93" s="371"/>
      <c r="M93" s="219"/>
      <c r="N93" s="219"/>
    </row>
    <row r="94" spans="2:14" s="57" customFormat="1">
      <c r="B94" s="220"/>
      <c r="D94" s="62"/>
      <c r="K94" s="371"/>
      <c r="M94" s="219"/>
      <c r="N94" s="219"/>
    </row>
    <row r="95" spans="2:14" s="57" customFormat="1">
      <c r="B95" s="220"/>
      <c r="D95" s="62"/>
      <c r="K95" s="371"/>
      <c r="M95" s="219"/>
      <c r="N95" s="219"/>
    </row>
    <row r="96" spans="2:14" s="57" customFormat="1">
      <c r="B96" s="220"/>
      <c r="D96" s="62"/>
      <c r="K96" s="371"/>
      <c r="M96" s="219"/>
      <c r="N96" s="219"/>
    </row>
    <row r="97" spans="2:14" s="57" customFormat="1">
      <c r="B97" s="220"/>
      <c r="D97" s="62"/>
      <c r="K97" s="371"/>
      <c r="M97" s="219"/>
      <c r="N97" s="219"/>
    </row>
    <row r="98" spans="2:14" s="57" customFormat="1">
      <c r="B98" s="220"/>
      <c r="D98" s="62"/>
      <c r="K98" s="371"/>
      <c r="M98" s="219"/>
      <c r="N98" s="219"/>
    </row>
    <row r="99" spans="2:14" s="57" customFormat="1">
      <c r="B99" s="220"/>
      <c r="D99" s="62"/>
      <c r="K99" s="371"/>
      <c r="M99" s="219"/>
      <c r="N99" s="219"/>
    </row>
    <row r="100" spans="2:14" s="57" customFormat="1">
      <c r="B100" s="220"/>
      <c r="D100" s="62"/>
      <c r="K100" s="371"/>
      <c r="M100" s="219"/>
      <c r="N100" s="219"/>
    </row>
    <row r="101" spans="2:14" s="57" customFormat="1">
      <c r="B101" s="220"/>
      <c r="D101" s="62"/>
      <c r="K101" s="371"/>
      <c r="M101" s="219"/>
      <c r="N101" s="219"/>
    </row>
    <row r="102" spans="2:14" s="57" customFormat="1">
      <c r="B102" s="220"/>
      <c r="D102" s="62"/>
      <c r="K102" s="371"/>
      <c r="M102" s="219"/>
      <c r="N102" s="219"/>
    </row>
    <row r="103" spans="2:14" s="57" customFormat="1">
      <c r="B103" s="220"/>
      <c r="D103" s="62"/>
      <c r="K103" s="371"/>
      <c r="M103" s="219"/>
      <c r="N103" s="219"/>
    </row>
    <row r="104" spans="2:14" s="57" customFormat="1">
      <c r="B104" s="220"/>
      <c r="D104" s="62"/>
      <c r="K104" s="371"/>
      <c r="M104" s="219"/>
      <c r="N104" s="219"/>
    </row>
    <row r="105" spans="2:14" s="57" customFormat="1">
      <c r="B105" s="220"/>
      <c r="D105" s="62"/>
      <c r="K105" s="371"/>
      <c r="M105" s="219"/>
      <c r="N105" s="219"/>
    </row>
    <row r="106" spans="2:14" s="57" customFormat="1">
      <c r="B106" s="220"/>
      <c r="D106" s="62"/>
      <c r="K106" s="371"/>
      <c r="M106" s="219"/>
      <c r="N106" s="219"/>
    </row>
    <row r="107" spans="2:14" s="57" customFormat="1">
      <c r="B107" s="220"/>
      <c r="D107" s="62"/>
      <c r="K107" s="371"/>
      <c r="M107" s="219"/>
      <c r="N107" s="219"/>
    </row>
    <row r="108" spans="2:14" s="57" customFormat="1">
      <c r="B108" s="220"/>
      <c r="D108" s="62"/>
      <c r="K108" s="371"/>
      <c r="M108" s="219"/>
      <c r="N108" s="219"/>
    </row>
    <row r="109" spans="2:14" s="57" customFormat="1">
      <c r="B109" s="220"/>
      <c r="D109" s="62"/>
      <c r="K109" s="371"/>
      <c r="M109" s="219"/>
      <c r="N109" s="219"/>
    </row>
    <row r="110" spans="2:14" s="57" customFormat="1">
      <c r="B110" s="220"/>
      <c r="D110" s="62"/>
      <c r="K110" s="371"/>
      <c r="M110" s="219"/>
      <c r="N110" s="219"/>
    </row>
    <row r="111" spans="2:14" s="57" customFormat="1">
      <c r="B111" s="220"/>
      <c r="D111" s="62"/>
      <c r="K111" s="371"/>
      <c r="M111" s="219"/>
      <c r="N111" s="219"/>
    </row>
    <row r="112" spans="2:14" s="57" customFormat="1">
      <c r="B112" s="220"/>
      <c r="D112" s="62"/>
      <c r="K112" s="371"/>
      <c r="M112" s="219"/>
      <c r="N112" s="219"/>
    </row>
    <row r="113" spans="2:14" s="57" customFormat="1">
      <c r="B113" s="220"/>
      <c r="D113" s="62"/>
      <c r="K113" s="371"/>
      <c r="M113" s="219"/>
      <c r="N113" s="219"/>
    </row>
    <row r="114" spans="2:14" s="57" customFormat="1">
      <c r="B114" s="220"/>
      <c r="D114" s="62"/>
      <c r="K114" s="371"/>
      <c r="M114" s="219"/>
      <c r="N114" s="219"/>
    </row>
    <row r="115" spans="2:14" s="57" customFormat="1">
      <c r="B115" s="220"/>
      <c r="D115" s="62"/>
      <c r="K115" s="371"/>
      <c r="M115" s="219"/>
      <c r="N115" s="219"/>
    </row>
    <row r="116" spans="2:14" s="57" customFormat="1">
      <c r="B116" s="220"/>
      <c r="D116" s="62"/>
      <c r="K116" s="371"/>
      <c r="M116" s="219"/>
      <c r="N116" s="219"/>
    </row>
    <row r="117" spans="2:14" s="57" customFormat="1">
      <c r="B117" s="220"/>
      <c r="D117" s="62"/>
      <c r="K117" s="371"/>
      <c r="M117" s="219"/>
      <c r="N117" s="219"/>
    </row>
    <row r="118" spans="2:14" s="57" customFormat="1">
      <c r="B118" s="220"/>
      <c r="D118" s="62"/>
      <c r="K118" s="371"/>
      <c r="M118" s="219"/>
      <c r="N118" s="219"/>
    </row>
    <row r="119" spans="2:14" s="57" customFormat="1">
      <c r="B119" s="220"/>
      <c r="D119" s="62"/>
      <c r="K119" s="371"/>
      <c r="M119" s="219"/>
      <c r="N119" s="219"/>
    </row>
    <row r="120" spans="2:14" s="57" customFormat="1">
      <c r="B120" s="220"/>
      <c r="D120" s="62"/>
      <c r="K120" s="371"/>
      <c r="M120" s="219"/>
      <c r="N120" s="219"/>
    </row>
    <row r="121" spans="2:14" s="57" customFormat="1">
      <c r="B121" s="220"/>
      <c r="D121" s="62"/>
      <c r="K121" s="371"/>
      <c r="M121" s="219"/>
      <c r="N121" s="219"/>
    </row>
    <row r="122" spans="2:14" s="57" customFormat="1">
      <c r="B122" s="220"/>
      <c r="D122" s="62"/>
      <c r="K122" s="371"/>
      <c r="M122" s="219"/>
      <c r="N122" s="219"/>
    </row>
    <row r="123" spans="2:14" s="57" customFormat="1">
      <c r="B123" s="220"/>
      <c r="D123" s="62"/>
      <c r="K123" s="371"/>
      <c r="M123" s="219"/>
      <c r="N123" s="219"/>
    </row>
    <row r="124" spans="2:14" s="57" customFormat="1">
      <c r="B124" s="220"/>
      <c r="D124" s="62"/>
      <c r="K124" s="371"/>
      <c r="M124" s="219"/>
      <c r="N124" s="219"/>
    </row>
    <row r="125" spans="2:14" s="57" customFormat="1">
      <c r="B125" s="220"/>
      <c r="D125" s="62"/>
      <c r="K125" s="371"/>
      <c r="M125" s="219"/>
      <c r="N125" s="219"/>
    </row>
    <row r="126" spans="2:14" s="57" customFormat="1">
      <c r="B126" s="220"/>
      <c r="D126" s="62"/>
      <c r="K126" s="371"/>
      <c r="M126" s="219"/>
      <c r="N126" s="219"/>
    </row>
    <row r="127" spans="2:14" s="57" customFormat="1">
      <c r="B127" s="220"/>
      <c r="D127" s="62"/>
      <c r="K127" s="371"/>
      <c r="M127" s="219"/>
      <c r="N127" s="219"/>
    </row>
    <row r="128" spans="2:14" s="57" customFormat="1">
      <c r="B128" s="220"/>
      <c r="D128" s="62"/>
      <c r="K128" s="371"/>
      <c r="M128" s="219"/>
      <c r="N128" s="219"/>
    </row>
    <row r="129" spans="2:14" s="57" customFormat="1">
      <c r="B129" s="220"/>
      <c r="D129" s="62"/>
      <c r="K129" s="371"/>
      <c r="M129" s="219"/>
      <c r="N129" s="219"/>
    </row>
    <row r="130" spans="2:14" s="57" customFormat="1">
      <c r="B130" s="220"/>
      <c r="D130" s="62"/>
      <c r="K130" s="371"/>
      <c r="M130" s="219"/>
      <c r="N130" s="219"/>
    </row>
    <row r="131" spans="2:14" s="57" customFormat="1">
      <c r="B131" s="220"/>
      <c r="D131" s="62"/>
      <c r="K131" s="371"/>
      <c r="M131" s="219"/>
      <c r="N131" s="219"/>
    </row>
    <row r="132" spans="2:14" s="57" customFormat="1">
      <c r="B132" s="220"/>
      <c r="D132" s="62"/>
      <c r="K132" s="371"/>
      <c r="M132" s="219"/>
      <c r="N132" s="219"/>
    </row>
    <row r="133" spans="2:14" s="57" customFormat="1">
      <c r="B133" s="220"/>
      <c r="D133" s="62"/>
      <c r="K133" s="371"/>
      <c r="M133" s="219"/>
      <c r="N133" s="219"/>
    </row>
    <row r="134" spans="2:14" s="57" customFormat="1">
      <c r="B134" s="220"/>
      <c r="D134" s="62"/>
      <c r="K134" s="371"/>
      <c r="M134" s="219"/>
      <c r="N134" s="219"/>
    </row>
    <row r="135" spans="2:14" s="57" customFormat="1">
      <c r="B135" s="220"/>
      <c r="D135" s="62"/>
      <c r="K135" s="371"/>
      <c r="M135" s="219"/>
      <c r="N135" s="219"/>
    </row>
    <row r="136" spans="2:14" s="57" customFormat="1">
      <c r="B136" s="220"/>
      <c r="D136" s="62"/>
      <c r="K136" s="371"/>
      <c r="M136" s="219"/>
      <c r="N136" s="219"/>
    </row>
    <row r="137" spans="2:14" s="57" customFormat="1">
      <c r="B137" s="220"/>
      <c r="D137" s="62"/>
      <c r="K137" s="371"/>
      <c r="M137" s="219"/>
      <c r="N137" s="219"/>
    </row>
    <row r="138" spans="2:14" s="57" customFormat="1">
      <c r="B138" s="220"/>
      <c r="D138" s="62"/>
      <c r="K138" s="371"/>
      <c r="M138" s="219"/>
      <c r="N138" s="219"/>
    </row>
    <row r="139" spans="2:14" s="57" customFormat="1">
      <c r="B139" s="220"/>
      <c r="D139" s="62"/>
      <c r="K139" s="371"/>
      <c r="M139" s="219"/>
      <c r="N139" s="219"/>
    </row>
    <row r="140" spans="2:14" s="57" customFormat="1">
      <c r="B140" s="220"/>
      <c r="D140" s="62"/>
      <c r="K140" s="371"/>
      <c r="M140" s="219"/>
      <c r="N140" s="219"/>
    </row>
    <row r="141" spans="2:14" s="57" customFormat="1">
      <c r="B141" s="220"/>
      <c r="D141" s="62"/>
      <c r="K141" s="371"/>
      <c r="M141" s="219"/>
      <c r="N141" s="219"/>
    </row>
    <row r="142" spans="2:14" s="57" customFormat="1">
      <c r="B142" s="220"/>
      <c r="D142" s="62"/>
      <c r="K142" s="371"/>
      <c r="M142" s="219"/>
      <c r="N142" s="219"/>
    </row>
    <row r="143" spans="2:14" s="57" customFormat="1">
      <c r="B143" s="220"/>
      <c r="D143" s="62"/>
      <c r="K143" s="371"/>
      <c r="M143" s="219"/>
      <c r="N143" s="219"/>
    </row>
    <row r="144" spans="2:14" s="57" customFormat="1">
      <c r="B144" s="220"/>
      <c r="D144" s="62"/>
      <c r="K144" s="371"/>
      <c r="M144" s="219"/>
      <c r="N144" s="219"/>
    </row>
    <row r="145" spans="2:14" s="57" customFormat="1">
      <c r="B145" s="220"/>
      <c r="D145" s="62"/>
      <c r="K145" s="371"/>
      <c r="M145" s="219"/>
      <c r="N145" s="219"/>
    </row>
    <row r="146" spans="2:14" s="57" customFormat="1">
      <c r="B146" s="220"/>
      <c r="D146" s="62"/>
      <c r="K146" s="371"/>
      <c r="M146" s="219"/>
      <c r="N146" s="219"/>
    </row>
    <row r="147" spans="2:14" s="57" customFormat="1">
      <c r="B147" s="220"/>
      <c r="D147" s="62"/>
      <c r="K147" s="371"/>
      <c r="M147" s="219"/>
      <c r="N147" s="219"/>
    </row>
    <row r="148" spans="2:14" s="57" customFormat="1">
      <c r="B148" s="220"/>
      <c r="D148" s="62"/>
      <c r="K148" s="371"/>
      <c r="M148" s="219"/>
      <c r="N148" s="219"/>
    </row>
    <row r="149" spans="2:14" s="57" customFormat="1">
      <c r="B149" s="220"/>
      <c r="D149" s="62"/>
      <c r="K149" s="371"/>
      <c r="M149" s="219"/>
      <c r="N149" s="219"/>
    </row>
    <row r="150" spans="2:14" s="57" customFormat="1">
      <c r="B150" s="220"/>
      <c r="D150" s="62"/>
      <c r="K150" s="371"/>
      <c r="M150" s="219"/>
      <c r="N150" s="219"/>
    </row>
    <row r="151" spans="2:14" s="57" customFormat="1">
      <c r="B151" s="220"/>
      <c r="D151" s="62"/>
      <c r="K151" s="371"/>
      <c r="M151" s="219"/>
      <c r="N151" s="219"/>
    </row>
    <row r="152" spans="2:14" s="57" customFormat="1">
      <c r="B152" s="220"/>
      <c r="D152" s="62"/>
      <c r="K152" s="371"/>
      <c r="M152" s="219"/>
      <c r="N152" s="219"/>
    </row>
    <row r="153" spans="2:14" s="57" customFormat="1">
      <c r="B153" s="220"/>
      <c r="D153" s="62"/>
      <c r="K153" s="371"/>
      <c r="M153" s="219"/>
      <c r="N153" s="219"/>
    </row>
    <row r="154" spans="2:14" s="57" customFormat="1">
      <c r="B154" s="220"/>
      <c r="D154" s="62"/>
      <c r="K154" s="371"/>
      <c r="M154" s="219"/>
      <c r="N154" s="219"/>
    </row>
    <row r="155" spans="2:14" s="57" customFormat="1">
      <c r="B155" s="220"/>
      <c r="D155" s="62"/>
      <c r="K155" s="371"/>
      <c r="M155" s="219"/>
      <c r="N155" s="219"/>
    </row>
    <row r="156" spans="2:14" s="57" customFormat="1">
      <c r="B156" s="220"/>
      <c r="D156" s="62"/>
      <c r="K156" s="371"/>
      <c r="M156" s="219"/>
      <c r="N156" s="219"/>
    </row>
    <row r="157" spans="2:14" s="57" customFormat="1">
      <c r="B157" s="220"/>
      <c r="D157" s="62"/>
      <c r="K157" s="371"/>
      <c r="M157" s="219"/>
      <c r="N157" s="219"/>
    </row>
    <row r="158" spans="2:14" s="57" customFormat="1">
      <c r="B158" s="220"/>
      <c r="D158" s="62"/>
      <c r="K158" s="371"/>
      <c r="M158" s="219"/>
      <c r="N158" s="219"/>
    </row>
    <row r="159" spans="2:14" s="57" customFormat="1">
      <c r="B159" s="220"/>
      <c r="D159" s="62"/>
      <c r="K159" s="371"/>
      <c r="M159" s="219"/>
      <c r="N159" s="219"/>
    </row>
    <row r="160" spans="2:14" s="57" customFormat="1">
      <c r="B160" s="220"/>
      <c r="D160" s="62"/>
      <c r="K160" s="371"/>
      <c r="M160" s="219"/>
      <c r="N160" s="219"/>
    </row>
    <row r="161" spans="2:14" s="57" customFormat="1">
      <c r="B161" s="220"/>
      <c r="D161" s="62"/>
      <c r="K161" s="371"/>
      <c r="M161" s="219"/>
      <c r="N161" s="219"/>
    </row>
    <row r="162" spans="2:14" s="57" customFormat="1">
      <c r="B162" s="220"/>
      <c r="D162" s="62"/>
      <c r="K162" s="371"/>
      <c r="M162" s="219"/>
      <c r="N162" s="219"/>
    </row>
    <row r="163" spans="2:14" s="57" customFormat="1">
      <c r="B163" s="220"/>
      <c r="D163" s="62"/>
      <c r="K163" s="371"/>
      <c r="M163" s="219"/>
      <c r="N163" s="219"/>
    </row>
    <row r="164" spans="2:14" s="57" customFormat="1">
      <c r="B164" s="220"/>
      <c r="D164" s="62"/>
      <c r="K164" s="371"/>
      <c r="M164" s="219"/>
      <c r="N164" s="219"/>
    </row>
    <row r="165" spans="2:14" s="57" customFormat="1">
      <c r="B165" s="220"/>
      <c r="D165" s="62"/>
      <c r="K165" s="371"/>
      <c r="M165" s="219"/>
      <c r="N165" s="219"/>
    </row>
    <row r="166" spans="2:14" s="57" customFormat="1">
      <c r="B166" s="220"/>
      <c r="D166" s="62"/>
      <c r="K166" s="371"/>
      <c r="M166" s="219"/>
      <c r="N166" s="219"/>
    </row>
    <row r="167" spans="2:14" s="57" customFormat="1">
      <c r="B167" s="220"/>
      <c r="D167" s="62"/>
      <c r="K167" s="371"/>
      <c r="M167" s="219"/>
      <c r="N167" s="219"/>
    </row>
    <row r="168" spans="2:14" s="57" customFormat="1">
      <c r="B168" s="220"/>
      <c r="D168" s="62"/>
      <c r="K168" s="371"/>
      <c r="M168" s="219"/>
      <c r="N168" s="219"/>
    </row>
    <row r="169" spans="2:14" s="57" customFormat="1">
      <c r="B169" s="220"/>
      <c r="D169" s="62"/>
      <c r="K169" s="371"/>
      <c r="M169" s="219"/>
      <c r="N169" s="219"/>
    </row>
    <row r="170" spans="2:14" s="57" customFormat="1">
      <c r="B170" s="220"/>
      <c r="D170" s="62"/>
      <c r="K170" s="371"/>
      <c r="M170" s="219"/>
      <c r="N170" s="219"/>
    </row>
    <row r="171" spans="2:14" s="57" customFormat="1">
      <c r="B171" s="220"/>
      <c r="D171" s="62"/>
      <c r="K171" s="371"/>
      <c r="M171" s="219"/>
      <c r="N171" s="219"/>
    </row>
    <row r="172" spans="2:14" s="57" customFormat="1">
      <c r="B172" s="220"/>
      <c r="D172" s="62"/>
      <c r="K172" s="371"/>
      <c r="M172" s="219"/>
      <c r="N172" s="219"/>
    </row>
    <row r="173" spans="2:14" s="57" customFormat="1">
      <c r="B173" s="220"/>
      <c r="D173" s="62"/>
      <c r="K173" s="371"/>
      <c r="M173" s="219"/>
      <c r="N173" s="219"/>
    </row>
    <row r="174" spans="2:14" s="57" customFormat="1">
      <c r="B174" s="220"/>
      <c r="D174" s="62"/>
      <c r="K174" s="371"/>
      <c r="M174" s="219"/>
      <c r="N174" s="219"/>
    </row>
    <row r="175" spans="2:14" s="57" customFormat="1">
      <c r="B175" s="220"/>
      <c r="D175" s="62"/>
      <c r="K175" s="371"/>
      <c r="M175" s="219"/>
      <c r="N175" s="219"/>
    </row>
    <row r="176" spans="2:14" s="57" customFormat="1">
      <c r="B176" s="220"/>
      <c r="D176" s="62"/>
      <c r="K176" s="371"/>
      <c r="M176" s="219"/>
      <c r="N176" s="219"/>
    </row>
    <row r="177" spans="2:14" s="57" customFormat="1">
      <c r="B177" s="220"/>
      <c r="D177" s="62"/>
      <c r="K177" s="371"/>
      <c r="M177" s="219"/>
      <c r="N177" s="219"/>
    </row>
    <row r="178" spans="2:14" s="57" customFormat="1">
      <c r="B178" s="220"/>
      <c r="D178" s="62"/>
      <c r="K178" s="371"/>
      <c r="M178" s="219"/>
      <c r="N178" s="219"/>
    </row>
    <row r="179" spans="2:14" s="57" customFormat="1">
      <c r="B179" s="220"/>
      <c r="D179" s="62"/>
      <c r="K179" s="371"/>
      <c r="M179" s="219"/>
      <c r="N179" s="219"/>
    </row>
    <row r="180" spans="2:14" s="57" customFormat="1">
      <c r="B180" s="220"/>
      <c r="D180" s="62"/>
      <c r="K180" s="371"/>
      <c r="M180" s="219"/>
      <c r="N180" s="219"/>
    </row>
    <row r="181" spans="2:14" s="57" customFormat="1">
      <c r="B181" s="220"/>
      <c r="D181" s="62"/>
      <c r="K181" s="371"/>
      <c r="M181" s="219"/>
      <c r="N181" s="219"/>
    </row>
    <row r="182" spans="2:14" s="57" customFormat="1">
      <c r="B182" s="220"/>
      <c r="D182" s="62"/>
      <c r="K182" s="371"/>
      <c r="M182" s="219"/>
      <c r="N182" s="219"/>
    </row>
    <row r="183" spans="2:14" s="57" customFormat="1">
      <c r="B183" s="220"/>
      <c r="D183" s="62"/>
      <c r="K183" s="371"/>
      <c r="M183" s="219"/>
      <c r="N183" s="219"/>
    </row>
    <row r="184" spans="2:14" s="57" customFormat="1">
      <c r="B184" s="220"/>
      <c r="D184" s="62"/>
      <c r="K184" s="371"/>
      <c r="M184" s="219"/>
      <c r="N184" s="219"/>
    </row>
    <row r="185" spans="2:14" s="57" customFormat="1">
      <c r="B185" s="220"/>
      <c r="D185" s="62"/>
      <c r="K185" s="371"/>
      <c r="M185" s="219"/>
      <c r="N185" s="219"/>
    </row>
    <row r="186" spans="2:14" s="57" customFormat="1">
      <c r="B186" s="220"/>
      <c r="D186" s="62"/>
      <c r="K186" s="371"/>
      <c r="M186" s="219"/>
      <c r="N186" s="219"/>
    </row>
    <row r="187" spans="2:14" s="57" customFormat="1">
      <c r="B187" s="220"/>
      <c r="D187" s="62"/>
      <c r="K187" s="371"/>
      <c r="M187" s="219"/>
      <c r="N187" s="219"/>
    </row>
    <row r="188" spans="2:14" s="57" customFormat="1">
      <c r="B188" s="220"/>
      <c r="D188" s="62"/>
      <c r="K188" s="371"/>
      <c r="M188" s="219"/>
      <c r="N188" s="219"/>
    </row>
    <row r="189" spans="2:14" s="57" customFormat="1">
      <c r="B189" s="220"/>
      <c r="D189" s="62"/>
      <c r="K189" s="371"/>
      <c r="M189" s="219"/>
      <c r="N189" s="219"/>
    </row>
    <row r="190" spans="2:14" s="57" customFormat="1">
      <c r="B190" s="220"/>
      <c r="D190" s="62"/>
      <c r="K190" s="371"/>
      <c r="M190" s="219"/>
      <c r="N190" s="219"/>
    </row>
    <row r="191" spans="2:14" s="57" customFormat="1">
      <c r="B191" s="220"/>
      <c r="D191" s="62"/>
      <c r="K191" s="371"/>
      <c r="M191" s="219"/>
      <c r="N191" s="219"/>
    </row>
    <row r="192" spans="2:14" s="57" customFormat="1">
      <c r="B192" s="220"/>
      <c r="D192" s="62"/>
      <c r="K192" s="371"/>
      <c r="M192" s="219"/>
      <c r="N192" s="219"/>
    </row>
    <row r="193" spans="2:14" s="57" customFormat="1">
      <c r="B193" s="220"/>
      <c r="D193" s="62"/>
      <c r="K193" s="371"/>
      <c r="M193" s="219"/>
      <c r="N193" s="219"/>
    </row>
    <row r="194" spans="2:14" s="57" customFormat="1">
      <c r="B194" s="220"/>
      <c r="D194" s="62"/>
      <c r="K194" s="371"/>
      <c r="M194" s="219"/>
      <c r="N194" s="219"/>
    </row>
    <row r="195" spans="2:14" s="57" customFormat="1">
      <c r="B195" s="220"/>
      <c r="D195" s="62"/>
      <c r="K195" s="371"/>
      <c r="M195" s="219"/>
      <c r="N195" s="219"/>
    </row>
    <row r="196" spans="2:14" s="57" customFormat="1">
      <c r="B196" s="220"/>
      <c r="D196" s="62"/>
      <c r="K196" s="371"/>
      <c r="M196" s="219"/>
      <c r="N196" s="219"/>
    </row>
    <row r="197" spans="2:14" s="57" customFormat="1">
      <c r="B197" s="220"/>
      <c r="D197" s="62"/>
      <c r="K197" s="371"/>
      <c r="M197" s="219"/>
      <c r="N197" s="219"/>
    </row>
    <row r="198" spans="2:14" s="57" customFormat="1">
      <c r="B198" s="220"/>
      <c r="D198" s="62"/>
      <c r="K198" s="371"/>
      <c r="M198" s="219"/>
      <c r="N198" s="219"/>
    </row>
    <row r="199" spans="2:14" s="57" customFormat="1">
      <c r="B199" s="220"/>
      <c r="D199" s="62"/>
      <c r="K199" s="371"/>
      <c r="M199" s="219"/>
      <c r="N199" s="219"/>
    </row>
    <row r="200" spans="2:14" s="57" customFormat="1">
      <c r="B200" s="220"/>
      <c r="D200" s="62"/>
      <c r="K200" s="371"/>
      <c r="M200" s="219"/>
      <c r="N200" s="219"/>
    </row>
    <row r="201" spans="2:14" s="57" customFormat="1">
      <c r="B201" s="220"/>
      <c r="D201" s="62"/>
      <c r="K201" s="371"/>
      <c r="M201" s="219"/>
      <c r="N201" s="219"/>
    </row>
    <row r="202" spans="2:14" s="57" customFormat="1">
      <c r="B202" s="220"/>
      <c r="D202" s="62"/>
      <c r="K202" s="371"/>
      <c r="M202" s="219"/>
      <c r="N202" s="219"/>
    </row>
    <row r="203" spans="2:14" s="57" customFormat="1">
      <c r="B203" s="220"/>
      <c r="D203" s="62"/>
      <c r="K203" s="371"/>
      <c r="M203" s="219"/>
      <c r="N203" s="219"/>
    </row>
    <row r="204" spans="2:14" s="57" customFormat="1">
      <c r="B204" s="220"/>
      <c r="D204" s="62"/>
      <c r="K204" s="371"/>
      <c r="M204" s="219"/>
      <c r="N204" s="219"/>
    </row>
    <row r="205" spans="2:14" s="57" customFormat="1">
      <c r="B205" s="220"/>
      <c r="D205" s="62"/>
      <c r="K205" s="371"/>
      <c r="M205" s="219"/>
      <c r="N205" s="219"/>
    </row>
    <row r="206" spans="2:14">
      <c r="K206" s="371"/>
    </row>
    <row r="207" spans="2:14">
      <c r="K207" s="371"/>
    </row>
    <row r="208" spans="2:14">
      <c r="K208" s="371"/>
    </row>
    <row r="209" spans="11:11">
      <c r="K209" s="371"/>
    </row>
    <row r="210" spans="11:11">
      <c r="K210" s="371"/>
    </row>
    <row r="211" spans="11:11">
      <c r="K211" s="371"/>
    </row>
    <row r="212" spans="11:11">
      <c r="K212" s="371"/>
    </row>
    <row r="213" spans="11:11">
      <c r="K213" s="371"/>
    </row>
    <row r="214" spans="11:11">
      <c r="K214" s="371"/>
    </row>
    <row r="215" spans="11:11">
      <c r="K215" s="371"/>
    </row>
    <row r="216" spans="11:11">
      <c r="K216" s="371"/>
    </row>
    <row r="217" spans="11:11">
      <c r="K217" s="371"/>
    </row>
    <row r="218" spans="11:11">
      <c r="K218" s="371"/>
    </row>
    <row r="219" spans="11:11">
      <c r="K219" s="371"/>
    </row>
    <row r="220" spans="11:11">
      <c r="K220" s="371"/>
    </row>
    <row r="221" spans="11:11">
      <c r="K221" s="371"/>
    </row>
    <row r="222" spans="11:11">
      <c r="K222" s="371"/>
    </row>
    <row r="223" spans="11:11">
      <c r="K223" s="371"/>
    </row>
    <row r="224" spans="11:11">
      <c r="K224" s="371"/>
    </row>
  </sheetData>
  <mergeCells count="3">
    <mergeCell ref="A1:C1"/>
    <mergeCell ref="D4:H4"/>
    <mergeCell ref="A6:K6"/>
  </mergeCells>
  <conditionalFormatting sqref="C14:J155 B12:B205 A12:A155 C12 F9:J9 I10:J10 F12:J12 I13:J13">
    <cfRule type="expression" dxfId="74" priority="125" stopIfTrue="1">
      <formula>ISNUMBER(SEARCH("Closed",$J9))</formula>
    </cfRule>
    <cfRule type="expression" dxfId="73" priority="126" stopIfTrue="1">
      <formula>IF($B9="Minor", TRUE, FALSE)</formula>
    </cfRule>
    <cfRule type="expression" dxfId="72" priority="127" stopIfTrue="1">
      <formula>IF(OR($B9="Major",$B9="Pre-Condition"), TRUE, FALSE)</formula>
    </cfRule>
  </conditionalFormatting>
  <conditionalFormatting sqref="A9:C10 K9:K10 K12:K174">
    <cfRule type="expression" dxfId="71" priority="112" stopIfTrue="1">
      <formula>ISNUMBER(SEARCH("Closed",$I9))</formula>
    </cfRule>
    <cfRule type="expression" dxfId="70" priority="113" stopIfTrue="1">
      <formula>IF($C9="Minor", TRUE, FALSE)</formula>
    </cfRule>
    <cfRule type="expression" dxfId="69" priority="114" stopIfTrue="1">
      <formula>IF(OR($C9="Major",$C9="Pre-Condition"), TRUE, FALSE)</formula>
    </cfRule>
  </conditionalFormatting>
  <conditionalFormatting sqref="D7:J7">
    <cfRule type="expression" dxfId="68" priority="131" stopIfTrue="1">
      <formula>ISNUMBER(SEARCH("Closed",$J7))</formula>
    </cfRule>
    <cfRule type="expression" dxfId="67" priority="132" stopIfTrue="1">
      <formula>IF($B8="Minor", TRUE, FALSE)</formula>
    </cfRule>
    <cfRule type="expression" dxfId="66" priority="133" stopIfTrue="1">
      <formula>IF(OR($B8="Major",$B8="Pre-Condition"), TRUE, FALSE)</formula>
    </cfRule>
  </conditionalFormatting>
  <conditionalFormatting sqref="I8:J8">
    <cfRule type="expression" dxfId="65" priority="134" stopIfTrue="1">
      <formula>ISNUMBER(SEARCH("Closed",$J8))</formula>
    </cfRule>
    <cfRule type="expression" dxfId="64" priority="135" stopIfTrue="1">
      <formula>IF(#REF!="Minor", TRUE, FALSE)</formula>
    </cfRule>
    <cfRule type="expression" dxfId="63" priority="136" stopIfTrue="1">
      <formula>IF(OR(#REF!="Major",#REF!="Pre-Condition"), TRUE, FALSE)</formula>
    </cfRule>
  </conditionalFormatting>
  <conditionalFormatting sqref="K7">
    <cfRule type="expression" dxfId="62" priority="140" stopIfTrue="1">
      <formula>ISNUMBER(SEARCH("Closed",$I7))</formula>
    </cfRule>
    <cfRule type="expression" dxfId="61" priority="141" stopIfTrue="1">
      <formula>IF($C8="Minor", TRUE, FALSE)</formula>
    </cfRule>
    <cfRule type="expression" dxfId="60" priority="142" stopIfTrue="1">
      <formula>IF(OR($C8="Major",$C8="Pre-Condition"), TRUE, FALSE)</formula>
    </cfRule>
  </conditionalFormatting>
  <conditionalFormatting sqref="K8">
    <cfRule type="expression" dxfId="59" priority="143" stopIfTrue="1">
      <formula>ISNUMBER(SEARCH("Closed",$I8))</formula>
    </cfRule>
    <cfRule type="expression" dxfId="58" priority="144" stopIfTrue="1">
      <formula>IF(#REF!="Minor", TRUE, FALSE)</formula>
    </cfRule>
    <cfRule type="expression" dxfId="57" priority="145" stopIfTrue="1">
      <formula>IF(OR(#REF!="Major",#REF!="Pre-Condition"), TRUE, FALSE)</formula>
    </cfRule>
  </conditionalFormatting>
  <conditionalFormatting sqref="A8:C8">
    <cfRule type="expression" dxfId="56" priority="149" stopIfTrue="1">
      <formula>ISNUMBER(SEARCH("Closed",$I7))</formula>
    </cfRule>
    <cfRule type="expression" dxfId="55" priority="150" stopIfTrue="1">
      <formula>IF($C8="Minor", TRUE, FALSE)</formula>
    </cfRule>
    <cfRule type="expression" dxfId="54" priority="151" stopIfTrue="1">
      <formula>IF(OR($C8="Major",$C8="Pre-Condition"), TRUE, FALSE)</formula>
    </cfRule>
  </conditionalFormatting>
  <conditionalFormatting sqref="E12 D8:E10">
    <cfRule type="expression" dxfId="53" priority="43" stopIfTrue="1">
      <formula>ISNUMBER(SEARCH("Closed",$I8))</formula>
    </cfRule>
    <cfRule type="expression" dxfId="52" priority="44" stopIfTrue="1">
      <formula>IF($C8="Minor", TRUE, FALSE)</formula>
    </cfRule>
    <cfRule type="expression" dxfId="51" priority="45" stopIfTrue="1">
      <formula>IF(OR($C8="Major",$C8="Pre-Condition"), TRUE, FALSE)</formula>
    </cfRule>
  </conditionalFormatting>
  <conditionalFormatting sqref="D12">
    <cfRule type="expression" dxfId="50" priority="40" stopIfTrue="1">
      <formula>ISNUMBER(SEARCH("Closed",$I12))</formula>
    </cfRule>
    <cfRule type="expression" dxfId="49" priority="41" stopIfTrue="1">
      <formula>IF($C12="Minor", TRUE, FALSE)</formula>
    </cfRule>
    <cfRule type="expression" dxfId="48" priority="42" stopIfTrue="1">
      <formula>IF(OR($C12="Major",$C12="Pre-Condition"), TRUE, FALSE)</formula>
    </cfRule>
  </conditionalFormatting>
  <conditionalFormatting sqref="H8">
    <cfRule type="expression" dxfId="47" priority="37" stopIfTrue="1">
      <formula>ISNUMBER(SEARCH("Closed",$I8))</formula>
    </cfRule>
    <cfRule type="expression" dxfId="46" priority="38" stopIfTrue="1">
      <formula>IF($C8="Minor", TRUE, FALSE)</formula>
    </cfRule>
    <cfRule type="expression" dxfId="45" priority="39" stopIfTrue="1">
      <formula>IF(OR($C8="Major",$C8="Pre-Condition"), TRUE, FALSE)</formula>
    </cfRule>
  </conditionalFormatting>
  <conditionalFormatting sqref="H10">
    <cfRule type="expression" dxfId="44" priority="34" stopIfTrue="1">
      <formula>ISNUMBER(SEARCH("Closed",$I10))</formula>
    </cfRule>
    <cfRule type="expression" dxfId="43" priority="35" stopIfTrue="1">
      <formula>IF($C10="Minor", TRUE, FALSE)</formula>
    </cfRule>
    <cfRule type="expression" dxfId="42" priority="36" stopIfTrue="1">
      <formula>IF(OR($C10="Major",$C10="Pre-Condition"), TRUE, FALSE)</formula>
    </cfRule>
  </conditionalFormatting>
  <conditionalFormatting sqref="I11:J11">
    <cfRule type="expression" dxfId="41" priority="152" stopIfTrue="1">
      <formula>ISNUMBER(SEARCH("Closed",$J11))</formula>
    </cfRule>
    <cfRule type="expression" dxfId="40" priority="153" stopIfTrue="1">
      <formula>IF($A11="Minor", TRUE, FALSE)</formula>
    </cfRule>
    <cfRule type="expression" dxfId="39" priority="154" stopIfTrue="1">
      <formula>IF(OR($A11="Major",$A11="Pre-Condition"), TRUE, FALSE)</formula>
    </cfRule>
  </conditionalFormatting>
  <conditionalFormatting sqref="K11 A11:E11 H11">
    <cfRule type="expression" dxfId="38" priority="164" stopIfTrue="1">
      <formula>ISNUMBER(SEARCH("Closed",$I11))</formula>
    </cfRule>
    <cfRule type="expression" dxfId="37" priority="165" stopIfTrue="1">
      <formula>IF($B11="Minor", TRUE, FALSE)</formula>
    </cfRule>
    <cfRule type="expression" dxfId="36" priority="166" stopIfTrue="1">
      <formula>IF(OR($B11="Major",$B11="Pre-Condition"), TRUE, FALSE)</formula>
    </cfRule>
  </conditionalFormatting>
  <conditionalFormatting sqref="C13">
    <cfRule type="expression" dxfId="35" priority="25" stopIfTrue="1">
      <formula>ISNUMBER(SEARCH("Closed",$I13))</formula>
    </cfRule>
    <cfRule type="expression" dxfId="34" priority="26" stopIfTrue="1">
      <formula>IF($C13="Minor", TRUE, FALSE)</formula>
    </cfRule>
    <cfRule type="expression" dxfId="33" priority="27" stopIfTrue="1">
      <formula>IF(OR($C13="Major",$C13="Pre-Condition"), TRUE, FALSE)</formula>
    </cfRule>
  </conditionalFormatting>
  <conditionalFormatting sqref="D13">
    <cfRule type="expression" dxfId="32" priority="22" stopIfTrue="1">
      <formula>ISNUMBER(SEARCH("Closed",$I13))</formula>
    </cfRule>
    <cfRule type="expression" dxfId="31" priority="23" stopIfTrue="1">
      <formula>IF($C13="Minor", TRUE, FALSE)</formula>
    </cfRule>
    <cfRule type="expression" dxfId="30" priority="24" stopIfTrue="1">
      <formula>IF(OR($C13="Major",$C13="Pre-Condition"), TRUE, FALSE)</formula>
    </cfRule>
  </conditionalFormatting>
  <conditionalFormatting sqref="E13">
    <cfRule type="expression" dxfId="29" priority="19" stopIfTrue="1">
      <formula>ISNUMBER(SEARCH("Closed",$I13))</formula>
    </cfRule>
    <cfRule type="expression" dxfId="28" priority="20" stopIfTrue="1">
      <formula>IF($C13="Minor", TRUE, FALSE)</formula>
    </cfRule>
    <cfRule type="expression" dxfId="27" priority="21" stopIfTrue="1">
      <formula>IF(OR($C13="Major",$C13="Pre-Condition"), TRUE, FALSE)</formula>
    </cfRule>
  </conditionalFormatting>
  <conditionalFormatting sqref="H13">
    <cfRule type="expression" dxfId="26" priority="16" stopIfTrue="1">
      <formula>ISNUMBER(SEARCH("Closed",$I13))</formula>
    </cfRule>
    <cfRule type="expression" dxfId="25" priority="17" stopIfTrue="1">
      <formula>IF($C13="Minor", TRUE, FALSE)</formula>
    </cfRule>
    <cfRule type="expression" dxfId="24" priority="18" stopIfTrue="1">
      <formula>IF(OR($C13="Major",$C13="Pre-Condition"), TRUE, FALSE)</formula>
    </cfRule>
  </conditionalFormatting>
  <conditionalFormatting sqref="G13">
    <cfRule type="expression" dxfId="23" priority="14" stopIfTrue="1">
      <formula>IF(#REF!="Minor", TRUE, FALSE)</formula>
    </cfRule>
  </conditionalFormatting>
  <conditionalFormatting sqref="F13">
    <cfRule type="expression" dxfId="22" priority="11" stopIfTrue="1">
      <formula>IF($C13="Minor", TRUE, FALSE)</formula>
    </cfRule>
  </conditionalFormatting>
  <conditionalFormatting sqref="G13">
    <cfRule type="expression" dxfId="21" priority="15" stopIfTrue="1">
      <formula>IF(OR(#REF!="Major",#REF!="Pre-Condition"), TRUE, FALSE)</formula>
    </cfRule>
  </conditionalFormatting>
  <conditionalFormatting sqref="F13">
    <cfRule type="expression" dxfId="20" priority="12" stopIfTrue="1">
      <formula>IF(OR($C13="Major",$C13="Pre-Condition"), TRUE, FALSE)</formula>
    </cfRule>
  </conditionalFormatting>
  <conditionalFormatting sqref="F13">
    <cfRule type="expression" dxfId="19" priority="10" stopIfTrue="1">
      <formula>ISNUMBER(SEARCH("Closed",$I13))</formula>
    </cfRule>
  </conditionalFormatting>
  <conditionalFormatting sqref="G13">
    <cfRule type="expression" dxfId="18" priority="13" stopIfTrue="1">
      <formula>ISNUMBER(SEARCH("Closed",$J13))</formula>
    </cfRule>
  </conditionalFormatting>
  <conditionalFormatting sqref="F8:G8">
    <cfRule type="expression" dxfId="17" priority="8" stopIfTrue="1">
      <formula>IF(#REF!="Minor", TRUE, FALSE)</formula>
    </cfRule>
  </conditionalFormatting>
  <conditionalFormatting sqref="F8:G8">
    <cfRule type="expression" dxfId="16" priority="9" stopIfTrue="1">
      <formula>IF(OR(#REF!="Major",#REF!="Pre-Condition"), TRUE, FALSE)</formula>
    </cfRule>
  </conditionalFormatting>
  <conditionalFormatting sqref="F8:G8">
    <cfRule type="expression" dxfId="15" priority="7" stopIfTrue="1">
      <formula>ISNUMBER(SEARCH("Closed",$J8))</formula>
    </cfRule>
  </conditionalFormatting>
  <conditionalFormatting sqref="F10:G10">
    <cfRule type="expression" dxfId="14" priority="5" stopIfTrue="1">
      <formula>IF($B10="Minor", TRUE, FALSE)</formula>
    </cfRule>
  </conditionalFormatting>
  <conditionalFormatting sqref="F10:G10">
    <cfRule type="expression" dxfId="13" priority="6" stopIfTrue="1">
      <formula>IF(OR($B10="Major",$B10="Pre-Condition"), TRUE, FALSE)</formula>
    </cfRule>
  </conditionalFormatting>
  <conditionalFormatting sqref="F10:G10">
    <cfRule type="expression" dxfId="12" priority="4" stopIfTrue="1">
      <formula>ISNUMBER(SEARCH("Closed",$J10))</formula>
    </cfRule>
  </conditionalFormatting>
  <conditionalFormatting sqref="G11">
    <cfRule type="expression" dxfId="11" priority="2" stopIfTrue="1">
      <formula>IF($A11="Minor", TRUE, FALSE)</formula>
    </cfRule>
  </conditionalFormatting>
  <conditionalFormatting sqref="G11">
    <cfRule type="expression" dxfId="10" priority="3" stopIfTrue="1">
      <formula>IF(OR($A11="Major",$A11="Pre-Condition"), TRUE, FALSE)</formula>
    </cfRule>
  </conditionalFormatting>
  <conditionalFormatting sqref="G11">
    <cfRule type="expression" dxfId="9" priority="1" stopIfTrue="1">
      <formula>ISNUMBER(SEARCH("Closed",$J11))</formula>
    </cfRule>
  </conditionalFormatting>
  <dataValidations count="2">
    <dataValidation type="list" allowBlank="1" showInputMessage="1" showErrorMessage="1" sqref="B12:B205" xr:uid="{00000000-0002-0000-0200-000000000000}">
      <formula1>$N$1:$N$3</formula1>
    </dataValidation>
    <dataValidation type="list" allowBlank="1" showInputMessage="1" showErrorMessage="1" sqref="B8:B11" xr:uid="{1EEF5257-9563-4824-B0F0-2DA3AD6292A5}">
      <formula1>$M$1:$M$3</formula1>
    </dataValidation>
  </dataValidations>
  <pageMargins left="0.74803149606299213" right="0.74803149606299213" top="0.98425196850393704" bottom="0.98425196850393704" header="0.51181102362204722" footer="0.51181102362204722"/>
  <pageSetup paperSize="9" scale="79" orientation="landscape" horizontalDpi="4294967294" r:id="rId1"/>
  <headerFooter alignWithMargins="0"/>
  <colBreaks count="1" manualBreakCount="1">
    <brk id="11" max="1048575" man="1"/>
  </col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sheetPr>
  <dimension ref="A1:D93"/>
  <sheetViews>
    <sheetView view="pageBreakPreview" zoomScaleNormal="75" zoomScaleSheetLayoutView="100" workbookViewId="0"/>
  </sheetViews>
  <sheetFormatPr defaultColWidth="9" defaultRowHeight="14.25"/>
  <cols>
    <col min="1" max="1" width="8.140625" style="152" customWidth="1"/>
    <col min="2" max="2" width="78.85546875" style="60" customWidth="1"/>
    <col min="3" max="3" width="3" style="154" customWidth="1"/>
    <col min="4" max="4" width="19" style="67" customWidth="1"/>
    <col min="5" max="16384" width="9" style="58"/>
  </cols>
  <sheetData>
    <row r="1" spans="1:4">
      <c r="A1" s="147">
        <v>3</v>
      </c>
      <c r="B1" s="148" t="s">
        <v>2441</v>
      </c>
      <c r="C1" s="149"/>
      <c r="D1" s="66"/>
    </row>
    <row r="2" spans="1:4">
      <c r="A2" s="150">
        <v>3.1</v>
      </c>
      <c r="B2" s="151" t="s">
        <v>150</v>
      </c>
      <c r="C2" s="149"/>
      <c r="D2" s="66"/>
    </row>
    <row r="3" spans="1:4">
      <c r="B3" s="153" t="s">
        <v>46</v>
      </c>
      <c r="C3" s="149"/>
      <c r="D3" s="66"/>
    </row>
    <row r="4" spans="1:4">
      <c r="B4" s="109"/>
    </row>
    <row r="5" spans="1:4">
      <c r="B5" s="153" t="s">
        <v>47</v>
      </c>
      <c r="C5" s="149"/>
      <c r="D5" s="66"/>
    </row>
    <row r="6" spans="1:4" s="264" customFormat="1">
      <c r="A6" s="152"/>
      <c r="B6" s="482" t="s">
        <v>2470</v>
      </c>
      <c r="C6" s="149"/>
      <c r="D6" s="66"/>
    </row>
    <row r="7" spans="1:4" s="264" customFormat="1">
      <c r="A7" s="152"/>
      <c r="B7" s="484" t="s">
        <v>2471</v>
      </c>
      <c r="C7" s="154"/>
      <c r="D7" s="67"/>
    </row>
    <row r="8" spans="1:4" s="264" customFormat="1" ht="42.75">
      <c r="A8" s="152"/>
      <c r="B8" s="483" t="s">
        <v>2414</v>
      </c>
      <c r="C8" s="154"/>
      <c r="D8" s="67"/>
    </row>
    <row r="9" spans="1:4" s="264" customFormat="1">
      <c r="A9" s="152"/>
      <c r="B9" s="483" t="s">
        <v>2406</v>
      </c>
      <c r="C9" s="154"/>
      <c r="D9" s="67"/>
    </row>
    <row r="10" spans="1:4" s="264" customFormat="1">
      <c r="A10" s="152"/>
      <c r="B10" s="483" t="s">
        <v>2407</v>
      </c>
      <c r="C10" s="154"/>
      <c r="D10" s="67"/>
    </row>
    <row r="11" spans="1:4" s="264" customFormat="1" ht="28.5">
      <c r="A11" s="152"/>
      <c r="B11" s="483" t="s">
        <v>2408</v>
      </c>
      <c r="C11" s="154"/>
      <c r="D11" s="67"/>
    </row>
    <row r="12" spans="1:4" s="264" customFormat="1" ht="28.5">
      <c r="A12" s="152"/>
      <c r="B12" s="483" t="s">
        <v>2409</v>
      </c>
      <c r="C12" s="154"/>
      <c r="D12" s="67"/>
    </row>
    <row r="13" spans="1:4" s="264" customFormat="1">
      <c r="A13" s="152"/>
      <c r="B13" s="483" t="s">
        <v>2410</v>
      </c>
      <c r="C13" s="154"/>
      <c r="D13" s="67"/>
    </row>
    <row r="14" spans="1:4" s="264" customFormat="1" ht="28.5">
      <c r="A14" s="152"/>
      <c r="B14" s="483" t="s">
        <v>2411</v>
      </c>
      <c r="C14" s="154"/>
      <c r="D14" s="67"/>
    </row>
    <row r="15" spans="1:4" s="264" customFormat="1" ht="28.5">
      <c r="A15" s="152"/>
      <c r="B15" s="483" t="s">
        <v>2412</v>
      </c>
      <c r="C15" s="154"/>
      <c r="D15" s="67"/>
    </row>
    <row r="16" spans="1:4" s="511" customFormat="1" ht="42.75">
      <c r="A16" s="152"/>
      <c r="B16" s="483" t="s">
        <v>2413</v>
      </c>
      <c r="C16" s="154"/>
      <c r="D16" s="67"/>
    </row>
    <row r="17" spans="1:4" s="511" customFormat="1">
      <c r="A17" s="152"/>
      <c r="B17" s="155"/>
      <c r="C17" s="154"/>
      <c r="D17" s="67"/>
    </row>
    <row r="18" spans="1:4">
      <c r="B18" s="153" t="s">
        <v>188</v>
      </c>
      <c r="C18" s="149"/>
      <c r="D18" s="66"/>
    </row>
    <row r="19" spans="1:4" ht="28.5">
      <c r="B19" s="483" t="s">
        <v>2416</v>
      </c>
    </row>
    <row r="20" spans="1:4" s="264" customFormat="1">
      <c r="A20" s="152"/>
      <c r="B20" s="155"/>
      <c r="C20" s="154"/>
      <c r="D20" s="67"/>
    </row>
    <row r="21" spans="1:4" s="264" customFormat="1">
      <c r="A21" s="152"/>
      <c r="B21" s="155"/>
      <c r="C21" s="154"/>
      <c r="D21" s="67"/>
    </row>
    <row r="22" spans="1:4" s="264" customFormat="1" ht="28.5">
      <c r="A22" s="157" t="s">
        <v>580</v>
      </c>
      <c r="B22" s="189" t="s">
        <v>2442</v>
      </c>
      <c r="C22" s="154"/>
      <c r="D22" s="67"/>
    </row>
    <row r="23" spans="1:4" s="264" customFormat="1">
      <c r="A23" s="157"/>
      <c r="C23" s="154"/>
      <c r="D23" s="67"/>
    </row>
    <row r="24" spans="1:4" s="264" customFormat="1" ht="28.5">
      <c r="A24" s="157" t="s">
        <v>581</v>
      </c>
      <c r="B24" s="189" t="s">
        <v>2415</v>
      </c>
      <c r="C24" s="154"/>
      <c r="D24" s="67"/>
    </row>
    <row r="25" spans="1:4">
      <c r="B25" s="109"/>
    </row>
    <row r="26" spans="1:4">
      <c r="A26" s="150">
        <v>3.2</v>
      </c>
      <c r="B26" s="156" t="s">
        <v>507</v>
      </c>
      <c r="C26" s="149"/>
      <c r="D26" s="66"/>
    </row>
    <row r="27" spans="1:4" ht="57">
      <c r="B27" s="57" t="s">
        <v>2417</v>
      </c>
    </row>
    <row r="28" spans="1:4">
      <c r="B28" s="171" t="s">
        <v>109</v>
      </c>
    </row>
    <row r="29" spans="1:4">
      <c r="B29" s="109"/>
    </row>
    <row r="30" spans="1:4">
      <c r="A30" s="157" t="s">
        <v>249</v>
      </c>
      <c r="B30" s="153" t="s">
        <v>33</v>
      </c>
      <c r="C30" s="149"/>
      <c r="D30" s="66"/>
    </row>
    <row r="31" spans="1:4">
      <c r="A31" s="157"/>
      <c r="B31" s="171" t="s">
        <v>2394</v>
      </c>
      <c r="C31" s="149"/>
      <c r="D31" s="66"/>
    </row>
    <row r="32" spans="1:4">
      <c r="B32" s="109"/>
    </row>
    <row r="33" spans="1:4" s="238" customFormat="1">
      <c r="A33" s="150">
        <v>3.3</v>
      </c>
      <c r="B33" s="156" t="s">
        <v>118</v>
      </c>
      <c r="C33" s="236"/>
      <c r="D33" s="237"/>
    </row>
    <row r="34" spans="1:4" s="238" customFormat="1" ht="28.5">
      <c r="A34" s="239"/>
      <c r="B34" s="109" t="s">
        <v>512</v>
      </c>
      <c r="C34" s="241"/>
      <c r="D34" s="242"/>
    </row>
    <row r="35" spans="1:4" s="238" customFormat="1">
      <c r="A35" s="239"/>
      <c r="B35" s="109" t="s">
        <v>398</v>
      </c>
      <c r="C35" s="241"/>
      <c r="D35" s="242"/>
    </row>
    <row r="36" spans="1:4" s="238" customFormat="1">
      <c r="A36" s="239"/>
      <c r="B36" s="109" t="s">
        <v>398</v>
      </c>
      <c r="C36" s="241"/>
      <c r="D36" s="242"/>
    </row>
    <row r="37" spans="1:4" s="238" customFormat="1" ht="28.5">
      <c r="A37" s="239"/>
      <c r="B37" s="109" t="s">
        <v>513</v>
      </c>
      <c r="C37" s="241"/>
      <c r="D37" s="242"/>
    </row>
    <row r="38" spans="1:4" s="238" customFormat="1">
      <c r="A38" s="239"/>
      <c r="B38" s="240"/>
      <c r="C38" s="241"/>
      <c r="D38" s="242"/>
    </row>
    <row r="39" spans="1:4" s="68" customFormat="1">
      <c r="A39" s="150">
        <v>3.4</v>
      </c>
      <c r="B39" s="156" t="s">
        <v>119</v>
      </c>
      <c r="C39" s="149"/>
      <c r="D39" s="59"/>
    </row>
    <row r="40" spans="1:4" s="68" customFormat="1">
      <c r="A40" s="152"/>
      <c r="B40" s="109" t="s">
        <v>199</v>
      </c>
      <c r="C40" s="154"/>
      <c r="D40" s="60"/>
    </row>
    <row r="41" spans="1:4">
      <c r="B41" s="109"/>
    </row>
    <row r="42" spans="1:4">
      <c r="A42" s="150">
        <v>3.5</v>
      </c>
      <c r="B42" s="156" t="s">
        <v>189</v>
      </c>
      <c r="C42" s="149"/>
      <c r="D42" s="66"/>
    </row>
    <row r="43" spans="1:4" ht="99" customHeight="1">
      <c r="B43" s="487" t="s">
        <v>2419</v>
      </c>
      <c r="C43" s="158"/>
      <c r="D43" s="69"/>
    </row>
    <row r="44" spans="1:4" ht="256.5">
      <c r="B44" s="487" t="s">
        <v>2472</v>
      </c>
      <c r="C44" s="159"/>
      <c r="D44" s="70"/>
    </row>
    <row r="45" spans="1:4">
      <c r="A45" s="150">
        <v>3.6</v>
      </c>
      <c r="B45" s="156" t="s">
        <v>248</v>
      </c>
      <c r="C45" s="149"/>
      <c r="D45" s="66"/>
    </row>
    <row r="46" spans="1:4" ht="42.75">
      <c r="B46" s="488" t="s">
        <v>2425</v>
      </c>
      <c r="C46" s="160"/>
      <c r="D46" s="71"/>
    </row>
    <row r="47" spans="1:4">
      <c r="B47" s="483" t="s">
        <v>2406</v>
      </c>
      <c r="C47" s="160"/>
      <c r="D47" s="71"/>
    </row>
    <row r="48" spans="1:4" s="511" customFormat="1">
      <c r="A48" s="152"/>
      <c r="B48" s="483" t="s">
        <v>2407</v>
      </c>
      <c r="C48" s="160"/>
      <c r="D48" s="71"/>
    </row>
    <row r="49" spans="1:4" s="511" customFormat="1" ht="28.5">
      <c r="A49" s="152"/>
      <c r="B49" s="483" t="s">
        <v>2408</v>
      </c>
      <c r="C49" s="160"/>
      <c r="D49" s="71"/>
    </row>
    <row r="50" spans="1:4" ht="28.5">
      <c r="B50" s="483" t="s">
        <v>2409</v>
      </c>
      <c r="C50" s="160"/>
      <c r="D50" s="71"/>
    </row>
    <row r="51" spans="1:4">
      <c r="B51" s="483" t="s">
        <v>2410</v>
      </c>
    </row>
    <row r="52" spans="1:4" ht="28.5">
      <c r="B52" s="483" t="s">
        <v>2411</v>
      </c>
      <c r="C52" s="160"/>
      <c r="D52" s="71"/>
    </row>
    <row r="53" spans="1:4" ht="28.5">
      <c r="B53" s="483" t="s">
        <v>2412</v>
      </c>
    </row>
    <row r="54" spans="1:4" s="68" customFormat="1" ht="28.5">
      <c r="A54" s="150">
        <v>3.7</v>
      </c>
      <c r="B54" s="156" t="s">
        <v>589</v>
      </c>
      <c r="C54" s="149"/>
      <c r="D54" s="59"/>
    </row>
    <row r="55" spans="1:4" s="68" customFormat="1" ht="171">
      <c r="A55" s="157" t="s">
        <v>399</v>
      </c>
      <c r="B55" s="153" t="s">
        <v>588</v>
      </c>
      <c r="C55" s="149"/>
      <c r="D55" s="59"/>
    </row>
    <row r="56" spans="1:4" s="68" customFormat="1" ht="57">
      <c r="A56" s="157" t="s">
        <v>601</v>
      </c>
      <c r="B56" s="153" t="s">
        <v>590</v>
      </c>
      <c r="C56" s="149"/>
      <c r="D56" s="59"/>
    </row>
    <row r="57" spans="1:4" s="68" customFormat="1">
      <c r="A57" s="157"/>
      <c r="B57" s="141"/>
      <c r="C57" s="149"/>
      <c r="D57" s="59"/>
    </row>
    <row r="58" spans="1:4" s="72" customFormat="1" ht="114">
      <c r="A58" s="152"/>
      <c r="B58" s="485" t="s">
        <v>2418</v>
      </c>
      <c r="C58" s="160"/>
      <c r="D58" s="71"/>
    </row>
    <row r="59" spans="1:4" s="68" customFormat="1" ht="46.5" customHeight="1">
      <c r="A59" s="161"/>
      <c r="B59" s="246" t="s">
        <v>557</v>
      </c>
      <c r="C59" s="160"/>
      <c r="D59" s="61"/>
    </row>
    <row r="60" spans="1:4" s="68" customFormat="1">
      <c r="A60" s="161"/>
      <c r="B60" s="105"/>
      <c r="C60" s="160"/>
      <c r="D60" s="61"/>
    </row>
    <row r="61" spans="1:4" s="68" customFormat="1">
      <c r="A61" s="233" t="s">
        <v>472</v>
      </c>
      <c r="B61" s="247" t="s">
        <v>473</v>
      </c>
      <c r="C61" s="160"/>
      <c r="D61" s="61"/>
    </row>
    <row r="62" spans="1:4">
      <c r="B62" s="109"/>
    </row>
    <row r="63" spans="1:4">
      <c r="A63" s="157" t="s">
        <v>399</v>
      </c>
      <c r="B63" s="153" t="s">
        <v>400</v>
      </c>
      <c r="C63" s="149"/>
      <c r="D63" s="66"/>
    </row>
    <row r="64" spans="1:4">
      <c r="B64" s="109" t="s">
        <v>2426</v>
      </c>
      <c r="C64" s="160"/>
      <c r="D64" s="71"/>
    </row>
    <row r="65" spans="1:4">
      <c r="B65" s="109"/>
    </row>
    <row r="66" spans="1:4">
      <c r="A66" s="150">
        <v>3.8</v>
      </c>
      <c r="B66" s="156" t="s">
        <v>250</v>
      </c>
      <c r="C66" s="149"/>
      <c r="D66" s="59"/>
    </row>
    <row r="67" spans="1:4">
      <c r="A67" s="157" t="s">
        <v>127</v>
      </c>
      <c r="B67" s="153" t="s">
        <v>48</v>
      </c>
      <c r="C67" s="149"/>
      <c r="D67" s="59"/>
    </row>
    <row r="68" spans="1:4">
      <c r="B68" s="482" t="s">
        <v>2420</v>
      </c>
      <c r="C68" s="160"/>
      <c r="D68" s="61"/>
    </row>
    <row r="69" spans="1:4">
      <c r="B69" s="485" t="s">
        <v>2421</v>
      </c>
      <c r="C69" s="160"/>
      <c r="D69" s="61"/>
    </row>
    <row r="70" spans="1:4">
      <c r="B70" s="485" t="s">
        <v>2422</v>
      </c>
      <c r="C70" s="160"/>
      <c r="D70" s="61"/>
    </row>
    <row r="71" spans="1:4">
      <c r="B71" s="485" t="s">
        <v>2423</v>
      </c>
      <c r="C71" s="160"/>
      <c r="D71" s="61"/>
    </row>
    <row r="72" spans="1:4">
      <c r="B72" s="485" t="s">
        <v>2424</v>
      </c>
      <c r="D72" s="60"/>
    </row>
    <row r="73" spans="1:4" s="224" customFormat="1">
      <c r="A73" s="152"/>
      <c r="B73" s="105"/>
      <c r="C73" s="154"/>
      <c r="D73" s="60"/>
    </row>
    <row r="74" spans="1:4" s="224" customFormat="1">
      <c r="A74" s="229"/>
      <c r="B74" s="230"/>
      <c r="C74" s="154"/>
      <c r="D74" s="60"/>
    </row>
    <row r="75" spans="1:4">
      <c r="A75" s="150">
        <v>3.9</v>
      </c>
      <c r="B75" s="156" t="s">
        <v>111</v>
      </c>
      <c r="C75" s="149"/>
      <c r="D75" s="66"/>
    </row>
    <row r="76" spans="1:4" ht="117" customHeight="1">
      <c r="B76" s="10" t="s">
        <v>2443</v>
      </c>
      <c r="C76" s="160"/>
      <c r="D76" s="71"/>
    </row>
    <row r="77" spans="1:4">
      <c r="B77" s="109"/>
    </row>
    <row r="78" spans="1:4">
      <c r="B78" s="109"/>
    </row>
    <row r="79" spans="1:4">
      <c r="A79" s="162">
        <v>3.1</v>
      </c>
      <c r="B79" s="156" t="s">
        <v>195</v>
      </c>
      <c r="C79" s="149"/>
      <c r="D79" s="66"/>
    </row>
    <row r="80" spans="1:4" ht="28.5">
      <c r="A80" s="157"/>
      <c r="B80" s="109" t="s">
        <v>43</v>
      </c>
    </row>
    <row r="81" spans="1:4">
      <c r="A81" s="157" t="s">
        <v>12</v>
      </c>
      <c r="B81" s="153" t="s">
        <v>253</v>
      </c>
      <c r="C81" s="149"/>
      <c r="D81" s="66"/>
    </row>
    <row r="82" spans="1:4" ht="28.5">
      <c r="A82" s="161" t="s">
        <v>44</v>
      </c>
      <c r="B82" s="109" t="s">
        <v>2426</v>
      </c>
    </row>
    <row r="83" spans="1:4">
      <c r="A83" s="161"/>
      <c r="B83" s="109"/>
    </row>
    <row r="84" spans="1:4" ht="28.5">
      <c r="A84" s="161" t="s">
        <v>402</v>
      </c>
      <c r="B84" s="109"/>
    </row>
    <row r="85" spans="1:4">
      <c r="A85" s="161" t="s">
        <v>151</v>
      </c>
      <c r="B85" s="109"/>
    </row>
    <row r="86" spans="1:4">
      <c r="B86" s="109"/>
    </row>
    <row r="87" spans="1:4">
      <c r="A87" s="161"/>
      <c r="B87" s="109"/>
    </row>
    <row r="88" spans="1:4">
      <c r="A88" s="161"/>
      <c r="B88" s="109"/>
    </row>
    <row r="89" spans="1:4">
      <c r="B89" s="109"/>
    </row>
    <row r="90" spans="1:4">
      <c r="A90" s="162">
        <v>3.11</v>
      </c>
      <c r="B90" s="2" t="s">
        <v>254</v>
      </c>
      <c r="C90" s="149"/>
      <c r="D90" s="66"/>
    </row>
    <row r="91" spans="1:4" ht="15">
      <c r="A91" s="157"/>
      <c r="B91" s="1"/>
    </row>
    <row r="92" spans="1:4" ht="15">
      <c r="A92" s="157"/>
      <c r="B92" s="1"/>
    </row>
    <row r="93" spans="1:4" ht="75">
      <c r="A93" s="161"/>
      <c r="B93" s="512" t="s">
        <v>485</v>
      </c>
    </row>
  </sheetData>
  <phoneticPr fontId="6" type="noConversion"/>
  <pageMargins left="0.75" right="0.75" top="1" bottom="1" header="0.5" footer="0.5"/>
  <pageSetup paperSize="9" orientation="portrait" horizontalDpi="4294967294" r:id="rId1"/>
  <headerFooter alignWithMargins="0"/>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sheetPr>
  <dimension ref="A1:C29"/>
  <sheetViews>
    <sheetView view="pageBreakPreview" zoomScaleNormal="100" zoomScaleSheetLayoutView="100" workbookViewId="0"/>
  </sheetViews>
  <sheetFormatPr defaultColWidth="9.140625" defaultRowHeight="14.25"/>
  <cols>
    <col min="1" max="1" width="6.85546875" style="157" customWidth="1"/>
    <col min="2" max="2" width="79.140625" style="226" customWidth="1"/>
    <col min="3" max="3" width="2.42578125" style="226" customWidth="1"/>
    <col min="4" max="16384" width="9.140625" style="65"/>
  </cols>
  <sheetData>
    <row r="1" spans="1:3" ht="28.5">
      <c r="A1" s="147">
        <v>5</v>
      </c>
      <c r="B1" s="164" t="s">
        <v>465</v>
      </c>
      <c r="C1" s="66"/>
    </row>
    <row r="2" spans="1:3" ht="28.5">
      <c r="A2" s="150">
        <v>5.3</v>
      </c>
      <c r="B2" s="156" t="s">
        <v>466</v>
      </c>
      <c r="C2" s="66"/>
    </row>
    <row r="3" spans="1:3">
      <c r="A3" s="228" t="s">
        <v>471</v>
      </c>
      <c r="B3" s="153" t="s">
        <v>454</v>
      </c>
      <c r="C3" s="67"/>
    </row>
    <row r="4" spans="1:3" ht="85.5">
      <c r="B4" s="109" t="s">
        <v>2449</v>
      </c>
      <c r="C4" s="67"/>
    </row>
    <row r="5" spans="1:3" ht="114">
      <c r="B5" s="62" t="s">
        <v>2451</v>
      </c>
      <c r="C5" s="67"/>
    </row>
    <row r="6" spans="1:3">
      <c r="A6" s="228" t="s">
        <v>455</v>
      </c>
      <c r="B6" s="153" t="s">
        <v>453</v>
      </c>
      <c r="C6" s="66"/>
    </row>
    <row r="7" spans="1:3" ht="85.5">
      <c r="B7" s="483" t="s">
        <v>2450</v>
      </c>
      <c r="C7" s="67"/>
    </row>
    <row r="8" spans="1:3">
      <c r="A8" s="152"/>
      <c r="B8" s="227"/>
    </row>
    <row r="9" spans="1:3">
      <c r="A9" s="152"/>
      <c r="B9" s="227"/>
    </row>
    <row r="10" spans="1:3">
      <c r="B10" s="109"/>
      <c r="C10" s="67"/>
    </row>
    <row r="11" spans="1:3" ht="57">
      <c r="A11" s="234">
        <v>5.4</v>
      </c>
      <c r="B11" s="235" t="s">
        <v>484</v>
      </c>
      <c r="C11" s="223"/>
    </row>
    <row r="12" spans="1:3" ht="57">
      <c r="A12" s="228" t="s">
        <v>467</v>
      </c>
      <c r="B12" s="222" t="s">
        <v>483</v>
      </c>
      <c r="C12" s="223"/>
    </row>
    <row r="13" spans="1:3" ht="85.5">
      <c r="B13" s="227" t="s">
        <v>2448</v>
      </c>
      <c r="C13" s="223"/>
    </row>
    <row r="14" spans="1:3">
      <c r="B14" s="249"/>
      <c r="C14" s="223"/>
    </row>
    <row r="15" spans="1:3">
      <c r="B15" s="109"/>
      <c r="C15" s="59"/>
    </row>
    <row r="16" spans="1:3">
      <c r="A16" s="228" t="s">
        <v>482</v>
      </c>
      <c r="B16" s="153" t="s">
        <v>454</v>
      </c>
      <c r="C16" s="59"/>
    </row>
    <row r="17" spans="1:3">
      <c r="B17" s="227" t="s">
        <v>2445</v>
      </c>
    </row>
    <row r="18" spans="1:3" ht="57">
      <c r="B18" s="109" t="s">
        <v>2446</v>
      </c>
    </row>
    <row r="19" spans="1:3">
      <c r="A19" s="152"/>
      <c r="B19" s="227"/>
    </row>
    <row r="20" spans="1:3">
      <c r="A20" s="152"/>
      <c r="B20" s="227"/>
    </row>
    <row r="21" spans="1:3">
      <c r="B21" s="109"/>
    </row>
    <row r="22" spans="1:3" ht="42.75">
      <c r="A22" s="234" t="s">
        <v>468</v>
      </c>
      <c r="B22" s="235" t="s">
        <v>470</v>
      </c>
      <c r="C22" s="223"/>
    </row>
    <row r="23" spans="1:3">
      <c r="A23" s="228" t="s">
        <v>469</v>
      </c>
      <c r="B23" s="153" t="s">
        <v>464</v>
      </c>
      <c r="C23" s="223"/>
    </row>
    <row r="24" spans="1:3">
      <c r="B24" s="227" t="s">
        <v>2444</v>
      </c>
      <c r="C24" s="223"/>
    </row>
    <row r="25" spans="1:3">
      <c r="B25" s="105"/>
      <c r="C25" s="223"/>
    </row>
    <row r="26" spans="1:3">
      <c r="B26" s="109"/>
      <c r="C26" s="59"/>
    </row>
    <row r="27" spans="1:3">
      <c r="B27" s="109"/>
      <c r="C27" s="59"/>
    </row>
    <row r="28" spans="1:3">
      <c r="A28" s="152"/>
      <c r="B28" s="227"/>
    </row>
    <row r="29" spans="1:3">
      <c r="B29" s="109"/>
    </row>
  </sheetData>
  <pageMargins left="0.75" right="0.75" top="1" bottom="1" header="0.5" footer="0.5"/>
  <pageSetup paperSize="9" scale="99" orientation="portrait" r:id="rId1"/>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82"/>
  <sheetViews>
    <sheetView view="pageBreakPreview" zoomScaleNormal="100" workbookViewId="0"/>
  </sheetViews>
  <sheetFormatPr defaultColWidth="9" defaultRowHeight="14.25"/>
  <cols>
    <col min="1" max="1" width="7.140625" style="182" customWidth="1"/>
    <col min="2" max="2" width="80.42578125" style="67" customWidth="1"/>
    <col min="3" max="3" width="2" style="67" customWidth="1"/>
    <col min="4" max="16384" width="9" style="58"/>
  </cols>
  <sheetData>
    <row r="1" spans="1:3" ht="28.5">
      <c r="A1" s="163">
        <v>6</v>
      </c>
      <c r="B1" s="164" t="s">
        <v>403</v>
      </c>
      <c r="C1" s="149"/>
    </row>
    <row r="2" spans="1:3">
      <c r="A2" s="165">
        <v>6.1</v>
      </c>
      <c r="B2" s="166" t="s">
        <v>106</v>
      </c>
      <c r="C2" s="149"/>
    </row>
    <row r="3" spans="1:3">
      <c r="A3" s="165"/>
      <c r="B3" s="482"/>
      <c r="C3" s="154"/>
    </row>
    <row r="4" spans="1:3" s="264" customFormat="1">
      <c r="A4" s="165"/>
      <c r="B4" s="483"/>
      <c r="C4" s="154"/>
    </row>
    <row r="5" spans="1:3" s="264" customFormat="1">
      <c r="A5" s="165"/>
      <c r="B5" s="484" t="s">
        <v>2455</v>
      </c>
      <c r="C5" s="154"/>
    </row>
    <row r="6" spans="1:3" s="264" customFormat="1">
      <c r="A6" s="165"/>
      <c r="B6" s="483"/>
      <c r="C6" s="154"/>
    </row>
    <row r="7" spans="1:3" s="264" customFormat="1">
      <c r="A7" s="165"/>
      <c r="B7" s="483"/>
      <c r="C7" s="154"/>
    </row>
    <row r="8" spans="1:3" s="264" customFormat="1">
      <c r="A8" s="165"/>
      <c r="B8" s="483"/>
      <c r="C8" s="154"/>
    </row>
    <row r="9" spans="1:3" s="264" customFormat="1">
      <c r="A9" s="165"/>
      <c r="B9" s="483"/>
      <c r="C9" s="154"/>
    </row>
    <row r="10" spans="1:3" s="264" customFormat="1">
      <c r="A10" s="165"/>
      <c r="B10" s="483"/>
      <c r="C10" s="154"/>
    </row>
    <row r="11" spans="1:3" s="264" customFormat="1">
      <c r="A11" s="165"/>
      <c r="B11" s="483"/>
      <c r="C11" s="154"/>
    </row>
    <row r="12" spans="1:3" s="264" customFormat="1">
      <c r="A12" s="165"/>
      <c r="B12" s="483"/>
      <c r="C12" s="154"/>
    </row>
    <row r="13" spans="1:3" s="264" customFormat="1">
      <c r="A13" s="165"/>
      <c r="B13" s="483"/>
      <c r="C13" s="154"/>
    </row>
    <row r="14" spans="1:3" s="264" customFormat="1">
      <c r="A14" s="165"/>
      <c r="B14" s="483"/>
      <c r="C14" s="154"/>
    </row>
    <row r="15" spans="1:3" s="264" customFormat="1">
      <c r="A15" s="165" t="s">
        <v>576</v>
      </c>
      <c r="B15" s="189" t="s">
        <v>2454</v>
      </c>
      <c r="C15" s="154"/>
    </row>
    <row r="16" spans="1:3" s="264" customFormat="1">
      <c r="A16" s="165"/>
      <c r="C16" s="154"/>
    </row>
    <row r="17" spans="1:3" s="264" customFormat="1">
      <c r="A17" s="165" t="s">
        <v>577</v>
      </c>
      <c r="B17" s="189" t="s">
        <v>2453</v>
      </c>
      <c r="C17" s="154"/>
    </row>
    <row r="18" spans="1:3">
      <c r="A18" s="165"/>
      <c r="B18" s="264"/>
      <c r="C18" s="154"/>
    </row>
    <row r="19" spans="1:3">
      <c r="A19" s="165">
        <v>6.2</v>
      </c>
      <c r="B19" s="169" t="s">
        <v>107</v>
      </c>
      <c r="C19" s="149"/>
    </row>
    <row r="20" spans="1:3" ht="33.75" customHeight="1">
      <c r="A20" s="165"/>
      <c r="B20" s="483" t="s">
        <v>2452</v>
      </c>
      <c r="C20" s="154"/>
    </row>
    <row r="21" spans="1:3" s="264" customFormat="1" ht="14.25" customHeight="1">
      <c r="A21" s="165"/>
      <c r="B21" s="155"/>
      <c r="C21" s="154"/>
    </row>
    <row r="22" spans="1:3" ht="15" customHeight="1">
      <c r="A22" s="165"/>
      <c r="B22" s="168"/>
      <c r="C22" s="154"/>
    </row>
    <row r="23" spans="1:3">
      <c r="A23" s="165">
        <v>6.3</v>
      </c>
      <c r="B23" s="169" t="s">
        <v>108</v>
      </c>
      <c r="C23" s="149"/>
    </row>
    <row r="24" spans="1:3">
      <c r="A24" s="165"/>
      <c r="B24" s="170" t="s">
        <v>152</v>
      </c>
      <c r="C24" s="149"/>
    </row>
    <row r="25" spans="1:3">
      <c r="A25" s="165"/>
      <c r="B25" s="57"/>
      <c r="C25" s="154"/>
    </row>
    <row r="26" spans="1:3">
      <c r="A26" s="165"/>
      <c r="B26" s="171" t="s">
        <v>109</v>
      </c>
      <c r="C26" s="154"/>
    </row>
    <row r="27" spans="1:3">
      <c r="A27" s="165"/>
      <c r="B27" s="171"/>
      <c r="C27" s="154"/>
    </row>
    <row r="28" spans="1:3">
      <c r="A28" s="165" t="s">
        <v>190</v>
      </c>
      <c r="B28" s="172" t="s">
        <v>33</v>
      </c>
      <c r="C28" s="149"/>
    </row>
    <row r="29" spans="1:3">
      <c r="A29" s="165"/>
      <c r="B29" s="171"/>
      <c r="C29" s="154"/>
    </row>
    <row r="30" spans="1:3">
      <c r="A30" s="165"/>
      <c r="B30" s="168"/>
      <c r="C30" s="154"/>
    </row>
    <row r="31" spans="1:3">
      <c r="A31" s="165">
        <v>6.4</v>
      </c>
      <c r="B31" s="169" t="s">
        <v>591</v>
      </c>
      <c r="C31" s="149"/>
    </row>
    <row r="32" spans="1:3" s="264" customFormat="1" ht="171">
      <c r="A32" s="165" t="s">
        <v>35</v>
      </c>
      <c r="B32" s="153" t="s">
        <v>588</v>
      </c>
      <c r="C32" s="149"/>
    </row>
    <row r="33" spans="1:3" s="264" customFormat="1" ht="57">
      <c r="A33" s="165" t="s">
        <v>592</v>
      </c>
      <c r="B33" s="153" t="s">
        <v>590</v>
      </c>
      <c r="C33" s="149"/>
    </row>
    <row r="34" spans="1:3" s="264" customFormat="1">
      <c r="A34" s="165"/>
      <c r="B34" s="285"/>
      <c r="C34" s="149"/>
    </row>
    <row r="35" spans="1:3" s="264" customFormat="1">
      <c r="A35" s="165"/>
      <c r="B35" s="285"/>
      <c r="C35" s="149"/>
    </row>
    <row r="36" spans="1:3">
      <c r="A36" s="165"/>
      <c r="B36" s="173"/>
      <c r="C36" s="158"/>
    </row>
    <row r="37" spans="1:3">
      <c r="A37" s="165"/>
      <c r="B37" s="174"/>
      <c r="C37" s="158"/>
    </row>
    <row r="38" spans="1:3">
      <c r="A38" s="165"/>
      <c r="B38" s="175" t="s">
        <v>120</v>
      </c>
      <c r="C38" s="176"/>
    </row>
    <row r="39" spans="1:3">
      <c r="A39" s="165"/>
      <c r="B39" s="174"/>
      <c r="C39" s="158"/>
    </row>
    <row r="40" spans="1:3" ht="85.5">
      <c r="A40" s="165"/>
      <c r="B40" s="486" t="s">
        <v>135</v>
      </c>
      <c r="C40" s="158"/>
    </row>
    <row r="41" spans="1:3" ht="42.75">
      <c r="A41" s="165"/>
      <c r="B41" s="485" t="s">
        <v>2456</v>
      </c>
      <c r="C41" s="160"/>
    </row>
    <row r="42" spans="1:3" s="264" customFormat="1">
      <c r="A42" s="165"/>
      <c r="B42" s="177"/>
      <c r="C42" s="160"/>
    </row>
    <row r="43" spans="1:3" s="264" customFormat="1">
      <c r="A43" s="165" t="s">
        <v>593</v>
      </c>
      <c r="B43" s="172" t="s">
        <v>594</v>
      </c>
      <c r="C43" s="160"/>
    </row>
    <row r="44" spans="1:3" ht="85.5">
      <c r="A44" s="165"/>
      <c r="B44" s="487" t="s">
        <v>2419</v>
      </c>
      <c r="C44" s="154"/>
    </row>
    <row r="45" spans="1:3">
      <c r="A45" s="165">
        <v>6.5</v>
      </c>
      <c r="B45" s="169" t="s">
        <v>110</v>
      </c>
      <c r="C45" s="149"/>
    </row>
    <row r="46" spans="1:3">
      <c r="A46" s="165"/>
      <c r="B46" s="482" t="s">
        <v>124</v>
      </c>
      <c r="C46" s="149"/>
    </row>
    <row r="47" spans="1:3">
      <c r="A47" s="165"/>
      <c r="B47" s="485" t="s">
        <v>125</v>
      </c>
      <c r="C47" s="149"/>
    </row>
    <row r="48" spans="1:3">
      <c r="A48" s="165"/>
      <c r="B48" s="485" t="s">
        <v>2457</v>
      </c>
      <c r="C48" s="149"/>
    </row>
    <row r="49" spans="1:3">
      <c r="A49" s="165"/>
      <c r="B49" s="485" t="s">
        <v>2458</v>
      </c>
      <c r="C49" s="149"/>
    </row>
    <row r="50" spans="1:3">
      <c r="A50" s="165"/>
      <c r="B50" s="485" t="s">
        <v>516</v>
      </c>
      <c r="C50" s="154"/>
    </row>
    <row r="51" spans="1:3">
      <c r="A51" s="165"/>
      <c r="B51" s="171"/>
      <c r="C51" s="154"/>
    </row>
    <row r="52" spans="1:3" s="68" customFormat="1">
      <c r="A52" s="165">
        <v>6.6</v>
      </c>
      <c r="B52" s="169" t="s">
        <v>112</v>
      </c>
      <c r="C52" s="149"/>
    </row>
    <row r="53" spans="1:3" s="68" customFormat="1" ht="28.5">
      <c r="A53" s="165"/>
      <c r="B53" s="171" t="s">
        <v>184</v>
      </c>
      <c r="C53" s="154"/>
    </row>
    <row r="54" spans="1:3" s="68" customFormat="1">
      <c r="A54" s="165"/>
      <c r="B54" s="168"/>
      <c r="C54" s="154"/>
    </row>
    <row r="55" spans="1:3">
      <c r="A55" s="165">
        <v>6.7</v>
      </c>
      <c r="B55" s="169" t="s">
        <v>248</v>
      </c>
      <c r="C55" s="149"/>
    </row>
    <row r="56" spans="1:3">
      <c r="A56" s="165"/>
      <c r="B56" s="164" t="s">
        <v>408</v>
      </c>
      <c r="C56" s="149"/>
    </row>
    <row r="57" spans="1:3">
      <c r="A57" s="165"/>
      <c r="B57" s="488"/>
      <c r="C57" s="160"/>
    </row>
    <row r="58" spans="1:3">
      <c r="A58" s="165"/>
      <c r="B58" s="483"/>
      <c r="C58" s="160"/>
    </row>
    <row r="59" spans="1:3">
      <c r="A59" s="165"/>
      <c r="B59" s="483"/>
      <c r="C59" s="160"/>
    </row>
    <row r="60" spans="1:3">
      <c r="A60" s="165"/>
      <c r="B60" s="483"/>
      <c r="C60" s="154"/>
    </row>
    <row r="61" spans="1:3" s="426" customFormat="1">
      <c r="A61" s="165"/>
      <c r="B61" s="483"/>
      <c r="C61" s="154"/>
    </row>
    <row r="62" spans="1:3" s="426" customFormat="1">
      <c r="A62" s="165"/>
      <c r="B62" s="483"/>
      <c r="C62" s="154"/>
    </row>
    <row r="63" spans="1:3" s="426" customFormat="1">
      <c r="A63" s="165"/>
      <c r="B63" s="483"/>
      <c r="C63" s="154"/>
    </row>
    <row r="64" spans="1:3" s="426" customFormat="1">
      <c r="A64" s="165"/>
      <c r="B64" s="483"/>
      <c r="C64" s="154"/>
    </row>
    <row r="65" spans="1:3" s="426" customFormat="1">
      <c r="A65" s="165"/>
      <c r="B65" s="489"/>
      <c r="C65" s="154"/>
    </row>
    <row r="66" spans="1:3" s="426" customFormat="1">
      <c r="A66" s="165"/>
      <c r="B66" s="171"/>
      <c r="C66" s="154"/>
    </row>
    <row r="67" spans="1:3">
      <c r="A67" s="179" t="s">
        <v>274</v>
      </c>
      <c r="B67" s="169" t="s">
        <v>113</v>
      </c>
      <c r="C67" s="149"/>
    </row>
    <row r="68" spans="1:3" ht="28.5">
      <c r="A68" s="165"/>
      <c r="B68" s="167" t="s">
        <v>2459</v>
      </c>
      <c r="C68" s="160"/>
    </row>
    <row r="69" spans="1:3">
      <c r="A69" s="165"/>
      <c r="B69" s="168"/>
      <c r="C69" s="154"/>
    </row>
    <row r="70" spans="1:3" ht="57">
      <c r="A70" s="165">
        <v>6.9</v>
      </c>
      <c r="B70" s="169" t="s">
        <v>475</v>
      </c>
      <c r="C70" s="149"/>
    </row>
    <row r="71" spans="1:3" ht="28.5">
      <c r="A71" s="165"/>
      <c r="B71" s="167" t="s">
        <v>2460</v>
      </c>
      <c r="C71" s="160"/>
    </row>
    <row r="72" spans="1:3">
      <c r="A72" s="165"/>
      <c r="B72" s="168"/>
      <c r="C72" s="154"/>
    </row>
    <row r="73" spans="1:3">
      <c r="A73" s="165" t="s">
        <v>275</v>
      </c>
      <c r="B73" s="169" t="s">
        <v>186</v>
      </c>
      <c r="C73" s="149"/>
    </row>
    <row r="74" spans="1:3" ht="57">
      <c r="A74" s="165"/>
      <c r="B74" s="167" t="s">
        <v>481</v>
      </c>
      <c r="C74" s="154"/>
    </row>
    <row r="75" spans="1:3">
      <c r="A75" s="165"/>
      <c r="B75" s="168"/>
      <c r="C75" s="154"/>
    </row>
    <row r="76" spans="1:3">
      <c r="A76" s="165">
        <v>6.11</v>
      </c>
      <c r="B76" s="169" t="s">
        <v>474</v>
      </c>
      <c r="C76" s="149"/>
    </row>
    <row r="77" spans="1:3" ht="28.5">
      <c r="A77" s="165"/>
      <c r="B77" s="167" t="s">
        <v>187</v>
      </c>
      <c r="C77" s="154"/>
    </row>
    <row r="78" spans="1:3">
      <c r="A78" s="165" t="s">
        <v>12</v>
      </c>
      <c r="B78" s="172" t="s">
        <v>253</v>
      </c>
      <c r="C78" s="149"/>
    </row>
    <row r="79" spans="1:3" ht="25.5">
      <c r="A79" s="180" t="s">
        <v>44</v>
      </c>
      <c r="B79" s="171"/>
      <c r="C79" s="154"/>
    </row>
    <row r="80" spans="1:3">
      <c r="A80" s="180" t="s">
        <v>401</v>
      </c>
      <c r="B80" s="171"/>
      <c r="C80" s="154"/>
    </row>
    <row r="81" spans="1:3">
      <c r="A81" s="180"/>
      <c r="B81" s="171"/>
      <c r="C81" s="154"/>
    </row>
    <row r="82" spans="1:3">
      <c r="A82" s="181" t="s">
        <v>151</v>
      </c>
      <c r="B82" s="168"/>
      <c r="C82" s="154"/>
    </row>
  </sheetData>
  <phoneticPr fontId="6" type="noConversion"/>
  <pageMargins left="0.75" right="0.75" top="1" bottom="1" header="0.5" footer="0.5"/>
  <pageSetup paperSize="9" scale="92" orientation="portrait" r:id="rId1"/>
  <headerFooter alignWithMargins="0"/>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79"/>
  <sheetViews>
    <sheetView view="pageBreakPreview" zoomScaleNormal="100" workbookViewId="0"/>
  </sheetViews>
  <sheetFormatPr defaultColWidth="9" defaultRowHeight="14.25"/>
  <cols>
    <col min="1" max="1" width="7.140625" style="182" customWidth="1"/>
    <col min="2" max="2" width="80.42578125" style="67" customWidth="1"/>
    <col min="3" max="3" width="2.42578125" style="67" customWidth="1"/>
    <col min="4" max="16384" width="9" style="58"/>
  </cols>
  <sheetData>
    <row r="1" spans="1:3" ht="28.5">
      <c r="A1" s="163">
        <v>7</v>
      </c>
      <c r="B1" s="164" t="s">
        <v>409</v>
      </c>
      <c r="C1" s="66"/>
    </row>
    <row r="2" spans="1:3">
      <c r="A2" s="165">
        <v>7.1</v>
      </c>
      <c r="B2" s="166" t="s">
        <v>106</v>
      </c>
      <c r="C2" s="66"/>
    </row>
    <row r="3" spans="1:3">
      <c r="A3" s="165"/>
      <c r="B3" s="167"/>
    </row>
    <row r="4" spans="1:3" s="264" customFormat="1">
      <c r="A4" s="165"/>
      <c r="B4" s="153" t="s">
        <v>551</v>
      </c>
      <c r="C4" s="67"/>
    </row>
    <row r="5" spans="1:3" s="264" customFormat="1">
      <c r="A5" s="165"/>
      <c r="B5" s="155" t="s">
        <v>603</v>
      </c>
      <c r="C5" s="67"/>
    </row>
    <row r="6" spans="1:3" s="264" customFormat="1">
      <c r="A6" s="165"/>
      <c r="B6" s="155" t="s">
        <v>552</v>
      </c>
      <c r="C6" s="67"/>
    </row>
    <row r="7" spans="1:3" s="264" customFormat="1">
      <c r="A7" s="165"/>
      <c r="B7" s="155" t="s">
        <v>553</v>
      </c>
      <c r="C7" s="67"/>
    </row>
    <row r="8" spans="1:3" s="264" customFormat="1">
      <c r="A8" s="165"/>
      <c r="B8" s="155" t="s">
        <v>554</v>
      </c>
      <c r="C8" s="67"/>
    </row>
    <row r="9" spans="1:3" s="264" customFormat="1">
      <c r="A9" s="165"/>
      <c r="B9" s="155" t="s">
        <v>554</v>
      </c>
      <c r="C9" s="67"/>
    </row>
    <row r="10" spans="1:3" s="264" customFormat="1">
      <c r="A10" s="165"/>
      <c r="B10" s="155" t="s">
        <v>555</v>
      </c>
      <c r="C10" s="67"/>
    </row>
    <row r="11" spans="1:3" s="264" customFormat="1">
      <c r="A11" s="165"/>
      <c r="B11" s="155" t="s">
        <v>556</v>
      </c>
      <c r="C11" s="67"/>
    </row>
    <row r="12" spans="1:3" s="264" customFormat="1">
      <c r="A12" s="165"/>
      <c r="B12" s="155" t="s">
        <v>602</v>
      </c>
      <c r="C12" s="67"/>
    </row>
    <row r="13" spans="1:3" s="264" customFormat="1">
      <c r="A13" s="165"/>
      <c r="B13" s="155"/>
      <c r="C13" s="67"/>
    </row>
    <row r="14" spans="1:3" s="264" customFormat="1">
      <c r="A14" s="165" t="s">
        <v>582</v>
      </c>
      <c r="B14" s="264" t="s">
        <v>579</v>
      </c>
      <c r="C14" s="67"/>
    </row>
    <row r="15" spans="1:3" s="264" customFormat="1">
      <c r="A15" s="165"/>
      <c r="C15" s="67"/>
    </row>
    <row r="16" spans="1:3" s="264" customFormat="1">
      <c r="A16" s="165" t="s">
        <v>583</v>
      </c>
      <c r="B16" s="264" t="s">
        <v>578</v>
      </c>
      <c r="C16" s="67"/>
    </row>
    <row r="17" spans="1:3">
      <c r="A17" s="165"/>
      <c r="B17" s="171"/>
    </row>
    <row r="18" spans="1:3">
      <c r="A18" s="165">
        <v>7.2</v>
      </c>
      <c r="B18" s="169" t="s">
        <v>107</v>
      </c>
      <c r="C18" s="66"/>
    </row>
    <row r="19" spans="1:3" ht="48.75" customHeight="1">
      <c r="A19" s="165"/>
      <c r="B19" s="183" t="s">
        <v>531</v>
      </c>
    </row>
    <row r="20" spans="1:3" s="264" customFormat="1" ht="15.75" customHeight="1">
      <c r="A20" s="165"/>
      <c r="B20" s="265"/>
      <c r="C20" s="67"/>
    </row>
    <row r="21" spans="1:3">
      <c r="A21" s="165"/>
      <c r="B21" s="168"/>
    </row>
    <row r="22" spans="1:3">
      <c r="A22" s="165">
        <v>7.3</v>
      </c>
      <c r="B22" s="169" t="s">
        <v>108</v>
      </c>
      <c r="C22" s="66"/>
    </row>
    <row r="23" spans="1:3">
      <c r="A23" s="165"/>
      <c r="B23" s="170" t="s">
        <v>152</v>
      </c>
      <c r="C23" s="66"/>
    </row>
    <row r="24" spans="1:3">
      <c r="A24" s="165"/>
      <c r="B24" s="171" t="s">
        <v>404</v>
      </c>
    </row>
    <row r="25" spans="1:3">
      <c r="A25" s="165"/>
      <c r="B25" s="171" t="s">
        <v>405</v>
      </c>
    </row>
    <row r="26" spans="1:3">
      <c r="A26" s="165"/>
      <c r="B26" s="171" t="s">
        <v>406</v>
      </c>
    </row>
    <row r="27" spans="1:3">
      <c r="A27" s="165"/>
      <c r="B27" s="171" t="s">
        <v>109</v>
      </c>
    </row>
    <row r="28" spans="1:3">
      <c r="A28" s="165"/>
      <c r="B28" s="171"/>
    </row>
    <row r="29" spans="1:3">
      <c r="A29" s="165" t="s">
        <v>36</v>
      </c>
      <c r="B29" s="172" t="s">
        <v>33</v>
      </c>
      <c r="C29" s="66"/>
    </row>
    <row r="30" spans="1:3">
      <c r="A30" s="165"/>
      <c r="B30" s="171"/>
    </row>
    <row r="31" spans="1:3">
      <c r="A31" s="165"/>
      <c r="B31" s="168"/>
    </row>
    <row r="32" spans="1:3">
      <c r="A32" s="165">
        <v>7.4</v>
      </c>
      <c r="B32" s="169" t="s">
        <v>589</v>
      </c>
      <c r="C32" s="66"/>
    </row>
    <row r="33" spans="1:3" ht="171">
      <c r="A33" s="165" t="s">
        <v>191</v>
      </c>
      <c r="B33" s="153" t="s">
        <v>588</v>
      </c>
      <c r="C33" s="69"/>
    </row>
    <row r="34" spans="1:3" ht="57">
      <c r="A34" s="165" t="s">
        <v>595</v>
      </c>
      <c r="B34" s="287" t="s">
        <v>590</v>
      </c>
      <c r="C34" s="186"/>
    </row>
    <row r="35" spans="1:3">
      <c r="A35" s="165"/>
      <c r="B35" s="153"/>
      <c r="C35" s="69"/>
    </row>
    <row r="36" spans="1:3">
      <c r="A36" s="165"/>
      <c r="B36" s="175" t="s">
        <v>120</v>
      </c>
      <c r="C36" s="66"/>
    </row>
    <row r="37" spans="1:3">
      <c r="A37" s="165"/>
      <c r="B37" s="174"/>
    </row>
    <row r="38" spans="1:3" ht="85.5">
      <c r="A38" s="165"/>
      <c r="B38" s="174" t="s">
        <v>135</v>
      </c>
    </row>
    <row r="39" spans="1:3">
      <c r="A39" s="165"/>
      <c r="B39" s="177" t="s">
        <v>136</v>
      </c>
    </row>
    <row r="40" spans="1:3">
      <c r="A40" s="165"/>
      <c r="B40" s="177"/>
    </row>
    <row r="41" spans="1:3">
      <c r="A41" s="165" t="s">
        <v>596</v>
      </c>
      <c r="B41" s="172" t="s">
        <v>594</v>
      </c>
    </row>
    <row r="42" spans="1:3" ht="99.75">
      <c r="A42" s="165"/>
      <c r="B42" s="286" t="s">
        <v>514</v>
      </c>
    </row>
    <row r="43" spans="1:3">
      <c r="A43" s="184"/>
      <c r="B43" s="185"/>
      <c r="C43" s="59"/>
    </row>
    <row r="44" spans="1:3">
      <c r="A44" s="165" t="s">
        <v>191</v>
      </c>
      <c r="B44" s="175" t="s">
        <v>120</v>
      </c>
      <c r="C44" s="60"/>
    </row>
    <row r="45" spans="1:3">
      <c r="A45" s="165"/>
      <c r="B45" s="174"/>
      <c r="C45" s="60"/>
    </row>
    <row r="46" spans="1:3" ht="85.5">
      <c r="A46" s="165"/>
      <c r="B46" s="174" t="s">
        <v>135</v>
      </c>
      <c r="C46" s="66"/>
    </row>
    <row r="47" spans="1:3">
      <c r="A47" s="165"/>
      <c r="B47" s="177" t="s">
        <v>136</v>
      </c>
      <c r="C47" s="71"/>
    </row>
    <row r="48" spans="1:3">
      <c r="A48" s="165"/>
      <c r="B48" s="168"/>
      <c r="C48" s="71"/>
    </row>
    <row r="49" spans="1:3">
      <c r="A49" s="165">
        <v>7.5</v>
      </c>
      <c r="B49" s="169" t="s">
        <v>110</v>
      </c>
      <c r="C49" s="71"/>
    </row>
    <row r="50" spans="1:3">
      <c r="A50" s="165"/>
      <c r="B50" s="178" t="s">
        <v>124</v>
      </c>
      <c r="C50" s="60"/>
    </row>
    <row r="51" spans="1:3">
      <c r="A51" s="165"/>
      <c r="B51" s="177" t="s">
        <v>125</v>
      </c>
      <c r="C51" s="59"/>
    </row>
    <row r="52" spans="1:3">
      <c r="A52" s="165"/>
      <c r="B52" s="177" t="s">
        <v>126</v>
      </c>
      <c r="C52" s="61"/>
    </row>
    <row r="53" spans="1:3">
      <c r="A53" s="165"/>
      <c r="B53" s="177" t="s">
        <v>407</v>
      </c>
      <c r="C53" s="60"/>
    </row>
    <row r="54" spans="1:3">
      <c r="A54" s="165"/>
      <c r="B54" s="177" t="s">
        <v>516</v>
      </c>
      <c r="C54" s="66"/>
    </row>
    <row r="55" spans="1:3">
      <c r="A55" s="165"/>
      <c r="B55" s="171"/>
      <c r="C55" s="71"/>
    </row>
    <row r="56" spans="1:3">
      <c r="A56" s="165">
        <v>7.6</v>
      </c>
      <c r="B56" s="187" t="s">
        <v>112</v>
      </c>
    </row>
    <row r="57" spans="1:3" ht="28.5">
      <c r="A57" s="165"/>
      <c r="B57" s="171" t="s">
        <v>184</v>
      </c>
      <c r="C57" s="59"/>
    </row>
    <row r="58" spans="1:3">
      <c r="A58" s="165"/>
      <c r="B58" s="168"/>
      <c r="C58" s="60"/>
    </row>
    <row r="59" spans="1:3">
      <c r="A59" s="165">
        <v>7.7</v>
      </c>
      <c r="B59" s="169" t="s">
        <v>248</v>
      </c>
      <c r="C59" s="60"/>
    </row>
    <row r="60" spans="1:3" ht="28.5">
      <c r="A60" s="165"/>
      <c r="B60" s="178" t="s">
        <v>115</v>
      </c>
      <c r="C60" s="59"/>
    </row>
    <row r="61" spans="1:3" ht="28.5">
      <c r="A61" s="165"/>
      <c r="B61" s="177" t="s">
        <v>59</v>
      </c>
      <c r="C61" s="60"/>
    </row>
    <row r="62" spans="1:3">
      <c r="A62" s="165"/>
      <c r="B62" s="177" t="s">
        <v>116</v>
      </c>
      <c r="C62" s="59"/>
    </row>
    <row r="63" spans="1:3">
      <c r="A63" s="165"/>
      <c r="B63" s="171"/>
      <c r="C63" s="60"/>
    </row>
    <row r="64" spans="1:3">
      <c r="A64" s="188" t="s">
        <v>412</v>
      </c>
      <c r="B64" s="169" t="s">
        <v>113</v>
      </c>
      <c r="C64" s="60"/>
    </row>
    <row r="65" spans="1:3" ht="42.75">
      <c r="A65" s="165"/>
      <c r="B65" s="178" t="s">
        <v>538</v>
      </c>
      <c r="C65" s="60"/>
    </row>
    <row r="66" spans="1:3">
      <c r="A66" s="165"/>
      <c r="B66" s="168"/>
      <c r="C66" s="60"/>
    </row>
    <row r="67" spans="1:3" ht="57">
      <c r="A67" s="165">
        <v>7.9</v>
      </c>
      <c r="B67" s="169" t="s">
        <v>475</v>
      </c>
    </row>
    <row r="68" spans="1:3" ht="28.5">
      <c r="A68" s="165"/>
      <c r="B68" s="178" t="s">
        <v>185</v>
      </c>
    </row>
    <row r="69" spans="1:3">
      <c r="A69" s="165"/>
      <c r="B69" s="168"/>
    </row>
    <row r="70" spans="1:3">
      <c r="A70" s="165" t="s">
        <v>413</v>
      </c>
      <c r="B70" s="169" t="s">
        <v>186</v>
      </c>
    </row>
    <row r="71" spans="1:3" ht="57">
      <c r="A71" s="165"/>
      <c r="B71" s="167" t="s">
        <v>481</v>
      </c>
    </row>
    <row r="72" spans="1:3">
      <c r="A72" s="165"/>
      <c r="B72" s="168"/>
    </row>
    <row r="73" spans="1:3">
      <c r="A73" s="165">
        <v>7.11</v>
      </c>
      <c r="B73" s="169" t="s">
        <v>474</v>
      </c>
    </row>
    <row r="74" spans="1:3" ht="28.5">
      <c r="A74" s="165"/>
      <c r="B74" s="167" t="s">
        <v>187</v>
      </c>
    </row>
    <row r="75" spans="1:3">
      <c r="A75" s="165" t="s">
        <v>12</v>
      </c>
      <c r="B75" s="172" t="s">
        <v>253</v>
      </c>
    </row>
    <row r="76" spans="1:3" ht="25.5">
      <c r="A76" s="180" t="s">
        <v>44</v>
      </c>
      <c r="B76" s="171"/>
    </row>
    <row r="77" spans="1:3">
      <c r="A77" s="180" t="s">
        <v>410</v>
      </c>
      <c r="B77" s="171"/>
    </row>
    <row r="78" spans="1:3" ht="25.5">
      <c r="A78" s="180" t="s">
        <v>276</v>
      </c>
      <c r="B78" s="171"/>
    </row>
    <row r="79" spans="1:3">
      <c r="A79" s="181" t="s">
        <v>151</v>
      </c>
      <c r="B79" s="168"/>
    </row>
  </sheetData>
  <phoneticPr fontId="6" type="noConversion"/>
  <pageMargins left="0.75" right="0.75" top="1" bottom="1" header="0.5" footer="0.5"/>
  <pageSetup paperSize="9" orientation="portrait" r:id="rId1"/>
  <headerFooter alignWithMargins="0"/>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C75"/>
  <sheetViews>
    <sheetView view="pageBreakPreview" zoomScaleNormal="100" workbookViewId="0"/>
  </sheetViews>
  <sheetFormatPr defaultColWidth="9" defaultRowHeight="14.25"/>
  <cols>
    <col min="1" max="1" width="7.140625" style="182" customWidth="1"/>
    <col min="2" max="2" width="80.42578125" style="67" customWidth="1"/>
    <col min="3" max="3" width="1.42578125" style="67" customWidth="1"/>
    <col min="4" max="16384" width="9" style="58"/>
  </cols>
  <sheetData>
    <row r="1" spans="1:3" ht="28.5">
      <c r="A1" s="163">
        <v>8</v>
      </c>
      <c r="B1" s="164" t="s">
        <v>411</v>
      </c>
      <c r="C1" s="149"/>
    </row>
    <row r="2" spans="1:3">
      <c r="A2" s="165">
        <v>8.1</v>
      </c>
      <c r="B2" s="166" t="s">
        <v>106</v>
      </c>
      <c r="C2" s="149"/>
    </row>
    <row r="3" spans="1:3">
      <c r="A3" s="165"/>
      <c r="B3" s="167"/>
      <c r="C3" s="154"/>
    </row>
    <row r="4" spans="1:3" s="264" customFormat="1">
      <c r="A4" s="165"/>
      <c r="B4" s="153" t="s">
        <v>551</v>
      </c>
      <c r="C4" s="154"/>
    </row>
    <row r="5" spans="1:3" s="264" customFormat="1">
      <c r="A5" s="165"/>
      <c r="B5" s="155" t="s">
        <v>603</v>
      </c>
      <c r="C5" s="154"/>
    </row>
    <row r="6" spans="1:3" s="264" customFormat="1">
      <c r="A6" s="165"/>
      <c r="B6" s="155" t="s">
        <v>552</v>
      </c>
      <c r="C6" s="154"/>
    </row>
    <row r="7" spans="1:3" s="264" customFormat="1">
      <c r="A7" s="165"/>
      <c r="B7" s="155" t="s">
        <v>553</v>
      </c>
      <c r="C7" s="154"/>
    </row>
    <row r="8" spans="1:3" s="264" customFormat="1">
      <c r="A8" s="165"/>
      <c r="B8" s="155" t="s">
        <v>554</v>
      </c>
      <c r="C8" s="154"/>
    </row>
    <row r="9" spans="1:3" s="264" customFormat="1">
      <c r="A9" s="165"/>
      <c r="B9" s="155" t="s">
        <v>554</v>
      </c>
      <c r="C9" s="154"/>
    </row>
    <row r="10" spans="1:3" s="264" customFormat="1">
      <c r="A10" s="165"/>
      <c r="B10" s="155" t="s">
        <v>555</v>
      </c>
      <c r="C10" s="154"/>
    </row>
    <row r="11" spans="1:3" s="264" customFormat="1">
      <c r="A11" s="165"/>
      <c r="B11" s="155" t="s">
        <v>556</v>
      </c>
      <c r="C11" s="154"/>
    </row>
    <row r="12" spans="1:3" s="264" customFormat="1">
      <c r="A12" s="165"/>
      <c r="B12" s="155" t="s">
        <v>602</v>
      </c>
      <c r="C12" s="154"/>
    </row>
    <row r="13" spans="1:3" s="264" customFormat="1">
      <c r="A13" s="165"/>
      <c r="B13" s="155"/>
      <c r="C13" s="154"/>
    </row>
    <row r="14" spans="1:3" s="264" customFormat="1">
      <c r="A14" s="165" t="s">
        <v>584</v>
      </c>
      <c r="B14" s="264" t="s">
        <v>579</v>
      </c>
      <c r="C14" s="154"/>
    </row>
    <row r="15" spans="1:3" s="264" customFormat="1">
      <c r="A15" s="165"/>
      <c r="C15" s="154"/>
    </row>
    <row r="16" spans="1:3" s="264" customFormat="1">
      <c r="A16" s="165" t="s">
        <v>585</v>
      </c>
      <c r="B16" s="264" t="s">
        <v>578</v>
      </c>
      <c r="C16" s="154"/>
    </row>
    <row r="17" spans="1:3">
      <c r="A17" s="165"/>
      <c r="B17" s="168"/>
      <c r="C17" s="154"/>
    </row>
    <row r="18" spans="1:3">
      <c r="A18" s="165">
        <v>8.1999999999999993</v>
      </c>
      <c r="B18" s="169" t="s">
        <v>107</v>
      </c>
      <c r="C18" s="149"/>
    </row>
    <row r="19" spans="1:3" ht="54.75" customHeight="1">
      <c r="A19" s="165"/>
      <c r="B19" s="183" t="s">
        <v>531</v>
      </c>
      <c r="C19" s="154"/>
    </row>
    <row r="20" spans="1:3" s="264" customFormat="1" ht="15" customHeight="1">
      <c r="A20" s="165"/>
      <c r="B20" s="265"/>
      <c r="C20" s="154"/>
    </row>
    <row r="21" spans="1:3">
      <c r="A21" s="165"/>
      <c r="B21" s="168"/>
      <c r="C21" s="154"/>
    </row>
    <row r="22" spans="1:3">
      <c r="A22" s="165">
        <v>8.3000000000000007</v>
      </c>
      <c r="B22" s="169" t="s">
        <v>108</v>
      </c>
      <c r="C22" s="149"/>
    </row>
    <row r="23" spans="1:3">
      <c r="A23" s="165"/>
      <c r="B23" s="170" t="s">
        <v>152</v>
      </c>
      <c r="C23" s="149"/>
    </row>
    <row r="24" spans="1:3">
      <c r="A24" s="165"/>
      <c r="B24" s="171" t="s">
        <v>404</v>
      </c>
      <c r="C24" s="154"/>
    </row>
    <row r="25" spans="1:3">
      <c r="A25" s="165"/>
      <c r="B25" s="171" t="s">
        <v>405</v>
      </c>
      <c r="C25" s="154"/>
    </row>
    <row r="26" spans="1:3">
      <c r="A26" s="165"/>
      <c r="B26" s="171" t="s">
        <v>406</v>
      </c>
      <c r="C26" s="154"/>
    </row>
    <row r="27" spans="1:3">
      <c r="A27" s="165"/>
      <c r="B27" s="171" t="s">
        <v>109</v>
      </c>
      <c r="C27" s="154"/>
    </row>
    <row r="28" spans="1:3">
      <c r="A28" s="165"/>
      <c r="B28" s="171"/>
      <c r="C28" s="154"/>
    </row>
    <row r="29" spans="1:3">
      <c r="A29" s="165" t="s">
        <v>252</v>
      </c>
      <c r="B29" s="172" t="s">
        <v>33</v>
      </c>
      <c r="C29" s="149"/>
    </row>
    <row r="30" spans="1:3">
      <c r="A30" s="165"/>
      <c r="B30" s="171"/>
      <c r="C30" s="154"/>
    </row>
    <row r="31" spans="1:3">
      <c r="A31" s="165"/>
      <c r="B31" s="168"/>
      <c r="C31" s="154"/>
    </row>
    <row r="32" spans="1:3">
      <c r="A32" s="165">
        <v>8.4</v>
      </c>
      <c r="B32" s="169" t="s">
        <v>589</v>
      </c>
      <c r="C32" s="158"/>
    </row>
    <row r="33" spans="1:3" ht="171">
      <c r="A33" s="165" t="s">
        <v>203</v>
      </c>
      <c r="B33" s="153" t="s">
        <v>588</v>
      </c>
      <c r="C33" s="176"/>
    </row>
    <row r="34" spans="1:3" ht="57">
      <c r="A34" s="165" t="s">
        <v>597</v>
      </c>
      <c r="B34" s="287" t="s">
        <v>590</v>
      </c>
      <c r="C34" s="158"/>
    </row>
    <row r="35" spans="1:3">
      <c r="A35" s="165"/>
      <c r="B35" s="153"/>
      <c r="C35" s="158"/>
    </row>
    <row r="36" spans="1:3">
      <c r="A36" s="165"/>
      <c r="B36" s="175" t="s">
        <v>120</v>
      </c>
      <c r="C36" s="160"/>
    </row>
    <row r="37" spans="1:3">
      <c r="A37" s="165"/>
      <c r="B37" s="174"/>
      <c r="C37" s="154"/>
    </row>
    <row r="38" spans="1:3" ht="85.5">
      <c r="A38" s="165"/>
      <c r="B38" s="174" t="s">
        <v>135</v>
      </c>
      <c r="C38" s="149"/>
    </row>
    <row r="39" spans="1:3">
      <c r="A39" s="165"/>
      <c r="B39" s="177" t="s">
        <v>136</v>
      </c>
      <c r="C39" s="154"/>
    </row>
    <row r="40" spans="1:3">
      <c r="A40" s="165"/>
      <c r="B40" s="177"/>
      <c r="C40" s="154"/>
    </row>
    <row r="41" spans="1:3">
      <c r="A41" s="165" t="s">
        <v>598</v>
      </c>
      <c r="B41" s="172" t="s">
        <v>594</v>
      </c>
      <c r="C41" s="154"/>
    </row>
    <row r="42" spans="1:3" ht="99.75">
      <c r="A42" s="165"/>
      <c r="B42" s="288" t="s">
        <v>514</v>
      </c>
      <c r="C42" s="154"/>
    </row>
    <row r="43" spans="1:3">
      <c r="A43" s="165"/>
      <c r="B43" s="168"/>
      <c r="C43" s="149"/>
    </row>
    <row r="44" spans="1:3">
      <c r="A44" s="165">
        <v>8.5</v>
      </c>
      <c r="B44" s="169" t="s">
        <v>110</v>
      </c>
      <c r="C44" s="160"/>
    </row>
    <row r="45" spans="1:3">
      <c r="A45" s="165"/>
      <c r="B45" s="178" t="s">
        <v>124</v>
      </c>
      <c r="C45" s="154"/>
    </row>
    <row r="46" spans="1:3">
      <c r="A46" s="165"/>
      <c r="B46" s="177" t="s">
        <v>125</v>
      </c>
      <c r="C46" s="149"/>
    </row>
    <row r="47" spans="1:3">
      <c r="A47" s="165"/>
      <c r="B47" s="177" t="s">
        <v>126</v>
      </c>
      <c r="C47" s="160"/>
    </row>
    <row r="48" spans="1:3">
      <c r="A48" s="165"/>
      <c r="B48" s="177" t="s">
        <v>407</v>
      </c>
      <c r="C48" s="154"/>
    </row>
    <row r="49" spans="1:3">
      <c r="A49" s="165"/>
      <c r="B49" s="177" t="s">
        <v>515</v>
      </c>
      <c r="C49" s="149"/>
    </row>
    <row r="50" spans="1:3">
      <c r="A50" s="165"/>
      <c r="B50" s="168"/>
      <c r="C50" s="154"/>
    </row>
    <row r="51" spans="1:3">
      <c r="A51" s="165">
        <v>8.6</v>
      </c>
      <c r="B51" s="169" t="s">
        <v>112</v>
      </c>
      <c r="C51" s="154"/>
    </row>
    <row r="52" spans="1:3" ht="28.5">
      <c r="A52" s="165"/>
      <c r="B52" s="167" t="s">
        <v>184</v>
      </c>
      <c r="C52" s="149"/>
    </row>
    <row r="53" spans="1:3">
      <c r="A53" s="165"/>
      <c r="B53" s="168"/>
      <c r="C53" s="154"/>
    </row>
    <row r="54" spans="1:3">
      <c r="A54" s="165">
        <v>8.6999999999999993</v>
      </c>
      <c r="B54" s="169" t="s">
        <v>248</v>
      </c>
      <c r="C54" s="149"/>
    </row>
    <row r="55" spans="1:3" ht="28.5">
      <c r="A55" s="165"/>
      <c r="B55" s="178" t="s">
        <v>115</v>
      </c>
      <c r="C55" s="154"/>
    </row>
    <row r="56" spans="1:3" ht="28.5">
      <c r="A56" s="165"/>
      <c r="B56" s="177" t="s">
        <v>59</v>
      </c>
      <c r="C56" s="154"/>
    </row>
    <row r="57" spans="1:3">
      <c r="A57" s="165"/>
      <c r="B57" s="177" t="s">
        <v>116</v>
      </c>
      <c r="C57" s="154"/>
    </row>
    <row r="58" spans="1:3">
      <c r="A58" s="165"/>
      <c r="B58" s="171"/>
      <c r="C58" s="154"/>
    </row>
    <row r="59" spans="1:3">
      <c r="A59" s="165"/>
      <c r="B59" s="168"/>
    </row>
    <row r="60" spans="1:3">
      <c r="A60" s="179" t="s">
        <v>414</v>
      </c>
      <c r="B60" s="169" t="s">
        <v>113</v>
      </c>
    </row>
    <row r="61" spans="1:3" ht="42.75">
      <c r="A61" s="165"/>
      <c r="B61" s="178" t="s">
        <v>538</v>
      </c>
    </row>
    <row r="62" spans="1:3">
      <c r="A62" s="165"/>
      <c r="B62" s="168"/>
    </row>
    <row r="63" spans="1:3" ht="57">
      <c r="A63" s="165" t="s">
        <v>415</v>
      </c>
      <c r="B63" s="169" t="s">
        <v>475</v>
      </c>
    </row>
    <row r="64" spans="1:3" ht="28.5">
      <c r="A64" s="165"/>
      <c r="B64" s="178" t="s">
        <v>185</v>
      </c>
    </row>
    <row r="65" spans="1:2">
      <c r="A65" s="165"/>
      <c r="B65" s="168"/>
    </row>
    <row r="66" spans="1:2">
      <c r="A66" s="165" t="s">
        <v>416</v>
      </c>
      <c r="B66" s="169" t="s">
        <v>186</v>
      </c>
    </row>
    <row r="67" spans="1:2" ht="57">
      <c r="A67" s="165"/>
      <c r="B67" s="167" t="s">
        <v>481</v>
      </c>
    </row>
    <row r="68" spans="1:2">
      <c r="A68" s="165"/>
      <c r="B68" s="168"/>
    </row>
    <row r="69" spans="1:2">
      <c r="A69" s="165">
        <v>8.11</v>
      </c>
      <c r="B69" s="169" t="s">
        <v>474</v>
      </c>
    </row>
    <row r="70" spans="1:2" ht="28.5">
      <c r="A70" s="165"/>
      <c r="B70" s="167" t="s">
        <v>187</v>
      </c>
    </row>
    <row r="71" spans="1:2">
      <c r="A71" s="165" t="s">
        <v>12</v>
      </c>
      <c r="B71" s="172" t="s">
        <v>253</v>
      </c>
    </row>
    <row r="72" spans="1:2" ht="25.5">
      <c r="A72" s="180" t="s">
        <v>44</v>
      </c>
      <c r="B72" s="171"/>
    </row>
    <row r="73" spans="1:2">
      <c r="A73" s="180"/>
      <c r="B73" s="171"/>
    </row>
    <row r="74" spans="1:2" ht="25.5">
      <c r="A74" s="180" t="s">
        <v>402</v>
      </c>
      <c r="B74" s="171"/>
    </row>
    <row r="75" spans="1:2">
      <c r="A75" s="181" t="s">
        <v>151</v>
      </c>
      <c r="B75" s="168"/>
    </row>
  </sheetData>
  <phoneticPr fontId="6" type="noConversion"/>
  <pageMargins left="0.75" right="0.75" top="1" bottom="1" header="0.5" footer="0.5"/>
  <pageSetup paperSize="9" orientation="portrait" r:id="rId1"/>
  <headerFooter alignWithMargins="0"/>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C75"/>
  <sheetViews>
    <sheetView view="pageBreakPreview" zoomScaleNormal="100" workbookViewId="0"/>
  </sheetViews>
  <sheetFormatPr defaultColWidth="9" defaultRowHeight="14.25"/>
  <cols>
    <col min="1" max="1" width="7.140625" style="182" customWidth="1"/>
    <col min="2" max="2" width="80.42578125" style="67" customWidth="1"/>
    <col min="3" max="3" width="2" style="67" customWidth="1"/>
    <col min="4" max="16384" width="9" style="58"/>
  </cols>
  <sheetData>
    <row r="1" spans="1:3" ht="28.5">
      <c r="A1" s="163">
        <v>9</v>
      </c>
      <c r="B1" s="164" t="s">
        <v>417</v>
      </c>
      <c r="C1" s="66"/>
    </row>
    <row r="2" spans="1:3">
      <c r="A2" s="165">
        <v>9.1</v>
      </c>
      <c r="B2" s="166" t="s">
        <v>106</v>
      </c>
      <c r="C2" s="66"/>
    </row>
    <row r="3" spans="1:3">
      <c r="A3" s="165"/>
      <c r="B3" s="167"/>
    </row>
    <row r="4" spans="1:3" s="264" customFormat="1">
      <c r="A4" s="165"/>
      <c r="B4" s="153" t="s">
        <v>551</v>
      </c>
      <c r="C4" s="67"/>
    </row>
    <row r="5" spans="1:3" s="264" customFormat="1">
      <c r="A5" s="165"/>
      <c r="B5" s="155" t="s">
        <v>603</v>
      </c>
      <c r="C5" s="67"/>
    </row>
    <row r="6" spans="1:3" s="264" customFormat="1">
      <c r="A6" s="165"/>
      <c r="B6" s="155" t="s">
        <v>552</v>
      </c>
      <c r="C6" s="67"/>
    </row>
    <row r="7" spans="1:3" s="264" customFormat="1">
      <c r="A7" s="165"/>
      <c r="B7" s="155" t="s">
        <v>553</v>
      </c>
      <c r="C7" s="67"/>
    </row>
    <row r="8" spans="1:3" s="264" customFormat="1">
      <c r="A8" s="165"/>
      <c r="B8" s="155" t="s">
        <v>554</v>
      </c>
      <c r="C8" s="67"/>
    </row>
    <row r="9" spans="1:3" s="264" customFormat="1">
      <c r="A9" s="165"/>
      <c r="B9" s="155" t="s">
        <v>554</v>
      </c>
      <c r="C9" s="67"/>
    </row>
    <row r="10" spans="1:3" s="264" customFormat="1">
      <c r="A10" s="165"/>
      <c r="B10" s="155" t="s">
        <v>555</v>
      </c>
      <c r="C10" s="67"/>
    </row>
    <row r="11" spans="1:3" s="264" customFormat="1">
      <c r="A11" s="165"/>
      <c r="B11" s="155" t="s">
        <v>556</v>
      </c>
      <c r="C11" s="67"/>
    </row>
    <row r="12" spans="1:3" s="264" customFormat="1">
      <c r="A12" s="165"/>
      <c r="B12" s="155" t="s">
        <v>602</v>
      </c>
      <c r="C12" s="67"/>
    </row>
    <row r="13" spans="1:3" s="264" customFormat="1">
      <c r="A13" s="165"/>
      <c r="B13" s="155"/>
      <c r="C13" s="67"/>
    </row>
    <row r="14" spans="1:3" s="264" customFormat="1">
      <c r="A14" s="165" t="s">
        <v>586</v>
      </c>
      <c r="B14" s="264" t="s">
        <v>579</v>
      </c>
      <c r="C14" s="67"/>
    </row>
    <row r="15" spans="1:3" s="264" customFormat="1">
      <c r="A15" s="165"/>
      <c r="C15" s="67"/>
    </row>
    <row r="16" spans="1:3" s="264" customFormat="1">
      <c r="A16" s="165" t="s">
        <v>587</v>
      </c>
      <c r="B16" s="264" t="s">
        <v>578</v>
      </c>
      <c r="C16" s="67"/>
    </row>
    <row r="17" spans="1:3">
      <c r="A17" s="165"/>
      <c r="B17" s="168"/>
    </row>
    <row r="18" spans="1:3">
      <c r="A18" s="165">
        <v>9.1999999999999993</v>
      </c>
      <c r="B18" s="169" t="s">
        <v>107</v>
      </c>
      <c r="C18" s="66"/>
    </row>
    <row r="19" spans="1:3" ht="56.25" customHeight="1">
      <c r="A19" s="165"/>
      <c r="B19" s="183" t="s">
        <v>531</v>
      </c>
    </row>
    <row r="20" spans="1:3" s="264" customFormat="1" ht="15.75" customHeight="1">
      <c r="A20" s="165"/>
      <c r="B20" s="265"/>
      <c r="C20" s="67"/>
    </row>
    <row r="21" spans="1:3">
      <c r="A21" s="165"/>
      <c r="B21" s="168"/>
    </row>
    <row r="22" spans="1:3">
      <c r="A22" s="165">
        <v>9.3000000000000007</v>
      </c>
      <c r="B22" s="169" t="s">
        <v>108</v>
      </c>
      <c r="C22" s="66"/>
    </row>
    <row r="23" spans="1:3">
      <c r="A23" s="165"/>
      <c r="B23" s="170" t="s">
        <v>152</v>
      </c>
      <c r="C23" s="66"/>
    </row>
    <row r="24" spans="1:3">
      <c r="A24" s="165"/>
      <c r="B24" s="171" t="s">
        <v>404</v>
      </c>
    </row>
    <row r="25" spans="1:3">
      <c r="A25" s="165"/>
      <c r="B25" s="171" t="s">
        <v>405</v>
      </c>
    </row>
    <row r="26" spans="1:3">
      <c r="A26" s="165"/>
      <c r="B26" s="171" t="s">
        <v>406</v>
      </c>
    </row>
    <row r="27" spans="1:3">
      <c r="A27" s="165"/>
      <c r="B27" s="171" t="s">
        <v>109</v>
      </c>
    </row>
    <row r="28" spans="1:3">
      <c r="A28" s="165"/>
      <c r="B28" s="171"/>
    </row>
    <row r="29" spans="1:3">
      <c r="A29" s="165" t="s">
        <v>16</v>
      </c>
      <c r="B29" s="172" t="s">
        <v>33</v>
      </c>
      <c r="C29" s="66"/>
    </row>
    <row r="30" spans="1:3">
      <c r="A30" s="165"/>
      <c r="B30" s="171"/>
    </row>
    <row r="31" spans="1:3">
      <c r="A31" s="165"/>
      <c r="B31" s="168"/>
    </row>
    <row r="32" spans="1:3">
      <c r="A32" s="165">
        <v>9.4</v>
      </c>
      <c r="B32" s="169" t="s">
        <v>589</v>
      </c>
      <c r="C32" s="69"/>
    </row>
    <row r="33" spans="1:3" ht="171">
      <c r="A33" s="165" t="s">
        <v>247</v>
      </c>
      <c r="B33" s="153" t="s">
        <v>588</v>
      </c>
      <c r="C33" s="186"/>
    </row>
    <row r="34" spans="1:3" ht="57">
      <c r="A34" s="165" t="s">
        <v>599</v>
      </c>
      <c r="B34" s="287" t="s">
        <v>590</v>
      </c>
      <c r="C34" s="69"/>
    </row>
    <row r="35" spans="1:3">
      <c r="A35" s="165"/>
      <c r="B35" s="153"/>
      <c r="C35" s="69"/>
    </row>
    <row r="36" spans="1:3">
      <c r="A36" s="165"/>
      <c r="B36" s="175" t="s">
        <v>120</v>
      </c>
      <c r="C36" s="71"/>
    </row>
    <row r="37" spans="1:3">
      <c r="A37" s="165"/>
      <c r="B37" s="174"/>
    </row>
    <row r="38" spans="1:3" ht="85.5">
      <c r="A38" s="165"/>
      <c r="B38" s="174" t="s">
        <v>135</v>
      </c>
      <c r="C38" s="66"/>
    </row>
    <row r="39" spans="1:3">
      <c r="A39" s="165"/>
      <c r="B39" s="177" t="s">
        <v>136</v>
      </c>
    </row>
    <row r="40" spans="1:3">
      <c r="A40" s="165"/>
      <c r="B40" s="177"/>
    </row>
    <row r="41" spans="1:3">
      <c r="A41" s="165" t="s">
        <v>600</v>
      </c>
      <c r="B41" s="172" t="s">
        <v>594</v>
      </c>
    </row>
    <row r="42" spans="1:3" ht="99.75">
      <c r="A42" s="165"/>
      <c r="B42" s="288" t="s">
        <v>514</v>
      </c>
    </row>
    <row r="43" spans="1:3">
      <c r="A43" s="165"/>
      <c r="B43" s="168"/>
      <c r="C43" s="66"/>
    </row>
    <row r="44" spans="1:3">
      <c r="A44" s="165">
        <v>9.5</v>
      </c>
      <c r="B44" s="169" t="s">
        <v>110</v>
      </c>
      <c r="C44" s="71"/>
    </row>
    <row r="45" spans="1:3">
      <c r="A45" s="165"/>
      <c r="B45" s="178" t="s">
        <v>124</v>
      </c>
      <c r="C45" s="71"/>
    </row>
    <row r="46" spans="1:3">
      <c r="A46" s="165"/>
      <c r="B46" s="177" t="s">
        <v>125</v>
      </c>
      <c r="C46" s="71"/>
    </row>
    <row r="47" spans="1:3">
      <c r="A47" s="165"/>
      <c r="B47" s="177" t="s">
        <v>126</v>
      </c>
      <c r="C47" s="60"/>
    </row>
    <row r="48" spans="1:3">
      <c r="A48" s="165"/>
      <c r="B48" s="177" t="s">
        <v>407</v>
      </c>
      <c r="C48" s="59"/>
    </row>
    <row r="49" spans="1:3">
      <c r="A49" s="165"/>
      <c r="B49" s="177" t="s">
        <v>516</v>
      </c>
      <c r="C49" s="61"/>
    </row>
    <row r="50" spans="1:3">
      <c r="A50" s="165"/>
      <c r="B50" s="171"/>
      <c r="C50" s="60"/>
    </row>
    <row r="51" spans="1:3">
      <c r="A51" s="165"/>
      <c r="B51" s="168"/>
      <c r="C51" s="66"/>
    </row>
    <row r="52" spans="1:3">
      <c r="A52" s="165">
        <v>9.6</v>
      </c>
      <c r="B52" s="169" t="s">
        <v>112</v>
      </c>
      <c r="C52" s="71"/>
    </row>
    <row r="53" spans="1:3" ht="28.5">
      <c r="A53" s="165"/>
      <c r="B53" s="167" t="s">
        <v>184</v>
      </c>
      <c r="C53" s="154"/>
    </row>
    <row r="54" spans="1:3">
      <c r="A54" s="165"/>
      <c r="B54" s="168"/>
      <c r="C54" s="149"/>
    </row>
    <row r="55" spans="1:3">
      <c r="A55" s="165">
        <v>9.6999999999999993</v>
      </c>
      <c r="B55" s="169" t="s">
        <v>248</v>
      </c>
      <c r="C55" s="154"/>
    </row>
    <row r="56" spans="1:3" ht="28.5">
      <c r="A56" s="165"/>
      <c r="B56" s="178" t="s">
        <v>115</v>
      </c>
      <c r="C56" s="154"/>
    </row>
    <row r="57" spans="1:3" ht="28.5">
      <c r="A57" s="165"/>
      <c r="B57" s="177" t="s">
        <v>59</v>
      </c>
      <c r="C57" s="149"/>
    </row>
    <row r="58" spans="1:3">
      <c r="A58" s="165"/>
      <c r="B58" s="177" t="s">
        <v>116</v>
      </c>
      <c r="C58" s="154"/>
    </row>
    <row r="59" spans="1:3">
      <c r="A59" s="165"/>
      <c r="B59" s="171"/>
      <c r="C59" s="149"/>
    </row>
    <row r="60" spans="1:3">
      <c r="A60" s="179" t="s">
        <v>418</v>
      </c>
      <c r="B60" s="169" t="s">
        <v>113</v>
      </c>
      <c r="C60" s="154"/>
    </row>
    <row r="61" spans="1:3" ht="42.75">
      <c r="A61" s="165"/>
      <c r="B61" s="178" t="s">
        <v>538</v>
      </c>
      <c r="C61" s="154"/>
    </row>
    <row r="62" spans="1:3">
      <c r="A62" s="165"/>
      <c r="B62" s="168"/>
      <c r="C62" s="154"/>
    </row>
    <row r="63" spans="1:3" ht="57">
      <c r="A63" s="165" t="s">
        <v>419</v>
      </c>
      <c r="B63" s="169" t="s">
        <v>475</v>
      </c>
      <c r="C63" s="154"/>
    </row>
    <row r="64" spans="1:3" ht="28.5">
      <c r="A64" s="165"/>
      <c r="B64" s="178" t="s">
        <v>185</v>
      </c>
    </row>
    <row r="65" spans="1:2">
      <c r="A65" s="165"/>
      <c r="B65" s="168"/>
    </row>
    <row r="66" spans="1:2">
      <c r="A66" s="165" t="s">
        <v>277</v>
      </c>
      <c r="B66" s="169" t="s">
        <v>186</v>
      </c>
    </row>
    <row r="67" spans="1:2" ht="57">
      <c r="A67" s="165"/>
      <c r="B67" s="167" t="s">
        <v>481</v>
      </c>
    </row>
    <row r="68" spans="1:2">
      <c r="A68" s="165"/>
      <c r="B68" s="168"/>
    </row>
    <row r="69" spans="1:2">
      <c r="A69" s="165">
        <v>9.11</v>
      </c>
      <c r="B69" s="169" t="s">
        <v>474</v>
      </c>
    </row>
    <row r="70" spans="1:2" ht="28.5">
      <c r="A70" s="165"/>
      <c r="B70" s="167" t="s">
        <v>187</v>
      </c>
    </row>
    <row r="71" spans="1:2">
      <c r="A71" s="165" t="s">
        <v>12</v>
      </c>
      <c r="B71" s="172" t="s">
        <v>253</v>
      </c>
    </row>
    <row r="72" spans="1:2" ht="25.5">
      <c r="A72" s="180" t="s">
        <v>44</v>
      </c>
      <c r="B72" s="171"/>
    </row>
    <row r="73" spans="1:2">
      <c r="A73" s="180"/>
      <c r="B73" s="171"/>
    </row>
    <row r="74" spans="1:2" ht="25.5">
      <c r="A74" s="180" t="s">
        <v>402</v>
      </c>
      <c r="B74" s="171"/>
    </row>
    <row r="75" spans="1:2">
      <c r="A75" s="181" t="s">
        <v>151</v>
      </c>
      <c r="B75" s="168"/>
    </row>
  </sheetData>
  <phoneticPr fontId="6" type="noConversion"/>
  <pageMargins left="0.75" right="0.75" top="1" bottom="1" header="0.5" footer="0.5"/>
  <pageSetup paperSize="9"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19</vt:i4>
      </vt:variant>
      <vt:variant>
        <vt:lpstr>Named Ranges</vt:lpstr>
      </vt:variant>
      <vt:variant>
        <vt:i4>10</vt:i4>
      </vt:variant>
    </vt:vector>
  </HeadingPairs>
  <TitlesOfParts>
    <vt:vector size="29" baseType="lpstr">
      <vt:lpstr>Cover</vt:lpstr>
      <vt:lpstr>1 Basic info</vt:lpstr>
      <vt:lpstr>2 Findings</vt:lpstr>
      <vt:lpstr>3 MA Cert process</vt:lpstr>
      <vt:lpstr>5 MA Org Structure+Management</vt:lpstr>
      <vt:lpstr>6 S1</vt:lpstr>
      <vt:lpstr>7 S2</vt:lpstr>
      <vt:lpstr>8 S3</vt:lpstr>
      <vt:lpstr>9 S4</vt:lpstr>
      <vt:lpstr>A1 UKWAS 4.0</vt:lpstr>
      <vt:lpstr>A2 Stakeholder Summary</vt:lpstr>
      <vt:lpstr>A3 Species list</vt:lpstr>
      <vt:lpstr>A6a Multisite checklist</vt:lpstr>
      <vt:lpstr>A7 Members &amp; FMUs</vt:lpstr>
      <vt:lpstr>A8a Sampling</vt:lpstr>
      <vt:lpstr>A11a Cert Decsn</vt:lpstr>
      <vt:lpstr>A12a Product schedule</vt:lpstr>
      <vt:lpstr>A14a Product Codes</vt:lpstr>
      <vt:lpstr>A15 Opening and Closing Meeting</vt:lpstr>
      <vt:lpstr>'1 Basic info'!Print_Area</vt:lpstr>
      <vt:lpstr>'2 Findings'!Print_Area</vt:lpstr>
      <vt:lpstr>'3 MA Cert process'!Print_Area</vt:lpstr>
      <vt:lpstr>'5 MA Org Structure+Management'!Print_Area</vt:lpstr>
      <vt:lpstr>'6 S1'!Print_Area</vt:lpstr>
      <vt:lpstr>'7 S2'!Print_Area</vt:lpstr>
      <vt:lpstr>'8 S3'!Print_Area</vt:lpstr>
      <vt:lpstr>'9 S4'!Print_Area</vt:lpstr>
      <vt:lpstr>'A12a Product schedule'!Print_Area</vt:lpstr>
      <vt:lpstr>'A7 Members &amp; FMUs'!Print_Area</vt:lpstr>
    </vt:vector>
  </TitlesOfParts>
  <Company>Soil Association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Gus Hellier</dc:creator>
  <cp:lastModifiedBy>Daniel Gough</cp:lastModifiedBy>
  <cp:lastPrinted>2021-03-23T16:31:42Z</cp:lastPrinted>
  <dcterms:created xsi:type="dcterms:W3CDTF">2005-01-24T17:03:19Z</dcterms:created>
  <dcterms:modified xsi:type="dcterms:W3CDTF">2021-03-23T16:31:50Z</dcterms:modified>
</cp:coreProperties>
</file>