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threadedComments/threadedComment2.xml" ContentType="application/vnd.ms-excel.threadedcomments+xml"/>
  <Override PartName="/xl/comments11.xml" ContentType="application/vnd.openxmlformats-officedocument.spreadsheetml.comments+xml"/>
  <Override PartName="/xl/drawings/drawing2.xml" ContentType="application/vnd.openxmlformats-officedocument.drawing+xml"/>
  <Override PartName="/xl/comments12.xml" ContentType="application/vnd.openxmlformats-officedocument.spreadsheetml.comments+xml"/>
  <Override PartName="/xl/drawings/drawing3.xml" ContentType="application/vnd.openxmlformats-officedocument.drawing+xml"/>
  <Override PartName="/xl/comments1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W:\Forestry\Masters\Certification Records\CURRENT LICENSEES\008568 Veon\2022 S1\"/>
    </mc:Choice>
  </mc:AlternateContent>
  <xr:revisionPtr revIDLastSave="0" documentId="13_ncr:1_{F0C6576D-2523-47FA-8610-F8927CA8C1B5}" xr6:coauthVersionLast="47" xr6:coauthVersionMax="47" xr10:uidLastSave="{00000000-0000-0000-0000-000000000000}"/>
  <bookViews>
    <workbookView xWindow="-110" yWindow="-110" windowWidth="19420" windowHeight="10420" tabRatio="941" xr2:uid="{00000000-000D-0000-FFFF-FFFF00000000}"/>
  </bookViews>
  <sheets>
    <sheet name="Cover" sheetId="1" r:id="rId1"/>
    <sheet name="1 Basic Info" sheetId="75" r:id="rId2"/>
    <sheet name="2 Findings" sheetId="77" r:id="rId3"/>
    <sheet name="3 MA Cert process" sheetId="3" r:id="rId4"/>
    <sheet name="5 MA Org Structure+Management" sheetId="66" r:id="rId5"/>
    <sheet name="6 S1" sheetId="19" state="hidden" r:id="rId6"/>
    <sheet name="7 S2" sheetId="50" state="hidden" r:id="rId7"/>
    <sheet name="8 S3" sheetId="51" state="hidden" r:id="rId8"/>
    <sheet name="9 S4" sheetId="49" state="hidden" r:id="rId9"/>
    <sheet name="Extension of scope" sheetId="82" r:id="rId10"/>
    <sheet name="S1" sheetId="83" r:id="rId11"/>
    <sheet name="A1 Checklist" sheetId="76" r:id="rId12"/>
    <sheet name="Audit Programme" sheetId="73" r:id="rId13"/>
    <sheet name="A2 Stakeholder Summary" sheetId="59" r:id="rId14"/>
    <sheet name="A3 Species list" sheetId="16" r:id="rId15"/>
    <sheet name="A6a Multisite checklist" sheetId="69" state="hidden" r:id="rId16"/>
    <sheet name="A7 Members &amp; FMUs" sheetId="81" r:id="rId17"/>
    <sheet name="A8 PEFC Ireland sampling" sheetId="80" r:id="rId18"/>
    <sheet name="A10 Glossary" sheetId="78" r:id="rId19"/>
    <sheet name="A11a Cert Decsn" sheetId="42" r:id="rId20"/>
    <sheet name="A12a Product schedule" sheetId="53" r:id="rId21"/>
    <sheet name="A14a Product Codes" sheetId="58" r:id="rId22"/>
    <sheet name="A15 Opening and Closing Meeting" sheetId="67" r:id="rId23"/>
  </sheets>
  <externalReferences>
    <externalReference r:id="rId24"/>
  </externalReferences>
  <definedNames>
    <definedName name="_xlnm._FilterDatabase" localSheetId="2" hidden="1">'2 Findings'!$A$5:$K$6</definedName>
    <definedName name="_xlnm._FilterDatabase" localSheetId="11" hidden="1">'A1 Checklist'!$B$1:$B$738</definedName>
    <definedName name="_xlnm._FilterDatabase" localSheetId="16" hidden="1">'A7 Members &amp; FMUs'!$A$10:$W$276</definedName>
    <definedName name="_xlnm.Print_Area" localSheetId="1">'1 Basic Info'!$A$1:$D$61</definedName>
    <definedName name="_xlnm.Print_Area" localSheetId="2">'2 Findings'!$A$2:$L$23</definedName>
    <definedName name="_xlnm.Print_Area" localSheetId="3">'3 MA Cert process'!$A$1:$C$94</definedName>
    <definedName name="_xlnm.Print_Area" localSheetId="4">'5 MA Org Structure+Management'!$A$1:$C$33</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20">'A12a Product schedule'!$A$1:$D$29</definedName>
    <definedName name="_xlnm.Print_Area" localSheetId="0" xml:space="preserve">            Cover!$A$1:$F$33,Cover!$G:$G</definedName>
    <definedName name="_xlnm.Print_Area" localSheetId="9">'Extension of scope'!$A$1:$C$117</definedName>
    <definedName name="_xlnm.Print_Area" localSheetId="10">'S1'!$A$1:$C$88</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6" i="81" l="1"/>
  <c r="C3" i="75" l="1"/>
  <c r="E22" i="80" l="1"/>
  <c r="D22" i="80"/>
  <c r="C22" i="80"/>
  <c r="E21" i="80"/>
  <c r="D21" i="80"/>
  <c r="C21" i="80"/>
  <c r="C60" i="75" l="1"/>
  <c r="I4" i="77" l="1"/>
  <c r="D4" i="77"/>
  <c r="B11" i="53"/>
  <c r="C11" i="53"/>
  <c r="C10" i="53"/>
  <c r="B9" i="53"/>
  <c r="B8" i="53"/>
  <c r="B7" i="53"/>
  <c r="D8" i="53"/>
  <c r="C8" i="53"/>
  <c r="D7" i="53"/>
  <c r="C7" i="53"/>
  <c r="B6" i="42"/>
  <c r="B5" i="42"/>
  <c r="B738" i="76" l="1"/>
  <c r="B737" i="76"/>
  <c r="B736" i="76"/>
  <c r="B735" i="76"/>
  <c r="B733" i="76"/>
  <c r="B728" i="76"/>
  <c r="B727" i="76"/>
  <c r="B726" i="76"/>
  <c r="B725" i="76"/>
  <c r="B723" i="76"/>
  <c r="B718" i="76"/>
  <c r="B717" i="76"/>
  <c r="B716" i="76"/>
  <c r="B715" i="76"/>
  <c r="B713" i="76"/>
  <c r="B709" i="76"/>
  <c r="B708" i="76"/>
  <c r="B707" i="76"/>
  <c r="B706" i="76"/>
  <c r="B704" i="76"/>
  <c r="B698" i="76"/>
  <c r="B697" i="76"/>
  <c r="B696" i="76"/>
  <c r="B695" i="76"/>
  <c r="B693" i="76"/>
  <c r="B687" i="76"/>
  <c r="B686" i="76"/>
  <c r="B685" i="76"/>
  <c r="B684" i="76"/>
  <c r="B682" i="76"/>
  <c r="B677" i="76"/>
  <c r="B676" i="76"/>
  <c r="B675" i="76"/>
  <c r="B674" i="76"/>
  <c r="B672" i="76"/>
  <c r="B667" i="76"/>
  <c r="B666" i="76"/>
  <c r="B665" i="76"/>
  <c r="B664" i="76"/>
  <c r="B662" i="76"/>
  <c r="B657" i="76"/>
  <c r="B656" i="76"/>
  <c r="B655" i="76"/>
  <c r="B654" i="76"/>
  <c r="B652" i="76"/>
  <c r="B648" i="76"/>
  <c r="B647" i="76"/>
  <c r="B646" i="76"/>
  <c r="B645" i="76"/>
  <c r="B643" i="76"/>
  <c r="B639" i="76"/>
  <c r="B638" i="76"/>
  <c r="B637" i="76"/>
  <c r="B636" i="76"/>
  <c r="B634" i="76"/>
  <c r="B631" i="76"/>
  <c r="B630" i="76"/>
  <c r="B629" i="76"/>
  <c r="B628" i="76"/>
  <c r="B626" i="76"/>
  <c r="B620" i="76"/>
  <c r="B619" i="76"/>
  <c r="B618" i="76"/>
  <c r="B617" i="76"/>
  <c r="B615" i="76"/>
  <c r="B611" i="76"/>
  <c r="B610" i="76"/>
  <c r="B609" i="76"/>
  <c r="B608" i="76"/>
  <c r="B606" i="76"/>
  <c r="B601" i="76"/>
  <c r="B600" i="76"/>
  <c r="B599" i="76"/>
  <c r="B598" i="76"/>
  <c r="B596" i="76"/>
  <c r="B592" i="76"/>
  <c r="B591" i="76"/>
  <c r="B590" i="76"/>
  <c r="B589" i="76"/>
  <c r="B587" i="76"/>
  <c r="B583" i="76"/>
  <c r="B582" i="76"/>
  <c r="B581" i="76"/>
  <c r="B580" i="76"/>
  <c r="B578" i="76"/>
  <c r="B572" i="76"/>
  <c r="B571" i="76"/>
  <c r="B570" i="76"/>
  <c r="B569" i="76"/>
  <c r="B567" i="76"/>
  <c r="B563" i="76"/>
  <c r="B562" i="76"/>
  <c r="B561" i="76"/>
  <c r="B560" i="76"/>
  <c r="B558" i="76"/>
  <c r="B553" i="76"/>
  <c r="B552" i="76"/>
  <c r="B551" i="76"/>
  <c r="B550" i="76"/>
  <c r="B548" i="76"/>
  <c r="B544" i="76"/>
  <c r="B543" i="76"/>
  <c r="B542" i="76"/>
  <c r="B541" i="76"/>
  <c r="B539" i="76"/>
  <c r="B535" i="76"/>
  <c r="B534" i="76"/>
  <c r="B533" i="76"/>
  <c r="B532" i="76"/>
  <c r="B530" i="76"/>
  <c r="B524" i="76"/>
  <c r="B523" i="76"/>
  <c r="B522" i="76"/>
  <c r="B521" i="76"/>
  <c r="B519" i="76"/>
  <c r="B515" i="76"/>
  <c r="B514" i="76"/>
  <c r="B513" i="76"/>
  <c r="B512" i="76"/>
  <c r="B510" i="76"/>
  <c r="B505" i="76"/>
  <c r="B504" i="76"/>
  <c r="B503" i="76"/>
  <c r="B502" i="76"/>
  <c r="B500" i="76"/>
  <c r="B495" i="76"/>
  <c r="B494" i="76"/>
  <c r="B493" i="76"/>
  <c r="B492" i="76"/>
  <c r="B490" i="76"/>
  <c r="B486" i="76"/>
  <c r="B485" i="76"/>
  <c r="B484" i="76"/>
  <c r="B483" i="76"/>
  <c r="B481" i="76"/>
  <c r="B477" i="76"/>
  <c r="B476" i="76"/>
  <c r="B475" i="76"/>
  <c r="B474" i="76"/>
  <c r="B472" i="76"/>
  <c r="B468" i="76"/>
  <c r="B467" i="76"/>
  <c r="B466" i="76"/>
  <c r="B465" i="76"/>
  <c r="B463" i="76"/>
  <c r="B459" i="76"/>
  <c r="B458" i="76"/>
  <c r="B457" i="76"/>
  <c r="B456" i="76"/>
  <c r="B454" i="76"/>
  <c r="B449" i="76"/>
  <c r="B448" i="76"/>
  <c r="B447" i="76"/>
  <c r="B446" i="76"/>
  <c r="B444" i="76"/>
  <c r="B440" i="76"/>
  <c r="B439" i="76"/>
  <c r="B438" i="76"/>
  <c r="B437" i="76"/>
  <c r="B435" i="76"/>
  <c r="B431" i="76"/>
  <c r="B430" i="76"/>
  <c r="B429" i="76"/>
  <c r="B428" i="76"/>
  <c r="B426" i="76"/>
  <c r="B422" i="76"/>
  <c r="B421" i="76"/>
  <c r="B420" i="76"/>
  <c r="B419" i="76"/>
  <c r="B417" i="76"/>
  <c r="B413" i="76"/>
  <c r="B412" i="76"/>
  <c r="B411" i="76"/>
  <c r="B410" i="76"/>
  <c r="B408" i="76"/>
  <c r="B404" i="76"/>
  <c r="B403" i="76"/>
  <c r="B402" i="76"/>
  <c r="B401" i="76"/>
  <c r="B399" i="76"/>
  <c r="B395" i="76"/>
  <c r="B394" i="76"/>
  <c r="B393" i="76"/>
  <c r="B392" i="76"/>
  <c r="B390" i="76"/>
  <c r="B384" i="76"/>
  <c r="B383" i="76"/>
  <c r="B382" i="76"/>
  <c r="B381" i="76"/>
  <c r="B379" i="76"/>
  <c r="B375" i="76"/>
  <c r="B374" i="76"/>
  <c r="B373" i="76"/>
  <c r="B372" i="76"/>
  <c r="B370" i="76"/>
  <c r="B365" i="76"/>
  <c r="B364" i="76"/>
  <c r="B363" i="76"/>
  <c r="B362" i="76"/>
  <c r="B360" i="76"/>
  <c r="B356" i="76"/>
  <c r="B355" i="76"/>
  <c r="B354" i="76"/>
  <c r="B353" i="76"/>
  <c r="B351" i="76"/>
  <c r="B347" i="76"/>
  <c r="B346" i="76"/>
  <c r="B345" i="76"/>
  <c r="B344" i="76"/>
  <c r="B342" i="76"/>
  <c r="B338" i="76"/>
  <c r="B337" i="76"/>
  <c r="B336" i="76"/>
  <c r="B335" i="76"/>
  <c r="B333" i="76"/>
  <c r="B328" i="76"/>
  <c r="B327" i="76"/>
  <c r="B326" i="76"/>
  <c r="B325" i="76"/>
  <c r="B323" i="76"/>
  <c r="B319" i="76"/>
  <c r="B318" i="76"/>
  <c r="B317" i="76"/>
  <c r="B316" i="76"/>
  <c r="B314" i="76"/>
  <c r="B308" i="76"/>
  <c r="B307" i="76"/>
  <c r="B306" i="76"/>
  <c r="B305" i="76"/>
  <c r="B298" i="76"/>
  <c r="B297" i="76"/>
  <c r="B296" i="76"/>
  <c r="B295" i="76"/>
  <c r="B293" i="76"/>
  <c r="B289" i="76"/>
  <c r="B288" i="76"/>
  <c r="B287" i="76"/>
  <c r="B286" i="76"/>
  <c r="B284" i="76"/>
  <c r="B269" i="76"/>
  <c r="B268" i="76"/>
  <c r="B267" i="76"/>
  <c r="B266" i="76"/>
  <c r="B264" i="76"/>
  <c r="B260" i="76"/>
  <c r="B259" i="76"/>
  <c r="B258" i="76"/>
  <c r="B257" i="76"/>
  <c r="B255" i="76"/>
  <c r="B250" i="76"/>
  <c r="B249" i="76"/>
  <c r="B248" i="76"/>
  <c r="B247" i="76"/>
  <c r="B245" i="76"/>
  <c r="B241" i="76"/>
  <c r="B240" i="76"/>
  <c r="B239" i="76"/>
  <c r="B238" i="76"/>
  <c r="B236" i="76"/>
  <c r="B232" i="76"/>
  <c r="B231" i="76"/>
  <c r="B230" i="76"/>
  <c r="B229" i="76"/>
  <c r="B227" i="76"/>
  <c r="B223" i="76"/>
  <c r="B222" i="76"/>
  <c r="B221" i="76"/>
  <c r="B220" i="76"/>
  <c r="B218" i="76"/>
  <c r="B213" i="76"/>
  <c r="B212" i="76"/>
  <c r="B211" i="76"/>
  <c r="B209" i="76"/>
  <c r="B205" i="76"/>
  <c r="B204" i="76"/>
  <c r="B203" i="76"/>
  <c r="B202" i="76"/>
  <c r="B200" i="76"/>
  <c r="B193" i="76"/>
  <c r="B192" i="76"/>
  <c r="B191" i="76"/>
  <c r="B190" i="76"/>
  <c r="B188" i="76"/>
  <c r="B184" i="76"/>
  <c r="B183" i="76"/>
  <c r="B182" i="76"/>
  <c r="B181" i="76"/>
  <c r="B179" i="76"/>
  <c r="B175" i="76"/>
  <c r="B174" i="76"/>
  <c r="B173" i="76"/>
  <c r="B172" i="76"/>
  <c r="B170" i="76"/>
  <c r="B165" i="76"/>
  <c r="B164" i="76"/>
  <c r="B163" i="76"/>
  <c r="B162" i="76"/>
  <c r="B160" i="76"/>
  <c r="B156" i="76"/>
  <c r="B155" i="76"/>
  <c r="B154" i="76"/>
  <c r="B153" i="76"/>
  <c r="B151" i="76"/>
  <c r="B147" i="76"/>
  <c r="B146" i="76"/>
  <c r="B145" i="76"/>
  <c r="B144" i="76"/>
  <c r="B142" i="76"/>
  <c r="B138" i="76"/>
  <c r="B137" i="76"/>
  <c r="B136" i="76"/>
  <c r="B135" i="76"/>
  <c r="B133" i="76"/>
  <c r="B127" i="76"/>
  <c r="B126" i="76"/>
  <c r="B125" i="76"/>
  <c r="B124" i="76"/>
  <c r="B122" i="76"/>
  <c r="B117" i="76"/>
  <c r="B116" i="76"/>
  <c r="B115" i="76"/>
  <c r="B113" i="76"/>
  <c r="B109" i="76"/>
  <c r="B108" i="76"/>
  <c r="B107" i="76"/>
  <c r="B106" i="76"/>
  <c r="B104" i="76"/>
  <c r="B100" i="76"/>
  <c r="B99" i="76"/>
  <c r="B98" i="76"/>
  <c r="B97" i="76"/>
  <c r="B95" i="76"/>
  <c r="B88" i="76"/>
  <c r="B87" i="76"/>
  <c r="B86" i="76"/>
  <c r="B85" i="76"/>
  <c r="B83" i="76"/>
  <c r="B77" i="76"/>
  <c r="B76" i="76"/>
  <c r="B75" i="76"/>
  <c r="B74" i="76"/>
  <c r="B72" i="76"/>
  <c r="B68" i="76"/>
  <c r="B67" i="76"/>
  <c r="B66" i="76"/>
  <c r="B65" i="76"/>
  <c r="B63" i="76"/>
  <c r="B59" i="76"/>
  <c r="B58" i="76"/>
  <c r="B57" i="76"/>
  <c r="B56" i="76"/>
  <c r="B54" i="76"/>
  <c r="D60" i="75"/>
  <c r="B10" i="53"/>
  <c r="B12" i="53"/>
  <c r="D12" i="53"/>
  <c r="B3" i="42"/>
  <c r="B4" i="42"/>
  <c r="C40" i="75" l="1"/>
  <c r="B7" i="4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tc={B32FEDE2-6C6C-4782-B042-FF6D3753349F}</author>
    <author>Robin Walter</author>
    <author>tc={4761C0DB-33BE-4741-B530-DDCEAF177D27}</author>
  </authors>
  <commentList>
    <comment ref="C47"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to be reviewed
Reply:
    Veon calculated this from productive area x yield class x species proportion.</t>
      </text>
    </comment>
    <comment ref="C48" authorId="1" shapeId="0" xr:uid="{E8CBCE27-47B3-473E-B347-9C5FC1736A4F}">
      <text>
        <r>
          <rPr>
            <b/>
            <sz val="9"/>
            <color indexed="81"/>
            <rFont val="Tahoma"/>
            <family val="2"/>
          </rPr>
          <t>Robin Walter:</t>
        </r>
        <r>
          <rPr>
            <sz val="9"/>
            <color indexed="81"/>
            <rFont val="Tahoma"/>
            <family val="2"/>
          </rPr>
          <t xml:space="preserve">
This figure is unusually low due to licencing delays. The plan for 2022 was 67,838. The 10 year average was for 600,000m3, or 60,000/yr.</t>
        </r>
      </text>
    </comment>
    <comment ref="D60" authorId="2"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Updated from new scope</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tc={475942C5-A45F-483A-A30A-9302356F22B5}</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T10" authorId="0" shapeId="0" xr:uid="{00000000-0006-0000-0F00-000003000000}">
      <text>
        <r>
          <rPr>
            <b/>
            <sz val="9"/>
            <color indexed="81"/>
            <rFont val="Tahoma"/>
            <family val="2"/>
          </rPr>
          <t>guidance list types, eg. HCV1 &amp; HCV2
as per definition on page A10</t>
        </r>
        <r>
          <rPr>
            <sz val="9"/>
            <color indexed="81"/>
            <rFont val="Tahoma"/>
            <family val="2"/>
          </rPr>
          <t xml:space="preserve">
</t>
        </r>
      </text>
    </comment>
    <comment ref="G20" authorId="2" shapeId="0" xr:uid="{00000000-0006-0000-0F00-000004000000}">
      <text>
        <t>[Threaded comment]
Your version of Excel allows you to read this threaded comment; however, any edits to it will get removed if the file is opened in a newer version of Excel. Learn more: https://go.microsoft.com/fwlink/?linkid=870924
Comment:
    For audit planning all highlighted in yello added to the scope.</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Nicola Brennan</author>
  </authors>
  <commentList>
    <comment ref="D20" authorId="0" shapeId="0" xr:uid="{00000000-0006-0000-1000-000001000000}">
      <text>
        <r>
          <rPr>
            <b/>
            <sz val="9"/>
            <color indexed="81"/>
            <rFont val="Tahoma"/>
            <family val="2"/>
          </rPr>
          <t>Nicola Brennan:</t>
        </r>
        <r>
          <rPr>
            <sz val="9"/>
            <color indexed="81"/>
            <rFont val="Tahoma"/>
            <family val="2"/>
          </rPr>
          <t xml:space="preserve">
Extension of Scope using S sample under IAF methodology</t>
        </r>
      </text>
    </comment>
    <comment ref="D22" authorId="0" shapeId="0" xr:uid="{00000000-0006-0000-1000-000002000000}">
      <text>
        <r>
          <rPr>
            <b/>
            <sz val="9"/>
            <color indexed="81"/>
            <rFont val="Tahoma"/>
            <family val="2"/>
          </rPr>
          <t>Nicola Brennan:</t>
        </r>
        <r>
          <rPr>
            <sz val="9"/>
            <color indexed="81"/>
            <rFont val="Tahoma"/>
            <family val="2"/>
          </rPr>
          <t xml:space="preserve">
10 woodland sites weer visited within the FMU following IAF methodolgy.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1200-000001000000}">
      <text>
        <r>
          <rPr>
            <b/>
            <sz val="8"/>
            <color indexed="81"/>
            <rFont val="Tahoma"/>
            <family val="2"/>
          </rPr>
          <t>MA/S1/S2/S3/S4/RA</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300-000001000000}">
      <text/>
    </comment>
    <comment ref="B15" authorId="0" shapeId="0" xr:uid="{00000000-0006-0000-13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300-000003000000}">
      <text>
        <r>
          <rPr>
            <b/>
            <sz val="8"/>
            <color indexed="81"/>
            <rFont val="Tahoma"/>
            <family val="2"/>
          </rPr>
          <t xml:space="preserve">SA: </t>
        </r>
        <r>
          <rPr>
            <sz val="8"/>
            <color indexed="81"/>
            <rFont val="Tahoma"/>
            <family val="2"/>
          </rPr>
          <t>See Tab A14 for Product Codes</t>
        </r>
      </text>
    </comment>
    <comment ref="D15" authorId="1" shapeId="0" xr:uid="{00000000-0006-0000-13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45" authorId="1" shapeId="0" xr:uid="{00000000-0006-0000-0300-000005000000}">
      <text>
        <r>
          <rPr>
            <sz val="8"/>
            <color indexed="81"/>
            <rFont val="Tahoma"/>
            <family val="2"/>
          </rPr>
          <t>include name of site visited, items seen and issues discussed</t>
        </r>
      </text>
    </comment>
    <comment ref="B52" authorId="1" shapeId="0" xr:uid="{00000000-0006-0000-0300-000006000000}">
      <text>
        <r>
          <rPr>
            <sz val="8"/>
            <color indexed="81"/>
            <rFont val="Tahoma"/>
            <family val="2"/>
          </rPr>
          <t xml:space="preserve">Edit this section to name standard used, version of standard (e.g. draft number), date standard finalised. </t>
        </r>
      </text>
    </comment>
    <comment ref="B62" authorId="1" shapeId="0" xr:uid="{00000000-0006-0000-0300-000007000000}">
      <text>
        <r>
          <rPr>
            <sz val="8"/>
            <color indexed="81"/>
            <rFont val="Tahoma"/>
            <family val="2"/>
          </rPr>
          <t>Describe process of adaptation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s>
  <commentList>
    <comment ref="B3" authorId="0" shapeId="0" xr:uid="{00000000-0006-0000-09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9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900-000003000000}">
      <text>
        <r>
          <rPr>
            <sz val="8"/>
            <color indexed="81"/>
            <rFont val="Tahoma"/>
            <family val="2"/>
          </rPr>
          <t>Name, 3 line description of key qualifications and experience</t>
        </r>
      </text>
    </comment>
    <comment ref="B35" authorId="2" shapeId="0" xr:uid="{00000000-0006-0000-0900-000004000000}">
      <text>
        <r>
          <rPr>
            <b/>
            <sz val="9"/>
            <color indexed="81"/>
            <rFont val="Tahoma"/>
            <family val="2"/>
          </rPr>
          <t>Not required for PEFC in Latvia, Sweden, Denmark, or Norway</t>
        </r>
        <r>
          <rPr>
            <sz val="9"/>
            <color indexed="81"/>
            <rFont val="Tahoma"/>
            <family val="2"/>
          </rPr>
          <t xml:space="preserve">
</t>
        </r>
      </text>
    </comment>
    <comment ref="B45" authorId="1" shapeId="0" xr:uid="{00000000-0006-0000-0900-000005000000}">
      <text>
        <r>
          <rPr>
            <sz val="8"/>
            <color indexed="81"/>
            <rFont val="Tahoma"/>
            <family val="2"/>
          </rPr>
          <t>include name of site visited, items seen and issues discussed</t>
        </r>
      </text>
    </comment>
    <comment ref="B75" authorId="1" shapeId="0" xr:uid="{00000000-0006-0000-0900-000006000000}">
      <text>
        <r>
          <rPr>
            <sz val="8"/>
            <color indexed="81"/>
            <rFont val="Tahoma"/>
            <family val="2"/>
          </rPr>
          <t xml:space="preserve">Edit this section to name standard used, version of standard (e.g. draft number), date standard finalised. </t>
        </r>
      </text>
    </comment>
    <comment ref="B85" authorId="1" shapeId="0" xr:uid="{00000000-0006-0000-0900-000007000000}">
      <text>
        <r>
          <rPr>
            <sz val="8"/>
            <color indexed="81"/>
            <rFont val="Tahoma"/>
            <family val="2"/>
          </rPr>
          <t>Describe process of adaptation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568FBD95-6D3D-40DC-9B32-3027D821FFAF}">
      <text>
        <r>
          <rPr>
            <sz val="8"/>
            <color indexed="81"/>
            <rFont val="Tahoma"/>
            <family val="2"/>
          </rPr>
          <t>Name, 3 line description of key qualifications and experience</t>
        </r>
      </text>
    </comment>
    <comment ref="B56" authorId="0" shapeId="0" xr:uid="{DD7C1039-1BB8-4477-863C-518CB0CAD39A}">
      <text>
        <r>
          <rPr>
            <sz val="8"/>
            <color indexed="81"/>
            <rFont val="Tahoma"/>
            <family val="2"/>
          </rPr>
          <t>include name of site visited, items seen and issues discussed</t>
        </r>
      </text>
    </comment>
  </commentList>
</comments>
</file>

<file path=xl/sharedStrings.xml><?xml version="1.0" encoding="utf-8"?>
<sst xmlns="http://schemas.openxmlformats.org/spreadsheetml/2006/main" count="4949" uniqueCount="2365">
  <si>
    <t>Common/English oak</t>
  </si>
  <si>
    <t>Quercus robur</t>
  </si>
  <si>
    <t>Sessile oak (and hybrids)</t>
  </si>
  <si>
    <t>Quercus petraea</t>
  </si>
  <si>
    <t>Willow</t>
  </si>
  <si>
    <t>Salix spp.</t>
  </si>
  <si>
    <t>Elm spp.</t>
  </si>
  <si>
    <t>Ulmus spp.</t>
  </si>
  <si>
    <t>Group</t>
  </si>
  <si>
    <t>AND for groups</t>
  </si>
  <si>
    <t>S2</t>
  </si>
  <si>
    <t>S3</t>
  </si>
  <si>
    <t>S4</t>
  </si>
  <si>
    <t>Ref</t>
  </si>
  <si>
    <t>Tree species – list or see Annex 3</t>
  </si>
  <si>
    <t>web page address</t>
  </si>
  <si>
    <t>1.2.7</t>
  </si>
  <si>
    <t>9.3.1</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</si>
  <si>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</si>
  <si>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</si>
  <si>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</si>
  <si>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</si>
  <si>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</si>
  <si>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</si>
  <si>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</si>
  <si>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</si>
  <si>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</si>
  <si>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</si>
  <si>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</si>
  <si>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</si>
  <si>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</si>
  <si>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</si>
  <si>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</si>
  <si>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</si>
  <si>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</si>
  <si>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</si>
  <si>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</si>
  <si>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</si>
  <si>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</si>
  <si>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</si>
  <si>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</si>
  <si>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</si>
  <si>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</si>
  <si>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</si>
  <si>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</si>
  <si>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OR</t>
  </si>
  <si>
    <t>Where an issue was difficult to assess or contradictory evidence was identified this is discussed in the section below and the conclusions drawn given.</t>
  </si>
  <si>
    <t>WGCS x.x</t>
  </si>
  <si>
    <t>Deadline</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</si>
  <si>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</si>
  <si>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</si>
  <si>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</si>
  <si>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</si>
  <si>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</si>
  <si>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</si>
  <si>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</si>
  <si>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</si>
  <si>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</si>
  <si>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</si>
  <si>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</si>
  <si>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</si>
  <si>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</si>
  <si>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Grade</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</si>
  <si>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</si>
  <si>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</si>
  <si>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</si>
  <si>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</si>
  <si>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</si>
  <si>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</si>
  <si>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</si>
  <si>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</si>
  <si>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</si>
  <si>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</si>
  <si>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</si>
  <si>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</si>
  <si>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</si>
  <si>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</si>
  <si>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</si>
  <si>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</si>
  <si>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</si>
  <si>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</si>
  <si>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</si>
  <si>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</si>
  <si>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</si>
  <si>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</si>
  <si>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</si>
  <si>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</si>
  <si>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</si>
  <si>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</si>
  <si>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</si>
  <si>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</si>
  <si>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</si>
  <si>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</si>
  <si>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</si>
  <si>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</si>
  <si>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</si>
  <si>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</si>
  <si>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</si>
  <si>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</si>
  <si>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</si>
  <si>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</si>
  <si>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</si>
  <si>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</si>
  <si>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</si>
  <si>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</si>
  <si>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</si>
  <si>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</si>
  <si>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</si>
  <si>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</si>
  <si>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</si>
  <si>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</si>
  <si>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</si>
  <si>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</si>
  <si>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</si>
  <si>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</si>
  <si>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</si>
  <si>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</si>
  <si>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</si>
  <si>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</si>
  <si>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</si>
  <si>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</si>
  <si>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</si>
  <si>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</si>
  <si>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</si>
  <si>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</si>
  <si>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</si>
  <si>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</si>
  <si>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</si>
  <si>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</si>
  <si>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</si>
  <si>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</si>
  <si>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</si>
  <si>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</si>
  <si>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</si>
  <si>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</si>
  <si>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</si>
  <si>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</si>
  <si>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</si>
  <si>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</si>
  <si>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</si>
  <si>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</si>
  <si>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</si>
  <si>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</si>
  <si>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</si>
  <si>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</si>
  <si>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</si>
  <si>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</si>
  <si>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</si>
  <si>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</si>
  <si>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</si>
  <si>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</si>
  <si>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</si>
  <si>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</si>
  <si>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</si>
  <si>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</si>
  <si>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</si>
  <si>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</si>
  <si>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</si>
  <si>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</si>
  <si>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</si>
  <si>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</si>
  <si>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</si>
  <si>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</si>
  <si>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</si>
  <si>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</si>
  <si>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</si>
  <si>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</si>
  <si>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</si>
  <si>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</si>
  <si>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</si>
  <si>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Certification decision:</t>
  </si>
  <si>
    <t>Signed:</t>
  </si>
  <si>
    <t>Company name and legal entity</t>
  </si>
  <si>
    <t>Size class</t>
  </si>
  <si>
    <t>Entry Date</t>
  </si>
  <si>
    <t>Managed by</t>
  </si>
  <si>
    <t>Main products</t>
  </si>
  <si>
    <t>Sub-code/ref</t>
  </si>
  <si>
    <t>mostly plantation</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</si>
  <si>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</si>
  <si>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</si>
  <si>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</si>
  <si>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</si>
  <si>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</si>
  <si>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</si>
  <si>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</si>
  <si>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</si>
  <si>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</si>
  <si>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</si>
  <si>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</si>
  <si>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</si>
  <si>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</si>
  <si>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</si>
  <si>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</si>
  <si>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</si>
  <si>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</si>
  <si>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Open</t>
  </si>
  <si>
    <t>CARs from MA</t>
  </si>
  <si>
    <t>See annex 11</t>
  </si>
  <si>
    <t xml:space="preserve">Standard: </t>
  </si>
  <si>
    <t>Report Reviewer</t>
  </si>
  <si>
    <t>S1</t>
  </si>
  <si>
    <t>8.4.1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</si>
  <si>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</si>
  <si>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</si>
  <si>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</si>
  <si>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</si>
  <si>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</si>
  <si>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</si>
  <si>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</si>
  <si>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</si>
  <si>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</si>
  <si>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</si>
  <si>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</si>
  <si>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</si>
  <si>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</si>
  <si>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</si>
  <si>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</si>
  <si>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</si>
  <si>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</si>
  <si>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</si>
  <si>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</si>
  <si>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</si>
  <si>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</si>
  <si>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</si>
  <si>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</si>
  <si>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</si>
  <si>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</si>
  <si>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</si>
  <si>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</si>
  <si>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</si>
  <si>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</si>
  <si>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</si>
  <si>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</si>
  <si>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</si>
  <si>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</si>
  <si>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</si>
  <si>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</si>
  <si>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</si>
  <si>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</si>
  <si>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</si>
  <si>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</si>
  <si>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</si>
  <si>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</si>
  <si>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</si>
  <si>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</si>
  <si>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</si>
  <si>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</si>
  <si>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</si>
  <si>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</si>
  <si>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</si>
  <si>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</si>
  <si>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</si>
  <si>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</si>
  <si>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</si>
  <si>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</si>
  <si>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</si>
  <si>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</si>
  <si>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</si>
  <si>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</si>
  <si>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</si>
  <si>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</si>
  <si>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</si>
  <si>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</si>
  <si>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</si>
  <si>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</si>
  <si>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</si>
  <si>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</si>
  <si>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</si>
  <si>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</si>
  <si>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</si>
  <si>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</si>
  <si>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</si>
  <si>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</si>
  <si>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</si>
  <si>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</si>
  <si>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</si>
  <si>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</si>
  <si>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</si>
  <si>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</si>
  <si>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</si>
  <si>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</si>
  <si>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</si>
  <si>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</si>
  <si>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</si>
  <si>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</si>
  <si>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</si>
  <si>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</si>
  <si>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</si>
  <si>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</si>
  <si>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</si>
  <si>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</si>
  <si>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</si>
  <si>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</si>
  <si>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</si>
  <si>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</si>
  <si>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</si>
  <si>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</si>
  <si>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</si>
  <si>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</si>
  <si>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</si>
  <si>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</si>
  <si>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</si>
  <si>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</si>
  <si>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</si>
  <si>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</si>
  <si>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</si>
  <si>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</si>
  <si>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</si>
  <si>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</si>
  <si>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</si>
  <si>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</si>
  <si>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</si>
  <si>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</si>
  <si>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</si>
  <si>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</si>
  <si>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</si>
  <si>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</si>
  <si>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</si>
  <si>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</si>
  <si>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</si>
  <si>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</si>
  <si>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</si>
  <si>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</si>
  <si>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</si>
  <si>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</si>
  <si>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</si>
  <si>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</si>
  <si>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</si>
  <si>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</si>
  <si>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</si>
  <si>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</si>
  <si>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</si>
  <si>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</si>
  <si>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</si>
  <si>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</si>
  <si>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</si>
  <si>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</si>
  <si>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</si>
  <si>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</si>
  <si>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</si>
  <si>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</si>
  <si>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</si>
  <si>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</si>
  <si>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</si>
  <si>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</si>
  <si>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</si>
  <si>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</si>
  <si>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</si>
  <si>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</si>
  <si>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</si>
  <si>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</si>
  <si>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</si>
  <si>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</si>
  <si>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</si>
  <si>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</si>
  <si>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</si>
  <si>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</si>
  <si>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</si>
  <si>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</si>
  <si>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</si>
  <si>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</si>
  <si>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</si>
  <si>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</si>
  <si>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</si>
  <si>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</si>
  <si>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</si>
  <si>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</si>
  <si>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</si>
  <si>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</si>
  <si>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</si>
  <si>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</si>
  <si>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</si>
  <si>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</si>
  <si>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</si>
  <si>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</si>
  <si>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</si>
  <si>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no score</t>
  </si>
  <si>
    <t>A.1.</t>
  </si>
  <si>
    <t>n/a no trademark use to date.</t>
  </si>
  <si>
    <t>n/a</t>
  </si>
  <si>
    <t>A.2.</t>
  </si>
  <si>
    <t>Standard version:</t>
  </si>
  <si>
    <t>SECTION A: PEFC™ TRADEMARK REQUIREMENTS 
PEFC International Standard PEFC ST 2001:2008</t>
  </si>
  <si>
    <t xml:space="preserve">All on-product trademark designs seen during audit meet PEFC Trademark requirements 
</t>
  </si>
  <si>
    <t xml:space="preserve">All promotional trademark designs seen during audit meet PEFC Trademark requirements.
</t>
  </si>
  <si>
    <t>CAR</t>
  </si>
  <si>
    <t xml:space="preserve">Certificate scope including products and certified sites may also be checked on the PEFC database www.pefc.org </t>
  </si>
  <si>
    <t>Product Category</t>
  </si>
  <si>
    <r>
      <t>PEFC</t>
    </r>
    <r>
      <rPr>
        <b/>
        <i/>
        <sz val="11"/>
        <color indexed="30"/>
        <rFont val="Cambria"/>
        <family val="1"/>
      </rPr>
      <t xml:space="preserve"> (delete as applicable)</t>
    </r>
  </si>
  <si>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</si>
  <si>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</si>
  <si>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</si>
  <si>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</si>
  <si>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</si>
  <si>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</si>
  <si>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</si>
  <si>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</si>
  <si>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</si>
  <si>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</si>
  <si>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</si>
  <si>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</si>
  <si>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Summary of person days including time spent on preparatory work, actual audit days, consultation and report writing (excluding travel)</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</si>
  <si>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</si>
  <si>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</si>
  <si>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</si>
  <si>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</si>
  <si>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</si>
  <si>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</si>
  <si>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</si>
  <si>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</si>
  <si>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</si>
  <si>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</si>
  <si>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</si>
  <si>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</si>
  <si>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</si>
  <si>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</si>
  <si>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</si>
  <si>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</si>
  <si>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</si>
  <si>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</si>
  <si>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</si>
  <si>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</si>
  <si>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</si>
  <si>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</si>
  <si>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</si>
  <si>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</si>
  <si>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</si>
  <si>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 xml:space="preserve">Exit date </t>
  </si>
  <si>
    <t>SLIMF</t>
  </si>
  <si>
    <t>Certification subject to closure of Pre-conditions</t>
  </si>
  <si>
    <t>Signed on behalf of Soil Association Certification Ltd:</t>
  </si>
  <si>
    <t>South</t>
  </si>
  <si>
    <t>Temperate</t>
  </si>
  <si>
    <t>Subtropical</t>
  </si>
  <si>
    <t>Tropical</t>
  </si>
  <si>
    <t>Natural</t>
  </si>
  <si>
    <t>Plantation</t>
  </si>
  <si>
    <t>Semi-Natural &amp; Mixed Plantation &amp; Natural Forest</t>
  </si>
  <si>
    <t>Street name</t>
  </si>
  <si>
    <t>nearest city/town</t>
  </si>
  <si>
    <t>Major</t>
  </si>
  <si>
    <t>Non-compliance (or potential non-compliance for an Observation)</t>
  </si>
  <si>
    <t>Corrective Action Request</t>
  </si>
  <si>
    <t>DO NOT DELETE - contains drop down data</t>
  </si>
  <si>
    <t>Obs</t>
  </si>
  <si>
    <t>Date Closed</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</si>
  <si>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</si>
  <si>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</si>
  <si>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</si>
  <si>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</si>
  <si>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</si>
  <si>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 xml:space="preserve">Description of resources available: technical (ie. equipment) and human (ie no. of people /relevant training/access to expert advice)  </t>
  </si>
  <si>
    <t>Description of Management System</t>
  </si>
  <si>
    <t>5.3.2</t>
  </si>
  <si>
    <t>Data gathered is handled in the A1 PEFC FM Std. checklist for Norway / A6 PEFC Group Std. Checklist for Sweden</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</si>
  <si>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</si>
  <si>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</si>
  <si>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</si>
  <si>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</si>
  <si>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</si>
  <si>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</si>
  <si>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</si>
  <si>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</si>
  <si>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</si>
  <si>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Description of System</t>
  </si>
  <si>
    <r>
      <t xml:space="preserve">THE FOREST - </t>
    </r>
    <r>
      <rPr>
        <b/>
        <i/>
        <sz val="11"/>
        <color indexed="12"/>
        <rFont val="Cambria"/>
        <family val="1"/>
      </rPr>
      <t xml:space="preserve">edit text in blue as appropriate and change to black text before submitting report for review </t>
    </r>
  </si>
  <si>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</si>
  <si>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</si>
  <si>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</si>
  <si>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</si>
  <si>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</si>
  <si>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</si>
  <si>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</si>
  <si>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</si>
  <si>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</si>
  <si>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</si>
  <si>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</si>
  <si>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</si>
  <si>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</si>
  <si>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</si>
  <si>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</si>
  <si>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</si>
  <si>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</si>
  <si>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</si>
  <si>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</si>
  <si>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</si>
  <si>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</si>
  <si>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</si>
  <si>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</si>
  <si>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</si>
  <si>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</si>
  <si>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</si>
  <si>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</si>
  <si>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</si>
  <si>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</si>
  <si>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</si>
  <si>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</si>
  <si>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</si>
  <si>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</si>
  <si>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</si>
  <si>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</si>
  <si>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</si>
  <si>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</si>
  <si>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</si>
  <si>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</si>
  <si>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</si>
  <si>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</si>
  <si>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</si>
  <si>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SA Auditor</t>
  </si>
  <si>
    <t>Team members’ c.v.’s are held on file at the SA office.</t>
  </si>
  <si>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</si>
  <si>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</si>
  <si>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</si>
  <si>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</si>
  <si>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</si>
  <si>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</si>
  <si>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</si>
  <si>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</si>
  <si>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</si>
  <si>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</si>
  <si>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</si>
  <si>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</si>
  <si>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</si>
  <si>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</si>
  <si>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</si>
  <si>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</si>
  <si>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</si>
  <si>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</si>
  <si>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</si>
  <si>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Soil Association Certification Ltd • United Kingdom</t>
  </si>
  <si>
    <t>Soil Association Certification •  United Kingdom</t>
  </si>
  <si>
    <t xml:space="preserve">Telephone (+44) (0) 117 914 2435 </t>
  </si>
  <si>
    <t>Changes to PEFC Band</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</si>
  <si>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</si>
  <si>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</si>
  <si>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t>MCS Requirement</t>
  </si>
  <si>
    <t>NB this checklist reflects requirements for PEFC Certification to 17021 standards and IAF Mandatory Document for the Audit and Certification of a Management System Operated by a Multi-Site Organization, which include the following requirements for eligibility:</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</si>
  <si>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</si>
  <si>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</si>
  <si>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</si>
  <si>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</si>
  <si>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</si>
  <si>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</si>
  <si>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ANNEX 6a SA Certification MULTISITE CERTIFICATION STANDARD (MSC) CHECKLIST</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</si>
  <si>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</si>
  <si>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</si>
  <si>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</si>
  <si>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</si>
  <si>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</si>
  <si>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</si>
  <si>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</si>
  <si>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</si>
  <si>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</si>
  <si>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multi-site system was evaluated against the Multisite checklist incorporating PEFC requirements</t>
  </si>
  <si>
    <t>DO NOT DELETE</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</si>
  <si>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</si>
  <si>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</si>
  <si>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</si>
  <si>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</si>
  <si>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</si>
  <si>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</si>
  <si>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</si>
  <si>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</si>
  <si>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</si>
  <si>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</si>
  <si>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</si>
  <si>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</si>
  <si>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</si>
  <si>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</si>
  <si>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No</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</si>
  <si>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</si>
  <si>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</si>
  <si>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</si>
  <si>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</si>
  <si>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</si>
  <si>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</si>
  <si>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</si>
  <si>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</si>
  <si>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</si>
  <si>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</si>
  <si>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</si>
  <si>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</si>
  <si>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</si>
  <si>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</si>
  <si>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</si>
  <si>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</si>
  <si>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</si>
  <si>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</si>
  <si>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</si>
  <si>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</si>
  <si>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</si>
  <si>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</si>
  <si>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</si>
  <si>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</si>
  <si>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</si>
  <si>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</si>
  <si>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</si>
  <si>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</si>
  <si>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</si>
  <si>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</si>
  <si>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RT-FM-001a-06 April 2020. ©  Produced by Soil Association Certification Limited</t>
  </si>
  <si>
    <t>Withdraw/Suspend/Terminate certification</t>
  </si>
  <si>
    <t>ANNEX 2 - STAKEHOLDER SUMMARY REPORT (note: similar issues may be grouped together)</t>
  </si>
  <si>
    <t>Audit (MA, S1 etc..)</t>
  </si>
  <si>
    <t>Relation / stakeholder type - eg. neighbour, NGO etc</t>
  </si>
  <si>
    <t>Positive / 
Negative/ Other</t>
  </si>
  <si>
    <t>Soil Association response</t>
  </si>
  <si>
    <t>Common Name</t>
  </si>
  <si>
    <t>1.1.4</t>
  </si>
  <si>
    <t>Forest management planning contractor</t>
  </si>
  <si>
    <t>North</t>
  </si>
  <si>
    <t>Veon Ltd</t>
  </si>
  <si>
    <t>Ireland</t>
  </si>
  <si>
    <r>
      <rPr>
        <sz val="14"/>
        <color rgb="FF0070C0"/>
        <rFont val="Cambria"/>
        <family val="1"/>
        <scheme val="major"/>
      </rPr>
      <t xml:space="preserve">PEFC IRL Forest Management Standard </t>
    </r>
    <r>
      <rPr>
        <sz val="14"/>
        <color rgb="FF0070C0"/>
        <rFont val="Cambria"/>
        <family val="1"/>
      </rPr>
      <t>Dec 2010: PEFC Irish Forest Certification Standard , endorsed with updates Dec 2011</t>
    </r>
    <r>
      <rPr>
        <sz val="14"/>
        <color indexed="10"/>
        <rFont val="Cambria"/>
        <family val="1"/>
      </rPr>
      <t xml:space="preserve">
</t>
    </r>
  </si>
  <si>
    <t>Robin Walter</t>
  </si>
  <si>
    <t>Andy Grundy</t>
  </si>
  <si>
    <r>
      <t xml:space="preserve">BASIC INFORMATION - </t>
    </r>
    <r>
      <rPr>
        <b/>
        <i/>
        <sz val="11"/>
        <color indexed="12"/>
        <rFont val="Cambria"/>
        <family val="1"/>
      </rPr>
      <t>edit text in blue as appropriate</t>
    </r>
  </si>
  <si>
    <t>Soil Association Certification</t>
  </si>
  <si>
    <t>PEFC FM</t>
  </si>
  <si>
    <t>Are you applying for FSC FM certification and/or PEFC FM certification ?  IMPORTANT NOTE: for PEFC FM certification in Norway &amp; Sweden, it is also necessary that you have ISO 14001 certification - please provide a copy of your certificate.</t>
  </si>
  <si>
    <t>Details of forest manager/owner/contractor/wood procurement organisation (Certificate Holder)</t>
  </si>
  <si>
    <t>Registered in Ireland CRO number 570149</t>
  </si>
  <si>
    <t>Daragh Little (Managing Director - Forestry)</t>
  </si>
  <si>
    <t>1 Leopardstown Business Centre, Ballyogan Road, Dublin 18, D18 N578</t>
  </si>
  <si>
    <t xml:space="preserve">
T: +353 1 6219406  
M: +353 86 2679 492</t>
  </si>
  <si>
    <t>Daragh Little</t>
  </si>
  <si>
    <t>Single-site / Group / Multi-site</t>
  </si>
  <si>
    <t xml:space="preserve">Forest owner(s), or 
Wood procurement organisation(s), or
Forest contractor(s):
- Felling operations contractor
- Silvicultural contractor, or
- Forest management planning contractor.
</t>
  </si>
  <si>
    <t>various</t>
  </si>
  <si>
    <t>x deg, x min E or W - Coordinates should refer to the centre of the FMU.
For Groups/Multi-sites write: "refer to A7".</t>
  </si>
  <si>
    <t>x deg, x min, N or S -  Coordinates should refer to the centre of the FMU.
For Groups/Multi-sites write "refer to A7"</t>
  </si>
  <si>
    <t xml:space="preserve">North </t>
  </si>
  <si>
    <t xml:space="preserve">Boreal </t>
  </si>
  <si>
    <t>State/Concession/Community/Private/
Indigenous/Public/Church</t>
  </si>
  <si>
    <t>Government/Community/Private/
Indigenous/Public</t>
  </si>
  <si>
    <t>none</t>
  </si>
  <si>
    <t>1.4.5</t>
  </si>
  <si>
    <r>
      <t xml:space="preserve">Description of High Conservation Values </t>
    </r>
    <r>
      <rPr>
        <sz val="11"/>
        <color indexed="10"/>
        <rFont val="Cambria"/>
        <family val="1"/>
      </rPr>
      <t xml:space="preserve">or High Nature Values </t>
    </r>
    <r>
      <rPr>
        <sz val="11"/>
        <rFont val="Cambria"/>
        <family val="1"/>
      </rPr>
      <t>present</t>
    </r>
  </si>
  <si>
    <t>Info available in Word doc. Would be better in main spreadsheet</t>
  </si>
  <si>
    <t>Further information is available in the report and checklist</t>
  </si>
  <si>
    <t>Exotic</t>
  </si>
  <si>
    <t>Sitka Spruce</t>
  </si>
  <si>
    <t>Standing</t>
  </si>
  <si>
    <t>Yes/No</t>
  </si>
  <si>
    <t>FSC and PEFC FM</t>
  </si>
  <si>
    <t>PEFC FM Norway/Sweden</t>
  </si>
  <si>
    <t>FSC &amp; PEFC Norway/Sweden</t>
  </si>
  <si>
    <t>PEFC added to FSC UK Cert Holder</t>
  </si>
  <si>
    <t>Forest Owner</t>
  </si>
  <si>
    <t>Wood Procurement Organisation</t>
  </si>
  <si>
    <t>Forestry Contractor - felling ops</t>
  </si>
  <si>
    <t>Forestry Contractor - Silviculture</t>
  </si>
  <si>
    <t>Forestry Contractor - Planning</t>
  </si>
  <si>
    <t>CARs from PA</t>
  </si>
  <si>
    <t>ANNEX 1 PEFC Ireland 2011</t>
  </si>
  <si>
    <t>PEFC IRL SCHEME Dec 2010: PEFC Irish Forest Certification Standard , endorsed with updates Dec 2011</t>
  </si>
  <si>
    <t>Republic of Ireland</t>
  </si>
  <si>
    <t xml:space="preserve">The checklist below is created from the PEFC Ireland standard. For dual FSC / PEFC audits in Ireland, the report template will have separate checklists for the two standards.
</t>
  </si>
  <si>
    <t>Has the FMU or the group scheme a PEFC trademark license agreement with the National PEFC body and hereinunder a written procedure for use of the PEFC logo?</t>
  </si>
  <si>
    <t>Std ref.</t>
  </si>
  <si>
    <t>Audit</t>
  </si>
  <si>
    <t>Requirement</t>
  </si>
  <si>
    <t>Means of verification</t>
  </si>
  <si>
    <t>Guidance and advice</t>
  </si>
  <si>
    <t>Compliant? (Y/N)</t>
  </si>
  <si>
    <t>COMPLIANCE WITH THE LAW AND CONFORMANCE WITH THE REQUIREMENTS OF THE CERTIFICATION STANDARD</t>
  </si>
  <si>
    <t>Compliance and conformance</t>
  </si>
  <si>
    <t xml:space="preserve">There shall be compliance with the law. There shall be no substantiated outstanding claims of non-compliance related to woodland management. </t>
  </si>
  <si>
    <r>
      <rPr>
        <sz val="11"/>
        <rFont val="Cambria"/>
        <family val="1"/>
      </rPr>
      <t xml:space="preserve">• No evidence of non-compliance from audit
</t>
    </r>
    <r>
      <rPr>
        <b/>
        <sz val="11"/>
        <rFont val="Cambria"/>
        <family val="1"/>
      </rPr>
      <t/>
    </r>
  </si>
  <si>
    <t xml:space="preserve">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
</t>
  </si>
  <si>
    <t>Veon MD confirmed</t>
  </si>
  <si>
    <t xml:space="preserve">There shall be compliance with any relevant codes of practice, guidelines or agreements. </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</si>
  <si>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</si>
  <si>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</si>
  <si>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</si>
  <si>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</si>
  <si>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</si>
  <si>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</si>
  <si>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</si>
  <si>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</si>
  <si>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Veon to draft and provide</t>
  </si>
  <si>
    <t>Protection from illegal activities</t>
  </si>
  <si>
    <t>The owner or manager shall take all reasonable measures to stop illegal or unauthorised uses of the woodland which could jeopardise fulfilment of the objectives of management.</t>
  </si>
  <si>
    <t>Illegal and unauthorised uses of woodland may include activities such as: 
• Dumping 
• Trespass of livestock 
• Anti-social behaviour</t>
  </si>
  <si>
    <t>MANAGEMENT PLANNING</t>
  </si>
  <si>
    <t>Documentation</t>
  </si>
  <si>
    <t>2.1.1</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</si>
  <si>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</si>
  <si>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</si>
  <si>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t>Veon &amp; SA to check status of 'FMU' and multisite</t>
  </si>
  <si>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</si>
  <si>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</si>
  <si>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</si>
  <si>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</si>
  <si>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</si>
  <si>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</si>
  <si>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</si>
  <si>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</si>
  <si>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2.1.4</t>
  </si>
  <si>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</si>
  <si>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</si>
  <si>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</si>
  <si>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</si>
  <si>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</si>
  <si>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</si>
  <si>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</si>
  <si>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</si>
  <si>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2.2.2</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</si>
  <si>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</si>
  <si>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</si>
  <si>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</si>
  <si>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</si>
  <si>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</si>
  <si>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</si>
  <si>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</si>
  <si>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</si>
  <si>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</si>
  <si>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</si>
  <si>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Implementation and revision of the plan</t>
  </si>
  <si>
    <t>2.3.1</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</si>
  <si>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</si>
  <si>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</si>
  <si>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</si>
  <si>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t>2.3.2</t>
  </si>
  <si>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</si>
  <si>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</si>
  <si>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</si>
  <si>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</si>
  <si>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</si>
  <si>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</si>
  <si>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WOODLAND DESIGN: CREATION, FELLING AND REPLANTING</t>
  </si>
  <si>
    <t>Assessment of environmental impacts</t>
  </si>
  <si>
    <t>3.1.1</t>
  </si>
  <si>
    <t>• Grant and Felling Licence applications and approval documentation provided for and by the Forest Service 
• Environmental assessment documents (where relevant) 
• Discussions with forest owner / manager</t>
  </si>
  <si>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</si>
  <si>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</si>
  <si>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</si>
  <si>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</si>
  <si>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</si>
  <si>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</si>
  <si>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r>
      <rPr>
        <b/>
        <sz val="11"/>
        <rFont val="Cambria"/>
        <family val="1"/>
      </rPr>
      <t xml:space="preserve">
</t>
    </r>
    <r>
      <rPr>
        <sz val="11"/>
        <rFont val="Cambria"/>
        <family val="1"/>
      </rPr>
      <t xml:space="preserve">• Management planning documentation
• Design plan
• Maps
• Field inspections
</t>
    </r>
    <r>
      <rPr>
        <b/>
        <sz val="11"/>
        <rFont val="Cambria"/>
        <family val="1"/>
      </rPr>
      <t xml:space="preserve">
</t>
    </r>
  </si>
  <si>
    <t>Full guidance is given in the Forest Service “Forestry and the Landscape Guidelines” and this includes consideration of: 
• Size 
• Arrangement 
• Location 
• Shape 
• Pattern 
• Proportion 
• Edge 
• Margin, texture &amp; colour 
• Roadsides 
• Waterbodies</t>
  </si>
  <si>
    <t>No new woods</t>
  </si>
  <si>
    <t>3.2.2</t>
  </si>
  <si>
    <t>New planting shall be designed in such a way as to ensure the creation over time of a diverse woodland.</t>
  </si>
  <si>
    <r>
      <rPr>
        <sz val="11"/>
        <rFont val="Cambria"/>
        <family val="1"/>
      </rPr>
      <t xml:space="preserve">• Management planning documentation
• Discussions with the forest owner/manager
• Maps
• Field inspections
</t>
    </r>
    <r>
      <rPr>
        <b/>
        <sz val="11"/>
        <rFont val="Cambria"/>
        <family val="1"/>
      </rPr>
      <t xml:space="preserve">
</t>
    </r>
    <r>
      <rPr>
        <sz val="11"/>
        <rFont val="Cambria"/>
        <family val="1"/>
      </rPr>
      <t xml:space="preserve">
</t>
    </r>
  </si>
  <si>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</si>
  <si>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3.2.3</t>
  </si>
  <si>
    <t>Even aged woodlands shall be gradually restructured to diversify ages and habitats using a design plan (See Requirement 3.2.4) which is reflected in the management plan.
This requirement does not apply to woodlands of &lt; 5 hectares.</t>
  </si>
  <si>
    <r>
      <rPr>
        <b/>
        <sz val="11"/>
        <rFont val="Cambria"/>
        <family val="1"/>
      </rPr>
      <t xml:space="preserve">• Design plan.
</t>
    </r>
    <r>
      <rPr>
        <sz val="11"/>
        <rFont val="Cambria"/>
        <family val="1"/>
      </rPr>
      <t xml:space="preserve">• Management planning documentation
• Maps
• Discussions with the owner/manager
• Field inspections
</t>
    </r>
    <r>
      <rPr>
        <b/>
        <sz val="11"/>
        <rFont val="Cambria"/>
        <family val="1"/>
      </rPr>
      <t xml:space="preserve">
</t>
    </r>
  </si>
  <si>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</si>
  <si>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t>Veon does not have plans to restructure
Potential non-compliance 2020.08</t>
  </si>
  <si>
    <t>3.2.4</t>
  </si>
  <si>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</si>
  <si>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</si>
  <si>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</si>
  <si>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t>Irish wind hazard classification records 5 categories A to E, where A roughly corresponds to UK category 5 (windiest). Small properties would have financial penalty from staged restructuring.</t>
  </si>
  <si>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</si>
  <si>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</si>
  <si>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</si>
  <si>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</si>
  <si>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</si>
  <si>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3.3.2</t>
  </si>
  <si>
    <t xml:space="preserve">The proportions of different  species in new planting, or planned for the next rotation of an existing woodland, shall be as follows: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</si>
  <si>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</si>
  <si>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</si>
  <si>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Veon restock to 70% Sitka spruce
Potential non-compliance 2020.01</t>
  </si>
  <si>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</si>
  <si>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</si>
  <si>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</si>
  <si>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</si>
  <si>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 xml:space="preserve"> Silvicultural systems</t>
  </si>
  <si>
    <t>3.4.1</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</si>
  <si>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</si>
  <si>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</si>
  <si>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</si>
  <si>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</si>
  <si>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</si>
  <si>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</si>
  <si>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not applicable</t>
  </si>
  <si>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</si>
  <si>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</si>
  <si>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</si>
  <si>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</si>
  <si>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</si>
  <si>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OPERATIONS</t>
  </si>
  <si>
    <t xml:space="preserve"> General</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</si>
  <si>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</si>
  <si>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</si>
  <si>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</si>
  <si>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</si>
  <si>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4.1.2</t>
  </si>
  <si>
    <t>Implementation of operational plans shall be monitored by the forest owner/ manager.</t>
  </si>
  <si>
    <r>
      <rPr>
        <sz val="11"/>
        <rFont val="Cambria"/>
        <family val="1"/>
      </rPr>
      <t xml:space="preserve">• Discussions with forest owner/manager
</t>
    </r>
    <r>
      <rPr>
        <sz val="11"/>
        <rFont val="Cambria"/>
        <family val="1"/>
      </rPr>
      <t xml:space="preserve">• Monitoring records
</t>
    </r>
  </si>
  <si>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</si>
  <si>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t>Harvesting Operations</t>
  </si>
  <si>
    <t>4.2.1</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</si>
  <si>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</si>
  <si>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</si>
  <si>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</si>
  <si>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t>4.2.2</t>
  </si>
  <si>
    <t>Where harvesting operations which involve the removal of more than just the timber stem are planned and where there is a risk of significant negative effects on soil structure or productivity, an environmental appraisal shall be undertaken.</t>
  </si>
  <si>
    <t>• Field Inspection
• Management plan
• Documented environamental appraisal</t>
  </si>
  <si>
    <t>This requirement refers to whole tree harvesting, residue bundling and any other form of harvesting involving more than just the timber stem.
Potential significant negative effects include: 
• Leaching 
• Soil compaction 
• Nutrient loss 
• Loss of soil carbon 
• Run-off</t>
  </si>
  <si>
    <t>4.2.3</t>
  </si>
  <si>
    <t>There shall be no burning of Lop and top.</t>
  </si>
  <si>
    <t xml:space="preserve">• Field Inspections
</t>
  </si>
  <si>
    <t>4.2.4</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</si>
  <si>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</si>
  <si>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</si>
  <si>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</si>
  <si>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</si>
  <si>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</si>
  <si>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</si>
  <si>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</si>
  <si>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</si>
  <si>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4.3.2</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</si>
  <si>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</si>
  <si>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</si>
  <si>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</si>
  <si>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PROTECTION AND MAINTENANCE</t>
  </si>
  <si>
    <t xml:space="preserve">Planning </t>
  </si>
  <si>
    <t>5.1.1</t>
  </si>
  <si>
    <t>Risks to the forest from wind, fire, pests and diseases shall be assessed and measures to minimize these risks shall be incorporated in planting, design and management plans.</t>
  </si>
  <si>
    <r>
      <rPr>
        <sz val="11"/>
        <rFont val="Cambria"/>
        <family val="1"/>
      </rPr>
      <t>• Management planning documents
• Discussions with the forest owner/manager.</t>
    </r>
    <r>
      <rPr>
        <b/>
        <sz val="11"/>
        <rFont val="Cambria"/>
        <family val="1"/>
      </rPr>
      <t xml:space="preserve">
</t>
    </r>
    <r>
      <rPr>
        <sz val="11"/>
        <rFont val="Cambria"/>
        <family val="1"/>
      </rPr>
      <t xml:space="preserve">• Field Inspection
</t>
    </r>
  </si>
  <si>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</si>
  <si>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t>5.1.2</t>
  </si>
  <si>
    <t>Tree health and grazing impacts shall be monitored and results shall be incorporated into management planning together with guidance arising from national monitoring on plant health.</t>
  </si>
  <si>
    <t>The Forest Service, through their Forest Protection Division, oversee a national tree / forest health monitoring programme.</t>
  </si>
  <si>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</si>
  <si>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</si>
  <si>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</si>
  <si>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</si>
  <si>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t>Veon MD to write Deer Mgt Plan
Potential non-compliance 2020.02</t>
  </si>
  <si>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</si>
  <si>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</si>
  <si>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</si>
  <si>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</si>
  <si>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</si>
  <si>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</si>
  <si>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</si>
  <si>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</si>
  <si>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</si>
  <si>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</si>
  <si>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</si>
  <si>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</si>
  <si>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5.1.7</t>
  </si>
  <si>
    <t>Areas that fulfill specific and recognized protective functions, either ecologically or for society, shall be mapped and forest management plans shall take full account of these.</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</si>
  <si>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</si>
  <si>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</si>
  <si>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 xml:space="preserve">Pesticides, biological control agents &amp; fertilisers: </t>
  </si>
  <si>
    <t>5.2.1</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</si>
  <si>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</si>
  <si>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</si>
  <si>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</si>
  <si>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Veon MD to re-write IPMS
Potential non-compliance 2020.03</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</si>
  <si>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</si>
  <si>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</si>
  <si>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</si>
  <si>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</si>
  <si>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</si>
  <si>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</si>
  <si>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</si>
  <si>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</si>
  <si>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</si>
  <si>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</si>
  <si>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</si>
  <si>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</si>
  <si>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Veon MD to check direct labour storage of chemicals
Potential non-compliance 2020.04</t>
  </si>
  <si>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</si>
  <si>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</si>
  <si>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</si>
  <si>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</si>
  <si>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</si>
  <si>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</si>
  <si>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</si>
  <si>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</si>
  <si>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Waste Management</t>
  </si>
  <si>
    <t>Waste disposal shall be in accordance with current waste management legislation and regulations.</t>
  </si>
  <si>
    <r>
      <rPr>
        <sz val="11"/>
        <rFont val="Cambria"/>
        <family val="1"/>
      </rPr>
      <t xml:space="preserve">• No evidence of significant impacts from waste disposal.
</t>
    </r>
    <r>
      <rPr>
        <b/>
        <sz val="11"/>
        <rFont val="Cambria"/>
        <family val="1"/>
      </rPr>
      <t xml:space="preserve">
</t>
    </r>
    <r>
      <rPr>
        <sz val="11"/>
        <rFont val="Cambria"/>
        <family val="1"/>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</si>
  <si>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</si>
  <si>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</si>
  <si>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</si>
  <si>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</si>
  <si>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t>Veon MD to check provision for spillage of chemicals
Potential non-compliance 2020.05</t>
  </si>
  <si>
    <t>CONSERVATION AND ENHANCEMENT OF BIODIVERSITY</t>
  </si>
  <si>
    <t>Protection of rare species and habitats</t>
  </si>
  <si>
    <t>6.1.1</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</si>
  <si>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</si>
  <si>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</si>
  <si>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</si>
  <si>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t>6.1.2</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</si>
  <si>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</si>
  <si>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</si>
  <si>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</si>
  <si>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t>6.1.3</t>
  </si>
  <si>
    <t>Where a rare or endangered species is known to be present in the woodland, the relevant statutory authority shall be notified and appropriate management shall be agreed with them.</t>
  </si>
  <si>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</si>
  <si>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</si>
  <si>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 xml:space="preserve">Maintenance of biodiversity and ecological functions </t>
  </si>
  <si>
    <t>6.2.1</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</si>
  <si>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</si>
  <si>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</si>
  <si>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</si>
  <si>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6.2.2</t>
  </si>
  <si>
    <t>Standing and fallen deadwood habitats and some over-mature trees shall be retained throughout the woodland where this does not compromise the safety of the public or forestry workers or the health of the woodland.</t>
  </si>
  <si>
    <t xml:space="preserve">• Harvesting contracts
• Field inspections
• Management plan.
• Discussions with forest owner/manager, staff and contractors
</t>
  </si>
  <si>
    <t>Guidance on the retention of standing and fallen deadwood and over-mature trees is provided in the Forest Service “Forest Biodiversity Guidelines”.</t>
  </si>
  <si>
    <t xml:space="preserve">Conservation of semi-natural woodlands and plantations on old woodland sites </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</si>
  <si>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</si>
  <si>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</si>
  <si>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</si>
  <si>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6.3.2</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</si>
  <si>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</si>
  <si>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</si>
  <si>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</si>
  <si>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</si>
  <si>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</si>
  <si>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</si>
  <si>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</si>
  <si>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t xml:space="preserve">Game management </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</si>
  <si>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</si>
  <si>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</si>
  <si>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</si>
  <si>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</si>
  <si>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</si>
  <si>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</si>
  <si>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THE COMMUNITY</t>
  </si>
  <si>
    <t>Consultation</t>
  </si>
  <si>
    <t>7.1.1</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</si>
  <si>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</si>
  <si>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</si>
  <si>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</si>
  <si>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</si>
  <si>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</si>
  <si>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</si>
  <si>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</si>
  <si>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</si>
  <si>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</si>
  <si>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</si>
  <si>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</si>
  <si>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</si>
  <si>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</si>
  <si>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</si>
  <si>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</si>
  <si>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</si>
  <si>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</si>
  <si>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</si>
  <si>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</si>
  <si>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</si>
  <si>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</si>
  <si>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</si>
  <si>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</si>
  <si>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</si>
  <si>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Minimising adverse impacts</t>
  </si>
  <si>
    <t>7.5.1</t>
  </si>
  <si>
    <t>The forest owner / manager shall mitigate the risks to public health and safety and the wider impacts of woodland operations on local people.</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</si>
  <si>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</si>
  <si>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</si>
  <si>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Veon MD to review Tree Safety System
Potential non-compliance 2020.07</t>
  </si>
  <si>
    <t xml:space="preserve"> FORESTRY WORKFORCE</t>
  </si>
  <si>
    <t>Health and safety</t>
  </si>
  <si>
    <t>8.1.1</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</si>
  <si>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</si>
  <si>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</si>
  <si>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</si>
  <si>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t>Training and continuing development</t>
  </si>
  <si>
    <t>8.2.1</t>
  </si>
  <si>
    <t xml:space="preserve">Only those with relevant qualifications, training and/or experience shall be engaged to carry out any work unless working under proper supervision if they are currently undergoing training.  </t>
  </si>
  <si>
    <r>
      <rPr>
        <b/>
        <sz val="11"/>
        <rFont val="Cambria"/>
        <family val="1"/>
      </rPr>
      <t>All woodlands:</t>
    </r>
    <r>
      <rPr>
        <sz val="11"/>
        <rFont val="Cambria"/>
        <family val="1"/>
      </rPr>
      <t xml:space="preserve">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t>
    </r>
    <r>
      <rPr>
        <b/>
        <sz val="11"/>
        <rFont val="Cambria"/>
        <family val="1"/>
      </rPr>
      <t xml:space="preserve">
</t>
    </r>
    <r>
      <rPr>
        <sz val="11"/>
        <rFont val="Cambria"/>
        <family val="1"/>
      </rPr>
      <t>• Documented training programme for staff
• Documented system to ensure that only contractors who are appropriately trained or supervised work in the woodland
• Training records for all staff.</t>
    </r>
  </si>
  <si>
    <t>There are a number of different training providers in Irish forestry and training courses are co-ordinated by Forest Training and Education Ireland (FTEI) who are funded by the Forest Service.</t>
  </si>
  <si>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</si>
  <si>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</si>
  <si>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 Discussions with staff and contractors 
• Records of training courses / field days attended</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</si>
  <si>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</si>
  <si>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Workers Employment rights</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</si>
  <si>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</si>
  <si>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</si>
  <si>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</si>
  <si>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 xml:space="preserve"> Insurance</t>
  </si>
  <si>
    <t>Forest Owners/managers, employers and contractors shall hold adequate public liability and employer’s liability insurance, copies of which are available for inspection.</t>
  </si>
  <si>
    <t>• Insurance documents.</t>
  </si>
  <si>
    <t>Section</t>
  </si>
  <si>
    <t>RA</t>
  </si>
  <si>
    <t>●</t>
  </si>
  <si>
    <t>FMU:SE:0135:FC:02002</t>
  </si>
  <si>
    <t>FMU:SE:0132:FC:GP1105</t>
  </si>
  <si>
    <t>FMU:SE:0127:FC:GP1108</t>
  </si>
  <si>
    <t>FMU:SE:0133:FC:GP209</t>
  </si>
  <si>
    <t>FMU:SE:0129:FC:GP410</t>
  </si>
  <si>
    <t>FMU:SE:0128:FC:GP412</t>
  </si>
  <si>
    <t>FMU:SE:0134:FC:GP608</t>
  </si>
  <si>
    <t>FMU:SE:0131:FC:GP704</t>
  </si>
  <si>
    <t>FMU:SE:0130:FC:GP708</t>
  </si>
  <si>
    <t>52.196862,-8.005321</t>
  </si>
  <si>
    <t>52.361004,-6.79882</t>
  </si>
  <si>
    <t>52.549584,-8.209105</t>
  </si>
  <si>
    <t>52.36276,-7.219906</t>
  </si>
  <si>
    <t>52.943466,-7.243896</t>
  </si>
  <si>
    <t>52.58047,-7.676868</t>
  </si>
  <si>
    <t>52.459527,-7.584043</t>
  </si>
  <si>
    <t>52.778886,-7.157807</t>
  </si>
  <si>
    <t>52.853739,-7.28488</t>
  </si>
  <si>
    <t>Seemochuda</t>
  </si>
  <si>
    <t>Carrigadaggin</t>
  </si>
  <si>
    <t>Clonbrick</t>
  </si>
  <si>
    <t>Rochestown</t>
  </si>
  <si>
    <t>Garryglass</t>
  </si>
  <si>
    <t>Kilbrannel</t>
  </si>
  <si>
    <t>Tober</t>
  </si>
  <si>
    <t>Moneenroe</t>
  </si>
  <si>
    <t>Loughill</t>
  </si>
  <si>
    <t>Waterford</t>
  </si>
  <si>
    <t>Wexford</t>
  </si>
  <si>
    <t>Tipperary</t>
  </si>
  <si>
    <t>Kilkenny</t>
  </si>
  <si>
    <t>Laois</t>
  </si>
  <si>
    <t>Veon</t>
  </si>
  <si>
    <t>no</t>
  </si>
  <si>
    <t>drafted by:</t>
  </si>
  <si>
    <t xml:space="preserve">Approved </t>
  </si>
  <si>
    <t>Reference</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</si>
  <si>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</si>
  <si>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</si>
  <si>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</si>
  <si>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</si>
  <si>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</si>
  <si>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</si>
  <si>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 xml:space="preserve">STEP A </t>
  </si>
  <si>
    <t>STEP B</t>
  </si>
  <si>
    <t>STEP C</t>
  </si>
  <si>
    <t>Decide which sites to visit</t>
  </si>
  <si>
    <t>Summary Table</t>
  </si>
  <si>
    <t>No FMUs</t>
  </si>
  <si>
    <t>Total FMUs to sample</t>
  </si>
  <si>
    <t>no. FMUs</t>
  </si>
  <si>
    <t>Surv</t>
  </si>
  <si>
    <t>18-19/3/2021</t>
  </si>
  <si>
    <t>See worksheet A7</t>
  </si>
  <si>
    <t>18/3/21 Opening meeting</t>
  </si>
  <si>
    <t>19/3/21 Closing meeting- INCLUDE RECORD OF ATTENDANCE</t>
  </si>
  <si>
    <t>18-19/3/21 Audit: Review of documentation [&amp; Group systems], staff interviews</t>
  </si>
  <si>
    <t>18-19/3/21 Stakeholder meetings</t>
  </si>
  <si>
    <t xml:space="preserve">18/3/21 Site visit Loughill GP708 and Moneenroe GP704 </t>
  </si>
  <si>
    <t>RW 4 days; MS 1 day</t>
  </si>
  <si>
    <t>1) Robin Walter (Auditor Team Leader). Robin is an independent Forester with 30 years experience of forestry and arboriculture, including estate forest management, conservation management and contract management. He has been auditing for Soil Association since 2010.</t>
  </si>
  <si>
    <t>2) Mechteld Schuller (Technical Expert) M.Agr.Sc.(Forestry). Forestry Consultant, specialising in Forestry related Project Management, including consultancy services in relation to forest certification. 29 years of experience of forestry in Ireland. Currently representing forest owners at Technical Working Group tasked with revision of PEFC Ireland IFCS.  Also currently Auditor in training.</t>
  </si>
  <si>
    <t>40 consultees were contacted</t>
  </si>
  <si>
    <t>0 responses were received</t>
  </si>
  <si>
    <t>Consultation was concluded on 3/3/2021</t>
  </si>
  <si>
    <t>The forest management was evaluated against the PEFC-endorsed national standard for Ireland, see below. A copy of the standard is available at www.pefc.org</t>
  </si>
  <si>
    <t>X</t>
  </si>
  <si>
    <t>Lodgepole pine</t>
  </si>
  <si>
    <t>Pinus contorta</t>
  </si>
  <si>
    <t>PEFC 100%</t>
  </si>
  <si>
    <t>Picea abies, Picea sitchensis, Pinus contorta, Acer pseudoplatanus, Alnus glutinosa, Betula pendula, Castanea sativa, Crataegus monogyna, Fraxinus excelsior</t>
  </si>
  <si>
    <t>Yes</t>
  </si>
  <si>
    <t>2021 MA (hybrid)</t>
  </si>
  <si>
    <t>Signed declaration dated 16/3/2021 seen, authored by forest owners.</t>
  </si>
  <si>
    <t>The MP contains long-term policy, primary and secondary objectives, and silvicultural systems to achieve this, namely clearfell and replant.</t>
  </si>
  <si>
    <t>Forest operations are mostly thinning, clearfell and replanting and these maintain and enhance the forest productivity. No degraded forest ecosystem identified.</t>
  </si>
  <si>
    <t>Examples of growth and yield estimates include:
• Average growth rates or yield class for major species on different site types
• Forecasted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</si>
  <si>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t xml:space="preserve">The potential environmental impacts of new planting and other woodland plans shall be assessed before operations are implemented and shall be in full compliance with current Forest Service guidelines and regulations. </t>
  </si>
  <si>
    <r>
      <t xml:space="preserve">• Discussions with forest owner / manager shows awareness of potential risks 
• Evidence of unhealthy trees is noted and appropriate action taken
</t>
    </r>
    <r>
      <rPr>
        <b/>
        <sz val="11"/>
        <color rgb="FFFF0000"/>
        <rFont val="Cambria"/>
        <family val="1"/>
      </rPr>
      <t xml:space="preserve">Woodlands over 100 ha. in size </t>
    </r>
    <r>
      <rPr>
        <sz val="11"/>
        <color rgb="FFFF0000"/>
        <rFont val="Cambria"/>
        <family val="1"/>
      </rPr>
      <t xml:space="preserve">
• Documented systems for assessing tree health 
• Notes or records of monitoring and responses to problems</t>
    </r>
  </si>
  <si>
    <r>
      <t xml:space="preserve">All Woodlands 
• Monitoring records and / or field notes
</t>
    </r>
    <r>
      <rPr>
        <sz val="11"/>
        <color rgb="FFFF0000"/>
        <rFont val="Cambria"/>
        <family val="1"/>
      </rPr>
      <t>Woodlands larger than 100 ha. 
• A documented monitoring plan 
• Baseline information from studies in similar woods 
• An analysis of data collected 
• Summary of results</t>
    </r>
  </si>
  <si>
    <r>
      <t>a) A silvicultural system(s) best suited to achieve the forest management policy and objectives as set out in 2.1.2 shall be selected and a rationale provided for this.
b)</t>
    </r>
    <r>
      <rPr>
        <b/>
        <sz val="11"/>
        <color rgb="FFFF0000"/>
        <rFont val="Cambria"/>
        <family val="1"/>
        <scheme val="major"/>
      </rPr>
      <t xml:space="preserve"> For WMUs greater than 100 hectares in size</t>
    </r>
    <r>
      <rPr>
        <b/>
        <sz val="11"/>
        <rFont val="Cambria"/>
        <family val="1"/>
        <scheme val="major"/>
      </rPr>
      <t>,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r>
  </si>
  <si>
    <t>IPMS has been prepared</t>
  </si>
  <si>
    <t>Fencing is used to exclude livestock and deer. Deer hunting would be considered, but 'to date, deer damage has been minor and there are no case where a Deer Management Plan has been necessary'</t>
  </si>
  <si>
    <t>MP states: 'Dead wood will be retained in Forest Clover 1 forests. Dead wood forms an important
function in a forest supporting a wide range of fauna and flora. The intention is to leave any
veteran trees to continue to grow and die off naturally, retain broadleaved edge trees in
conifer dominated sites to grow and to leave deadwood within conifer plots to rot naturally.
This policy should be consistent with Health and Safety requirements.'</t>
  </si>
  <si>
    <r>
      <t xml:space="preserve">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t>
    </r>
    <r>
      <rPr>
        <sz val="11"/>
        <color rgb="FFFF0000"/>
        <rFont val="Cambria"/>
        <family val="1"/>
        <scheme val="major"/>
      </rPr>
      <t>(now 15km)</t>
    </r>
    <r>
      <rPr>
        <sz val="11"/>
        <rFont val="Cambria"/>
        <family val="1"/>
        <scheme val="major"/>
      </rPr>
      <t xml:space="preserve">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r>
  </si>
  <si>
    <t>No whole tree harvesting or brash bundling</t>
  </si>
  <si>
    <t>No burning</t>
  </si>
  <si>
    <t>Wind is assessed in 5 wind zones, A to E, with A as the windiest. This informs decisions on thinning and rotation length. A windxone map is shown in the MP and Table 6 shows terminal heights for thinned and unthinnned stands.
Fire Plan is made where there is a medium or high risk of fire. None of the 9 sites are considered medium or high risk.
Pests are considered under 'Mammals' in the MP. Fencing is used to exclude livestock and deer. Deer hunting would be considered, but 'to date, deer damage has been minor and there are no case where a Deer Management Plan has been necessary'. Pine weevil is identified as the main insect causing damage and is dealt with by management practice and chemical treatment.
Disease from Chalara on ash has not yet been found in any stands, nor has Dothistroma. Phytophthora ramorum is present in Ireland, but these 9 sites contain no larch. Stumps are routinely sprayed with urea against Heterobasidium.</t>
  </si>
  <si>
    <t>Chemicals are accounted for in a 'virtual warehouse', recording quatities and usage. Records seen online. There is a physical chemical store in Kilkenny (not visited), accessed by the company foreman for use in the region. Contractors also provide their own chemicals as required. Disposal is via approved waste handlers, receipt seen dated 4/2/21.</t>
  </si>
  <si>
    <t xml:space="preserve">HCV 1 -Species Diversity
HCV 3 -Ecosystems and habitats
</t>
  </si>
  <si>
    <t>Vast majority male, numbers change all the time.</t>
  </si>
  <si>
    <t>Thinning Licences seen for 5 sites: GP704 dated 15/9/2016 and GP708 dated 29/9/2016 and lasting for 5 years. The other 4 sites have had licences applied for, or have no more need for thinning licences and are awaiting final felling licences. 
No outstanding claims of non-compliance noted.</t>
  </si>
  <si>
    <t>DAFM publication 'Felling and Reforestation Policy' (May 2017) is the main guideline for forestry works. Works appear to be compliant, but see Minor CAR 4.2.1 regarding rutting.</t>
  </si>
  <si>
    <t>Veon state: "Veon staff regularly visit sites as part of our contractual obligations to the client.  In such visits, if dumping, trespass, unauthorised use or any other issue is found, a management issue is raised against the forestry asset and communicated to the client.  The issue is then tackled and resolved.  Once resolved the management issue is closed out." 
Illegal activities were discussed on site by the Technical Expert and Regional Manager (SE). Issues such as dumping and trespass are reported to Management through Site Reports. Dumping tends to dealt with straight away to discourage further dumping. It is also reported to the authorities.</t>
  </si>
  <si>
    <t>Redacted version of  MP pdf would be made available, plus 10 year work plan with relevant maps.</t>
  </si>
  <si>
    <t>There is only low-intensity hunting of deer for venison</t>
  </si>
  <si>
    <t xml:space="preserve">Veon state:"Veon stores the folio numbers in Veon Asset and Land Management System (VALMS) and accesses the ownership documentation through Property Registration Authority of Ireland’s Landdirect portal.  The client’s solicitors hold the hard copy folios which we can access should we need them." The ownership was demonstrated online for a sample site. All 9 sites are fully owned by the client and Folio numbers seen. </t>
  </si>
  <si>
    <t>There is a 5-year operational plan for each of the 9 sites, showing thinning, roading, clearfell and replanting. A rationale for management and operations is given. Sites with specific sensitivities, such as GP608 adjacent to NHA, would require a 'Natura Impact Statement' (NIS) and a visit by an ecologist to inform works (in this case restocking a buffer strip with native broadleaves and open space). There is a 20-year plan for felling and regeneration in outline. The plan is updated every 5 years.</t>
  </si>
  <si>
    <t xml:space="preserve">Harvesting is at end of rotation, quickly followed by replanting to avoid problems with pine weevil. Yields are forecast using Irish Dynamic Yield Models with an inventory undertaken in summer 2019 for input data. Rotation length is determined by yield class and terminal height (a factor of wind zone). </t>
  </si>
  <si>
    <t>All sales are for standing timber. A docket system, both paper and digital, records timber removed from harvesting sites; these are tallied up on a 'Reconciliation'; this is then invoiced in 3 stages, before during and after works. Sample seen for GP704 thin in December 2020. Timber sold as 'uncertified'. Other controls include volumes from the harvester head and forwarder loads. Stacked timber is kept behind locked barriers, sometimes with CCTV cameras to monitor.</t>
  </si>
  <si>
    <t>GP704 subcompartments 3 and 6 show thinning due on work plan for 2020. (A composite work plan for the 9 sites did not show works in 2020, but this was an anomoly). Some works have been delayed recently because of delays in licencing by Forest Service and further delays in the appeals process. No significant delays to implementation of the plan were noted.</t>
  </si>
  <si>
    <t xml:space="preserve">All sites have Annual Inspections for tree health, security, site safety, illegal activities, tree safety. Sample seen for GP704 dated 24/6/20. This is a contractual obligation to the client and is reported to them. The owner also audits Veon to check on their performance and compliance. </t>
  </si>
  <si>
    <t>If the Annual Inspection, or other site observations, require action, this is reported to the owner and authorisation sought for remedy.</t>
  </si>
  <si>
    <t>No new planting.
The document “Environmental and Archaeological Sites in the Forest Clover 1 Portfolio” lists the archaeological features, NHAs, SACs or SPAs in this portfolio. Veon are aware of requirements in managing these features during operations. 
GP704 Harvest Site Plan includes Standard Conditions for Environment and a Site Specific Method Statement identifying streams with the requirement to keep 10m away.</t>
  </si>
  <si>
    <t>Many of the 9 Veon sites comprise even-aged stands of Sitka spruce in fairly small isolated sites. As such, they can be difficult to restructure because a clearfell in one block will expose the adjacent block to windblow, also subdividing these small areas can incur a significant price penalty. In site GP708 the north area will be clearfelled in 2026/27 and the south area will be left till 2032, so some age restructuring will occur. In site GP1105 the Felling Licence states restock as 100% Sitka spruce. In fact this will not be done, as the 'Felling &amp; Reforestation Policy Guidelines' require 15% for biodiversity and habitat, 15% Native broadleaf and 70% productive conifer. In accordance with PEFC, Veon will actually plant 65% Sitka spruce, 20% Scots pine, with the rest as Native broadleaf and open space.</t>
  </si>
  <si>
    <t>a) Restocking is suited to the site and objectives, primarily Sitls spruce for production, with secondary species as required.
b) Native broadleaves are preferred.</t>
  </si>
  <si>
    <t>In site GP1105 the Felling Licence states restock as 100% Sitka spruce. In fact this will not be done, as the 'Felling &amp; Reforestation Policy Guidelines' require 15% for biodiversity and habitat, 15% Native broadleaf and 70% productive conifer. In accordance with PEFC, Veon will actually plant 65% Sitka spruce, 20% Scots pine, with the rest as Native broadleaf and open space.</t>
  </si>
  <si>
    <t>no such introductions</t>
  </si>
  <si>
    <t>Veon Asset and Land Mgt System (VALMS) is Veon’s inhouse client, land, sales, marketing, and operations management system.  It is built on Dynamics 365, Microsoft’s CRM system and is a fully functioning Customer Relationship Management system. It is available to all staff through computer browsers and a phone app allowing staff to input and retrieve information about forestry assets, operations, management issues, clients, sales and marketing in a secure and easy to use environment. It integrates entirely into all of Veon’s Office programs, allowing for proper and complete record keeping occurring from within VALMS itself.</t>
  </si>
  <si>
    <t>a, b, e) For GP704 the 'Harvest Site Plan' was seen, dated 13/11/2020, including environmental assessment, standard conditions for harvesting, safety issues, risk assessment, method statement and map.
c) Use of brashmats specified and implemented, but see Minor CAR 4.2.1.
d) In-date Felling Licences seen for 5 sites; also communications with neighbours giving notice.</t>
  </si>
  <si>
    <t>For GP704 the Post Harvesting Report dated 5/1/20 (should read 2021) shows 5 site visits by the Operations Forester in the one month duration of the contract. However, he did not record the poor weather, the fact that the operations was suspended several times because of poor ground conditions, nor the development of severe rutting along the extraction route.  Minor CAR</t>
  </si>
  <si>
    <t>N</t>
  </si>
  <si>
    <t>PEFC 4.1.2</t>
  </si>
  <si>
    <t xml:space="preserve">Managers shall ensure that implementation of operational plans shall be monitored </t>
  </si>
  <si>
    <t>Within 12 months of the finalisation date of this report, and no
later than next annual audit.</t>
  </si>
  <si>
    <t>PEFC 4.2.1</t>
  </si>
  <si>
    <t>Managers shall ensure that harvesting operations shall conform to best practice as detailed in the relevant sections of the Forest Service “Forest Harvesting and the Environment Guidelines” and “Forestry and Water Quality Guidelines”.</t>
  </si>
  <si>
    <t>Site GP704 was visited by the SA Technical Expert on 18/3/21 to view the recent thinning operation in December 2020. The following observtions were made: "During the last thinning severe rutting occurred on site. The Manager said that there had been delays in starting the operation, which was initially planned for the Summer. When they started in November, the site was reasonably dry, but then the weather turned. The thinning operation was very clean and there is no rutting in the forest, but the extraction route was badly damaged. Apparently extraction was stopped several times and different routes were explored and an effort was made to move brash to mitigate the rutting, but there is evidence of extensive rutting. Apparently a neighbouring forest was undergoing thinning at the same time and used the ROW through this property to extract their timber, which compounded the problem."
The neighbouring forest to the south is adjacent to the River Barrow and River Nore SAC. This is clearly does not conform to the  Forest Service “Forest Harvesting and the Environment Guidelines”.</t>
  </si>
  <si>
    <t>No active harvesting sites were seen, but GP704 was visited several months after the thinning operation and timber appeared to have been harvested efficiently.</t>
  </si>
  <si>
    <t>No new roads in these 9 certification properties</t>
  </si>
  <si>
    <t>Road repairs are minor, so no particular standards apply</t>
  </si>
  <si>
    <t>Woods are monitored for Ash dieback (Chalara), Dothistroma, Phytophthora ramorum and other pests and diseases. Also for incursion of grazing livestock. This is dealt with immediately, also reported in the Annual Report to the client.</t>
  </si>
  <si>
    <t>Disposal is via approved waste handlers, receipt seen dated 4/2/21.</t>
  </si>
  <si>
    <t>GP704 Harvest Site Plan contains references to industry codes of practice relating to spill kits, but does not actually mention 'spill kits' in the list of checks. There is a risk they could be overlooked. Veon have since prepared a Spill Kits policy document to be attached to all site operational plans.</t>
  </si>
  <si>
    <t>Y</t>
  </si>
  <si>
    <t>Obs 2021.03</t>
  </si>
  <si>
    <t>PEFC 2.1.1</t>
  </si>
  <si>
    <t>GP704 Harvest Site Plan includes a map showing some features of the site, including Overhead Power Lines, and narrative refering to environment and safety. There is also a Bio map and an Environmental Constraints map, though these do not appear in the site pack. The site manager spoke to the contractor about these issues before commencement of works. However, without all this information clearly visible in one place, there is a risk that these important features will be overlooked.</t>
  </si>
  <si>
    <t>PEFC 8.1.1</t>
  </si>
  <si>
    <t>Managers shall ensure that there shall be compliance with HSA approved Codes Of Practices</t>
  </si>
  <si>
    <t>Site GP704 was visited by the SA Technical Expert on 18/3/21 to view the recent thinning operation in December 2020. The following observtions were made: "During the last thinning severe rutting occurred on site. The Manager said that there had been delays in starting the operation, which was initially planned for the Summer. When they started in November, the site was reasonably dry, but then the weather turned. The thinning operation was very clean and there is no rutting in the forest, but the extraction route was badly damaged. Apparently extraction was stopped several times and different routes were explored and an effort was made to move brash to mitigate the rutting, but there is evidence of extensive rutting. Apparently a neighbouring forest was undergoing thinning at the same time and used the ROW through this property to extract their timber, which compounded the problem."
The neighbouring forest to the south is adjacent to the River Barrow and River Nore SAC. This clearly does not conform to the  Forest Service “Forest Harvesting and the Environment Guidelines”.</t>
  </si>
  <si>
    <t>Sites visited:</t>
  </si>
  <si>
    <t>FCGP708 Loughill, Co. Kilkenny</t>
  </si>
  <si>
    <t>Discussion on planned treatment of biodiversity areas during future operations and any planned mitigating measures to protect water and the environment.</t>
  </si>
  <si>
    <t>Also discussion on managing threat of pine weevil after future felling operations.</t>
  </si>
  <si>
    <t>FCGP704 Moneenroe, Co. Kilkenny, also referred to as Uskerty</t>
  </si>
  <si>
    <t xml:space="preserve">Visited site after recent thinning operations. Severe rutting observed. Discussed health &amp; safety procedures, in particular near/under powerlines, safeguarding biodiversity features during future harvesting operations, monitoring of site during operations, etc. </t>
  </si>
  <si>
    <t>1 interview was held by phone/ in person during audit..</t>
  </si>
  <si>
    <t>No issues with other wild mammals</t>
  </si>
  <si>
    <t>No such issues</t>
  </si>
  <si>
    <t>Fire risk is low, so there is no plan beyond calling the fire service</t>
  </si>
  <si>
    <t>Sample areas with protective functions seen on plans for GP2002 (steep slope down to river) and GP704 (Bio area adjacent to stream)</t>
  </si>
  <si>
    <t>IPMS includes commitment to minimising use of chemicals. Prevention is identified as the best form of defence. Strategies for minimising use include regular inspections for early detection of pests, suitable species choice and diversity of species (where possible and appropriate). To minimise use of chemicals against pine weevil, the MP suggests quick replanting and use of larger trees dipped in protective chemical.</t>
  </si>
  <si>
    <t>There has been no restocking on the 9 sites in the certificate to date, so no chemicals have been used. The IPMS justifies the reasons where chemicals would be used. Managers are aware of guidance and record-keeping.</t>
  </si>
  <si>
    <t>Use of fertilizers is very rare, possibly Ground Rock Phosphate on some afforestation sites. None used on the 9 certification sites.</t>
  </si>
  <si>
    <t>Obs 2020.05</t>
  </si>
  <si>
    <t>The document “Environmental and Archaeological Sites in the Forest Clover 1 Portfolio” lists the archaeological features, NHAs, SACs or SPAs in this portfolio. Enviornmental Constraints maps for each site show designations. GP608 is directly adjacent to an NHA</t>
  </si>
  <si>
    <t xml:space="preserve">There is no Old Woodland Site in the 9 sites. If there were any, it would be designated under SAC.  Locally identified special areas and features are shown on 'Biomaps', including archaeological features, veteran trees, banks, stone walls,  hedgerows open space, wetland, native woodland and slope hazard. </t>
  </si>
  <si>
    <t>No such species</t>
  </si>
  <si>
    <t>'Forest Clover 1 Management plan v2' states p11 that 19% of the portfolio is unproductive land which will be managed 'to enhance their value for nature'.  Valid for certification sites?
Potential non-compliance 2020.06</t>
  </si>
  <si>
    <t>On close measurement of digital maps, it appears that some 22% of the 9 sites is non-productive woodland. This is mostly mixed broadleaf, watercourses, hedges or open space. This is much more that previously thought. It will all be managed for biodiversity.</t>
  </si>
  <si>
    <t>Semi-natural woodland is not converted and will be managed under LISS. No plans from NPWS are in place.</t>
  </si>
  <si>
    <t>No POWS identified</t>
  </si>
  <si>
    <t>Natural regeneration does not suit production Sitka spruce well, as it does not seed very much because of the short rotations, and when seedlings do appear they are far too densely stocked. Natural regeneration of broadleaves is encouraged.</t>
  </si>
  <si>
    <t>Records of responses to consultation were seen, but there was no resulting action required.</t>
  </si>
  <si>
    <t>Ads in newspapers seen inviting consultation submissions. Neighbours were also contacted using the public Landdirect system for identifying landowners; also statutory bodies and environmental NGOs. 5 responses received and responded to .</t>
  </si>
  <si>
    <t>GP2002 has a former 'Ogham Stone' site mapped and access to this is maintained.</t>
  </si>
  <si>
    <t>No such requests in these 9 sites. Elsewhere university research projects have been welcomed.</t>
  </si>
  <si>
    <t>GP2002 has a former 'Ogham Stone' site mapped and access to this is maintained. GP1108 has a possible 'Enclosure' mapped with a precautionary buffer zone.</t>
  </si>
  <si>
    <t>Standing sales are advertised in the national press, but works are typically undertaken by local contractors for ease of logistics. GP704 harvested products were sent to mills in the SE region.</t>
  </si>
  <si>
    <t>The 9 certified sites have no significant roadside tree risks, but sample surveys from other managed sites were seen. 3 Foresters recently qualified in 'Quantified Tree Risk Assessment', most relevant for roadside tree surveys. Sample certificate seen dated 30/11/20.</t>
  </si>
  <si>
    <t>GP704 Harvest Site Plan identifies Electricity Supply Board overhead power lines and there were warning signs to machine drivers on site. However, no goalposts were erected in accordance with HSA's 'Electricity At Work: Forestry', clause 14, which states: "Goalposts must be erected where machinery / vehicles pass under an OEL on or near a worksite".</t>
  </si>
  <si>
    <t>Qualifications for staff are kept on file. Samples seen for Regional Manager. There are no workers in training.</t>
  </si>
  <si>
    <t>a) Senior managers keep up to date with professional CPD via the Society of Irish Foresters (samples seen). Other managers have completed Coillte's Environmental Risk Assessment training and other courses in pesticides and manual handling and first aid (samples seen)</t>
  </si>
  <si>
    <t>The 'Veon Employee Handbook' (updated July 2019) includes all relevant information. Employees confirmed compliance.</t>
  </si>
  <si>
    <t>The owners (Forest Clover 1) carry Public and Products Liability insurance dated 8/4/20. The managers (Veon) carry Employers, public and products liability insurance dated 3/4/20.</t>
  </si>
  <si>
    <t>Game management is not intense.</t>
  </si>
  <si>
    <t>No game management. Deer hunting allowed under licence on some sites. For site GP608, Deer licence from NPWS seen dated 28/8/2020, also firearms certificate (expires 24/10/22), licence from forest owner dated 2/10/20, risk assessment.</t>
  </si>
  <si>
    <t>Soil Association and PEFC have agreed that the 9 sites in this certificate can be considered a single Forest Management Unit (FMU). The average size is about 22ha and the largest is 47ha. 
'Forest Clover 1 Management Plan 2020-2030, Version 2, March 2020' covers 266 properties across Ireland, including the 9 in the South-East put forward for certification. It is backed by a digital management plan online via the Veon Asset and Land Management System (VALMS). During the remote audit there was ample evidence of the scope and efficiency of this system for storing and retrieving documents, also maps on the QGIS programme. The figures in the management plan (MP) apply to all 226 sites, so figures pertaining only to the 9 sites in this certificate have been prepared where necessary. This MP contains an inventory of timber resources and species maps. Non-Timber Resources are mentioned, including biodiversity, carbon storage and heritage, noting that they could be devleoped as opportunities arise. Sites are identified with location maps, grid references and site maps.
Nationally designated areas are identified on Environmental Contraints Maps showing Archaeological features, rivers, National Heritage Area (NHA), Special Area of Conservation (SAC), Special Protection Areas (SAC for birds). There are no Old Woodland Sites recorded in these 9 sites. Locally identified special areas and features are shown on 'Biomaps', including archaeological features, veteran trees, banks, stone walls,  hedgerows open space, wetland, native woodland and slope hazard. 
GP704 Harvest Site Plan includes a map showing some features of the site, including Overhead Power Lines, and narrative refering to environment and safety. There is also a Bio map and an Environmental Constraints map, though these do not appear in the site pack. The site manager spoke to the contractor about these issues before commencement of works. However, without all this information clearly visible in one place, there is a risk that these important features will be overlooked.</t>
  </si>
  <si>
    <t>The forest management objectives of Forest Clover:</t>
  </si>
  <si>
    <r>
      <t xml:space="preserve">• </t>
    </r>
    <r>
      <rPr>
        <sz val="11"/>
        <color rgb="FF000000"/>
        <rFont val="Calibri"/>
        <family val="2"/>
      </rPr>
      <t>To minimise risk to the forestry assets from biotic and abiotic factors.</t>
    </r>
  </si>
  <si>
    <r>
      <t xml:space="preserve">• </t>
    </r>
    <r>
      <rPr>
        <sz val="11"/>
        <color rgb="FF000000"/>
        <rFont val="Calibri"/>
        <family val="2"/>
      </rPr>
      <t>In keeping with the principles of sustainable Forest management, maximise capital</t>
    </r>
    <r>
      <rPr>
        <sz val="11"/>
        <color rgb="FF000000"/>
        <rFont val="SymbolMT"/>
      </rPr>
      <t xml:space="preserve"> appreciation of the forest assets.</t>
    </r>
  </si>
  <si>
    <r>
      <t xml:space="preserve">• </t>
    </r>
    <r>
      <rPr>
        <sz val="11"/>
        <color rgb="FF000000"/>
        <rFont val="Calibri"/>
        <family val="2"/>
      </rPr>
      <t>To restructure and expand the portfolio so as to maximise the efficiency of management and increase yields.</t>
    </r>
  </si>
  <si>
    <t>a) Clearfell and replanting silvicultural system is described in MP and justifications given
b) The LISS area is made up from substantial broadleaf hedges within and surrounding production areas (17.6ha), native woodland (2.79ha), individual compartments of mixed broadleaves (ash and sycamore) (9.37ha) and some discrete mixed broadleaf in a mixed high forest stand (1.69ha). This totals 31.45ha of 196.28ha = 16%.
C) Although sites are graded for wind blow, there are few wind-firm sites suitable for LISS.</t>
  </si>
  <si>
    <t xml:space="preserve">Itinerary </t>
  </si>
  <si>
    <t xml:space="preserve">HYBRID Audit </t>
  </si>
  <si>
    <t xml:space="preserve">ANNEX 10 GLOSSARY </t>
  </si>
  <si>
    <t>Abbreviations</t>
  </si>
  <si>
    <t>ASNW</t>
  </si>
  <si>
    <t>Ancient Semi-Natural Woodland</t>
  </si>
  <si>
    <t>AWS</t>
  </si>
  <si>
    <t>Ancient Woodland Site</t>
  </si>
  <si>
    <t>BL</t>
  </si>
  <si>
    <t>Broadleaves</t>
  </si>
  <si>
    <t>Cmpt</t>
  </si>
  <si>
    <t>Compartment</t>
  </si>
  <si>
    <t>COC</t>
  </si>
  <si>
    <t>Chain of Custody</t>
  </si>
  <si>
    <t>EIA</t>
  </si>
  <si>
    <t>Environmental impact assessment</t>
  </si>
  <si>
    <t>FC</t>
  </si>
  <si>
    <t>UK Forestry Commission</t>
  </si>
  <si>
    <t>FM</t>
  </si>
  <si>
    <t>Forest Management</t>
  </si>
  <si>
    <t>FMU</t>
  </si>
  <si>
    <t>Forest Management Unit</t>
  </si>
  <si>
    <r>
      <t>FSC</t>
    </r>
    <r>
      <rPr>
        <vertAlign val="superscript"/>
        <sz val="11"/>
        <rFont val="Cambria"/>
        <family val="1"/>
      </rPr>
      <t>®</t>
    </r>
  </si>
  <si>
    <r>
      <t>Forest Stewardship Council</t>
    </r>
    <r>
      <rPr>
        <vertAlign val="superscript"/>
        <sz val="11"/>
        <rFont val="Cambria"/>
        <family val="1"/>
      </rPr>
      <t>®</t>
    </r>
  </si>
  <si>
    <t>H&amp;S</t>
  </si>
  <si>
    <t>Health and Safety</t>
  </si>
  <si>
    <t xml:space="preserve">HCV </t>
  </si>
  <si>
    <t>High Conservation Value</t>
  </si>
  <si>
    <t>HCVF</t>
  </si>
  <si>
    <t>High Conservation Value Forest</t>
  </si>
  <si>
    <t>ILO</t>
  </si>
  <si>
    <t>International Labour Organisation</t>
  </si>
  <si>
    <t>LTR</t>
  </si>
  <si>
    <t>Long Term Retention</t>
  </si>
  <si>
    <t>NR</t>
  </si>
  <si>
    <t>Natural Reserve</t>
  </si>
  <si>
    <t>NTFP</t>
  </si>
  <si>
    <t>Non Timber Forest Product</t>
  </si>
  <si>
    <t>PAWS</t>
  </si>
  <si>
    <t>Plantation on Ancient Woodland Site</t>
  </si>
  <si>
    <t>SNW</t>
  </si>
  <si>
    <t>Semi-natural woodland</t>
  </si>
  <si>
    <t>UKWAS</t>
  </si>
  <si>
    <t>UK Woodland Assurance Scheme/Standard</t>
  </si>
  <si>
    <t>Definitions</t>
  </si>
  <si>
    <t>Active management unit:</t>
  </si>
  <si>
    <t>A management unit where site-disturbing activities have taken place since the last evaluation implemented by certification bodies, or in the previous 12 months if there was no previous evaluation.</t>
  </si>
  <si>
    <t xml:space="preserve">Biological diversity:  </t>
  </si>
  <si>
    <t xml:space="preserve">The variability among living organisms from all sources including, inter alia, terrestrial, marine and other aquatic ecosystems and the ecological complexes of which they are a part; this includes diversity within species, between species and of ecosystems. (see Convention on Biological Diversity, 1992) </t>
  </si>
  <si>
    <t xml:space="preserve">Biological diversity values:  </t>
  </si>
  <si>
    <t xml:space="preserve">The intrinsic, ecological, genetic, social, economic, scientific, educational, cultural, recreational and aesthetic values of biological diversity and its components. (see Convention on Biological Diversity, 1992) </t>
  </si>
  <si>
    <t>Biological control agents:</t>
  </si>
  <si>
    <t xml:space="preserve">Living organisms used to eliminate or regulate the population of other living organisms. </t>
  </si>
  <si>
    <t xml:space="preserve">Chain of custody:  </t>
  </si>
  <si>
    <t xml:space="preserve">The channel through which products are distributed from their origin in the forest to their end-use. </t>
  </si>
  <si>
    <t xml:space="preserve"> </t>
  </si>
  <si>
    <t>Chemicals:</t>
  </si>
  <si>
    <t xml:space="preserve"> The range of fertilizers, insecticides, fungicides, and hormones which are used in forest management. </t>
  </si>
  <si>
    <t>Criterion (pl. Criteria):</t>
  </si>
  <si>
    <t xml:space="preserve"> A means of judging whether or not a Principle (of forest stewardship) has been fulfilled. </t>
  </si>
  <si>
    <t>Customary rights:</t>
  </si>
  <si>
    <t xml:space="preserve">Rights which result from a long series of habitual or customary actions, constantly repeated, which have, by such repetition and by uninterrupted acquiescence, acquired the force of a law within a geographical or sociological unit. </t>
  </si>
  <si>
    <t>Ecosystem:</t>
  </si>
  <si>
    <t xml:space="preserve">A community of all plants and animals and their physical environment, functioning together as an interdependent unit. </t>
  </si>
  <si>
    <t>Endangered species:</t>
  </si>
  <si>
    <t xml:space="preserve">Any species which is in danger of extinction throughout all or a significant portion of its range. </t>
  </si>
  <si>
    <t xml:space="preserve">Exotic species: </t>
  </si>
  <si>
    <t xml:space="preserve">An introduced species not native or endemic to the area in question. </t>
  </si>
  <si>
    <t xml:space="preserve">Forest integrity:  </t>
  </si>
  <si>
    <t xml:space="preserve">The composition, dynamics, functions and structural attributes of a natural forest. </t>
  </si>
  <si>
    <t>Forest management/manager:</t>
  </si>
  <si>
    <t xml:space="preserve">The people responsible for the operational management of the forest resource and of the enterprise, as well as the management system and structure, and the planning and field operations.  </t>
  </si>
  <si>
    <t xml:space="preserve">Forestry contractor: </t>
  </si>
  <si>
    <t>A person or group of persons legally registered (e.g. consultant, company) that takes responsibility for providing forest logging, silvicultural or other management activities on the ground on the basis of a contractual agreement with a Group Entity, Resource Manager(s) orgroup member(s). The forestry contractor may provide these services directly or through subcontractors (outsourcing).</t>
  </si>
  <si>
    <t>Genetically modified organisms:</t>
  </si>
  <si>
    <t xml:space="preserve">Biological organisms which have been induced by various means to consist of genetic structural changes. </t>
  </si>
  <si>
    <t>High Conservation Value Forests:</t>
  </si>
  <si>
    <t xml:space="preserve">High Conservation Value Forests are those that possess one or more of the following attributes: </t>
  </si>
  <si>
    <t>NB - "High Conservation Values" can include non-forest habitats.</t>
  </si>
  <si>
    <t>e) forest areas containing globally, regionally or nationally significant :</t>
  </si>
  <si>
    <t>HCV 1</t>
  </si>
  <si>
    <t>- concentrations of biodiversity values (e.g. endemism, endangered species, refugia); and/or</t>
  </si>
  <si>
    <t>- large landscape level forests, contained within, or containing the management unit, where viable populations of most if not all naturally occurring species exist in natural patterns of distribution and abundance</t>
  </si>
  <si>
    <t>HCV 2</t>
  </si>
  <si>
    <t>f) forest areas that are in or contain rare, threatened or endangered ecosystems</t>
  </si>
  <si>
    <t>HCV 3</t>
  </si>
  <si>
    <t>g) forest areas that provide basic services of nature in critical situations (e.g. watershed protection, erosion control)</t>
  </si>
  <si>
    <t>HCV 4</t>
  </si>
  <si>
    <t>h) forest areas fundamental to meeting basic needs of local communities (e.g. subsistence, health) and/or critical to local communities’ traditional cultural  identity (areas of cultural, ecological, economic or religious significance identified in cooperation with such local communities).</t>
  </si>
  <si>
    <t>Indigenous lands and territories:</t>
  </si>
  <si>
    <t xml:space="preserve">The total environment of the lands, air, water, sea, sea-ice, flora and fauna, and other resources which indigenous peoples have traditionally owned or otherwise occupied or used. (Draft Declaration of the Rights of Indigenous Peoples: Part VI) </t>
  </si>
  <si>
    <t>Indigenous peoples:</t>
  </si>
  <si>
    <t xml:space="preserve">"The existing descendants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t>
  </si>
  <si>
    <t>Landscape:</t>
  </si>
  <si>
    <t xml:space="preserve">A geographical mosaic composed of interacting ecosystems resulting from the influence of geological, topographical, soil, climatic, biotic and human interactions in a given area. </t>
  </si>
  <si>
    <t xml:space="preserve">Local laws: </t>
  </si>
  <si>
    <t xml:space="preserve">Includes all legal norms given by organisms of government whose jurisdiction is less than the national level, such as departmental, municipal and customary norms. </t>
  </si>
  <si>
    <t xml:space="preserve">Long term: </t>
  </si>
  <si>
    <t xml:space="preserve"> The time-scale of the forest owner or manager as manifested by the objectives of the management plan, the rate of harvesting, and the commitment to maintain permanent forest cover.  The length of time involved will vary according to the context and ecological conditions, and will be a function of how long it takes a given ecosystem to recover its natural structure and composition following harvesting or disturbance, or to produce mature or primary conditions. </t>
  </si>
  <si>
    <t xml:space="preserve">Native species: </t>
  </si>
  <si>
    <t xml:space="preserve">A species that occurs naturally in the region; endemic to the area. </t>
  </si>
  <si>
    <t>Natural cycles:</t>
  </si>
  <si>
    <t xml:space="preserve">Nutrient and mineral cycling as a result of interactions between soils, water, plants, and animals in forest environments that affect the ecological productivity of a given site.  </t>
  </si>
  <si>
    <t>Natural Forest:</t>
  </si>
  <si>
    <t>Forest areas where many of the principal characteristics and key elements of native ecosystems such as complexity, structure and diversity are present, as defined by FSC approved national and regional standards of forest management.</t>
  </si>
  <si>
    <t xml:space="preserve">Non-timber forest products: </t>
  </si>
  <si>
    <t xml:space="preserve">All forest products except timber, including other materials obtained from trees such as resins and leaves, as well as any other plant and animal products. </t>
  </si>
  <si>
    <t xml:space="preserve">Other forest types: </t>
  </si>
  <si>
    <t xml:space="preserve">Forest areas that do not fit the criteria for plantation or natural forests and which are defined more specifically by FSC-approved national and regional standards of forest stewardship. </t>
  </si>
  <si>
    <t xml:space="preserve">Plantation: </t>
  </si>
  <si>
    <t xml:space="preserve">Forest areas lacking most of the principal characteristics and key elements of native ecosystems as defined by FSC-approved national and regional standards of forest stewardship, which result from the human activities of either planting, sowing or intensive silvicultural treatments. </t>
  </si>
  <si>
    <t>Principle:</t>
  </si>
  <si>
    <t xml:space="preserve">An essential rule or element; in FSC's case, of forest stewardship. </t>
  </si>
  <si>
    <t>Silviculture:</t>
  </si>
  <si>
    <t xml:space="preserve">The art of producing and tending a forest by manipulating its establishment, composition and growth to best fulfill the objectives of the owner.  This may, or may not, include timber production.  </t>
  </si>
  <si>
    <t>Site-disturbing activities:</t>
  </si>
  <si>
    <t>Forest management activities with a risk of adversely impacting any value of the forest, including economic, environmental and/or social values.</t>
  </si>
  <si>
    <t>Succession:</t>
  </si>
  <si>
    <t xml:space="preserve">Progressive changes in species composition and forest community structure caused by natural processes (nonhuman) over time. </t>
  </si>
  <si>
    <t>Tenure:</t>
  </si>
  <si>
    <t xml:space="preserve">Socially defined agreements held by individuals or groups, recognized by legal statutes or customary practice, regarding the "bundle of rights and duties" of ownership, holding, access and/or usage of a particular land unit or the associated resources there within (such as individual trees, plant species, water, minerals, etc). </t>
  </si>
  <si>
    <t xml:space="preserve">Threatened species: </t>
  </si>
  <si>
    <t xml:space="preserve">Any species which is likely to become endangered within the foreseeable future throughout all or a significant portion of its range.  </t>
  </si>
  <si>
    <t xml:space="preserve">Use rights: </t>
  </si>
  <si>
    <t>Rights for the use of forest resources that can be defined by local custom, mutual agreements, or prescribed by other entities holding access rights. These rights may restrict the use of particular resources to specific levels of consumption or particular harvesting techniques.</t>
  </si>
  <si>
    <t>Veon management demonstrated such commitment through their use of VALMS, as described in 5.3.1 above.</t>
  </si>
  <si>
    <t>Described in 5.3.1 above.</t>
  </si>
  <si>
    <t>Nicola Brennan
Rob Shaw (2nd reviewer)</t>
  </si>
  <si>
    <t>Rob Shaw</t>
  </si>
  <si>
    <t>None</t>
  </si>
  <si>
    <r>
      <t>SUMMARY OF FOREST MANAGEMENT</t>
    </r>
    <r>
      <rPr>
        <b/>
        <i/>
        <sz val="11"/>
        <rFont val="Cambria"/>
        <family val="1"/>
      </rPr>
      <t xml:space="preserve"> </t>
    </r>
  </si>
  <si>
    <t>SUMMARY OF ORANISATIONAL STRUCTURE AND MANAGEMENT</t>
  </si>
  <si>
    <t>Approved: grant certification</t>
  </si>
  <si>
    <t>No responses received at MA</t>
  </si>
  <si>
    <t>MR</t>
  </si>
  <si>
    <t>Sampling methodology for Ireland: PEFC™</t>
  </si>
  <si>
    <t>AG</t>
  </si>
  <si>
    <t>FM PEFC ST 1002 2010 Group FM Certification &amp; IAF Mandatory Document for the Certification of Multiple Sites Based on Sampling – IAF MD 1:2007
PEFC Ireland sampling rules for groups</t>
  </si>
  <si>
    <t>Segregate WMUs by size classes</t>
  </si>
  <si>
    <t>Put in calculator below</t>
  </si>
  <si>
    <t>Size</t>
  </si>
  <si>
    <t>&gt;100ha</t>
  </si>
  <si>
    <t>&lt; or equal to 100ha</t>
  </si>
  <si>
    <t>The Head or Central Office must always be included in each element of the audit cycle (initial audit, surveillance and re-certification). Where there are regional and/or local offices, an additional selection may be made (equal to no more than √ of this number of regional and/or local offices), where justifiable and shall be guided by the following factors:</t>
  </si>
  <si>
    <t>specific management functions and/or documentation requested by the Lead Auditor which is not performed/available at the Head Office.
• stakeholder input relevant to selected office
• forest activity relevant to selected office
• other management function (eg. administration)
• geographical spread and balance to the selection
• density of personnel relevant to selected office
• efficiency with respect to time and other resources resulting from selection</t>
  </si>
  <si>
    <t>The document “Environmental and Archaeological Sites in the Forest Clover 1 Portfolio” lists the archaeological features, NHAs, SACs or SPAs in this portfolio. Veon are aware of requirements in managing these features during operations. 
GP704 Harvest Site Plan includes Standard Conditions for Environment and a Site Specific Method Statement identifying streams with the requirement to keep 10m away.</t>
  </si>
  <si>
    <t>Foresters during operations are used to issues arising which to their mind did not require specific reporting. Our Post Harvest report has a comment section for such events but this was not filled in.</t>
  </si>
  <si>
    <t>Further training of foresters to make sure they record events like this (to include actions taken) in the comment section of the visit table in the post harvest report.</t>
  </si>
  <si>
    <t>We have instigated further training of the forestry team in the preparation of sites for harvesting, identifying 'pinch points' prior to harvesting and putting in mitigation measures.  These measures can be, for example, harvesting restricted to drier times of year and/or the construction of forwarding tracks  along main extraction routes to avoid rutting.</t>
  </si>
  <si>
    <t>Forestry team were aware of the ESB lines and pointed them out to the purchaser on site, in the harvest plan and on the method statement.  There was an acceptance that the measures taken were enough. However, the HSA approved Code of Practice was not abided by in full especially in the erection and use of goalposts.</t>
  </si>
  <si>
    <t>Foresters will be trained in the Electricity at Work - Forestry Safety Guide. They have already been informed about the issue that arose in our weekly meetings and have been supplied with a copy of the code. Further training and field visits by senior staff will be done to check on compliance. Buyers of timber will also be required to provide and erect goalposts on sites.</t>
  </si>
  <si>
    <t>The forestry team did try to mitigate the problem during the operation as detailed in the SA technical Expert report.  In the course of their decision making they were aware of the potential impact on the SAC south of the site and examined drains to see if they were connected to the SAC and found that they were not. The route to the harvest road is narrow at this point and also is the route of a Right of Way for the neighbouring plantation. Legal and physical constraints in the site made it difficult to deal with this situation.  Analysis of the site should have identified the potential impact on this route before harvesting and measures taken (other than brashing and stopping of forwarding) to mitigate the issue.</t>
  </si>
  <si>
    <t>The Inspection report and draft Woodmark decision was reviewed by a Peer Review Panel consisting of:</t>
  </si>
  <si>
    <t xml:space="preserve">Huw Denman (Audit Team Leader) 45 years forestry experience including harvesting &amp; marketing, forest management, wildife management, 22 years of FSC auditing </t>
  </si>
  <si>
    <t>Not yet issued</t>
  </si>
  <si>
    <t>SA-PEFC-FM-COC-008568</t>
  </si>
  <si>
    <r>
      <rPr>
        <sz val="11"/>
        <color theme="1"/>
        <rFont val="Cambria"/>
        <family val="1"/>
        <scheme val="major"/>
      </rPr>
      <t>This audit was completed as a Hybrid due to the ongoing Covid19 pandemic and travel restrictions in Ireland. The technical expert based within Ireland was able to conduct site visits with private travel and follow social distancing with the Veon staff outside on site.</t>
    </r>
    <r>
      <rPr>
        <sz val="11"/>
        <rFont val="Cambria"/>
        <family val="1"/>
        <scheme val="major"/>
      </rPr>
      <t xml:space="preserve">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r>
  </si>
  <si>
    <t xml:space="preserve">Extension of Scope </t>
  </si>
  <si>
    <t xml:space="preserve">Huw Denman </t>
  </si>
  <si>
    <t>Data/Validation/list/select</t>
  </si>
  <si>
    <t>&gt;10000ha</t>
  </si>
  <si>
    <t>mostly natural/semi-natural</t>
  </si>
  <si>
    <t>&gt;1000-10000ha</t>
  </si>
  <si>
    <t>intimate mix</t>
  </si>
  <si>
    <t>100-1000ha</t>
  </si>
  <si>
    <t>State</t>
  </si>
  <si>
    <t>Community</t>
  </si>
  <si>
    <t>Cappanaslish</t>
  </si>
  <si>
    <t>Clare</t>
  </si>
  <si>
    <t>FMU:MW:0121:FC:02001</t>
  </si>
  <si>
    <t>52.770344,-8.593712</t>
  </si>
  <si>
    <t>Boolyknaknockaun</t>
  </si>
  <si>
    <t>FMU:MW:0111:FC:02003</t>
  </si>
  <si>
    <t>52.769565,-9.236584</t>
  </si>
  <si>
    <t>Seeconglas</t>
  </si>
  <si>
    <t>Limerick</t>
  </si>
  <si>
    <t>FMU:SW:0163:FC:02004</t>
  </si>
  <si>
    <t>52.31084,-9.189634</t>
  </si>
  <si>
    <t>Athea Upper</t>
  </si>
  <si>
    <t>FMU:SW:0182:FC:02005</t>
  </si>
  <si>
    <t>52.461971,-9.335761</t>
  </si>
  <si>
    <t>Mileen</t>
  </si>
  <si>
    <t>Cork</t>
  </si>
  <si>
    <t>FMU:SW:0163:FC:02006</t>
  </si>
  <si>
    <t>52.310833,-9.187188</t>
  </si>
  <si>
    <t>Kilmaniheen East</t>
  </si>
  <si>
    <t>Kerry</t>
  </si>
  <si>
    <t>FMU:SW:0156:FC:02007</t>
  </si>
  <si>
    <t>52.337175,-9.324303</t>
  </si>
  <si>
    <t>Lack West</t>
  </si>
  <si>
    <t>FMU:MW:0116:FC:02009</t>
  </si>
  <si>
    <t>52.711937,-9.326234</t>
  </si>
  <si>
    <t>Rowls Allen (3)</t>
  </si>
  <si>
    <t>FMU:SW:0165:FC:02011</t>
  </si>
  <si>
    <t>52.292785,-9.028358</t>
  </si>
  <si>
    <t>FMU:SW:0182:FC:02012</t>
  </si>
  <si>
    <t>52.455852,-9.329195</t>
  </si>
  <si>
    <t>Drumellihy</t>
  </si>
  <si>
    <t>FMU:MW:0112:FC:03002</t>
  </si>
  <si>
    <t>52.729535,-9.470558</t>
  </si>
  <si>
    <t>Carrigkerry</t>
  </si>
  <si>
    <t>FMU:SW:0145:FC:03003</t>
  </si>
  <si>
    <t>52.483878,-9.17573</t>
  </si>
  <si>
    <t>Feakle</t>
  </si>
  <si>
    <t>FMU:MW:0106:FC:03004</t>
  </si>
  <si>
    <t>52.939936,-8.656518</t>
  </si>
  <si>
    <t>Derrylea</t>
  </si>
  <si>
    <t>FMU:MW:0120:FC:03005</t>
  </si>
  <si>
    <t>52.69969,-9.108438</t>
  </si>
  <si>
    <t>Ballyline West</t>
  </si>
  <si>
    <t>FMU:SW:0141:FC:03006</t>
  </si>
  <si>
    <t>52.525674,-9.489784</t>
  </si>
  <si>
    <t>Tooradoo</t>
  </si>
  <si>
    <t>FMU:SW:0147:FC:03007</t>
  </si>
  <si>
    <t>52.440133,-9.286494</t>
  </si>
  <si>
    <t>Ballycarn / Foilnamuck</t>
  </si>
  <si>
    <t>FMU:MW:0123:FC:03008</t>
  </si>
  <si>
    <t>52.752347,-8.156147</t>
  </si>
  <si>
    <t>Ballyea</t>
  </si>
  <si>
    <t>FMU:MW:0104:FC:03010</t>
  </si>
  <si>
    <t>52.898393,-9.212036</t>
  </si>
  <si>
    <t>Clooncraffield</t>
  </si>
  <si>
    <t>Roscommon</t>
  </si>
  <si>
    <t>FMU:NW:0084:FC:03012</t>
  </si>
  <si>
    <t>53.8006,-8.559551</t>
  </si>
  <si>
    <t>Cloonfinglas</t>
  </si>
  <si>
    <t>FMU:NW:0066:FC:03013</t>
  </si>
  <si>
    <t>53.837234,-8.472948</t>
  </si>
  <si>
    <t>Burrenfada</t>
  </si>
  <si>
    <t>FMU:MW:0119:FC:03014</t>
  </si>
  <si>
    <t>52.707255, -9.185546</t>
  </si>
  <si>
    <t>Carrowneden</t>
  </si>
  <si>
    <t>Mayo</t>
  </si>
  <si>
    <t>FMU:NW:0036:FC:03015</t>
  </si>
  <si>
    <t>53.985683,-8.98495</t>
  </si>
  <si>
    <t>Glengower</t>
  </si>
  <si>
    <t>FMU:SW:0145:FC:03016</t>
  </si>
  <si>
    <t>52.482741, -9.186780</t>
  </si>
  <si>
    <t>FMU:SW:0145:FC:03017</t>
  </si>
  <si>
    <t>52.481796, -9.187803</t>
  </si>
  <si>
    <t>Shanmullagh</t>
  </si>
  <si>
    <t>Longford</t>
  </si>
  <si>
    <t>FMU:NE:0056:FC:04001</t>
  </si>
  <si>
    <t>53.866599,-7.7106</t>
  </si>
  <si>
    <t>Clooney South</t>
  </si>
  <si>
    <t>FMU:MW:0103:FC:04002</t>
  </si>
  <si>
    <t>52.937983,-9.194956</t>
  </si>
  <si>
    <t>Knockannabinna</t>
  </si>
  <si>
    <t>FMU:MW:0124:FC:04003</t>
  </si>
  <si>
    <t>52.748373,-8.040361</t>
  </si>
  <si>
    <t>Cloonlahard East</t>
  </si>
  <si>
    <t>FMU:SW:0137:FC:04004</t>
  </si>
  <si>
    <t>52.52771,-9.20577</t>
  </si>
  <si>
    <t>Gortnagullion</t>
  </si>
  <si>
    <t>Leitrim</t>
  </si>
  <si>
    <t>FMU:NW:0049:FC:04005</t>
  </si>
  <si>
    <t>53.992583,-7.92037</t>
  </si>
  <si>
    <t>Furroor</t>
  </si>
  <si>
    <t>FMU:MW:0118:FC:04007</t>
  </si>
  <si>
    <t>52.749685,-9.232013</t>
  </si>
  <si>
    <t>Rowls Allen</t>
  </si>
  <si>
    <t>FMU:SW:0165:FC:04008</t>
  </si>
  <si>
    <t>52.293441,-9.028358</t>
  </si>
  <si>
    <t>Meelick</t>
  </si>
  <si>
    <t>FMU:NW:0049:FC:04009</t>
  </si>
  <si>
    <t>53.981077,-7.923803</t>
  </si>
  <si>
    <t>Knockaunnagun</t>
  </si>
  <si>
    <t>FMU:SW:0146:FC:04010</t>
  </si>
  <si>
    <t>52.495532,-9.1432</t>
  </si>
  <si>
    <t>Maghera</t>
  </si>
  <si>
    <t>FMU:MW:0105:FC:04011</t>
  </si>
  <si>
    <t>52.87725,-9.124253</t>
  </si>
  <si>
    <t>Killeen</t>
  </si>
  <si>
    <t>FMU:MW:0122:FC:04012</t>
  </si>
  <si>
    <t>52.771616,-8.313389</t>
  </si>
  <si>
    <t>Abbeyfeale East</t>
  </si>
  <si>
    <t>FMU:SW:0155:FC:04013</t>
  </si>
  <si>
    <t>52.369547,-9.288769</t>
  </si>
  <si>
    <t>Lugganammer</t>
  </si>
  <si>
    <t>FMU:NW:0054:FC:04014</t>
  </si>
  <si>
    <t>53.939719,-7.713175</t>
  </si>
  <si>
    <t>Kincuillew</t>
  </si>
  <si>
    <t>Sligo</t>
  </si>
  <si>
    <t>FMU:NW:0019:FC:04015</t>
  </si>
  <si>
    <t>54.048152,-8.907294</t>
  </si>
  <si>
    <t>Knockbreenagher</t>
  </si>
  <si>
    <t>FMU:NW:0015:FC:04016</t>
  </si>
  <si>
    <t>54.130863,-8.327894</t>
  </si>
  <si>
    <t>Cashel</t>
  </si>
  <si>
    <t>FMU:NW:0067:FC:04017</t>
  </si>
  <si>
    <t>53.973909,-8.427501</t>
  </si>
  <si>
    <t>Carrickgooan</t>
  </si>
  <si>
    <t>FMU:NW:0004:FC:04019</t>
  </si>
  <si>
    <t>54.32233,-8.271847</t>
  </si>
  <si>
    <t>Drumederalena</t>
  </si>
  <si>
    <t>FMU:NW:0009:FC:04020</t>
  </si>
  <si>
    <t>54.161299, -8.413021</t>
  </si>
  <si>
    <t>Sniggeen</t>
  </si>
  <si>
    <t>FMU:NW:0021:FC:04021</t>
  </si>
  <si>
    <t>54.05304,-8.497066</t>
  </si>
  <si>
    <t>Cloongown</t>
  </si>
  <si>
    <t>FMU:SW:0167:FC:04022</t>
  </si>
  <si>
    <t>52.30491,-8.930511</t>
  </si>
  <si>
    <t>Attimanus(6)</t>
  </si>
  <si>
    <t>FMU:NW:0049:FC:04024</t>
  </si>
  <si>
    <t>53.976282,-7.943974</t>
  </si>
  <si>
    <t>Furoor</t>
  </si>
  <si>
    <t>FMU:MW:0118:FC:04025</t>
  </si>
  <si>
    <t>52.746476,-9.230404</t>
  </si>
  <si>
    <t>FMU:SW:0145:FC:05001</t>
  </si>
  <si>
    <t>52.489366,-9.173927</t>
  </si>
  <si>
    <t>Loughbrack</t>
  </si>
  <si>
    <t>FMU:MW:0125:FC:05002</t>
  </si>
  <si>
    <t>52.680441,-8.133445</t>
  </si>
  <si>
    <t>Aghakilbrack</t>
  </si>
  <si>
    <t>FMU:NW:0026:FC:05003</t>
  </si>
  <si>
    <t>54.066188,-7.975473</t>
  </si>
  <si>
    <t>Cloonlahard</t>
  </si>
  <si>
    <t>FMU:SW:0137:FC:05004</t>
  </si>
  <si>
    <t>52.536586,-9.204741</t>
  </si>
  <si>
    <t>Meenyline North</t>
  </si>
  <si>
    <t>FMU:SW:0149:FC:05005</t>
  </si>
  <si>
    <t>52.422523,-9.2062</t>
  </si>
  <si>
    <t>FMU:MW:0122:FC:05006</t>
  </si>
  <si>
    <t>52.771279,-8.310149</t>
  </si>
  <si>
    <t>Fairystreet</t>
  </si>
  <si>
    <t>FMU:SW:0144:FC:05008</t>
  </si>
  <si>
    <t>52.471645,-9.266195</t>
  </si>
  <si>
    <t>Tullaghaboy</t>
  </si>
  <si>
    <t>FMU:MW:0110:FC:05009</t>
  </si>
  <si>
    <t>52.795704,-9.255209</t>
  </si>
  <si>
    <t>Blane</t>
  </si>
  <si>
    <t>FMU:SW:0143:FC:05010</t>
  </si>
  <si>
    <t>52.49906,-9.283876</t>
  </si>
  <si>
    <t>Meenyline North (2)</t>
  </si>
  <si>
    <t>FMU:SW:0149:FC:05011</t>
  </si>
  <si>
    <t>52.421476,-9.195385</t>
  </si>
  <si>
    <t>Bealaclave</t>
  </si>
  <si>
    <t>FMU:MW:0124:FC:05012</t>
  </si>
  <si>
    <t>52.697661,-8.244638</t>
  </si>
  <si>
    <t>Attimanus</t>
  </si>
  <si>
    <t>FMU:NW:0049:FC:05014</t>
  </si>
  <si>
    <t>53.977418,-7.945347</t>
  </si>
  <si>
    <t>Dromtrasna</t>
  </si>
  <si>
    <t>FMU:SW:0155:FC:05016</t>
  </si>
  <si>
    <t>52.371774,-9.271517</t>
  </si>
  <si>
    <t>Dereenasalt</t>
  </si>
  <si>
    <t>FMU:NW:0024:FC:05017</t>
  </si>
  <si>
    <t>54.046136,-8.206358</t>
  </si>
  <si>
    <t>Bridgecartron</t>
  </si>
  <si>
    <t>FMU:NW:0024:FC:05018</t>
  </si>
  <si>
    <t>54.046237,-8.206444</t>
  </si>
  <si>
    <t>Rowls Allen (2)</t>
  </si>
  <si>
    <t>FMU:SW:0165:FC:05019</t>
  </si>
  <si>
    <t>52.291683,-9.029045</t>
  </si>
  <si>
    <t>Drumeen</t>
  </si>
  <si>
    <t>FMU:NW:0053:FC:05020</t>
  </si>
  <si>
    <t>53.932115,-7.79995</t>
  </si>
  <si>
    <t>Glenastar</t>
  </si>
  <si>
    <t>FMU:SW:0146:FC:05022</t>
  </si>
  <si>
    <t>52.495075,-9.124746</t>
  </si>
  <si>
    <t>Lavally</t>
  </si>
  <si>
    <t>FMU:NW:0010:FC:05023</t>
  </si>
  <si>
    <t>54.188294,-8.326285</t>
  </si>
  <si>
    <t>Meenbannivane</t>
  </si>
  <si>
    <t>FMU:SW:0154:FC:05024</t>
  </si>
  <si>
    <t>52.319839,-9.426141</t>
  </si>
  <si>
    <t>FMU:SW:0145:FC:05026</t>
  </si>
  <si>
    <t>52.49049,-9.16558</t>
  </si>
  <si>
    <t>Attimanus (5)</t>
  </si>
  <si>
    <t>FMU:NW:0049:FC:05027</t>
  </si>
  <si>
    <t>53.974667,-7.942171</t>
  </si>
  <si>
    <t>Knocknagashel West</t>
  </si>
  <si>
    <t>FMU:SW:0154:FC:06001</t>
  </si>
  <si>
    <t>52.324599,-9.434595</t>
  </si>
  <si>
    <t>Kiltumper</t>
  </si>
  <si>
    <t>FMU:MW:0117:FC:06002</t>
  </si>
  <si>
    <t>52.744112,-9.285207</t>
  </si>
  <si>
    <t>Tullaghan</t>
  </si>
  <si>
    <t>FMU:NW:0060:FC:06004</t>
  </si>
  <si>
    <t>53.917888,-8.31665</t>
  </si>
  <si>
    <t>Knockadoo</t>
  </si>
  <si>
    <t>FMU:NW:0008:FC:06005</t>
  </si>
  <si>
    <t>54.153438,-8.648472</t>
  </si>
  <si>
    <t>Ballinamore</t>
  </si>
  <si>
    <t>FMU:NW:0076:FC:06006</t>
  </si>
  <si>
    <t>53.81963,-9.027414</t>
  </si>
  <si>
    <t>Cloughboola</t>
  </si>
  <si>
    <t>FMU:SW:0153:FC:06007</t>
  </si>
  <si>
    <t>52.340374,-9.433308</t>
  </si>
  <si>
    <t>Commeryconnell North</t>
  </si>
  <si>
    <t>FMU:SW:0164:FC:06008</t>
  </si>
  <si>
    <t>52.298664,-9.104791</t>
  </si>
  <si>
    <t>Sniggeen (2)</t>
  </si>
  <si>
    <t>FMU:NW:0021:FC:06009</t>
  </si>
  <si>
    <t>54.054375,-8.498654</t>
  </si>
  <si>
    <t>Lisgillock Glebe/Danwood</t>
  </si>
  <si>
    <t>FMU:NW:0184:FC:06011</t>
  </si>
  <si>
    <t>53.982919,-7.770939</t>
  </si>
  <si>
    <t>Torreenagowan</t>
  </si>
  <si>
    <t>FMU:SW:0162:FC:06012</t>
  </si>
  <si>
    <t>52.274933,-9.342928</t>
  </si>
  <si>
    <t>Tooreenagowan</t>
  </si>
  <si>
    <t>FMU:SW:0162:FC:06014</t>
  </si>
  <si>
    <t>52.274618,-9.342928</t>
  </si>
  <si>
    <t>Islandboy</t>
  </si>
  <si>
    <t>FMU:SW:0173:FC:06015</t>
  </si>
  <si>
    <t>51.924632,-10.047812</t>
  </si>
  <si>
    <t>Bunglasha</t>
  </si>
  <si>
    <t>FMU:SW:0151:FC:07003</t>
  </si>
  <si>
    <t>52.380289,-9.446611</t>
  </si>
  <si>
    <t>Corderry</t>
  </si>
  <si>
    <t>FMU:NW:0024:FC:07004</t>
  </si>
  <si>
    <t>54.05377,-8.22022</t>
  </si>
  <si>
    <t>Drumcora - 1</t>
  </si>
  <si>
    <t>FMU:NW:0028:FC:07007</t>
  </si>
  <si>
    <t>54.057473,-7.892475</t>
  </si>
  <si>
    <t>Drumcora - 2</t>
  </si>
  <si>
    <t>FMU:NW:0028:FC:07008</t>
  </si>
  <si>
    <t>54.057524,-7.892647</t>
  </si>
  <si>
    <t>Rosharry</t>
  </si>
  <si>
    <t>FMU:NW:0051:FC:07009</t>
  </si>
  <si>
    <t>53.955303,-7.847672</t>
  </si>
  <si>
    <t>Meendurragha</t>
  </si>
  <si>
    <t>FMU:SW:0168:FC:07010</t>
  </si>
  <si>
    <t>52.213339,-9.205298</t>
  </si>
  <si>
    <t>Attimanus (2)</t>
  </si>
  <si>
    <t>FMU:NW:0049:FC:07011</t>
  </si>
  <si>
    <t>53.980421,-7.938223</t>
  </si>
  <si>
    <t>Attimanus (3)</t>
  </si>
  <si>
    <t>FMU:NW:0049:FC:07013</t>
  </si>
  <si>
    <t>53.974465,-7.941871</t>
  </si>
  <si>
    <t>Ardmore</t>
  </si>
  <si>
    <t>FMU:MW:0103:FC:07014</t>
  </si>
  <si>
    <t>52.935785,-9.22976</t>
  </si>
  <si>
    <t>Kiltumper (2)</t>
  </si>
  <si>
    <t>FMU:MW:0117:FC:07015</t>
  </si>
  <si>
    <t>52.750217,-9.287438</t>
  </si>
  <si>
    <t>Attimanus (4)</t>
  </si>
  <si>
    <t>FMU:NW:0049:FC:07016</t>
  </si>
  <si>
    <t>53.974692,-7.941613</t>
  </si>
  <si>
    <t>Tawnyinah</t>
  </si>
  <si>
    <t>FMU:NW:0072:FC:07019</t>
  </si>
  <si>
    <t>53.90947,-8.747907</t>
  </si>
  <si>
    <t>Drumcarra</t>
  </si>
  <si>
    <t>FMU:NW:0028:FC:07023</t>
  </si>
  <si>
    <t>54.049449, -7.889667</t>
  </si>
  <si>
    <t>Tully</t>
  </si>
  <si>
    <t>FMU:NW:0017:FC:07025</t>
  </si>
  <si>
    <t>54.097154,-8.312531</t>
  </si>
  <si>
    <t>Cappaphaudeen</t>
  </si>
  <si>
    <t>FMU:SW:0062:FC:07026</t>
  </si>
  <si>
    <t>52.257598,-9.229975</t>
  </si>
  <si>
    <t>Lecarrow</t>
  </si>
  <si>
    <t>FMU:NW:0070:FC:07027</t>
  </si>
  <si>
    <t>53.937585,-8.757906</t>
  </si>
  <si>
    <t>Meenleitrim South</t>
  </si>
  <si>
    <t>FMU:SW:0160:FC:07028</t>
  </si>
  <si>
    <t>52.285904,-9.393262</t>
  </si>
  <si>
    <t>Glengort South</t>
  </si>
  <si>
    <t>FMU:SW:0158:FC:07029</t>
  </si>
  <si>
    <t>52.345211,-9.187489</t>
  </si>
  <si>
    <t>FMU:SW:0149:FC:07030</t>
  </si>
  <si>
    <t>52.419274,-9.193615</t>
  </si>
  <si>
    <t>Corcormick</t>
  </si>
  <si>
    <t>FMU:NW:0014:FC:07031</t>
  </si>
  <si>
    <t>54.192763,-8.120313</t>
  </si>
  <si>
    <t>Cloonarragh</t>
  </si>
  <si>
    <t>FMU:NW:0086:FC:GP1001</t>
  </si>
  <si>
    <t>53.801158,-8.502045</t>
  </si>
  <si>
    <t>Curraghlahan</t>
  </si>
  <si>
    <t>FMU:SW:0126:FC:GP1002</t>
  </si>
  <si>
    <t>52.651994,-8.265345</t>
  </si>
  <si>
    <t>Cappanaslish(2)</t>
  </si>
  <si>
    <t>FMU:MW:0121:FC:GP1003</t>
  </si>
  <si>
    <t>52.779612,-8.583369</t>
  </si>
  <si>
    <t>Cappanaslish(3)</t>
  </si>
  <si>
    <t>FMU:MW:0121:FC:GP1004</t>
  </si>
  <si>
    <t>52.772421,-8.589935</t>
  </si>
  <si>
    <t>Derreenteige</t>
  </si>
  <si>
    <t>FMU:NW:0089:FC:GP1005</t>
  </si>
  <si>
    <t>53.722412,-8.57646</t>
  </si>
  <si>
    <t>Derryherk</t>
  </si>
  <si>
    <t>FMU:NW:0044:FC:GP1006</t>
  </si>
  <si>
    <t>54.024638,-8.170352</t>
  </si>
  <si>
    <t>Drumanis</t>
  </si>
  <si>
    <t>FMU:NW:0073:FC:GP1007</t>
  </si>
  <si>
    <t>53.855572,-9.138815</t>
  </si>
  <si>
    <t>Drimoleague</t>
  </si>
  <si>
    <t>FMU:SW:0176:FC:GP1008</t>
  </si>
  <si>
    <t>51.607397,-9.349676</t>
  </si>
  <si>
    <t>Cloonmeen East</t>
  </si>
  <si>
    <t>FMU:NW:0068:FC:GP101</t>
  </si>
  <si>
    <t>53.964468,-8.609591</t>
  </si>
  <si>
    <t>Tartan</t>
  </si>
  <si>
    <t>FMU:NW:0061:FC:GP102</t>
  </si>
  <si>
    <t>53.873583,-8.313603</t>
  </si>
  <si>
    <t>Derreen</t>
  </si>
  <si>
    <t>FMU:NW:0046:FC:GP104</t>
  </si>
  <si>
    <t>54.000782,-8.111129</t>
  </si>
  <si>
    <t>Drumnid</t>
  </si>
  <si>
    <t>FMU:NW:0050:FC:GP105</t>
  </si>
  <si>
    <t>53.963094, -7.873070</t>
  </si>
  <si>
    <t>Drumhallagh</t>
  </si>
  <si>
    <t>FMU:NW:0052:FC:GP106</t>
  </si>
  <si>
    <t>53.968482,-7.788234</t>
  </si>
  <si>
    <t>Annaghmore</t>
  </si>
  <si>
    <t>FMU:NW:0055:FC:GP107</t>
  </si>
  <si>
    <t>53.891922,-7.781968</t>
  </si>
  <si>
    <t>Cloonaff</t>
  </si>
  <si>
    <t>FMU:NW:0085:FC:GP108</t>
  </si>
  <si>
    <t>53.786766, -8.529403</t>
  </si>
  <si>
    <t>Creggameen</t>
  </si>
  <si>
    <t>FMU:NW:0089:FC:GP109</t>
  </si>
  <si>
    <t>53.736401,-8.578048</t>
  </si>
  <si>
    <t>FMU:NW:0068:FC:GP110</t>
  </si>
  <si>
    <t>53.971335,-8.621736</t>
  </si>
  <si>
    <t>Cloonlumney</t>
  </si>
  <si>
    <t>FMU:NW:0069:FC:GP1101</t>
  </si>
  <si>
    <t>53.959539,-8.674564</t>
  </si>
  <si>
    <t>FMU:MW:0113:FC:GP1103</t>
  </si>
  <si>
    <t>52.728271,-9.439858</t>
  </si>
  <si>
    <t>Kilclough</t>
  </si>
  <si>
    <t>Galway</t>
  </si>
  <si>
    <t>FMU:MW:0095:FC:GP1104</t>
  </si>
  <si>
    <t>53.55785,-8.418446</t>
  </si>
  <si>
    <t>Gneeves</t>
  </si>
  <si>
    <t>FMU:SW:0161:FC:GP1106</t>
  </si>
  <si>
    <t>52.302391,-9.300785</t>
  </si>
  <si>
    <t>Lacknahagny</t>
  </si>
  <si>
    <t>FMU:SW:0180:FC:GP1107</t>
  </si>
  <si>
    <t>51.964921,-8.910899</t>
  </si>
  <si>
    <t>Cloonfad</t>
  </si>
  <si>
    <t>FMU:NW:0065:FC:GP1109</t>
  </si>
  <si>
    <t>53.86527,-8.492174</t>
  </si>
  <si>
    <t>FMU:NW:0069:FC:GP111</t>
  </si>
  <si>
    <t>53.958712,-8.666239</t>
  </si>
  <si>
    <t>FMU:NW:0065:FC:GP1110</t>
  </si>
  <si>
    <t>53.863056,-8.495264</t>
  </si>
  <si>
    <t>Knockneppy</t>
  </si>
  <si>
    <t>FMU:MW:0104:FC:GP1111</t>
  </si>
  <si>
    <t>52.892037,-9.228086</t>
  </si>
  <si>
    <t>Tavraun</t>
  </si>
  <si>
    <t>FMU:NW:0078:FC:GP112</t>
  </si>
  <si>
    <t>53.878036,-8.743572</t>
  </si>
  <si>
    <t>Gubaveeny</t>
  </si>
  <si>
    <t>Cavan</t>
  </si>
  <si>
    <t>FMU:NW:0185:FC:GP113</t>
  </si>
  <si>
    <t>54.250233,-7.968049</t>
  </si>
  <si>
    <t>Cloonconragh West</t>
  </si>
  <si>
    <t>FMU:NW:0075:FC:GP114</t>
  </si>
  <si>
    <t>53.792844,-9.266539</t>
  </si>
  <si>
    <t>Beltra</t>
  </si>
  <si>
    <t>FMU:NW:0034:FC:GP115</t>
  </si>
  <si>
    <t>53.960353,-9.389534</t>
  </si>
  <si>
    <t>Clonconwal</t>
  </si>
  <si>
    <t>Donegal</t>
  </si>
  <si>
    <t>FMU:NW:0003:FC:GP116</t>
  </si>
  <si>
    <t>54.770296,-8.356862</t>
  </si>
  <si>
    <t>Ardsheelane West</t>
  </si>
  <si>
    <t>FMU:SW:0174:FC:GP117</t>
  </si>
  <si>
    <t>51.842287,-9.902458</t>
  </si>
  <si>
    <t>Carrowmore South</t>
  </si>
  <si>
    <t>FMU:MW:0114:FC:GP118</t>
  </si>
  <si>
    <t>52.716968,-9.536787</t>
  </si>
  <si>
    <t>Derrygolagh</t>
  </si>
  <si>
    <t>FMU:NW:0042:FC:GP119</t>
  </si>
  <si>
    <t>54.005288, -8.393930</t>
  </si>
  <si>
    <t>Clooncrim</t>
  </si>
  <si>
    <t>FMU:NW:0183:FC:GP120</t>
  </si>
  <si>
    <t>53.765101,-8.666625</t>
  </si>
  <si>
    <t>Ballyhowley</t>
  </si>
  <si>
    <t>FMU:NW:0090:FC:GP1201</t>
  </si>
  <si>
    <t>53.740513,-8.903131</t>
  </si>
  <si>
    <t>Aghaginny</t>
  </si>
  <si>
    <t>FMU:NW:0026:FC:GP1202</t>
  </si>
  <si>
    <t>54.060395,-7.988777</t>
  </si>
  <si>
    <t>FMU:NW:0025:FC:GP1203</t>
  </si>
  <si>
    <t>54.046766,-8.181553</t>
  </si>
  <si>
    <t>FMU:SW:0155:FC:GP1204</t>
  </si>
  <si>
    <t>52.366219,-9.28216</t>
  </si>
  <si>
    <t>Cloonaraher</t>
  </si>
  <si>
    <t>FMU:NW:0022:FC:GP1206</t>
  </si>
  <si>
    <t>54.017944,-8.501165</t>
  </si>
  <si>
    <t>FMU:NW:0022:FC:GP1207</t>
  </si>
  <si>
    <t>54.017162,-8.500714</t>
  </si>
  <si>
    <t>Loughbally</t>
  </si>
  <si>
    <t>FMU:NW:0064:FC:GP1208</t>
  </si>
  <si>
    <t>53.861234,-8.357506</t>
  </si>
  <si>
    <t>Clontygrigny</t>
  </si>
  <si>
    <t>FMU:NE:0030:FC:GP121</t>
  </si>
  <si>
    <t>54.064828,-7.587819</t>
  </si>
  <si>
    <t>Clooncraff</t>
  </si>
  <si>
    <t>FMU:MW:0093:FC:GP1210</t>
  </si>
  <si>
    <t>53.615894,-8.106902</t>
  </si>
  <si>
    <t>FMU:NW:0089:FC:GP1211</t>
  </si>
  <si>
    <t>53.726995, -8.57082</t>
  </si>
  <si>
    <t>FMU:NW:0015:FC:GP1213</t>
  </si>
  <si>
    <t>54.133453,-8.338666</t>
  </si>
  <si>
    <t>Killeighter</t>
  </si>
  <si>
    <t>FMU:MW:0097:FC:GP1214</t>
  </si>
  <si>
    <t>53.505609,-8.795843</t>
  </si>
  <si>
    <t>Willsbrook</t>
  </si>
  <si>
    <t>FMU:NW:0088:FC:GP1215</t>
  </si>
  <si>
    <t>53.735335,-8.477411</t>
  </si>
  <si>
    <t>FMU:SW:0155:FC:GP1216</t>
  </si>
  <si>
    <t>Drumgownagh</t>
  </si>
  <si>
    <t>FMU:NW:0048:FC:GP201</t>
  </si>
  <si>
    <t>53.995333,-7.994699</t>
  </si>
  <si>
    <t>Cloonelt</t>
  </si>
  <si>
    <t>FMU:NW:0083:FC:GP202</t>
  </si>
  <si>
    <t>53.789954,-8.608947</t>
  </si>
  <si>
    <t>Ballyconboy</t>
  </si>
  <si>
    <t>FMU:NW:0087:FC:GP203</t>
  </si>
  <si>
    <t>53.811548,-8.323259</t>
  </si>
  <si>
    <t>Lissadorn</t>
  </si>
  <si>
    <t>FMU:NW:0059:FC:GP204</t>
  </si>
  <si>
    <t>53.867257,-8.199406</t>
  </si>
  <si>
    <t>Culleenreevagh</t>
  </si>
  <si>
    <t>FMU:NW:0058:FC:GP205</t>
  </si>
  <si>
    <t>53.876062,-8.150793</t>
  </si>
  <si>
    <t>Bunrawer</t>
  </si>
  <si>
    <t>FMU:NW:0074:FC:GP206</t>
  </si>
  <si>
    <t>53.795125,-9.411077</t>
  </si>
  <si>
    <t>Brockagh</t>
  </si>
  <si>
    <t>FMU:NW:0002:FC:GP207</t>
  </si>
  <si>
    <t>54.849808,-7.945046</t>
  </si>
  <si>
    <t>Tangaveane</t>
  </si>
  <si>
    <t>FMU:NW:0001:FC:GP208</t>
  </si>
  <si>
    <t>54.92549,-8.279099</t>
  </si>
  <si>
    <t>Caherhurley</t>
  </si>
  <si>
    <t>FMU:MW:0107:FC:GP210</t>
  </si>
  <si>
    <t>52.874103,-8.571825</t>
  </si>
  <si>
    <t>Ballyourane</t>
  </si>
  <si>
    <t>FMU:SW:0176:FC:GP212</t>
  </si>
  <si>
    <t>51.613486,-9.332929</t>
  </si>
  <si>
    <t>Copplecurragh</t>
  </si>
  <si>
    <t>FMU:NW:0070:FC:GP213</t>
  </si>
  <si>
    <t>53.9451,-8.745117</t>
  </si>
  <si>
    <t>Boghtaduff</t>
  </si>
  <si>
    <t>FMU:NW:0072:FC:GP214</t>
  </si>
  <si>
    <t>53.923969, -8.664634</t>
  </si>
  <si>
    <t>Coolnaha</t>
  </si>
  <si>
    <t>FMU:NW:0080:FC:GP215</t>
  </si>
  <si>
    <t>53.792870, -8.767497</t>
  </si>
  <si>
    <t>Meen</t>
  </si>
  <si>
    <t>FMU:SW:0142:FC:GP301</t>
  </si>
  <si>
    <t>52.485139,-9.44453</t>
  </si>
  <si>
    <t>Killaveenoge East</t>
  </si>
  <si>
    <t>FMU:SW:0177:FC:GP302</t>
  </si>
  <si>
    <t>51.662707,-9.170065</t>
  </si>
  <si>
    <t>Clooncan</t>
  </si>
  <si>
    <t>FMU:NW:0082:FC:GP304</t>
  </si>
  <si>
    <t>53.790613,-8.666196</t>
  </si>
  <si>
    <t>Slieveanore</t>
  </si>
  <si>
    <t>FMU:MW:0101:FC:GP305</t>
  </si>
  <si>
    <t>53.017475,-8.589517</t>
  </si>
  <si>
    <t>Annaghmaghera</t>
  </si>
  <si>
    <t>FMU:NW:0085:FC:GP306</t>
  </si>
  <si>
    <t>53.798343, -8.530210</t>
  </si>
  <si>
    <t>Clooncoose</t>
  </si>
  <si>
    <t>FMU:NW:0085:FC:GP307</t>
  </si>
  <si>
    <t>53.781637,-8.530197</t>
  </si>
  <si>
    <t>Carker</t>
  </si>
  <si>
    <t>FMU:SW:0170:FC:GP308</t>
  </si>
  <si>
    <t>52.154662,-9.396229</t>
  </si>
  <si>
    <t>Drumbaun</t>
  </si>
  <si>
    <t>FMU:NW:0041:FC:GP309</t>
  </si>
  <si>
    <t>53.996721,-8.724174</t>
  </si>
  <si>
    <t>Cloonard</t>
  </si>
  <si>
    <t>FMU:NW:0086:FC:GP310</t>
  </si>
  <si>
    <t>53.804605,-8.504963</t>
  </si>
  <si>
    <t>FMU:NW:0041:FC:GP311</t>
  </si>
  <si>
    <t>53.995686,-8.724904</t>
  </si>
  <si>
    <t>Drumgoohy</t>
  </si>
  <si>
    <t>FMU:NE:0032:FC:GP312</t>
  </si>
  <si>
    <t>54.025898,-7.569537</t>
  </si>
  <si>
    <t>Poularick</t>
  </si>
  <si>
    <t>FMU:SW:0179:FC:GP313</t>
  </si>
  <si>
    <t>51.818604,-8.879721</t>
  </si>
  <si>
    <t>Moneygall</t>
  </si>
  <si>
    <t>FMU:MW:0109:FC:GP314</t>
  </si>
  <si>
    <t>52.872497,-7.926292</t>
  </si>
  <si>
    <t>Roscomroe</t>
  </si>
  <si>
    <t>Offaly</t>
  </si>
  <si>
    <t>FMU:MW:0100:FC:GP315</t>
  </si>
  <si>
    <t>53.026013,-7.757077</t>
  </si>
  <si>
    <t>Caherlane</t>
  </si>
  <si>
    <t>FMU:SW:0157:FC:GP316</t>
  </si>
  <si>
    <t>52.338145,-9.276323</t>
  </si>
  <si>
    <t>Ahalahane</t>
  </si>
  <si>
    <t>FMU:SW:0140:FC:GP317</t>
  </si>
  <si>
    <t>52.506636, -9.405541</t>
  </si>
  <si>
    <t>Mullen</t>
  </si>
  <si>
    <t>FMU:SW:0169:FC:GP318</t>
  </si>
  <si>
    <t>52.183668,-9.370136</t>
  </si>
  <si>
    <t>Uggool</t>
  </si>
  <si>
    <t>FMU:NW:0072:FC:GP401</t>
  </si>
  <si>
    <t>53.906791,-8.732672</t>
  </si>
  <si>
    <t>Cloonaghboy</t>
  </si>
  <si>
    <t>FMU:NW:0039:FC:GP402</t>
  </si>
  <si>
    <t>53.953863,-8.899097</t>
  </si>
  <si>
    <t>Falleighter</t>
  </si>
  <si>
    <t>FMU:NW:0077:FC:GP403</t>
  </si>
  <si>
    <t>53.859513,-8.813782</t>
  </si>
  <si>
    <t>Ballynaguilla</t>
  </si>
  <si>
    <t>FMU:SW:0166:FC:GP404</t>
  </si>
  <si>
    <t>52.291473,-8.940725</t>
  </si>
  <si>
    <t>Kiltynaskillan</t>
  </si>
  <si>
    <t>FMU:NE:0031:FC:GP407</t>
  </si>
  <si>
    <t>54.052725,-7.617431</t>
  </si>
  <si>
    <t>Cloonkeerin</t>
  </si>
  <si>
    <t>FMU:NW:0061:FC:GP408</t>
  </si>
  <si>
    <t>53.860702,-8.329353</t>
  </si>
  <si>
    <t>Derrymartin</t>
  </si>
  <si>
    <t>FMU:NW:0033:FC:GP409</t>
  </si>
  <si>
    <t>53.983096,-9.38035</t>
  </si>
  <si>
    <t>Coumroe</t>
  </si>
  <si>
    <t>FMU:MW:0108:FC:GP411</t>
  </si>
  <si>
    <t>52.836762,-8.340769</t>
  </si>
  <si>
    <t>Carrickrathmullin</t>
  </si>
  <si>
    <t>FMU:NW:0021:FC:GP414</t>
  </si>
  <si>
    <t>54.054854,-8.500414</t>
  </si>
  <si>
    <t>Lissananny Beg</t>
  </si>
  <si>
    <t>FMU:NW:0020:FC:GP415</t>
  </si>
  <si>
    <t>54.061797,-8.525752</t>
  </si>
  <si>
    <t>Knockdown</t>
  </si>
  <si>
    <t>FMU:SW:0138:FC:GP416</t>
  </si>
  <si>
    <t>52.51737,-9.240446</t>
  </si>
  <si>
    <t>FMU:SW:0138:FC:GP417</t>
  </si>
  <si>
    <t>FMU:NE:0031:FC:GP418</t>
  </si>
  <si>
    <t>Knockfinnisk</t>
  </si>
  <si>
    <t>FMU:SW:0145:FC:GP501</t>
  </si>
  <si>
    <t>52.479958,-9.191265</t>
  </si>
  <si>
    <t>Killarah</t>
  </si>
  <si>
    <t>FMU:NE:0029:FC:GP503</t>
  </si>
  <si>
    <t>54.078326,-7.607002</t>
  </si>
  <si>
    <t>Bohaun</t>
  </si>
  <si>
    <t>FMU:NW:0076:FC:GP504</t>
  </si>
  <si>
    <t>53.833119,-8.957162</t>
  </si>
  <si>
    <t>FMU:NW:0072:FC:GP505</t>
  </si>
  <si>
    <t>53.906234,-8.759623</t>
  </si>
  <si>
    <t>Leamyglissane</t>
  </si>
  <si>
    <t>FMU:SW:0171:FC:GP506</t>
  </si>
  <si>
    <t>52.139178,-9.340868</t>
  </si>
  <si>
    <t>Cultiafadda</t>
  </si>
  <si>
    <t>FMU:MW:0091:FC:GP507</t>
  </si>
  <si>
    <t>53.63586,-8.584914</t>
  </si>
  <si>
    <t>Gortfadda</t>
  </si>
  <si>
    <t>FMU:SW:0175:FC:GP509</t>
  </si>
  <si>
    <t>51.880465,-9.797487</t>
  </si>
  <si>
    <t>Ballinloughane</t>
  </si>
  <si>
    <t>FMU:SW:0146:FC:GP510</t>
  </si>
  <si>
    <t>52.486152,-9.143114</t>
  </si>
  <si>
    <t>Ballyfermoyle</t>
  </si>
  <si>
    <t>FMU:NW:0045:FC:GP512</t>
  </si>
  <si>
    <t>54.022091,-8.145547</t>
  </si>
  <si>
    <t>Curraghnaboley</t>
  </si>
  <si>
    <t>FMU:NW:0023:FC:GP513</t>
  </si>
  <si>
    <t>54.066294,-8.141137</t>
  </si>
  <si>
    <t>Gorteenruckaun</t>
  </si>
  <si>
    <t>FMU:MW:0094:FC:GP601</t>
  </si>
  <si>
    <t>53.56593,-8.348751</t>
  </si>
  <si>
    <t>Ballaghybehy North</t>
  </si>
  <si>
    <t>FMU:SW:0150:FC:GP602</t>
  </si>
  <si>
    <t>52.409592,-9.229031</t>
  </si>
  <si>
    <t>Glenmullynaha</t>
  </si>
  <si>
    <t>FMU:NW:0071:FC:GP603</t>
  </si>
  <si>
    <t>53.926303,-8.720355</t>
  </si>
  <si>
    <t>Termon West</t>
  </si>
  <si>
    <t>FMU:MW:0115:FC:GP604</t>
  </si>
  <si>
    <t>52.654728,-9.603167</t>
  </si>
  <si>
    <t>Reask</t>
  </si>
  <si>
    <t>FMU:NW:0079:FC:GP605</t>
  </si>
  <si>
    <t>53.783919,-8.8379</t>
  </si>
  <si>
    <t>FMU:NW:0079:FC:GP606</t>
  </si>
  <si>
    <t>53.783919,-8.837643</t>
  </si>
  <si>
    <t>Carrowntubber</t>
  </si>
  <si>
    <t>FMU:NW:0018:FC:GP607</t>
  </si>
  <si>
    <t>54.067448,-8.727093</t>
  </si>
  <si>
    <t>Glebe</t>
  </si>
  <si>
    <t>FMU:NW:0004:FC:GP610</t>
  </si>
  <si>
    <t>54.344475,-8.249702</t>
  </si>
  <si>
    <t>FMU:NW:0008:FC:GP611</t>
  </si>
  <si>
    <t>54.152784,-8.66375</t>
  </si>
  <si>
    <t>FMU:NW:0079:FC:GP612</t>
  </si>
  <si>
    <t>53.783767,-8.8376</t>
  </si>
  <si>
    <t>Cloonacannana</t>
  </si>
  <si>
    <t>FMU:NW:0038:FC:GP613</t>
  </si>
  <si>
    <t>53.962499,-8.934889</t>
  </si>
  <si>
    <t>Cornananta Beg</t>
  </si>
  <si>
    <t>FMU:MW:0096:FC:GP614</t>
  </si>
  <si>
    <t>53.467613,-8.345575</t>
  </si>
  <si>
    <t>Cleanglass North</t>
  </si>
  <si>
    <t>FMU:SW:0159:FC:GP615</t>
  </si>
  <si>
    <t>52.353953,-9.129295</t>
  </si>
  <si>
    <t>Doonard Upper</t>
  </si>
  <si>
    <t>FMU:SW:0139:FC:GP616</t>
  </si>
  <si>
    <t>52.551515,-9.382496</t>
  </si>
  <si>
    <t>FMU:NW:0008:FC:GP617</t>
  </si>
  <si>
    <t>54.152156,-8.666153</t>
  </si>
  <si>
    <t>Mullaghgarve</t>
  </si>
  <si>
    <t>FMU:NW:0027:FC:GP619</t>
  </si>
  <si>
    <t>54.080793,-7.934532</t>
  </si>
  <si>
    <t>Aughriman</t>
  </si>
  <si>
    <t>FMU:NW:0047:FC:GP620</t>
  </si>
  <si>
    <t>54.028217,-8.046498</t>
  </si>
  <si>
    <t>FMU:NW:0079:FC:GP621</t>
  </si>
  <si>
    <t>53.783869,-8.837471</t>
  </si>
  <si>
    <t>FMU:NW:0079:FC:GP622</t>
  </si>
  <si>
    <t>53.783919,-8.836956</t>
  </si>
  <si>
    <t>FMU:NW:0079:FC:GP623</t>
  </si>
  <si>
    <t>53.784071,-8.8379</t>
  </si>
  <si>
    <t>Aghrafinigan</t>
  </si>
  <si>
    <t>FMU:NW:0043:FC:GP701</t>
  </si>
  <si>
    <t>54.017124,-8.228374</t>
  </si>
  <si>
    <t>Eden</t>
  </si>
  <si>
    <t>FMU:NW:0014:FC:GP702</t>
  </si>
  <si>
    <t>54.176578,-8.033795</t>
  </si>
  <si>
    <t>Carrowbehy</t>
  </si>
  <si>
    <t>FMU:NW:0081:FC:GP705</t>
  </si>
  <si>
    <t>53.811548,-8.664093</t>
  </si>
  <si>
    <t>FMU:NW:0086:FC:GP706</t>
  </si>
  <si>
    <t>53.801259,-8.500156</t>
  </si>
  <si>
    <t>Clashbredane</t>
  </si>
  <si>
    <t>FMU:SW:0178:FC:GP707</t>
  </si>
  <si>
    <t>51.811295,-9.027071</t>
  </si>
  <si>
    <t>Cusloura</t>
  </si>
  <si>
    <t>FMU:SW:0181:FC:GP709</t>
  </si>
  <si>
    <t>51.975814,-8.99055</t>
  </si>
  <si>
    <t>Rooghan</t>
  </si>
  <si>
    <t>FMU:NW:0012:FC:GP710</t>
  </si>
  <si>
    <t>54.158011,-8.32386</t>
  </si>
  <si>
    <t>Glackaunadarragh</t>
  </si>
  <si>
    <t>FMU:NW:0016:FC:GP711</t>
  </si>
  <si>
    <t>54.122715,-8.172626</t>
  </si>
  <si>
    <t>Keale</t>
  </si>
  <si>
    <t>FMU:SW:0148:FC:GP712</t>
  </si>
  <si>
    <t>52.440734,-9.20577</t>
  </si>
  <si>
    <t>Cloontoa &amp; Clooncannagh</t>
  </si>
  <si>
    <t>FMU:NW:0090:FC:GP714</t>
  </si>
  <si>
    <t>53.741148,-8.907766</t>
  </si>
  <si>
    <t>Cloonainra</t>
  </si>
  <si>
    <t>FMU:NW:0037:FC:GP801</t>
  </si>
  <si>
    <t>53.997124,-8.885622</t>
  </si>
  <si>
    <t>Shammerdoo</t>
  </si>
  <si>
    <t>FMU:NW:0073:FC:GP802</t>
  </si>
  <si>
    <t>53.896019,-8.842449</t>
  </si>
  <si>
    <t>Burren</t>
  </si>
  <si>
    <t>FMU:NW:0035:FC:GP803</t>
  </si>
  <si>
    <t>53.917837,-9.312372</t>
  </si>
  <si>
    <t>Curry</t>
  </si>
  <si>
    <t>FMU:NW:0040:FC:GP804</t>
  </si>
  <si>
    <t>53.98842,-8.760653</t>
  </si>
  <si>
    <t>Cloonty</t>
  </si>
  <si>
    <t>FMU:SW:0136:FC:GP805</t>
  </si>
  <si>
    <t>52.566752,-9.128952</t>
  </si>
  <si>
    <t>Balloughadalla</t>
  </si>
  <si>
    <t>FMU:NW:0006:FC:GP806</t>
  </si>
  <si>
    <t>54.173337,-9.26259</t>
  </si>
  <si>
    <t>Owenykeevan</t>
  </si>
  <si>
    <t>FMU:NW:0007:FC:GP807</t>
  </si>
  <si>
    <t>54.206633,-8.957977</t>
  </si>
  <si>
    <t>FMU:NW:0079:FC:GP808</t>
  </si>
  <si>
    <t>53.787317,-8.83481</t>
  </si>
  <si>
    <t>FMU:NW:0079:FC:GP809</t>
  </si>
  <si>
    <t>53.785555,-8.84968</t>
  </si>
  <si>
    <t>Tullig</t>
  </si>
  <si>
    <t>FMU:SW:0152:FC:GP811</t>
  </si>
  <si>
    <t>52.360349,-9.584455</t>
  </si>
  <si>
    <t>Corglancy</t>
  </si>
  <si>
    <t>FMU:NW:0011:FC:GP812</t>
  </si>
  <si>
    <t>54.182982,-8.28176</t>
  </si>
  <si>
    <t>Garvagh</t>
  </si>
  <si>
    <t>FMU:NW:0011:FC:GP813</t>
  </si>
  <si>
    <t>54.190491,-8.26277</t>
  </si>
  <si>
    <t>Killea &amp; Raheelin</t>
  </si>
  <si>
    <t>FMU:NW:0005:FC:GP814</t>
  </si>
  <si>
    <t>54.352786,-8.082</t>
  </si>
  <si>
    <t>Tawnahoney</t>
  </si>
  <si>
    <t>FMU:NW:0013:FC:GP815</t>
  </si>
  <si>
    <t>54.205328,-8.143551</t>
  </si>
  <si>
    <t>FMU:NW:0079:FC:GP816</t>
  </si>
  <si>
    <t>53.786924,-8.835196</t>
  </si>
  <si>
    <t>FMU:NW:0079:FC:GP817</t>
  </si>
  <si>
    <t>53.787393,-8.85438</t>
  </si>
  <si>
    <t>Clooncunny</t>
  </si>
  <si>
    <t>FMU:MW:0092:FC:GP818</t>
  </si>
  <si>
    <t>53.650183,-8.373717</t>
  </si>
  <si>
    <t>Ballytarsna</t>
  </si>
  <si>
    <t>FMU:MW:0102:FC:GP901</t>
  </si>
  <si>
    <t>52.995209,-9.28143</t>
  </si>
  <si>
    <t>Kilkelly</t>
  </si>
  <si>
    <t>FMU:NW:0077:FC:GP902</t>
  </si>
  <si>
    <t>53.870293,-8.78166</t>
  </si>
  <si>
    <t>Dalystown</t>
  </si>
  <si>
    <t>Westmeath</t>
  </si>
  <si>
    <t>FMU:NE:0098:FC:GP903</t>
  </si>
  <si>
    <t>53.519785,-7.606444</t>
  </si>
  <si>
    <t>Muingboy</t>
  </si>
  <si>
    <t>FMU:MW:0121:FC:GP904</t>
  </si>
  <si>
    <t>52.781326,-8.606501</t>
  </si>
  <si>
    <t>Drumerr</t>
  </si>
  <si>
    <t>FMU:NW:0057:FC:GP905</t>
  </si>
  <si>
    <t>53.921439,-8.164387</t>
  </si>
  <si>
    <t>Derreentigue</t>
  </si>
  <si>
    <t>FMU:NW:0089:FC:GP906</t>
  </si>
  <si>
    <t>53.72226,-8.576117</t>
  </si>
  <si>
    <t>Lorrha</t>
  </si>
  <si>
    <t>FMU:MW:0099:FC:GP907</t>
  </si>
  <si>
    <t>53.100476,-8.118542</t>
  </si>
  <si>
    <t>Knockreagh</t>
  </si>
  <si>
    <t>FMU:SW:0172:FC:GP908</t>
  </si>
  <si>
    <t>52.122963,-9.699168</t>
  </si>
  <si>
    <t>Extension of scope</t>
  </si>
  <si>
    <t>2) How long will the fell and replantation take as we run a holiday let business in our property and we fear this will be effected</t>
  </si>
  <si>
    <t>3) We assume any damage to our original boundary wall will be repaired</t>
  </si>
  <si>
    <t>Neighbour</t>
  </si>
  <si>
    <t>Roads and access</t>
  </si>
  <si>
    <t>Operations</t>
  </si>
  <si>
    <t>Boundaries</t>
  </si>
  <si>
    <t>No fences exist between Dalystown and the adjacent woodland and the fence between Dalystown and the adjacent farmland is poor and cattle break out and trespass in the adjacent woodland.</t>
  </si>
  <si>
    <t>Is Dalystown compliant with the FS Forest Standard with regard fencing?</t>
  </si>
  <si>
    <t>Extension of scope dates</t>
  </si>
  <si>
    <t>18-21/10/2021</t>
  </si>
  <si>
    <t>7 days</t>
  </si>
  <si>
    <t>1) Huw Denman. (Auditor Team Leader). 46 years experience of forestry. 25 years experience of auditing.</t>
  </si>
  <si>
    <t>H Denman</t>
  </si>
  <si>
    <t>The Inspection report and draft Soil Association decision was reviewed by a Peer Review Panel consisting of:</t>
  </si>
  <si>
    <t xml:space="preserve">Potential non-compliance
</t>
  </si>
  <si>
    <t>PEFC Irish Std 3.3.2</t>
  </si>
  <si>
    <t>Veon restock to 70% Sitka spruce</t>
  </si>
  <si>
    <t>Our client may have a difficulty with the species mix required in 3.3.2.</t>
  </si>
  <si>
    <t>Client will work with this clause as outlined in 3.3.2. When plots are replanted they will conform to the clause</t>
  </si>
  <si>
    <t>By MA</t>
  </si>
  <si>
    <r>
      <rPr>
        <b/>
        <sz val="11"/>
        <rFont val="Cambria"/>
        <family val="1"/>
        <scheme val="major"/>
      </rPr>
      <t>19/3/21 MA:</t>
    </r>
    <r>
      <rPr>
        <sz val="11"/>
        <rFont val="Cambria"/>
        <family val="1"/>
        <scheme val="major"/>
      </rPr>
      <t xml:space="preserve"> In site GP1105, Veon will actually plant 65% Sitka spruce, 20% Scots pine, with the rest as Native broadleaf and open space.</t>
    </r>
  </si>
  <si>
    <t>Closed</t>
  </si>
  <si>
    <t xml:space="preserve">Potential non-compliance: 
</t>
  </si>
  <si>
    <t>PEFC Irish Std 5.1.3</t>
  </si>
  <si>
    <t xml:space="preserve">No Deer Management Plan </t>
  </si>
  <si>
    <t>Deer management policy and deer management plan template in place</t>
  </si>
  <si>
    <r>
      <rPr>
        <b/>
        <sz val="11"/>
        <rFont val="Cambria"/>
        <family val="1"/>
        <scheme val="major"/>
      </rPr>
      <t>19/3/21 MA:</t>
    </r>
    <r>
      <rPr>
        <sz val="11"/>
        <rFont val="Cambria"/>
        <family val="1"/>
        <scheme val="major"/>
      </rPr>
      <t xml:space="preserve"> To date, Deer damage has been minor and there are no cases where a Deer Management Plan has been necessary</t>
    </r>
  </si>
  <si>
    <t>PEFC Irish Std5.2.1</t>
  </si>
  <si>
    <t>Need to revise IPMS</t>
  </si>
  <si>
    <t>New IPMS compiled</t>
  </si>
  <si>
    <r>
      <rPr>
        <b/>
        <sz val="11"/>
        <rFont val="Cambria"/>
        <family val="1"/>
        <scheme val="major"/>
      </rPr>
      <t xml:space="preserve">19/3/21 MA: </t>
    </r>
    <r>
      <rPr>
        <sz val="11"/>
        <rFont val="Cambria"/>
        <family val="1"/>
        <scheme val="major"/>
      </rPr>
      <t>A new IPMS has been drafted</t>
    </r>
  </si>
  <si>
    <t>PEFC Irish Std 5.2.4</t>
  </si>
  <si>
    <t>Check direct labour chemical storage</t>
  </si>
  <si>
    <t>Ad hoc arrangements</t>
  </si>
  <si>
    <t xml:space="preserve">This has been systemised and staff training put in place. </t>
  </si>
  <si>
    <r>
      <rPr>
        <b/>
        <sz val="11"/>
        <rFont val="Cambria"/>
        <family val="1"/>
        <scheme val="major"/>
      </rPr>
      <t>19/3/21 MA:</t>
    </r>
    <r>
      <rPr>
        <sz val="11"/>
        <rFont val="Cambria"/>
        <family val="1"/>
        <scheme val="major"/>
      </rPr>
      <t xml:space="preserve"> Chemicals are accounted for in a 'virtual warehouse', recording quatities and usage. Records seen online. There is a physical chemical store in Kilkenny (not visited), accessed by the company foreman for use in the region. Contractors also provide their own chemicals as required. Disposal is via approved waste handlers, receipt seen dated 4/2/21.</t>
    </r>
  </si>
  <si>
    <t>PEFC Irish Std 5.4.2</t>
  </si>
  <si>
    <t>Check spillage provisions</t>
  </si>
  <si>
    <t>Spill kits required for contractors and our own work crews</t>
  </si>
  <si>
    <r>
      <rPr>
        <b/>
        <sz val="11"/>
        <rFont val="Cambria"/>
        <family val="1"/>
        <scheme val="major"/>
      </rPr>
      <t xml:space="preserve">19/3/21 MA: </t>
    </r>
    <r>
      <rPr>
        <sz val="11"/>
        <rFont val="Cambria"/>
        <family val="1"/>
        <scheme val="major"/>
      </rPr>
      <t>GP704 Harvest Site Plan contains references to industry codes of practice relating to spill kits, but does not actually mention 'spill kits' in the list of checks. There is a risk they could be overlooked. Veon have since prepared a Spill Kits policy document to be attached to all site operational plans.</t>
    </r>
  </si>
  <si>
    <t xml:space="preserve">Potential non-compliance:
</t>
  </si>
  <si>
    <t>PEFC Irish Std 6.2.1</t>
  </si>
  <si>
    <t>Check if the 9 sites comply: A minimum of 15% of the WMU area shall be managed with conservation and biodiversity as the primary objective</t>
  </si>
  <si>
    <t>Some of the properties do not conform to this clause due to historical planting methods</t>
  </si>
  <si>
    <t>The management plan states under the heading of establishment that the replanting of sites will conform to modern planting requirements which will satisfy this clause.  The timeframe for this will be when stands are felled during the management plan, replanting will conform to this clause.</t>
  </si>
  <si>
    <r>
      <t xml:space="preserve">19/3/21 MA: </t>
    </r>
    <r>
      <rPr>
        <sz val="11"/>
        <rFont val="Cambria"/>
        <family val="1"/>
        <scheme val="major"/>
      </rPr>
      <t>On close measurement of digital maps, it appears that some 22% of the 9 sites is non-productive woodland. This is mostly mixed broadleaf, watercourses, hedges or open space. This is much more that previously thought. It will all be managed for biodiversity.</t>
    </r>
  </si>
  <si>
    <t>PEFC Irish Std 7.5.1</t>
  </si>
  <si>
    <t>Review Tree Safety System</t>
  </si>
  <si>
    <t>Not systematised</t>
  </si>
  <si>
    <t>Three foresters now trained in QTRA and our inspection reporting now includes it as part of the process</t>
  </si>
  <si>
    <r>
      <rPr>
        <b/>
        <sz val="11"/>
        <rFont val="Cambria"/>
        <family val="1"/>
        <scheme val="major"/>
      </rPr>
      <t>19/3/21 MA:</t>
    </r>
    <r>
      <rPr>
        <sz val="11"/>
        <rFont val="Cambria"/>
        <family val="1"/>
        <scheme val="major"/>
      </rPr>
      <t xml:space="preserve"> 3 Foresters recently qualified in 'Quantified Tree Risk Assessment', most relevant for roadside tree surveys. Sample certificate seen dated 30/11/20.</t>
    </r>
  </si>
  <si>
    <t>PEFC Irish Std 3.2.3</t>
  </si>
  <si>
    <t>Veon does not have plans to restructure</t>
  </si>
  <si>
    <t>The management plan refers to the felling and replanting over the planning period.  This infers restructuring of the forests and with replanting done to take account of increased areas of biodiversity and species diversification the forests will be restructured over time.</t>
  </si>
  <si>
    <r>
      <rPr>
        <b/>
        <sz val="11"/>
        <rFont val="Cambria"/>
        <family val="1"/>
        <scheme val="major"/>
      </rPr>
      <t>19/3/21 MA:</t>
    </r>
    <r>
      <rPr>
        <sz val="11"/>
        <rFont val="Cambria"/>
        <family val="1"/>
        <scheme val="major"/>
      </rPr>
      <t xml:space="preserve"> Many of the 9 Veon sites comprise even-aged stands of Sitka spruce in fairly small isolated sites. As such, they can be difficult to restructure because a clearfell in one block will expose the adjacent block to windblow, also subdividing these small areas can incur a significant price penalty. In site GP708 the north area will be clearfelled in 2026/27 and the south area will be left till 2032, so some age restructuring will occur.</t>
    </r>
  </si>
  <si>
    <t>CARs from Extension of Scope 2021</t>
  </si>
  <si>
    <t>Ext</t>
  </si>
  <si>
    <t>There isn't any known harvesting of NTWPs. Deer shooting is regulated and under licence only.</t>
  </si>
  <si>
    <t>FC:GP317, Ahalahane,  Co Kerry</t>
  </si>
  <si>
    <t>FC:GP602, Ballaghybehy North, Co. Limerick</t>
  </si>
  <si>
    <t>FC:03006, Ballyline West, Co Kerry</t>
  </si>
  <si>
    <t>FC:GP509, Gortfadda, Co Kerry</t>
  </si>
  <si>
    <t>FC:GP117, Ardsheelane West, Co Kerry</t>
  </si>
  <si>
    <t>FC: GP506, Leamyglissane, Co Kerry</t>
  </si>
  <si>
    <t>FC:07028, Meenleitrim South, Co Kerry</t>
  </si>
  <si>
    <t>Day 2:</t>
  </si>
  <si>
    <t>Day 1:</t>
  </si>
  <si>
    <t>FC: GP811, Tullig,  Co Kerry</t>
  </si>
  <si>
    <t>Day 3:</t>
  </si>
  <si>
    <r>
      <t xml:space="preserve">4.31 ha plantation of unthinned Sitka spruce (SS) mixed with larch and birch with areas of naturaly regenerated willow. There is a legal access right across a forest in another ownership and management, but is adajacent to a watercourse important for </t>
    </r>
    <r>
      <rPr>
        <i/>
        <sz val="11"/>
        <color rgb="FF000000"/>
        <rFont val="Cambria"/>
        <family val="1"/>
      </rPr>
      <t>Salmonid</t>
    </r>
    <r>
      <rPr>
        <sz val="11"/>
        <color rgb="FF000000"/>
        <rFont val="Cambria"/>
        <family val="1"/>
      </rPr>
      <t xml:space="preserve"> populations and therefore not suitable for road construction.</t>
    </r>
  </si>
  <si>
    <t>17.85 ha of planted SS with alder and larch, planned for thinning in 2023. Abandoned borrow pit.</t>
  </si>
  <si>
    <t xml:space="preserve">8.13 ha of unthinned plantation SS with some larch. </t>
  </si>
  <si>
    <t>FC:06001, Knocknagashel West, Co Kerry</t>
  </si>
  <si>
    <t>FC:GP903, Dalystown, Westmeath</t>
  </si>
  <si>
    <t>FC:GP206, Bunrawer, Co. Mayo</t>
  </si>
  <si>
    <t>Used on emails</t>
  </si>
  <si>
    <t>n/a no promotional trademark use to date.</t>
  </si>
  <si>
    <t>A contract has been signed and a set of rules has been agreed. Seen during the audit.</t>
  </si>
  <si>
    <t>Long-term forecasting is part of the planning process</t>
  </si>
  <si>
    <t>IPMS includes commitment to minimising use of chemicals. Prevention is identified as the best form of defence. Strategies for minimising use include regular inspections for early detection of pests, suitable species choice and diversity of species (where possible and appropriate). To minimise use of chemicals against pine weevil, the MP suggests quick replanting and use of larger trees dipped in protective chemical. Stump hacking used an indicator of whether to use pesticides.</t>
  </si>
  <si>
    <r>
      <t xml:space="preserve">The document “Environmental and Archaeological Sites in the Forest Clover 1 Portfolio” lists the designated sites such as NHAs, SACs or SPAs and also archaeological features. SMRs and SAC's are listed  with further info links e.g   </t>
    </r>
    <r>
      <rPr>
        <u/>
        <sz val="11"/>
        <color rgb="FF000000"/>
        <rFont val="Cambria"/>
        <family val="1"/>
      </rPr>
      <t>FC:GP509, Gortfadda</t>
    </r>
    <r>
      <rPr>
        <sz val="11"/>
        <color rgb="FF000000"/>
        <rFont val="Cambria"/>
        <family val="1"/>
      </rPr>
      <t xml:space="preserve"> Environmental Designation map seen which has SMR sites and SAC (Blackwater SAC) on map - seen during audit. Veon employs 3 ecologists that produce Natura Impact Statements (NISs) of sites which have been screened with environmental designations (SACs, SPAs, NHAs) and carry out site surveys to identify sensitivities and features; and which results in th granting of a FLs and Approprate Assessment Determination by FS. </t>
    </r>
  </si>
  <si>
    <r>
      <t xml:space="preserve">31.02 ha of unthinned plantation of SS with some sycamore, ash, Italian alder. Small lake biodiversity feature. Deadwood habitat in hedgerows and dead ash trees in plantations. Presence of a few </t>
    </r>
    <r>
      <rPr>
        <i/>
        <sz val="11"/>
        <rFont val="Cambria"/>
        <family val="1"/>
      </rPr>
      <t>Rhododendron ponticum</t>
    </r>
  </si>
  <si>
    <t xml:space="preserve">78.94 ha of plantation of mainly SS with some JL and oak, alder on peaty wet slopes.  Cpt 3 and 5 have been thinned once but now have windthrow and planned for clearfell in 2020, but not carried out due to Forest Service delays. Sika deer present and deer hunting licence about to be agreed. Landslip on adjacent land which has had minor impact on the forest. </t>
  </si>
  <si>
    <t>46.98 ha restructured plantation of SS with some larch, some of which has been clearfelled (Plot GP602-2) in 2015 and restocked with mainly SS and some alder in 2016. Within a hen harrier 'red zone' and SAC. Sika deer present on site but currently no hunting. Future restructuring includes a number of clearfells in 2027. All crops have been thinned twice with no further thinning planned. Dumped car in wood.</t>
  </si>
  <si>
    <t>FC:0524, Meenbannivane, Co Kerry</t>
  </si>
  <si>
    <t>18.99 ha of mainly SS plantation. 7.45 Ha of windthrow in Plot 8 clearfelled following windthrow in 2015 and restocked in 2016 with SS with alder in 5 metre buffer to relevent watercourse and 15 metre buffer. 1.89 Ha clearfelled in 2019 due to windthrow and restocked with 100% SS. A 5 metre watercourse buffer had been installed but without broadleaves.  Thinned area in Plot 6 and non-thin Plots 1 to 5.</t>
  </si>
  <si>
    <t xml:space="preserve">21.79 hectares of thinned SS mixed with larch, Scots pine and lodgepole pine. New road and loading area constructed in 2018 and thinned in 2020 with removal of 540 tonnes of timber (482 tonnes of pulpwood &amp; 108 tonnes of pallet-wood). Checked SS in Cpt 5 mis-attributed as YC24. </t>
  </si>
  <si>
    <t>25.53 ha of SS plantation affected by regular fires.  Last burnt in 2019 and restocked in 2020 followed by herbicide spraying. Evidence of unauthorised tresspassing by horses, although not present on day of audit.</t>
  </si>
  <si>
    <t xml:space="preserve">52.56 ha of SS plantation. </t>
  </si>
  <si>
    <t>Sites referred to in stakeholder consultation:</t>
  </si>
  <si>
    <t>31.97 ha of SS plantation.</t>
  </si>
  <si>
    <t xml:space="preserve">47.51 ha plantation of Sitka spruce (SS) mixed with some birch. Plantations of ash/sycamore and oak near roadside. Ash is diseased and dying. Discussion re sales procedures, documents &amp; records and consultation. Areas of thinned SS, restocking (with some birch and alder with mainly SS) and retained open ground of bog.  Third party access rights to cut turf.  Fertiliser (ground rock Phosphate and Urea) used on restocking to compensate deficiency and avoid heather check of SS. </t>
  </si>
  <si>
    <r>
      <t xml:space="preserve">Very little deadwood habitat seen in conifer plantations during the audit as the plantations are relatively young and therefore there is little conifer deadwood to retain.  No standing deadwood seen on clearfelled and restocked sites for </t>
    </r>
    <r>
      <rPr>
        <u/>
        <sz val="11"/>
        <rFont val="Cambria"/>
        <family val="1"/>
        <scheme val="major"/>
      </rPr>
      <t xml:space="preserve">all sites </t>
    </r>
    <r>
      <rPr>
        <sz val="11"/>
        <rFont val="Cambria"/>
        <family val="1"/>
        <scheme val="major"/>
      </rPr>
      <t xml:space="preserve">audited (that have cleafells). Broadleaved deadwood habitat is retained in hedgerows and dead &amp; dying ash plantations and seen in e.g  </t>
    </r>
    <r>
      <rPr>
        <u/>
        <sz val="11"/>
        <rFont val="Cambria"/>
        <family val="1"/>
        <scheme val="major"/>
      </rPr>
      <t>FC:GP117, Ardsheelane West</t>
    </r>
    <r>
      <rPr>
        <sz val="11"/>
        <rFont val="Cambria"/>
        <family val="1"/>
        <scheme val="major"/>
      </rPr>
      <t xml:space="preserve"> and </t>
    </r>
    <r>
      <rPr>
        <u/>
        <sz val="11"/>
        <rFont val="Cambria"/>
        <family val="1"/>
        <scheme val="major"/>
      </rPr>
      <t>FC:03006, Ballyline West.</t>
    </r>
    <r>
      <rPr>
        <sz val="11"/>
        <rFont val="Cambria"/>
        <family val="1"/>
        <scheme val="major"/>
      </rPr>
      <t xml:space="preserve"> </t>
    </r>
    <r>
      <rPr>
        <b/>
        <sz val="11"/>
        <rFont val="Cambria"/>
        <family val="1"/>
        <scheme val="major"/>
      </rPr>
      <t/>
    </r>
  </si>
  <si>
    <t>No outstanding claims of non-compliance noted. Forestry Act of 2014 administer by FS and information of changes passed on to Veon. Agricultural Appeals Act amended in 2020 is the main recent change, which allows members of the public to appeal against felling or roading licences or afforestation. Single Consent System introduced in 2020 created new rules regarding authorisation for roads and allows FS to deal with all authorisations. Membership of Society of Irish Foresters and Forest Industries Ireland and other organsiations provides information.  This includes ecological information from CIMA. Veon require staff members to be members of professional organisations.</t>
  </si>
  <si>
    <t>FS send out circulars on guidance and best practice.  Appendix A of PEFC Standard lists the codes of practice. SoIF and CIMA provides information on best practice, guidance and codes of practice. FS have a suite of Codes of Practice where compliance is required.  Veon have procedures that include contracts, H&amp;S Doc, mandatory certificate,  harvest site plan ID environmental and archaeoligical features on sites.  Contractors get a copy of the FL or roading licence which lists requirements. Periodic training maintains understanding and knowledge levels of requirements of Guidelines and Codes of Practice.  Pre-operational and periodic monitoring ensures compliance and records are maintained. Pre-Comm form and Completion form for road building sent to local authority to allow checking by LA   External monitoring of operations by FS, LA, Inland Fisheries Board, NPWS provides another level of checks.</t>
  </si>
  <si>
    <r>
      <t>The ownership was demonstrated online for</t>
    </r>
    <r>
      <rPr>
        <u/>
        <sz val="11"/>
        <rFont val="Cambria"/>
        <family val="1"/>
        <scheme val="major"/>
      </rPr>
      <t xml:space="preserve"> FC:03006, Ballyline West</t>
    </r>
    <r>
      <rPr>
        <sz val="11"/>
        <rFont val="Cambria"/>
        <family val="1"/>
        <scheme val="major"/>
      </rPr>
      <t xml:space="preserve">, . All 10 sites are fully owned by the client and Folio numbers seen for </t>
    </r>
    <r>
      <rPr>
        <u/>
        <sz val="11"/>
        <rFont val="Cambria"/>
        <family val="1"/>
        <scheme val="major"/>
      </rPr>
      <t>FC:03006, Ballyline West</t>
    </r>
    <r>
      <rPr>
        <sz val="11"/>
        <rFont val="Cambria"/>
        <family val="1"/>
        <scheme val="major"/>
      </rPr>
      <t>.</t>
    </r>
  </si>
  <si>
    <t>No change</t>
  </si>
  <si>
    <t>The Policies are incorporated into the Objectives are listed in the management plan as: 1) In keeping with the principles of sustainable Forest management, maximise capital appreciation of the forest assets. 2) To minimise risk to the forestry assets from biotic and abiotic factors. and 3) To restructure and expand the portfolio so as to maximise the efficiency of management and increase yields.</t>
  </si>
  <si>
    <t>Redacted version of  MP pdf would be made available, plus 10 year work plan with relevant maps. No requests to date.  Work Plans and Species maps have been requested and supplied.  Interest is usually about felling and restocking</t>
  </si>
  <si>
    <t>Some sites are within hen harrier SPAs and NPWS inform of presence, when present or likey to be present. Veon employ 3 ecologists that carry out surveys Natura Impact Statements of sites as part of applications that have been screened as being within or adajcent to an SPA and SACs, based on survey as well as consultation.  Species noted in Natura Impact Statements surveys will be noted on a GIS layer in the near future.</t>
  </si>
  <si>
    <r>
      <t>A restocked site on Plot 7 in</t>
    </r>
    <r>
      <rPr>
        <u/>
        <sz val="11"/>
        <color rgb="FF000000"/>
        <rFont val="Cambria"/>
        <family val="1"/>
      </rPr>
      <t xml:space="preserve"> FC:06001, Knocknagashel West</t>
    </r>
    <r>
      <rPr>
        <sz val="11"/>
        <color rgb="FF000000"/>
        <rFont val="Cambria"/>
        <family val="1"/>
      </rPr>
      <t xml:space="preserve"> had a 5 metre buffer strip compliant with the Standards for Felling and Reforestation 2019 Forest Service. </t>
    </r>
  </si>
  <si>
    <t>Veon have written a Deer Management Policy stating that if deer become a significant issue, a plan will be written to address the situation.To date, deer damage has been minor and there are no cases where a Deer Management Plan has been necessary. There is a Deer Management Plan template ready to populate.</t>
  </si>
  <si>
    <r>
      <t xml:space="preserve">Areas and features which are important for biodiversity are identified and are shown on 'Biomaps. These can  include archaeological features, veteran trees, earthen banks, stone walls,  hedgerows, open space, wetland areas, watercourses, semi-natural woodland and archaeological features (which can also be important for biodiversity because of protection from afforestation and high impact operations)e.g lake in FC . Veon employ 3 ecologists that carry out surveys in preparation for Natura Impact Statements  e.g </t>
    </r>
    <r>
      <rPr>
        <u/>
        <sz val="11"/>
        <rFont val="Cambria"/>
        <family val="1"/>
        <scheme val="major"/>
      </rPr>
      <t>FC:04004, Cloonlahard East</t>
    </r>
    <r>
      <rPr>
        <u/>
        <sz val="11"/>
        <color rgb="FFFF0000"/>
        <rFont val="Cambria"/>
        <family val="1"/>
        <scheme val="major"/>
      </rPr>
      <t xml:space="preserve"> </t>
    </r>
    <r>
      <rPr>
        <u/>
        <sz val="11"/>
        <rFont val="Cambria"/>
        <family val="1"/>
        <scheme val="major"/>
      </rPr>
      <t>(</t>
    </r>
    <r>
      <rPr>
        <sz val="11"/>
        <rFont val="Cambria"/>
        <family val="1"/>
        <scheme val="major"/>
      </rPr>
      <t>not visited</t>
    </r>
    <r>
      <rPr>
        <u/>
        <sz val="11"/>
        <rFont val="Cambria"/>
        <family val="1"/>
        <scheme val="major"/>
      </rPr>
      <t xml:space="preserve">) </t>
    </r>
    <r>
      <rPr>
        <sz val="11"/>
        <rFont val="Cambria"/>
        <family val="1"/>
        <scheme val="major"/>
      </rPr>
      <t xml:space="preserve">used to inform FL and Appropriate Assessment and identifies the neccesity to survey for otters on site and potential impacts on SPA and SACs and aquatic features (and need for mitigation thorugh sitl traps).  Biomaps records such features. Foresters consult the ecologists if they discover something that they think may be of interest. </t>
    </r>
  </si>
  <si>
    <t xml:space="preserve">Measured at level of FMU and is 22%. Over 15% of the total area of land ownership is managed with conservation of biodiversity as the primary objective. </t>
  </si>
  <si>
    <t>1) What road will be used as the main entrances when the forest is felled? The road to our property is very very narrow and windy and not suitable for large lorries etc... so this concerns us greatly.</t>
  </si>
  <si>
    <t xml:space="preserve">Three questions were raised: </t>
  </si>
  <si>
    <t>"we do not anticipate any daamge as the entrance is wide enough to avoid it. However, if we can assess the wall prior to the operations and we will fix any damage casued by ou operations."</t>
  </si>
  <si>
    <t>The stakeholder was sent a copy of the Workplan by Veon following direct consutlation in August. The answers to the 3 questions are given below, and email sent to the neighbour.</t>
  </si>
  <si>
    <r>
      <t>There is a 20 year Workplan and budget for all operations including e.g clearfell, thinning, roads, reforestation, fire protection and management. The current 20 year plan runs from 2020 to 2040.  5-year operational plan for each of the 10 sites audited, showing thinning, roading, clearfell and replanting. Plans are reviewd and revised every 5 years and the 20 year plan extended for another 5 years.  A rationale for management and operations is given. Work Plans seen for</t>
    </r>
    <r>
      <rPr>
        <u/>
        <sz val="11"/>
        <rFont val="Cambria"/>
        <family val="1"/>
        <scheme val="major"/>
      </rPr>
      <t xml:space="preserve"> all 10 sites</t>
    </r>
    <r>
      <rPr>
        <sz val="11"/>
        <rFont val="Cambria"/>
        <family val="1"/>
        <scheme val="major"/>
      </rPr>
      <t xml:space="preserve"> that were audited. </t>
    </r>
  </si>
  <si>
    <r>
      <t xml:space="preserve">Implementation of Work Plans for </t>
    </r>
    <r>
      <rPr>
        <u/>
        <sz val="11"/>
        <rFont val="Cambria"/>
        <family val="1"/>
        <scheme val="major"/>
      </rPr>
      <t xml:space="preserve">all sites </t>
    </r>
    <r>
      <rPr>
        <sz val="11"/>
        <rFont val="Cambria"/>
        <family val="1"/>
        <scheme val="major"/>
      </rPr>
      <t>were in close agreement for all sites with some exceptions due to delays to FL approvals by FS which is out of Veon's control.  Work would re-commence on approavle of FL applications by FS. Inspection of</t>
    </r>
    <r>
      <rPr>
        <u/>
        <sz val="11"/>
        <rFont val="Cambria"/>
        <family val="1"/>
        <scheme val="major"/>
      </rPr>
      <t xml:space="preserve"> FC: GP506, Leamyglissane</t>
    </r>
    <r>
      <rPr>
        <sz val="11"/>
        <rFont val="Cambria"/>
        <family val="1"/>
        <scheme val="major"/>
      </rPr>
      <t xml:space="preserve"> showed that thinning had taken in 2020 with removal 540 tonnes of timber (482 tonnes of pulpwood &amp; 108 tonnes of pallet-wood). The Work Plan (2020-2029) indicated that 2, 4, and 5 would have been thinned and attributed YC24 to the SS in Cpt 5. Inspection of Cpt 5 during the audit showed an area of checked SS with SP &amp; LP.   Estimated as 440 tonnes and actual was 547.  Plot 5 was not accounted fro in the Tender Details calculations (only Plots 1 and 4). See Obs 2021.1 in  2.1.1</t>
    </r>
  </si>
  <si>
    <t>No examples seen during audit</t>
  </si>
  <si>
    <t xml:space="preserve">All broadleaves that are planted are native species, and are Irish provenance when available. Beech and sycamore have been planted on some sites in the past. </t>
  </si>
  <si>
    <t>Yes. Boundary fencing isn't a requirement of the Standard, and boundary fences that exist should not impede wildlife movement.</t>
  </si>
  <si>
    <t>Sand and gravel has been extracted from a drumlin within the forest by a third party.</t>
  </si>
  <si>
    <t>Veon are already aware of this and have taken measures to stop it..</t>
  </si>
  <si>
    <t xml:space="preserve">Veon forester checked the site in May 2019 and couldn't find evidence of trespass. and have checked the site regularly since then. Veon are not responsible for the trespass, nor have responsibility for fencing adjacent to the neighbour's woodland.   The responsibility for ensuring that animals don't trespass is on the onwer of the animals.  In this case, the owner of the cattle isn't the owner of the forest. Veon have written to the owner of the cattle.  </t>
  </si>
  <si>
    <t>Obs 2021 6</t>
  </si>
  <si>
    <r>
      <t xml:space="preserve">Very little deadwood habitat seen in conifer plantations during the audit as the plantations are relatively young and therefore there is little conifer deadwood to retain.  No standing deadwood seen on clearfelled and restocked sites for </t>
    </r>
    <r>
      <rPr>
        <u/>
        <sz val="11"/>
        <rFont val="Cambria"/>
        <family val="1"/>
        <scheme val="major"/>
      </rPr>
      <t xml:space="preserve">all sites </t>
    </r>
    <r>
      <rPr>
        <sz val="11"/>
        <rFont val="Cambria"/>
        <family val="1"/>
        <scheme val="major"/>
      </rPr>
      <t xml:space="preserve">audited (that have cleafells). Broadleaved deadwood habitat is retained in hedgerows and dead &amp; dying ash plantations and seen in e.g  </t>
    </r>
    <r>
      <rPr>
        <u/>
        <sz val="11"/>
        <rFont val="Cambria"/>
        <family val="1"/>
        <scheme val="major"/>
      </rPr>
      <t>FC:GP117, Ardsheelane West</t>
    </r>
    <r>
      <rPr>
        <sz val="11"/>
        <rFont val="Cambria"/>
        <family val="1"/>
        <scheme val="major"/>
      </rPr>
      <t xml:space="preserve"> and </t>
    </r>
    <r>
      <rPr>
        <u/>
        <sz val="11"/>
        <rFont val="Cambria"/>
        <family val="1"/>
        <scheme val="major"/>
      </rPr>
      <t>FC:03006, Ballyline West.</t>
    </r>
    <r>
      <rPr>
        <sz val="11"/>
        <rFont val="Cambria"/>
        <family val="1"/>
        <scheme val="major"/>
      </rPr>
      <t xml:space="preserve"> </t>
    </r>
    <r>
      <rPr>
        <b/>
        <sz val="11"/>
        <rFont val="Cambria"/>
        <family val="1"/>
        <scheme val="major"/>
      </rPr>
      <t>Obs 2021.6.</t>
    </r>
    <r>
      <rPr>
        <u/>
        <sz val="11"/>
        <rFont val="Cambria"/>
        <family val="1"/>
        <scheme val="major"/>
      </rPr>
      <t xml:space="preserve"> </t>
    </r>
    <r>
      <rPr>
        <sz val="11"/>
        <rFont val="Cambria"/>
        <family val="1"/>
        <scheme val="major"/>
      </rPr>
      <t>The Company should ensure that standing and fallen deadwood habitat  and some over-mature trees are retained  throughout the woodland where this does not compromise safety.</t>
    </r>
  </si>
  <si>
    <r>
      <t>Deer hunting allowed under licence on some sites including</t>
    </r>
    <r>
      <rPr>
        <u/>
        <sz val="11"/>
        <rFont val="Cambria"/>
        <family val="1"/>
        <scheme val="major"/>
      </rPr>
      <t xml:space="preserve"> FC:GP509, Gortfadda</t>
    </r>
    <r>
      <rPr>
        <sz val="11"/>
        <rFont val="Cambria"/>
        <family val="1"/>
        <scheme val="major"/>
      </rPr>
      <t xml:space="preserve">, where sika deer exist and a signed licence between Forest Clover and a gun club seen during the audit. The Licence covers a number of forests within the FMU in addition to   </t>
    </r>
    <r>
      <rPr>
        <u/>
        <sz val="11"/>
        <rFont val="Cambria"/>
        <family val="1"/>
        <scheme val="major"/>
      </rPr>
      <t>FC:GP509, Gortfadda</t>
    </r>
    <r>
      <rPr>
        <sz val="11"/>
        <rFont val="Cambria"/>
        <family val="1"/>
        <scheme val="major"/>
      </rPr>
      <t xml:space="preserve">. </t>
    </r>
  </si>
  <si>
    <t>Ground Rock Phosphate  and urea have been used on restocking sites but none used in last full year.</t>
  </si>
  <si>
    <t xml:space="preserve">Between 21/10/20 and 21/10/21 18.45 Kg of CETA on 30.14 ha, 15.2 Litres of Forester on 16.68 ha and 22.2 Litres of Glyphosate on 28.14 ha have been used. </t>
  </si>
  <si>
    <t>2 responses were received</t>
  </si>
  <si>
    <r>
      <rPr>
        <b/>
        <sz val="11"/>
        <rFont val="Cambria"/>
        <family val="1"/>
        <scheme val="major"/>
      </rPr>
      <t>Minor CAR 2021.7.</t>
    </r>
    <r>
      <rPr>
        <sz val="11"/>
        <rFont val="Cambria"/>
        <family val="1"/>
        <scheme val="major"/>
      </rPr>
      <t xml:space="preserve"> The Company shall ensure be based on a written deer management plan which includes the management objectives: Deer population control shall be carried out by competent deer hunters who have completed the HCAP and shall where possible be in co-operation with adjoining landowners, and where there is evidence of significant damage to trees or ground flora, action to control the population shall be taken to protect the forest.</t>
    </r>
  </si>
  <si>
    <r>
      <t xml:space="preserve">The deer licence in </t>
    </r>
    <r>
      <rPr>
        <u/>
        <sz val="11"/>
        <rFont val="Cambria"/>
        <family val="1"/>
        <scheme val="major"/>
      </rPr>
      <t>FC:GP509, Gortfadda</t>
    </r>
    <r>
      <rPr>
        <sz val="11"/>
        <rFont val="Cambria"/>
        <family val="1"/>
        <scheme val="major"/>
      </rPr>
      <t xml:space="preserve"> had only recently been entered into</t>
    </r>
  </si>
  <si>
    <r>
      <t xml:space="preserve">Deer hunting allowed under licence on some sites including </t>
    </r>
    <r>
      <rPr>
        <u/>
        <sz val="11"/>
        <rFont val="Cambria"/>
        <family val="1"/>
        <scheme val="major"/>
      </rPr>
      <t>FC:GP509, Gortfadda,</t>
    </r>
    <r>
      <rPr>
        <sz val="11"/>
        <rFont val="Cambria"/>
        <family val="1"/>
        <scheme val="major"/>
      </rPr>
      <t xml:space="preserve"> where sika deer exist and a signed licence between Forest Clover and a gun club seen during the audit. The Licence covers a number of forests within the FMU in addition to   </t>
    </r>
    <r>
      <rPr>
        <u/>
        <sz val="11"/>
        <rFont val="Cambria"/>
        <family val="1"/>
        <scheme val="major"/>
      </rPr>
      <t>FC:GP509, Gortfadda</t>
    </r>
    <r>
      <rPr>
        <sz val="11"/>
        <rFont val="Cambria"/>
        <family val="1"/>
        <scheme val="major"/>
      </rPr>
      <t xml:space="preserve">. There is a deer management policy which covers all sites and outlines the general response to the presence of deer and states that "deer management will be in accordance with requirements of Forest certification and will be in line with the principles of sustainable deer management".  A template Deer Management Plan exists but has not been used for </t>
    </r>
    <r>
      <rPr>
        <u/>
        <sz val="11"/>
        <rFont val="Cambria"/>
        <family val="1"/>
        <scheme val="major"/>
      </rPr>
      <t xml:space="preserve">FC:GP509, Gortfadda. </t>
    </r>
  </si>
  <si>
    <t>18/10/21 Opening meeting</t>
  </si>
  <si>
    <r>
      <t xml:space="preserve">Training has taken place online with the forestry team to record any comments/actions taken during the operation and record this in the Post Harvest Report. To build upon this Foresters will have a training session in late November where this will be re-enforced.  A note section has been added to the operation in VALMS where relevent information can be recorded as the operation progresses and later used in the Post Harvest Report. </t>
    </r>
    <r>
      <rPr>
        <b/>
        <sz val="11"/>
        <color rgb="FF000000"/>
        <rFont val="Calibri"/>
        <family val="2"/>
      </rPr>
      <t>21/10/21: Close out CAR 2021.1</t>
    </r>
  </si>
  <si>
    <t>A written deer management plan which includes the management objectives shall be prepared: Deer population control shall be carried out by competent deer hunters who have completed the HCAP and shall where possible be in co-operation with adjoining landowners, and where there is evidence of significant damage to trees or ground flora, action to control the population shall be taken to protect the forest.</t>
  </si>
  <si>
    <r>
      <t xml:space="preserve">Deer hunting allowed under licence on some sites including </t>
    </r>
    <r>
      <rPr>
        <u/>
        <sz val="11"/>
        <rFont val="Cambria"/>
        <family val="1"/>
        <scheme val="major"/>
      </rPr>
      <t>FC:GP509, Gortfadda</t>
    </r>
    <r>
      <rPr>
        <sz val="11"/>
        <rFont val="Cambria"/>
        <family val="1"/>
        <scheme val="major"/>
      </rPr>
      <t xml:space="preserve">, where there are sika deer and a signed licence between Forest Clover and a gun club seen during the audit. The Licence covers a number of forests within the FMU in addition to   </t>
    </r>
    <r>
      <rPr>
        <u/>
        <sz val="11"/>
        <rFont val="Cambria"/>
        <family val="1"/>
        <scheme val="major"/>
      </rPr>
      <t>FC:GP509, Gortfadda</t>
    </r>
    <r>
      <rPr>
        <sz val="11"/>
        <rFont val="Cambria"/>
        <family val="1"/>
        <scheme val="major"/>
      </rPr>
      <t xml:space="preserve">. There is a deer management policy which covers all sites and outlines the general response to the presence of deer and states that "deer management will be in accordance with requirements of Forest certification and will be in line with the principles of sustainable deer management".  A template Deer Management Plan exists but has not been used for </t>
    </r>
    <r>
      <rPr>
        <u/>
        <sz val="11"/>
        <rFont val="Cambria"/>
        <family val="1"/>
        <scheme val="major"/>
      </rPr>
      <t>FC:GP509, Gortfadda</t>
    </r>
    <r>
      <rPr>
        <sz val="11"/>
        <rFont val="Cambria"/>
        <family val="1"/>
        <scheme val="major"/>
      </rPr>
      <t xml:space="preserve">. </t>
    </r>
    <r>
      <rPr>
        <b/>
        <sz val="11"/>
        <rFont val="Cambria"/>
        <family val="1"/>
        <scheme val="major"/>
      </rPr>
      <t xml:space="preserve">Minor CAR 2021.7. </t>
    </r>
    <r>
      <rPr>
        <sz val="11"/>
        <rFont val="Cambria"/>
        <family val="1"/>
        <scheme val="major"/>
      </rPr>
      <t>The Company shall ensure be based on a written deer management plan which includes the management objectives: Deer population control shall be carried out by competent deer hunters who have completed the HCAP and shall where possible be in co-operation with adjoining landowners, and where there is evidence of significant damage to trees or ground flora, action to control the population shall be taken to protect the forest.</t>
    </r>
  </si>
  <si>
    <r>
      <t>Veon carry out periodic inventory  and investory data is held of stand attributes including age class, species, area, YC, area of open ground and have supporting maps.  Inspection of</t>
    </r>
    <r>
      <rPr>
        <u/>
        <sz val="11"/>
        <rFont val="Cambria"/>
        <family val="1"/>
        <scheme val="major"/>
      </rPr>
      <t xml:space="preserve"> FC: GP506, Leamyglissane</t>
    </r>
    <r>
      <rPr>
        <sz val="11"/>
        <rFont val="Cambria"/>
        <family val="1"/>
        <scheme val="major"/>
      </rPr>
      <t xml:space="preserve"> showed that thinning had taken in 2020 with removal 540 tonnes of timber (482 tonnes of pulpwood &amp; 108 tonnes of pallet-wood). The Work Plan (2020-2029) indicated that 2, 4, and 5 would have been thinned and attributed YC to the SS in Cpt 5. Inspection of Cpt 5 during the audit showed an area of checked SS with SP &amp; LP.    Plot 5 was not accounted for in the Tender Details calculations (only Plots 1 and 4) , however, Plot 5 details has not been corrected in the most recent Inventory. OBs 2021.1: The Company should ensure that identification, inventory and mapping of the forest resources shall be established and maintained, including maintenance of the timber inventory.</t>
    </r>
  </si>
  <si>
    <t>No examples of conversion of SNW woodland to plantation seen during the audit. SNW will be managed using lower impact systems.</t>
  </si>
  <si>
    <t xml:space="preserve">All sales are for standing timber. A docket system, both paper and digital, records timber removed from harvesting sites; these are tallied up on a 'Reconciliation'; this is then invoiced in 3 stages, before during and after works. System records the processes and key dates of the contract, and records timber prices (by assortment) and all associated documents and links to actual documents. Sample seen for FC: GP506, Leamyglissane thin in December 2020. Estimated as 440 tonnes and actual was 547. Docket number 17985 seen in system.  Timber sold as 'uncertified'. Other controls include volumes from the harvester head and forwarder loads. Stacked timber is kept behind locked barriers, sometimes with CCTV cameras to monitor. </t>
  </si>
  <si>
    <r>
      <t xml:space="preserve">Aspects such as tree health, boundaries, illegal activities are monitoried routinely by foresters during their daily work.  Inspection reports are recorded on phone apps which link to the forestry asset in Veon XRM (VALMS).   Annual Inspection Reports seen for </t>
    </r>
    <r>
      <rPr>
        <u/>
        <sz val="11"/>
        <rFont val="Cambria"/>
        <family val="1"/>
        <scheme val="major"/>
      </rPr>
      <t xml:space="preserve">FC:GP811,Tullig, FC:GP602,Ballyghybehy, </t>
    </r>
    <r>
      <rPr>
        <sz val="11"/>
        <rFont val="Cambria"/>
        <family val="1"/>
        <scheme val="major"/>
      </rPr>
      <t xml:space="preserve">up to 15/10/21, </t>
    </r>
    <r>
      <rPr>
        <u/>
        <sz val="11"/>
        <rFont val="Cambria"/>
        <family val="1"/>
        <scheme val="major"/>
      </rPr>
      <t>FC:GP509, Gortfadda</t>
    </r>
    <r>
      <rPr>
        <sz val="11"/>
        <rFont val="Cambria"/>
        <family val="1"/>
        <scheme val="major"/>
      </rPr>
      <t xml:space="preserve"> up to 05/02/21, </t>
    </r>
    <r>
      <rPr>
        <u/>
        <sz val="11"/>
        <rFont val="Cambria"/>
        <family val="1"/>
        <scheme val="major"/>
      </rPr>
      <t>FC:GP506:Leamyglissane, FC:07028:Meenleitrim and FC:GP317:Ahalane</t>
    </r>
    <r>
      <rPr>
        <sz val="11"/>
        <rFont val="Cambria"/>
        <family val="1"/>
        <scheme val="major"/>
      </rPr>
      <t xml:space="preserve"> to 30/07/21, </t>
    </r>
    <r>
      <rPr>
        <u/>
        <sz val="11"/>
        <rFont val="Cambria"/>
        <family val="1"/>
        <scheme val="major"/>
      </rPr>
      <t xml:space="preserve">FC06001:Knocknagasheel West </t>
    </r>
    <r>
      <rPr>
        <sz val="11"/>
        <rFont val="Cambria"/>
        <family val="1"/>
        <scheme val="major"/>
      </rPr>
      <t xml:space="preserve">to 03/03/21 and </t>
    </r>
    <r>
      <rPr>
        <u/>
        <sz val="11"/>
        <rFont val="Cambria"/>
        <family val="1"/>
        <scheme val="major"/>
      </rPr>
      <t xml:space="preserve">FC:GP117:Ardsheelane </t>
    </r>
    <r>
      <rPr>
        <sz val="11"/>
        <rFont val="Cambria"/>
        <family val="1"/>
        <scheme val="major"/>
      </rPr>
      <t xml:space="preserve">to 30/09/21  Included in speciifc monitoring programmes are inventory at purchase, management plan, and at 5 year plan review (a sample of plots), also tender details and post harvest measurments (to verify harvesting levels are correct and to infrom future thinning regimes), recording yield from harvesting (by assortment), ptrogress of annual work plan volumes monitoried and key performance indicator.  Woodland composition &amp; structure data captured by inventory and records species present in each Plot and areas of each species over the whole FMU can be analysed (to meet FS and PEFC requirements) - the 'Growing Stock' section of th emanagment plan provides total  area data for each speieis  and mixtures within the FMU.  Fauna &amp; flora information gathered as part of reports produceed for FL, afforesation and road licence applications and stored in pdf Doc in System and recorded in FS FL. Veon ecologists also record biodiversity information (including invasive species) and Veon foresters infrom ecologists of findings. Ecology Reports produced by ecologists (seen for </t>
    </r>
    <r>
      <rPr>
        <u/>
        <sz val="11"/>
        <rFont val="Cambria"/>
        <family val="1"/>
        <scheme val="major"/>
      </rPr>
      <t>Meenyline North FC05005,</t>
    </r>
    <r>
      <rPr>
        <sz val="11"/>
        <rFont val="Cambria"/>
        <family val="1"/>
        <scheme val="major"/>
      </rPr>
      <t xml:space="preserve"> showing habitats to Fossits Guide and protected species, invasive species) to prodcue and Nature Impact Statement  for FL appllciation and approval.  Stakeholder consutlation process records interactiosn with local people and neighbours (based on  stakeholder lists in management  system). Quarterly reports and annual reports are supplied the owners includes economic aspects and other aspects based on monitoring feedback.</t>
    </r>
  </si>
  <si>
    <t>Plans are reviewed and revised every 5 years.  Operational monitoring feeds back into inventory. Other issues are taken into account, e.g boundary issues.  Information from the Veon Land Management System information can be accessed and used to inform revision of plans.</t>
  </si>
  <si>
    <t>"The felling and haulage will take approximately 4 months. The land would be left until the following planting season and planted then. The replanting will take 8 weeks."</t>
  </si>
  <si>
    <t>"We would be using te same road we used for previous operations. The property was planted in 1992 and thinned twice, the last thinning in 2017."</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</si>
  <si>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using IAF sample methodology. Sites were selected to include areas of recent or on-going operations, areas of public access, areas of conservation value and to include group members not previously visited by Soil Association Certification. </t>
  </si>
  <si>
    <t>18-21/10/21</t>
  </si>
  <si>
    <t>18-19/10/21 Stakeholder meetings</t>
  </si>
  <si>
    <t>18-21/10/21 Site visits</t>
  </si>
  <si>
    <t>21/10/21 Closing meeting- INCLUDE RECORD OF ATTENDANCE</t>
  </si>
  <si>
    <t>The Company shall ensure that identification, inventory and mapping of the forest resources shall be established and maintained, including maintenance of the timber inventory.</t>
  </si>
  <si>
    <t>Each non-compliance with the forestry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</si>
  <si>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No evidence of intensive game management seen during the audit.</t>
  </si>
  <si>
    <r>
      <t xml:space="preserve">Table with species and age composition for 2021 and 2029 seen for </t>
    </r>
    <r>
      <rPr>
        <u/>
        <sz val="11"/>
        <rFont val="Cambria"/>
        <family val="1"/>
        <scheme val="major"/>
      </rPr>
      <t>all sites</t>
    </r>
    <r>
      <rPr>
        <sz val="11"/>
        <rFont val="Cambria"/>
        <family val="1"/>
        <scheme val="major"/>
      </rPr>
      <t xml:space="preserve"> audited which demonstrates restructuring.  Primary species is SS is 66% overall in 2021 and 58% by 2029 with JL as secondary species as 8% in 2021 and 4 % in 2029. Tertiary spcecies varies between SP, WRC and WH and is 4% by 2029. Broadleaves are mainly oak, alder, sycamore, ash and other species and are 6% in 2021 and 11% by 2021.  Open ground is 20% and 22%. Percentages are measured for compliance against this requirment at an FMU level but compliance of individual plots vary but all are broadly compliant with the requirement as FS require diverse mixtures at afforesation and replanting.. </t>
    </r>
  </si>
  <si>
    <t xml:space="preserve">No introductions of non-tree non-native plant or anuimals species.  However, there are many existing exotic invasive species present with the FMU woodlands or are nearby.  These are monitored by Veon staff and action is taken to eradicate or control them (pers comm with staff but not seen.) </t>
  </si>
  <si>
    <r>
      <t xml:space="preserve">Clearfell followed by replanting is the main silvicultural system used on sites managed for timber production and is described in MP and justifications given on the basis of risk of windthrow - for </t>
    </r>
    <r>
      <rPr>
        <u/>
        <sz val="11"/>
        <rFont val="Cambria"/>
        <family val="1"/>
        <scheme val="major"/>
      </rPr>
      <t>all sites</t>
    </r>
    <r>
      <rPr>
        <sz val="11"/>
        <rFont val="Cambria"/>
        <family val="1"/>
        <scheme val="major"/>
      </rPr>
      <t xml:space="preserve"> seen during the audit. Broadleaved compartments are either managed as LISS or non-intervention. 
</t>
    </r>
  </si>
  <si>
    <t>No examples of areas managed using traditional management systems within the FMU.</t>
  </si>
  <si>
    <t>Negative</t>
  </si>
  <si>
    <t>2021 Ext</t>
  </si>
  <si>
    <r>
      <t xml:space="preserve">As in MA.  A dumped car was seen in </t>
    </r>
    <r>
      <rPr>
        <u/>
        <sz val="11"/>
        <rFont val="Cambria"/>
        <family val="1"/>
        <scheme val="major"/>
      </rPr>
      <t>FC:GP602, Ballaghybehy North</t>
    </r>
    <r>
      <rPr>
        <sz val="11"/>
        <rFont val="Cambria"/>
        <family val="1"/>
        <scheme val="major"/>
      </rPr>
      <t xml:space="preserve"> and action was taken and the incident was entered into a Site Report and recorded as an an 'open management issue' as it is impossible to remove the dumped car until the time of clearfelling (post 2029) as there wasn't enough space between the trees. It is likely the dumped car had been there some considerable time. The issue will remain as open with Veon until resolved.</t>
    </r>
  </si>
  <si>
    <r>
      <t xml:space="preserve">Restocking is based on objectives and on site characteristics and limitations and therefore Sitka spruce is the primary choice to meet timber production objectives, with secondary species used where suited and to meet FS minimum requirements. Native broadleaves and other conifers are used as secondary species choice where suited to the sites.  Table with species and age composition for 2021 and 2029 seen for </t>
    </r>
    <r>
      <rPr>
        <u/>
        <sz val="11"/>
        <rFont val="Cambria"/>
        <family val="1"/>
        <scheme val="major"/>
      </rPr>
      <t>all sites</t>
    </r>
    <r>
      <rPr>
        <sz val="11"/>
        <rFont val="Cambria"/>
        <family val="1"/>
        <scheme val="major"/>
      </rPr>
      <t xml:space="preserve"> audited which demonstrates restructuring.  Primary species is SS is 66% overall in 2021 and 58% by 2029 with JL as secondary species as 8% in 2021 and 4 % in 2029. Tertiary speccies varies between SP, WRC and WH and is 4% by 2029. Broadleaves are mainly oak, alder, sycamore, ash and other species and are 6% in 2021 and 11% by 2021.  Open ground is 20% and 22%. Percentages are measured for compliance against this requirment at an FMU level but compliance of individual plots vary but all are broadly compliant with the requirement as FS require diverse mixtures at afforesation and replanting.</t>
    </r>
  </si>
  <si>
    <t xml:space="preserve">In this case there was a change of staff between measurement and the operation being carried out.  The previous forester did not communicate the issue and the forester taking over did not look to have the correction made either. 
We have a system in place for corrections to be made to the inventory. However, this did not happen in this case and since this issue was raised we have decided to make changes to our procedures. </t>
  </si>
  <si>
    <t>As the Forestry Team carry site inspections, where they find inventory errors, they will now have Management Issues created in our XRM system. 
The GIS team will take these management issues and work with the Forester to correct the inventory. 
This approach will allow us to monitor such management issues while keeping a record of the corrective actions taken.
We are updating our procedures now and then will train the Forestry Team.</t>
  </si>
  <si>
    <t>email: dlittle@veon.ie</t>
  </si>
  <si>
    <t>03/12/2021
07/12/2021
09/12/2021</t>
  </si>
  <si>
    <t xml:space="preserve">Robin Walter </t>
  </si>
  <si>
    <t>21-24/3/22</t>
  </si>
  <si>
    <r>
      <t xml:space="preserve">When going through the Harvest Plan with the buyer/contractor, we also go through the Felling Licence. A copy of the Harvest Plan and Felling Licence (including any reports such as Archaeology and Appropriate Assessment Determination) are provided to the buyer/ contractor and signed off before the operation starts. </t>
    </r>
    <r>
      <rPr>
        <b/>
        <sz val="11"/>
        <color rgb="FF000000"/>
        <rFont val="Calibri"/>
        <family val="2"/>
      </rPr>
      <t>21/10/21: Close Obs 2021.3.</t>
    </r>
  </si>
  <si>
    <t>Government organisation</t>
  </si>
  <si>
    <t>Roads</t>
  </si>
  <si>
    <t>Damage to roads from haulage and refusal to contribute to repairs voluntarily.</t>
  </si>
  <si>
    <t>04011 Maghera</t>
  </si>
  <si>
    <t>Shared access road in poor repair, with gravel instead of tarmac.</t>
  </si>
  <si>
    <t>Livestock trespassing from Veon site into neighbour's wood. Also allegedly illegal quarrying and dumping of waste. No satisfactory action despite repeated prompts.</t>
  </si>
  <si>
    <t>18/10/21 Audit: Review of documentation [&amp; Group systems], staff interviews</t>
  </si>
  <si>
    <t>Resolved. Stakeholder emailed 8/3/22 to report that fencing had been erected by Veon to prevent trespass and they were satisfied with the result.</t>
  </si>
  <si>
    <t>2022 S1</t>
  </si>
  <si>
    <t>can't enter this in column U</t>
  </si>
  <si>
    <t>Minor CAR 2021.01
Closed 21/10/21</t>
  </si>
  <si>
    <t>DAFM</t>
  </si>
  <si>
    <t>Department of Agriculture, Food and the Marine</t>
  </si>
  <si>
    <t>EPA</t>
  </si>
  <si>
    <t>Environmental Protection Agency</t>
  </si>
  <si>
    <t>ERA</t>
  </si>
  <si>
    <t xml:space="preserve">Environmental Risk Assessment </t>
  </si>
  <si>
    <t>ESRA</t>
  </si>
  <si>
    <t>Environmental and Social Risk Assessment</t>
  </si>
  <si>
    <t>FL</t>
  </si>
  <si>
    <t>Felling Licence</t>
  </si>
  <si>
    <t>FS</t>
  </si>
  <si>
    <t>Forest Service</t>
  </si>
  <si>
    <t>HSA</t>
  </si>
  <si>
    <t>Health &amp; Safety Authority</t>
  </si>
  <si>
    <t>IFI</t>
  </si>
  <si>
    <t>Inland Fisheries Ireland</t>
  </si>
  <si>
    <t>MP</t>
  </si>
  <si>
    <t>Management Plan</t>
  </si>
  <si>
    <t>NHA</t>
  </si>
  <si>
    <t>National Heritage Areas</t>
  </si>
  <si>
    <t>NIS</t>
  </si>
  <si>
    <t>Natura Impact Statement</t>
  </si>
  <si>
    <t>NPWS</t>
  </si>
  <si>
    <t>National Parks &amp; Wildlife Service</t>
  </si>
  <si>
    <t>OWS</t>
  </si>
  <si>
    <t>Old Woodland Site</t>
  </si>
  <si>
    <t>pNHA</t>
  </si>
  <si>
    <t>proposed National Heritage Areas</t>
  </si>
  <si>
    <t>PPE</t>
  </si>
  <si>
    <t>Personal Protective Equipment</t>
  </si>
  <si>
    <t>SAC</t>
  </si>
  <si>
    <t>Special Area of Conservation</t>
  </si>
  <si>
    <t>SPA</t>
  </si>
  <si>
    <t>Special Protection Area (for birds)</t>
  </si>
  <si>
    <t>SS</t>
  </si>
  <si>
    <t>no change</t>
  </si>
  <si>
    <t xml:space="preserve">• Management plan
• Maps and records.
</t>
  </si>
  <si>
    <t xml:space="preserve">• The owner/manager is aware of potential and actual problems
• Evidence of pro-active response to actual current problems.
</t>
  </si>
  <si>
    <t>6 S1</t>
  </si>
  <si>
    <t>m: 30
f: 8</t>
  </si>
  <si>
    <t>CARs from S1</t>
  </si>
  <si>
    <t>GP506: Rubbish was seen dumped by the roadside, which had clearly been there for years (rusted tin cans, plastic bags, plastic bottles already slightly overgrown). The guidance states: "The owner/manager is aware of potential and actual problems", which was clearly not the case here, as the dumping was clearly visible from the main road.</t>
  </si>
  <si>
    <t>The manager did not take action to remove the rubbish, possibly because it was a legacy from previous management, rather than a new occurrence.</t>
  </si>
  <si>
    <t>Veon has a system for identifying Management Issues, which are then actioned (evidence seen of this), so this needs to be more rigorously applied. Staff will receive additional training.</t>
  </si>
  <si>
    <t>Identification, inventory and mapping of the forest resources shall be established and maintained. These shall include identification and mapping of 
    • designated areas
    • special areas, features, characteristics and sensitivities of the forest management units</t>
  </si>
  <si>
    <t>This is an error in mapping</t>
  </si>
  <si>
    <t>Veon mapping procedures need review and improvement</t>
  </si>
  <si>
    <t>Staff monitor tree safety as part of their general duties. Veon has 5 staff members qualified in Quantified Tree Risk Assessment (QTRA), including 3 of the 5 Regional Managers. However, tree risk assessment is sometimes left to unqualified staff and not refered to qualified staff.</t>
  </si>
  <si>
    <t>Not all Regioinal Managers and Operations Foresters are qualified in QTRA, and use was not made of the existing resources within the company.</t>
  </si>
  <si>
    <t>Make greater use of existing resources. If unqualified staff are concerned about tree safety, they should refer the issue to qualified staff and process through the Management Issue system.</t>
  </si>
  <si>
    <r>
      <rPr>
        <b/>
        <sz val="11"/>
        <rFont val="Cambria"/>
        <family val="1"/>
        <scheme val="major"/>
      </rPr>
      <t>24/3/22 S1:</t>
    </r>
    <r>
      <rPr>
        <sz val="11"/>
        <rFont val="Cambria"/>
        <family val="1"/>
        <scheme val="major"/>
      </rPr>
      <t xml:space="preserve"> The Customer Relations Management (CRM) system was updated to XRM on 7/3/22. If annual site inspections detect anomalies, this generates a Management Issue, which in turn is resolved by the GIS department. Currently the XRM system is showing 20 outstanding inventory management issues. Evidence of inventory update was seen for site GP06011, verified on site visit. The system appears to be working. CAR closed.</t>
    </r>
  </si>
  <si>
    <r>
      <rPr>
        <b/>
        <sz val="11"/>
        <rFont val="Cambria"/>
        <family val="1"/>
        <scheme val="major"/>
      </rPr>
      <t>24/3/22 S1:</t>
    </r>
    <r>
      <rPr>
        <sz val="11"/>
        <rFont val="Cambria"/>
        <family val="1"/>
        <scheme val="major"/>
      </rPr>
      <t xml:space="preserve"> Like the Extension audit, little deadwood habitat was observed on site. The Veon Management Plan says (p.12) that they expect to retain deadwood in veteran trees, in broadleaved edge trees and from conifers within the forested area. Very few veteran trees were seen; lots of broadleaved edge trees had been retained, some with deadwood; no standing deadwood was seen in recently harvested plots, though there was some fallen deadwood in the form of offcuts. Veon have produced their own policy "Old Trees &amp; Deadwood Management" (Feb 22), but this has not yet been fully disseminated amongst staff and contractors. As this PEFC standard does not specify quantities, current practice is not non-compliant. Check at S2 that Veon's own policy is being followed.</t>
    </r>
  </si>
  <si>
    <r>
      <rPr>
        <b/>
        <sz val="11"/>
        <rFont val="Cambria"/>
        <family val="1"/>
        <scheme val="major"/>
      </rPr>
      <t>24/3/22 S1</t>
    </r>
    <r>
      <rPr>
        <sz val="11"/>
        <rFont val="Cambria"/>
        <family val="1"/>
        <scheme val="major"/>
      </rPr>
      <t>: Veon reviewed the necessity for deer management and concluded that it was not needed on any of their sites. The 6 licences were allowed to run to the end of their licence period (end of Feb 22), and will not be renewed. This includes the Gorfadda licence. Close CAR.</t>
    </r>
  </si>
  <si>
    <r>
      <t xml:space="preserve">Foresters have been made aware of the importance of ensuring all H&amp;S requirements realating to ESB goalposts etc and also advised where responsibility lies for these things to avoid confusion (Clause 12 of timber Sale Contract), as well as ensuring Best Practice standards are implemented on all operations.  All foresters have been given a copy of the relevant HSA code of practice. </t>
    </r>
    <r>
      <rPr>
        <b/>
        <sz val="11"/>
        <color rgb="FF000000"/>
        <rFont val="Calibri"/>
        <family val="2"/>
      </rPr>
      <t xml:space="preserve">21/10/21: </t>
    </r>
    <r>
      <rPr>
        <sz val="11"/>
        <color rgb="FF000000"/>
        <rFont val="Calibri"/>
        <family val="2"/>
      </rPr>
      <t xml:space="preserve">No active harvesting sites seen during the Extension of Scope audit. Retain as open until S1 Audit.
</t>
    </r>
    <r>
      <rPr>
        <b/>
        <sz val="11"/>
        <color rgb="FF000000"/>
        <rFont val="Calibri"/>
        <family val="2"/>
      </rPr>
      <t>24/3/22 S1:</t>
    </r>
    <r>
      <rPr>
        <sz val="11"/>
        <color rgb="FF000000"/>
        <rFont val="Calibri"/>
        <family val="2"/>
      </rPr>
      <t xml:space="preserve"> The only active harvesting site visited did not have ESB lines crossing, so no goalposts were required. The forwarder driver was interviewed and showed knowledge of ESB requirements and had a copy of the HSA Code in his documents. Evidence of staff training was also seen. CAR closed</t>
    </r>
  </si>
  <si>
    <t>PEFC logo used on emails and on the certification page of the website</t>
  </si>
  <si>
    <t>Stakeholder had not contacted Veon. As the comment was not marked as confidential, it was forwarded to Veon to address directly.</t>
  </si>
  <si>
    <t xml:space="preserve">Sample of property rights seen for GP1208 in VALMS, with access via 'Land Direct', an online record of land ownership. </t>
  </si>
  <si>
    <t>Minor CAR 2022.01</t>
  </si>
  <si>
    <t>GP506: Rubbish was seen dumped by the roadside, which had clearly been there for years (rusted tin cans, plastic bags, plastic bottles already slightly overgrown). The guidance states: "The owner/manager is aware of potential and actual problems", which was clearly not the case here, as the dumping was clearly visible from the main road.
GP1208: dumping was noted by Roscommon County Council and reported to Veon, who then set up a Management Issue, notified the client and received approval to remove. Receipt seen.</t>
  </si>
  <si>
    <t>Minor 2021.5 closed 24/3/22</t>
  </si>
  <si>
    <t>ESB</t>
  </si>
  <si>
    <t>Electricity Supply Board</t>
  </si>
  <si>
    <t>FC07025: The Constraints map shows ESB (electricity) wayleave in cpt 2 only. In fact the ESB overhead line runs through cpt 2 and also through cpt 1 to the house near the entrance. This was not spotted on a site inspection report in August 2021. The line is a high tension double line in cpt 2, then changes to a single low tension line in cpt 1, which may explain the discrepency. Either way, cpt 1 should be recorded with ESB constraint. Apparently when harvesting occurs, the hazard map would show all ESB lines.
Although there was a Minor CAR 2021.05 last year under this indicator, that was for inventory errors, not mapping, so this is not considered an escallation.</t>
  </si>
  <si>
    <r>
      <t xml:space="preserve">There are 266 forest properties within 4,074 hectares of forest comprising 15 species of tree with 2,890 ha of Sitka spruce and smaller areas of other species, ranging from 1.13 ha of beech to 372.41 ha of Japanese larch. Conifers are present on 95% of the total area and inlcude SS (2,980 ha), NS (172.84 ha), JL (372.41 ha), HL (11.17 ha), LP (142.79 ha) , SP (7.64 ha), EL (2.22 ha) and noble fir (1.27 ha). Yield Class (YC) has been assessed and is estimated as an average of YC22 for the SS. Inventory data is held of stand attributes including age class, species, area, YC, area of open ground,  as well as maps showing species composition, and principle site features in and adjacent to the forests. Thirty eight archaeological sites are noted in the management plan as being in or adjacent to the forest blocks, and the document 'Environmental &amp; Archaeological Sites in the Forest Clover 1 Portfolio' lists the archaeological features and designated sites such as NHAs, SACs and SPAs.  Veon carry out periodic inventory  and inventory data is held of stand attributes including age class, species, area, YC, area of open ground and have supporting maps.  Inspection of </t>
    </r>
    <r>
      <rPr>
        <u/>
        <sz val="11"/>
        <rFont val="Cambria"/>
        <family val="1"/>
        <scheme val="major"/>
      </rPr>
      <t>FC: GP506, Leamyglissane</t>
    </r>
    <r>
      <rPr>
        <sz val="11"/>
        <rFont val="Cambria"/>
        <family val="1"/>
        <scheme val="major"/>
      </rPr>
      <t xml:space="preserve"> showed that thinning had taken in 2020 with removal 540 tonnes of timber (482 tonnes of pulpwood &amp; 108 tonnes of pallet-wood). The Work Plan (2020-2029) indicated that 2, 4, and 5 would have been thinned and attributed YC24 to the SS in Cpt 5. Inspection of Cpt 5 during the audit showed an area of checked SS with SP &amp; LP.  Plot 5 was not accounted for in the Tender Details calculations (only Plots 1 and 4) , however, Plot 5 has not been corrected in the most recent Inventory.</t>
    </r>
    <r>
      <rPr>
        <b/>
        <sz val="11"/>
        <rFont val="Cambria"/>
        <family val="1"/>
        <scheme val="major"/>
      </rPr>
      <t xml:space="preserve"> Minor 2021.4</t>
    </r>
    <r>
      <rPr>
        <sz val="11"/>
        <rFont val="Cambria"/>
        <family val="1"/>
        <scheme val="major"/>
      </rPr>
      <t>: The Company shall ensure that identification, inventory and mapping of the forest resources shall be established and maintained, including maintenance of the timber inventory.</t>
    </r>
  </si>
  <si>
    <t>Forest Clover 1 Management plan v2 (updated Sep 2020)' is the current plan (no change) and includes long-term policy, objectives and silvicultural systems. It is due for revision in 2025, but may be revised sooner to deal with delays from licencing. For example, is a high-yielding stand misses its first thin at age 15, it may be too late to thin subsequently and therefore left as a no-thin stand till clearfell. There is growing interest in CCF systems, but more information is needed. The mapping system is starting to identify stands suitable for LISS, based on age, soil, height and exposure.</t>
  </si>
  <si>
    <t>Forest Clover 1 Management plan v2 (updated Sep 2020)' is the current plan (no change) and includes long-term policy, objectives and silvicultural systems. It is due for revision in 2025, but may be revised sooner to deal with delays from licencing. Sample seen of GP407 workplan showing 10 years of works, with 20 years shown on IPTIM forest modelling software.</t>
  </si>
  <si>
    <t>Redacted version of  MP pdf would be made available, plus 10 year work plan with relevant maps. Neighbours of all sites were identified and informed of forest operations and maps.</t>
  </si>
  <si>
    <t>GP312: Japanese Knotweed was identified on site and raised as a Management Issue. A herbicide plan was put in place for action in May 2022. Site visit confirmed adequate measures to identify and cordon off the area from harvesting activities.</t>
  </si>
  <si>
    <t xml:space="preserve">The plans are compliant, but thinning and harvesting are still constrained by delays in the Forest Licencing service. Extension of rotations is limited by wind hazard and it is often terminal height which determines the timing of clearfell. </t>
  </si>
  <si>
    <t>Deer stalking has been terminated as unnecessary, so there is no harvesting of NTWPs</t>
  </si>
  <si>
    <t>GP620: documents from recent clearfell seen, including the deposit paid with forest of origin identified. Veon further state: "the fact that the timber for sale is Certified is mentioned on the tender documents that are issued to timber purchasers, so they are made aware at that point. Once a timber sale is agreed a copy of the PEFC Certificate details are supplied to the timber purchaser for their records, usually upon their request. This happens in advance of any invoices being issued, at the stage when the sale is being agreed and standing timber sale contracts are being drafted."</t>
  </si>
  <si>
    <t>Forest Clover 1 Management plan v2 (updated Sep 2020)' is the current plan (no change) and includes long-term policy, objectives and silvicultural systems. It is due for revision in 2025, but may be revised sooner to deal with delays from licencing. For example, is a high-yielding stand misses its first thin at age 15, it may be too late to thin subsequently and therefore left as a no-thin stand till clearfell. The overall objectives of the plan remain. Veon have dedicated one staff member to licencing full time and sought to improve the quality of their licence applications and maps.</t>
  </si>
  <si>
    <t>The management planning documentation is updated constantly, especially with the current uncertainty on licensing. Planned operations are often delayed and then activated at short notice. There has been significant wind damage in the last year and this has also been monitored closely and led to plan revisions. Veon have a quarterly meeting with the owner's 'Investment Manager' in which they discuss these changes and each budget item. The overall plan is due for revision in 2025, but may by sooner to account for these changes.</t>
  </si>
  <si>
    <t>Minor CAR 2021.02 Closed 24/3/22</t>
  </si>
  <si>
    <t>Active harvesting site was visited at GP312. Works were well organised with good brash mats, extraction and stacking. There were occasional pockets of mud and a wet area in the middle of the site, and this had led to a change of extraction route. Silt traps were installed in drainage ditches. A ditch running along the eastern edge of the site was inspected for siltation and was found to be clear. CAR closed.</t>
  </si>
  <si>
    <r>
      <t xml:space="preserve">Training has been undertaken online following the Main Assessment and Forestry Team made aware of the need to plan for sites with restricted access such as this one.  The use of forwarding tracks in such sites is to where it is known that a route must be used and where there are no other options and or restricting such harvest sites to summer time are to be considered by the forestry team. </t>
    </r>
    <r>
      <rPr>
        <b/>
        <sz val="11"/>
        <rFont val="Calibri Light"/>
        <family val="2"/>
      </rPr>
      <t xml:space="preserve">21/10/21: </t>
    </r>
    <r>
      <rPr>
        <sz val="11"/>
        <rFont val="Calibri Light"/>
        <family val="2"/>
      </rPr>
      <t>No active thinning sites seen during the Extension of Scope audit. Retain as open until S1 Audit.</t>
    </r>
    <r>
      <rPr>
        <sz val="11"/>
        <rFont val="Calibri Light"/>
        <family val="1"/>
      </rPr>
      <t xml:space="preserve">
</t>
    </r>
    <r>
      <rPr>
        <b/>
        <sz val="11"/>
        <rFont val="Calibri Light"/>
        <family val="2"/>
      </rPr>
      <t xml:space="preserve">24/3/22 S1: </t>
    </r>
    <r>
      <rPr>
        <sz val="11"/>
        <rFont val="Calibri Light"/>
        <family val="1"/>
      </rPr>
      <t>Active harvesting site was visited at GP312. Works were well organised with good brash mats, extraction and stacking. There were occasional pockets of mud and a wet area in the middle of the site, and this had led to a change of extraction route. Silt traps were installed in drainage ditches. A ditch running along the eastern edge of the site was inspected for siltation and was found to be clear. CAR closed.</t>
    </r>
  </si>
  <si>
    <t>Veon reviewed the necessity for deer management and concluded that it was not needed on any of their sites. The 6 licences were allowed to run to the end of their licence period (end of Feb 22), and will not be renewed. This includes the Gorfadda licence. Close CAR.</t>
  </si>
  <si>
    <t>Minor CAR 2021.7 Closed 24/3/22</t>
  </si>
  <si>
    <t>GP312: Spill kit seen in cab of forwarding contractor.</t>
  </si>
  <si>
    <t>Like the Extension audit, little deadwood habitat was observed on site. The Veon Management Plan says (p.12) that they expect to retain deadwood in veteran trees, in broadleaved edge trees and from conifers within the forested area. Very few veteran trees were seen; lots of broadleaved edge trees had been retained, some with deadwood; no standing deadwood was seen in recently harvested plots, though there was some fallen deadwood in the form of offcuts. Veon have produced their own policy "Old Trees &amp; Deadwood Management" (Feb 22), but this has not yet been fully disseminated amongst staff and contractors. As this PEFC standard does not specify quantities, current practice is not non-compliant. Check at S2 that Veon's own policy is being followed.</t>
  </si>
  <si>
    <t>Veon took pro-active steps to identify neighbours and inform them of forest operations with accompanying maps. Evidence also seen of ads in local papers alerting the wider public to forestry operations in named woods. In accordance with Felling Licences, signs were seen erected correctly at site entrances for roading and felling works. A letter to stakeholders was seen (dated 16/11/20) informing them that their local woods were being entered to PEFC certification. Responses to these letters were also answered (samples seen).</t>
  </si>
  <si>
    <t>GP1213/04016: evidence seen of monitoring harvesting and restocking. Also of monitoring recent windblow and response to this. At GP06011 for the clearfell, a Natura Impact Statement was prepared because of the river (copy seen dated 26/6/20), done by an external ecologist, describing works and mitigations. Also considered the 'in-combination' effects of other operations. Evidence of silt-traps seen on site. Evidence of the reforestation budget seen. Inspection Reports seen from Operations Forester, recording commencement of harvesting works and subsequent site visits, plus monitoring a range of site indicators.</t>
  </si>
  <si>
    <t>Forest Service codes of practice are sent direct to  the foresters. Veon also does online training for staff. Weekly meetings for the 5 Regional Managers - 14/3/22 covered chemicals, inspections reports, planting, Natura Impact Statements, and new post-harvest reporting procedure. Veon operations are well-planned and well-managed, demonstrating compliance with relevant codes of practice. Evidence seen both in office systems and on site, including roading, harvesting, mounding &amp; restocking, water management, archaeology, health &amp; safety, relations with neighbours. At GP312 during the recent clearfell, urea stump treatment was specified in the Felling Licence and the Regional Manager reports its use on half the site, but then stopped use because of proximity to water courses.</t>
  </si>
  <si>
    <t xml:space="preserve">GP503 has a 5,000 year-old tomb mapped on the constraints map. It is open to the public with a useable path. There is a small setback from the tomb and this will be extended to 50m after clearfell, in accordance with current guidance. GP04016 has a hillfort and 2 other monuments mapped on the constraints map. Historic planting has been set back. The planned thin will not encroach on the nearest trees and this exclusion zone is marked on the trees. </t>
  </si>
  <si>
    <t>Mapping shows public rights of way and other access rights, both 'for' and 'against' the owner's woods, i.e. where they have rights over someone else's land and where others have rights over their land. There is a public right of way to national monuments and on roads funded by public money. No evidence of non-compliance.</t>
  </si>
  <si>
    <t xml:space="preserve">The owner is happy to facilitate research projects and knowledge transfer. Veon won a contract, funded by Forest Services, to take 4 groups of forester owners into their certified forests (FC04008) to see harvesting. </t>
  </si>
  <si>
    <t>Local contractors are used wherever possible. E.g. the hedge-cutting contractor for these sample woods is based in County Leitrim (purchase order seen). Tenders for harvesting are sent to all interested parties, as forestry in Ireland is a fairly small pool of contractors.</t>
  </si>
  <si>
    <t>Minor CAR 2022.03</t>
  </si>
  <si>
    <t xml:space="preserve">Staff monitor tree safety as part of their general duties. Veon has 5 staff members qualified in Quantified Tree Risk Assessment (QTRA), including 3 of the 5 Regional Managers. However, tree risk assessment is sometimes left to unqualified staff and not refered to qualified staff. The online Inspection Report has a tickbox for 'overhanging trees' leading to a dialogue box for action, but this is not the same as inspections by trained staff. </t>
  </si>
  <si>
    <t xml:space="preserve">No outstanding claims of non-compliance noted. There are no appeals against the owner in the Forest Licencing system mentinoned above.  A Felling Licence for GP312, the live harvesting site, was seen, dated 14/6/21 and valid for 10 years. </t>
  </si>
  <si>
    <t>The only active harvesting site visited did not have ESB lines crossing, so no goalposts were required. The forwarder driver was interviewed and showed knowledge of ESB requirements and had a copy of the HSA Code in his documents. Evidence of staff training was also seen. CAR closed</t>
  </si>
  <si>
    <t>Minor CAR 2021.04 Closed 24/3/22</t>
  </si>
  <si>
    <t>(21/3/22) Opening meeting - Robin Walter, Andy Grundy (SA Witness), Daragh Little (MD Veon)</t>
  </si>
  <si>
    <t>(21/3/22) Audit: Review of documentation, staff interviews</t>
  </si>
  <si>
    <t>(22/3/22) Site visits to FC:GP312, FC:GP407, FC:GP503, FC:06011, FC:07009, FC:GP620</t>
  </si>
  <si>
    <t>(23/3/22) Site visits to FC:07025, FC:04016/FC:GP1213, FC:06004, FC:GP1208</t>
  </si>
  <si>
    <t>(24/3/22) Closing meeting - Robin Walter, Andy Grundy (SA Witness), Daragh Little (MD Veon)</t>
  </si>
  <si>
    <t>(24/3/22) Document review</t>
  </si>
  <si>
    <t>Prep: 0.5 days
Audit: 3.5 days
Report: 1 day</t>
  </si>
  <si>
    <t>1, 2, and 7</t>
  </si>
  <si>
    <t xml:space="preserve">The assessment involved review of relevant management planning documentation and records, site visits, discussion with forest managers and workers and completion of the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</si>
  <si>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4 responses were received</t>
  </si>
  <si>
    <t>0 visits/interviews were held by phone/in person during audit. 
2 issues were resolved (with the same stakeholders) before the audit; one non-confidential response was handed over to the client for attention; and the other stakeholder did not want to be contacted.</t>
  </si>
  <si>
    <t>FC:GP312 - live harvesting site, clearfell of mature Sitka spruce, interview with contractors, safety issues discussed, checked documentation, check silt traps and water course, treatment of invasive Japanese Knotweed, relations with neighbour, felling near ESB line, retention of broadleaves.</t>
  </si>
  <si>
    <t>FC:GP407 - progress of restocking under 4-year establishment contract, 20m ESB corridor left unplanted, weevil control, setbacks from road and hedges of 10m, roadside tree risk management.</t>
  </si>
  <si>
    <t xml:space="preserve"> FC:GP503 - scheduled ancient monument with setbacks and public access, roadside tree risk management, silvicultural options for thinning, roadside rubbish dumping noted.</t>
  </si>
  <si>
    <t>FC:06011 - recent clearfell in 2019 and 2020 with restocking, setbacks from aquatic zones and relevant watercourses, restock with broadleaves for biodiversity by the river, options for young oak stand including halo thinning better trees, lack of standing deadwood in felled areas, dumping of agricultural waste in stacking area.</t>
  </si>
  <si>
    <t>FC:07009 - notice of new road works correctly installed, roadside tree risk management, delayed thinning leading to clearfell.</t>
  </si>
  <si>
    <t>FC:GP620 - recent felling, mounding just finished, site drainage, lots of neighbours to accommodate with restocking setbacks, roadside tree risk management.</t>
  </si>
  <si>
    <t>FC:07025 - new road and entrance, ESB line and mapping issues, aquatic zone</t>
  </si>
  <si>
    <t xml:space="preserve">FC:04016/FC:GP1213 - (2 sites adjacent) hillfort monument with historic planting setback, also thinning set back even further, windblow damage, restocking with improved Sitka spruce, minor dumping of farm bedding. </t>
  </si>
  <si>
    <t>FC:06004 - thinned Sitka spruce and Norway spruce, a stand of sycamore which could be thinned, biodiversity hotspot along boundary wall could be improved during thin.</t>
  </si>
  <si>
    <t>FC:GP1208 - new roads into both sections, roadside tree risk management, thinning options</t>
  </si>
  <si>
    <r>
      <t xml:space="preserve">Any deviation from the audit plan and their reasons? </t>
    </r>
    <r>
      <rPr>
        <sz val="11"/>
        <color indexed="12"/>
        <rFont val="Cambria"/>
        <family val="1"/>
      </rPr>
      <t>N/Y</t>
    </r>
    <r>
      <rPr>
        <sz val="11"/>
        <rFont val="Cambria"/>
        <family val="1"/>
      </rPr>
      <t xml:space="preserve"> If Y describe issues below):</t>
    </r>
  </si>
  <si>
    <r>
      <t xml:space="preserve">Any significant issues impacting on the audit programme </t>
    </r>
    <r>
      <rPr>
        <sz val="11"/>
        <color indexed="12"/>
        <rFont val="Cambria"/>
        <family val="1"/>
      </rPr>
      <t>N/Y</t>
    </r>
    <r>
      <rPr>
        <sz val="11"/>
        <rFont val="Cambria"/>
        <family val="1"/>
      </rPr>
      <t xml:space="preserve"> (If Y describe issues below):</t>
    </r>
  </si>
  <si>
    <t>47 consultees were contacted</t>
  </si>
  <si>
    <t>Consultation was carried out 20/1/22 to 16/2/22</t>
  </si>
  <si>
    <t>Veon refute this comment, stating that they have worked with the Chief Engineer at Leitrim County Council regarding haulage (submission from Forestry Industry Transport Group seen); that as timber is sold standing it is the responsibility of the buyer to make arrangements for haulage; and that they have contributed to a voluntary 'Community Involvement Scheme' where they saw appropriate (evidence seen).</t>
  </si>
  <si>
    <t>Minor CAR 2022.02</t>
  </si>
  <si>
    <r>
      <t xml:space="preserve">Table with species composition for 2021 and 2029 seen for </t>
    </r>
    <r>
      <rPr>
        <u/>
        <sz val="11"/>
        <rFont val="Cambria"/>
        <family val="1"/>
        <scheme val="major"/>
      </rPr>
      <t>all sites</t>
    </r>
    <r>
      <rPr>
        <sz val="11"/>
        <rFont val="Cambria"/>
        <family val="1"/>
        <scheme val="major"/>
      </rPr>
      <t xml:space="preserve"> audited.  Primary species is SS is 66% overall in 2021 and 58% by 2029 with JL as secondary species as 8% in 2021 and 4 % in 2029. Tertiary spcesi varies between SP, WRC and WH and is 4% by 2029. Broadleves are mainly oak, alder, sycamore, ash and other species and are 6% in 2021 and 11% by 2029.  Open ground is 20% and 22%. Percentages are measured for compliance against this requirment at an FMU level but compliance of individual plots vary but all are broadly compliant with the requirement as FS require diverse mixtures at afforesation and replanting..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</si>
</sst>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809]dd\ mmmm\ yyyy;@"/>
    <numFmt numFmtId="166" formatCode="0.000"/>
  </numFmts>
  <fonts count="107">
    <font>
      <sz val="11"/>
      <name val="Palatino"/>
      <family val="1"/>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i/>
      <sz val="11"/>
      <color indexed="3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b/>
      <sz val="11"/>
      <color indexed="10"/>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i/>
      <sz val="10"/>
      <color theme="4"/>
      <name val="Cambria"/>
      <family val="1"/>
      <scheme val="major"/>
    </font>
    <font>
      <b/>
      <i/>
      <u/>
      <sz val="11"/>
      <color indexed="12"/>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sz val="9"/>
      <name val="Cambria"/>
      <family val="1"/>
      <scheme val="major"/>
    </font>
    <font>
      <b/>
      <i/>
      <sz val="12"/>
      <name val="Cambria"/>
      <family val="1"/>
      <scheme val="major"/>
    </font>
    <font>
      <sz val="14"/>
      <color rgb="FF0070C0"/>
      <name val="Cambria"/>
      <family val="1"/>
      <scheme val="major"/>
    </font>
    <font>
      <sz val="14"/>
      <color rgb="FF0070C0"/>
      <name val="Cambria"/>
      <family val="1"/>
    </font>
    <font>
      <b/>
      <sz val="14"/>
      <name val="Cambria"/>
      <family val="1"/>
      <scheme val="major"/>
    </font>
    <font>
      <sz val="10"/>
      <name val="Palatino"/>
      <family val="1"/>
    </font>
    <font>
      <b/>
      <sz val="11"/>
      <color rgb="FF000000"/>
      <name val="Cambria"/>
      <family val="1"/>
      <scheme val="major"/>
    </font>
    <font>
      <sz val="11"/>
      <color rgb="FF000000"/>
      <name val="Cambria"/>
      <family val="1"/>
      <scheme val="major"/>
    </font>
    <font>
      <b/>
      <sz val="11"/>
      <color theme="1"/>
      <name val="Cambria"/>
      <family val="1"/>
      <scheme val="major"/>
    </font>
    <font>
      <sz val="9"/>
      <color theme="1"/>
      <name val="Cambria"/>
      <family val="1"/>
      <scheme val="major"/>
    </font>
    <font>
      <b/>
      <sz val="12"/>
      <color indexed="18"/>
      <name val="Arial"/>
      <family val="2"/>
    </font>
    <font>
      <b/>
      <sz val="10"/>
      <color indexed="10"/>
      <name val="Arial"/>
      <family val="2"/>
    </font>
    <font>
      <sz val="10"/>
      <color indexed="10"/>
      <name val="Arial"/>
      <family val="2"/>
    </font>
    <font>
      <b/>
      <sz val="11"/>
      <name val="Palatino"/>
    </font>
    <font>
      <sz val="11"/>
      <color rgb="FF000000"/>
      <name val="Cambria"/>
      <family val="1"/>
    </font>
    <font>
      <i/>
      <sz val="11"/>
      <name val="Cambria"/>
      <family val="1"/>
    </font>
    <font>
      <sz val="12"/>
      <color rgb="FF000000"/>
      <name val="Calibri"/>
      <family val="2"/>
    </font>
    <font>
      <b/>
      <sz val="11"/>
      <color rgb="FFFF0000"/>
      <name val="Cambria"/>
      <family val="1"/>
    </font>
    <font>
      <sz val="11"/>
      <color rgb="FFFF0000"/>
      <name val="Cambria"/>
      <family val="1"/>
    </font>
    <font>
      <b/>
      <sz val="11"/>
      <color rgb="FF000000"/>
      <name val="Cambria"/>
      <family val="1"/>
    </font>
    <font>
      <sz val="11"/>
      <color rgb="FF000000"/>
      <name val="SymbolMT"/>
    </font>
    <font>
      <sz val="11"/>
      <color rgb="FF000000"/>
      <name val="Calibri"/>
      <family val="2"/>
    </font>
    <font>
      <b/>
      <sz val="11"/>
      <name val="Calibri"/>
      <family val="2"/>
    </font>
    <font>
      <sz val="10"/>
      <name val="Arial"/>
      <family val="2"/>
    </font>
    <font>
      <vertAlign val="superscript"/>
      <sz val="11"/>
      <name val="Cambria"/>
      <family val="1"/>
    </font>
    <font>
      <sz val="10"/>
      <name val="Arial"/>
      <family val="2"/>
    </font>
    <font>
      <sz val="12"/>
      <name val="Times New Roman"/>
      <family val="1"/>
    </font>
    <font>
      <b/>
      <sz val="11"/>
      <color rgb="FF000000"/>
      <name val="Calibri Light"/>
      <family val="2"/>
    </font>
    <font>
      <b/>
      <sz val="11"/>
      <color indexed="12"/>
      <name val="Cambria"/>
      <family val="1"/>
      <scheme val="major"/>
    </font>
    <font>
      <i/>
      <sz val="11"/>
      <color rgb="FF000000"/>
      <name val="Cambria"/>
      <family val="1"/>
    </font>
    <font>
      <u/>
      <sz val="11"/>
      <name val="Cambria"/>
      <family val="1"/>
      <scheme val="major"/>
    </font>
    <font>
      <u/>
      <sz val="11"/>
      <color rgb="FF000000"/>
      <name val="Cambria"/>
      <family val="1"/>
    </font>
    <font>
      <u/>
      <sz val="11"/>
      <color rgb="FFFF0000"/>
      <name val="Cambria"/>
      <family val="1"/>
      <scheme val="major"/>
    </font>
    <font>
      <sz val="11"/>
      <name val="Calibri Light"/>
      <family val="1"/>
    </font>
    <font>
      <b/>
      <sz val="11"/>
      <color rgb="FF000000"/>
      <name val="Calibri"/>
      <family val="2"/>
    </font>
    <font>
      <b/>
      <sz val="11"/>
      <name val="Calibri Light"/>
      <family val="2"/>
    </font>
    <font>
      <sz val="11"/>
      <name val="Calibri Light"/>
      <family val="2"/>
    </font>
  </fonts>
  <fills count="2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0" tint="-0.14999847407452621"/>
        <bgColor rgb="FF000000"/>
      </patternFill>
    </fill>
  </fills>
  <borders count="38">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s>
  <cellStyleXfs count="20">
    <xf numFmtId="0" fontId="0" fillId="0" borderId="0"/>
    <xf numFmtId="0" fontId="5" fillId="0" borderId="0"/>
    <xf numFmtId="0" fontId="37" fillId="0" borderId="0"/>
    <xf numFmtId="0" fontId="37" fillId="0" borderId="0"/>
    <xf numFmtId="0" fontId="37" fillId="0" borderId="0"/>
    <xf numFmtId="0" fontId="10" fillId="0" borderId="0"/>
    <xf numFmtId="0" fontId="2" fillId="0" borderId="0"/>
    <xf numFmtId="0" fontId="2" fillId="0" borderId="0"/>
    <xf numFmtId="0" fontId="5" fillId="0" borderId="0"/>
    <xf numFmtId="0" fontId="2" fillId="0" borderId="0"/>
    <xf numFmtId="0" fontId="10" fillId="0" borderId="0"/>
    <xf numFmtId="0" fontId="93" fillId="0" borderId="0"/>
    <xf numFmtId="0" fontId="2" fillId="0" borderId="0"/>
    <xf numFmtId="0" fontId="95" fillId="0" borderId="0"/>
    <xf numFmtId="0" fontId="1" fillId="0" borderId="0"/>
    <xf numFmtId="0" fontId="1" fillId="0" borderId="0"/>
    <xf numFmtId="0" fontId="1" fillId="0" borderId="0"/>
    <xf numFmtId="0" fontId="2" fillId="0" borderId="0"/>
    <xf numFmtId="0" fontId="2" fillId="0" borderId="0"/>
    <xf numFmtId="0" fontId="2" fillId="0" borderId="0"/>
  </cellStyleXfs>
  <cellXfs count="681">
    <xf numFmtId="0" fontId="0" fillId="0" borderId="0" xfId="0"/>
    <xf numFmtId="0" fontId="6" fillId="0" borderId="0" xfId="0" applyFont="1" applyFill="1" applyAlignment="1">
      <alignment vertical="top" wrapText="1"/>
    </xf>
    <xf numFmtId="0" fontId="4" fillId="0" borderId="0" xfId="0" applyFont="1" applyFill="1" applyAlignment="1">
      <alignment vertical="top" wrapText="1"/>
    </xf>
    <xf numFmtId="0" fontId="10" fillId="2" borderId="1" xfId="0" applyFont="1" applyFill="1" applyBorder="1"/>
    <xf numFmtId="49" fontId="13" fillId="0" borderId="0" xfId="0" applyNumberFormat="1" applyFont="1" applyAlignment="1">
      <alignment wrapText="1"/>
    </xf>
    <xf numFmtId="0" fontId="15" fillId="2" borderId="1" xfId="0" applyFont="1" applyFill="1" applyBorder="1" applyAlignment="1">
      <alignment horizontal="center" wrapText="1"/>
    </xf>
    <xf numFmtId="0" fontId="11" fillId="2" borderId="1" xfId="0" applyFont="1" applyFill="1" applyBorder="1" applyAlignment="1">
      <alignment wrapText="1"/>
    </xf>
    <xf numFmtId="49" fontId="14" fillId="0" borderId="0" xfId="0" applyNumberFormat="1" applyFont="1" applyAlignment="1">
      <alignment wrapText="1"/>
    </xf>
    <xf numFmtId="0" fontId="11" fillId="2" borderId="1" xfId="0" applyFont="1" applyFill="1" applyBorder="1" applyAlignment="1">
      <alignment vertical="top" wrapText="1"/>
    </xf>
    <xf numFmtId="0" fontId="12" fillId="2" borderId="1" xfId="0" applyFont="1" applyFill="1" applyBorder="1" applyAlignment="1">
      <alignment horizontal="center" wrapText="1"/>
    </xf>
    <xf numFmtId="49" fontId="14" fillId="3" borderId="2" xfId="0" applyNumberFormat="1" applyFont="1" applyFill="1" applyBorder="1" applyAlignment="1">
      <alignment wrapText="1"/>
    </xf>
    <xf numFmtId="49" fontId="13" fillId="0" borderId="3" xfId="0" applyNumberFormat="1" applyFont="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5" xfId="0" applyFont="1" applyFill="1" applyBorder="1" applyAlignment="1">
      <alignment vertical="top" wrapText="1"/>
    </xf>
    <xf numFmtId="0" fontId="18" fillId="0" borderId="6" xfId="0" applyFont="1" applyBorder="1" applyAlignment="1">
      <alignment vertical="top" wrapText="1"/>
    </xf>
    <xf numFmtId="0" fontId="20" fillId="4" borderId="7" xfId="0" applyFont="1" applyFill="1" applyBorder="1" applyAlignment="1">
      <alignment vertical="top" wrapText="1"/>
    </xf>
    <xf numFmtId="0" fontId="20" fillId="4" borderId="8" xfId="0" applyFont="1" applyFill="1" applyBorder="1" applyAlignment="1">
      <alignment vertical="top" wrapText="1"/>
    </xf>
    <xf numFmtId="0" fontId="19" fillId="0" borderId="9" xfId="0" applyFont="1" applyBorder="1" applyAlignment="1">
      <alignment vertical="top" wrapText="1"/>
    </xf>
    <xf numFmtId="0" fontId="18" fillId="0" borderId="10" xfId="0" applyFont="1" applyBorder="1" applyAlignment="1">
      <alignment vertical="top" wrapText="1"/>
    </xf>
    <xf numFmtId="0" fontId="18" fillId="0" borderId="4" xfId="0" applyFont="1" applyBorder="1" applyAlignment="1">
      <alignment vertical="top" wrapText="1"/>
    </xf>
    <xf numFmtId="0" fontId="19" fillId="0" borderId="11" xfId="0" applyFont="1"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2" borderId="6" xfId="0" applyFont="1" applyFill="1" applyBorder="1" applyAlignment="1">
      <alignment vertical="top" wrapText="1"/>
    </xf>
    <xf numFmtId="0" fontId="18" fillId="2" borderId="10" xfId="0" applyFont="1" applyFill="1" applyBorder="1" applyAlignment="1">
      <alignment vertical="top" wrapText="1"/>
    </xf>
    <xf numFmtId="0" fontId="18" fillId="2" borderId="7" xfId="0" applyFont="1" applyFill="1" applyBorder="1" applyAlignment="1">
      <alignment vertical="top" wrapText="1"/>
    </xf>
    <xf numFmtId="0" fontId="20" fillId="4" borderId="4" xfId="0" applyFont="1" applyFill="1" applyBorder="1" applyAlignment="1">
      <alignment vertical="top" wrapText="1"/>
    </xf>
    <xf numFmtId="0" fontId="20" fillId="4" borderId="11" xfId="0" applyFont="1" applyFill="1" applyBorder="1" applyAlignment="1">
      <alignment vertical="top" wrapText="1"/>
    </xf>
    <xf numFmtId="49" fontId="13" fillId="0" borderId="0" xfId="0" applyNumberFormat="1" applyFont="1" applyFill="1" applyBorder="1" applyAlignment="1">
      <alignment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19" fillId="0" borderId="0" xfId="0" applyFont="1" applyFill="1" applyBorder="1" applyAlignment="1">
      <alignment vertical="top" wrapText="1"/>
    </xf>
    <xf numFmtId="0" fontId="9" fillId="2" borderId="1" xfId="0" applyFont="1" applyFill="1" applyBorder="1"/>
    <xf numFmtId="0" fontId="38" fillId="0" borderId="0" xfId="0" applyFont="1" applyBorder="1" applyAlignment="1">
      <alignment horizontal="center" vertical="center" wrapText="1"/>
    </xf>
    <xf numFmtId="0" fontId="39" fillId="0" borderId="0" xfId="0" applyFont="1" applyFill="1" applyAlignment="1"/>
    <xf numFmtId="0" fontId="40" fillId="0" borderId="0" xfId="0" applyFont="1"/>
    <xf numFmtId="0" fontId="40" fillId="0" borderId="0" xfId="0" applyFont="1" applyBorder="1"/>
    <xf numFmtId="0" fontId="40" fillId="0" borderId="0" xfId="0" applyFont="1" applyFill="1"/>
    <xf numFmtId="0" fontId="40" fillId="5" borderId="0" xfId="0" applyFont="1" applyFill="1"/>
    <xf numFmtId="0" fontId="41" fillId="0" borderId="0" xfId="0" applyFont="1" applyFill="1"/>
    <xf numFmtId="0" fontId="40" fillId="6" borderId="0" xfId="0" applyFont="1" applyFill="1"/>
    <xf numFmtId="0" fontId="42" fillId="0" borderId="0" xfId="0" applyFont="1" applyFill="1" applyBorder="1"/>
    <xf numFmtId="0" fontId="42" fillId="0" borderId="0" xfId="0" applyFont="1" applyFill="1" applyBorder="1" applyAlignment="1">
      <alignment wrapText="1"/>
    </xf>
    <xf numFmtId="0" fontId="40" fillId="0" borderId="0" xfId="0" applyFont="1" applyFill="1" applyAlignment="1">
      <alignment vertical="top"/>
    </xf>
    <xf numFmtId="0" fontId="40" fillId="6" borderId="0" xfId="0" applyFont="1" applyFill="1" applyAlignment="1">
      <alignment vertical="top"/>
    </xf>
    <xf numFmtId="0" fontId="40" fillId="0" borderId="0" xfId="0" applyFont="1" applyAlignment="1">
      <alignment vertical="top"/>
    </xf>
    <xf numFmtId="0" fontId="42" fillId="0" borderId="0" xfId="0" applyFont="1" applyFill="1" applyAlignment="1">
      <alignment vertical="top"/>
    </xf>
    <xf numFmtId="0" fontId="42" fillId="0" borderId="0" xfId="0" applyFont="1" applyFill="1" applyAlignment="1">
      <alignment vertical="top" wrapText="1"/>
    </xf>
    <xf numFmtId="0" fontId="43" fillId="0" borderId="12" xfId="6" applyFont="1" applyFill="1" applyBorder="1" applyAlignment="1">
      <alignment wrapText="1"/>
    </xf>
    <xf numFmtId="0" fontId="43" fillId="0" borderId="12" xfId="6" applyFont="1" applyFill="1" applyBorder="1" applyAlignment="1">
      <alignment horizontal="center" wrapText="1"/>
    </xf>
    <xf numFmtId="15" fontId="43" fillId="0" borderId="12" xfId="6" applyNumberFormat="1" applyFont="1" applyFill="1" applyBorder="1" applyAlignment="1">
      <alignment horizontal="center" wrapText="1"/>
    </xf>
    <xf numFmtId="15" fontId="43" fillId="0" borderId="0" xfId="6" applyNumberFormat="1" applyFont="1" applyFill="1" applyBorder="1" applyAlignment="1">
      <alignment horizontal="center" wrapText="1"/>
    </xf>
    <xf numFmtId="15" fontId="39" fillId="0" borderId="0" xfId="6" applyNumberFormat="1" applyFont="1" applyFill="1" applyBorder="1" applyAlignment="1">
      <alignment wrapText="1"/>
    </xf>
    <xf numFmtId="0" fontId="39" fillId="0" borderId="0" xfId="0" applyFont="1" applyFill="1" applyAlignment="1">
      <alignment vertical="top"/>
    </xf>
    <xf numFmtId="0" fontId="39" fillId="0" borderId="0" xfId="0" applyFont="1" applyAlignment="1">
      <alignment horizontal="center" vertical="top"/>
    </xf>
    <xf numFmtId="0" fontId="39" fillId="0" borderId="0" xfId="0" applyFont="1" applyAlignment="1">
      <alignment vertical="top" wrapText="1"/>
    </xf>
    <xf numFmtId="0" fontId="39" fillId="0" borderId="0" xfId="0" applyFont="1"/>
    <xf numFmtId="0" fontId="43" fillId="0" borderId="0" xfId="0" applyFont="1" applyFill="1" applyAlignment="1">
      <alignment vertical="top" wrapText="1"/>
    </xf>
    <xf numFmtId="0" fontId="39" fillId="0" borderId="0" xfId="0" applyFont="1" applyFill="1" applyAlignment="1">
      <alignment vertical="top" wrapText="1"/>
    </xf>
    <xf numFmtId="0" fontId="44" fillId="0" borderId="0" xfId="0" applyFont="1" applyFill="1" applyAlignment="1">
      <alignment vertical="top" wrapText="1"/>
    </xf>
    <xf numFmtId="0" fontId="39" fillId="0" borderId="0" xfId="0" applyFont="1" applyAlignment="1">
      <alignment horizontal="left" vertical="top" wrapText="1"/>
    </xf>
    <xf numFmtId="0" fontId="39" fillId="0" borderId="0" xfId="0" applyFont="1" applyAlignment="1">
      <alignment vertical="top"/>
    </xf>
    <xf numFmtId="0" fontId="43" fillId="7" borderId="0" xfId="0" applyFont="1" applyFill="1" applyAlignment="1">
      <alignment vertical="top" wrapText="1"/>
    </xf>
    <xf numFmtId="0" fontId="39" fillId="7" borderId="0" xfId="0" applyFont="1" applyFill="1" applyAlignment="1">
      <alignment vertical="top" wrapText="1"/>
    </xf>
    <xf numFmtId="0" fontId="39" fillId="0" borderId="0" xfId="0" applyFont="1" applyFill="1"/>
    <xf numFmtId="0" fontId="44" fillId="7" borderId="0" xfId="0" applyFont="1" applyFill="1" applyAlignment="1">
      <alignment horizontal="left" vertical="top" wrapText="1"/>
    </xf>
    <xf numFmtId="0" fontId="39" fillId="7" borderId="0" xfId="0" applyNumberFormat="1" applyFont="1" applyFill="1" applyAlignment="1">
      <alignment vertical="top" wrapText="1"/>
    </xf>
    <xf numFmtId="0" fontId="44" fillId="7" borderId="0" xfId="0" applyFont="1" applyFill="1" applyAlignment="1">
      <alignment vertical="top" wrapText="1"/>
    </xf>
    <xf numFmtId="0" fontId="39" fillId="7" borderId="0" xfId="0" applyFont="1" applyFill="1"/>
    <xf numFmtId="0" fontId="39" fillId="0" borderId="12" xfId="0" applyFont="1" applyBorder="1" applyAlignment="1">
      <alignment vertical="top" wrapText="1"/>
    </xf>
    <xf numFmtId="49" fontId="43" fillId="0" borderId="12" xfId="0" applyNumberFormat="1" applyFont="1" applyBorder="1" applyAlignment="1">
      <alignment vertical="top"/>
    </xf>
    <xf numFmtId="0" fontId="43" fillId="0" borderId="12" xfId="0" applyFont="1" applyBorder="1" applyAlignment="1">
      <alignment horizontal="left" vertical="top"/>
    </xf>
    <xf numFmtId="49" fontId="43" fillId="0" borderId="0" xfId="0" applyNumberFormat="1" applyFont="1" applyAlignment="1">
      <alignment vertical="top"/>
    </xf>
    <xf numFmtId="0" fontId="43" fillId="0" borderId="0" xfId="0" applyFont="1" applyAlignment="1">
      <alignment horizontal="left" vertical="top"/>
    </xf>
    <xf numFmtId="0" fontId="43" fillId="8" borderId="12" xfId="0" applyFont="1" applyFill="1" applyBorder="1" applyAlignment="1">
      <alignment vertical="top" wrapText="1"/>
    </xf>
    <xf numFmtId="0" fontId="43" fillId="0" borderId="12" xfId="0" applyFont="1" applyBorder="1" applyAlignment="1">
      <alignment vertical="top" wrapText="1"/>
    </xf>
    <xf numFmtId="0" fontId="39" fillId="12" borderId="12" xfId="0" applyFont="1" applyFill="1" applyBorder="1" applyAlignment="1">
      <alignment vertical="top" wrapText="1"/>
    </xf>
    <xf numFmtId="49" fontId="43" fillId="9" borderId="12" xfId="0" applyNumberFormat="1" applyFont="1" applyFill="1" applyBorder="1" applyAlignment="1">
      <alignment vertical="top"/>
    </xf>
    <xf numFmtId="0" fontId="43" fillId="9" borderId="12" xfId="0" applyFont="1" applyFill="1" applyBorder="1" applyAlignment="1">
      <alignment horizontal="left" vertical="top"/>
    </xf>
    <xf numFmtId="0" fontId="43" fillId="9" borderId="12" xfId="0" applyFont="1" applyFill="1" applyBorder="1" applyAlignment="1">
      <alignment vertical="top" wrapText="1"/>
    </xf>
    <xf numFmtId="0" fontId="46" fillId="13" borderId="12" xfId="5" applyFont="1" applyFill="1" applyBorder="1" applyAlignment="1">
      <alignment vertical="center" wrapText="1"/>
    </xf>
    <xf numFmtId="0" fontId="46" fillId="13" borderId="12" xfId="5" applyFont="1" applyFill="1" applyBorder="1" applyAlignment="1">
      <alignment horizontal="left" vertical="center" wrapText="1"/>
    </xf>
    <xf numFmtId="0" fontId="39" fillId="0" borderId="12" xfId="0" applyFont="1" applyBorder="1"/>
    <xf numFmtId="0" fontId="39" fillId="14" borderId="0" xfId="0" applyFont="1" applyFill="1"/>
    <xf numFmtId="0" fontId="40" fillId="0" borderId="0" xfId="0" applyFont="1" applyAlignment="1">
      <alignment vertical="top" wrapText="1"/>
    </xf>
    <xf numFmtId="0" fontId="40" fillId="0" borderId="0" xfId="0" applyFont="1" applyFill="1" applyBorder="1" applyAlignment="1">
      <alignment horizontal="center" vertical="top"/>
    </xf>
    <xf numFmtId="0" fontId="43" fillId="0" borderId="16" xfId="0" applyFont="1" applyBorder="1" applyAlignment="1">
      <alignment vertical="top"/>
    </xf>
    <xf numFmtId="0" fontId="39" fillId="0" borderId="17" xfId="0" applyFont="1" applyBorder="1" applyAlignment="1">
      <alignment vertical="top"/>
    </xf>
    <xf numFmtId="0" fontId="39" fillId="0" borderId="18" xfId="0" applyFont="1" applyBorder="1" applyAlignment="1">
      <alignment vertical="top"/>
    </xf>
    <xf numFmtId="0" fontId="39" fillId="0" borderId="3" xfId="0" applyFont="1" applyBorder="1" applyAlignment="1">
      <alignment horizontal="left" vertical="top"/>
    </xf>
    <xf numFmtId="0" fontId="39" fillId="0" borderId="19" xfId="0" applyFont="1" applyBorder="1" applyAlignment="1">
      <alignment vertical="top"/>
    </xf>
    <xf numFmtId="0" fontId="39" fillId="0" borderId="0" xfId="0" applyFont="1" applyBorder="1" applyAlignment="1">
      <alignment vertical="top"/>
    </xf>
    <xf numFmtId="0" fontId="43" fillId="0" borderId="16" xfId="0" applyFont="1" applyFill="1" applyBorder="1" applyAlignment="1">
      <alignment vertical="top"/>
    </xf>
    <xf numFmtId="0" fontId="39" fillId="0" borderId="17" xfId="0" applyFont="1" applyFill="1" applyBorder="1" applyAlignment="1">
      <alignment vertical="top" wrapText="1"/>
    </xf>
    <xf numFmtId="0" fontId="44" fillId="0" borderId="3" xfId="0" applyFont="1" applyFill="1" applyBorder="1" applyAlignment="1">
      <alignment vertical="top" wrapText="1"/>
    </xf>
    <xf numFmtId="0" fontId="39" fillId="0" borderId="18" xfId="0" applyFont="1" applyFill="1" applyBorder="1" applyAlignment="1">
      <alignment vertical="top"/>
    </xf>
    <xf numFmtId="0" fontId="44" fillId="0" borderId="3" xfId="8" applyFont="1" applyFill="1" applyBorder="1" applyAlignment="1">
      <alignment vertical="top" wrapText="1"/>
    </xf>
    <xf numFmtId="0" fontId="39" fillId="0" borderId="19" xfId="0" applyFont="1" applyFill="1" applyBorder="1" applyAlignment="1">
      <alignment vertical="top"/>
    </xf>
    <xf numFmtId="0" fontId="39" fillId="0" borderId="3" xfId="0" applyFont="1" applyFill="1" applyBorder="1" applyAlignment="1">
      <alignment vertical="top" wrapText="1"/>
    </xf>
    <xf numFmtId="0" fontId="39" fillId="0" borderId="20" xfId="0" applyFont="1" applyFill="1" applyBorder="1" applyAlignment="1">
      <alignment vertical="top" wrapText="1"/>
    </xf>
    <xf numFmtId="0" fontId="48" fillId="0" borderId="0" xfId="0" applyFont="1"/>
    <xf numFmtId="0" fontId="48" fillId="0" borderId="0" xfId="0" applyFont="1" applyAlignment="1">
      <alignment horizontal="center" vertical="top"/>
    </xf>
    <xf numFmtId="0" fontId="39" fillId="0" borderId="21" xfId="0" applyFont="1" applyBorder="1"/>
    <xf numFmtId="0" fontId="38" fillId="0" borderId="13" xfId="8" applyFont="1" applyBorder="1" applyAlignment="1" applyProtection="1">
      <alignment horizontal="center" vertical="center" wrapText="1"/>
      <protection locked="0"/>
    </xf>
    <xf numFmtId="0" fontId="40" fillId="9" borderId="0" xfId="7" applyFont="1" applyFill="1"/>
    <xf numFmtId="0" fontId="40" fillId="0" borderId="0" xfId="7" applyFont="1"/>
    <xf numFmtId="0" fontId="40" fillId="0" borderId="0" xfId="8" applyFont="1" applyFill="1" applyBorder="1" applyAlignment="1">
      <alignment horizontal="center" vertical="top"/>
    </xf>
    <xf numFmtId="0" fontId="49" fillId="0" borderId="0" xfId="8" applyFont="1" applyBorder="1" applyAlignment="1">
      <alignment horizontal="center" vertical="center" wrapText="1"/>
    </xf>
    <xf numFmtId="0" fontId="39" fillId="0" borderId="0" xfId="8" applyFont="1" applyBorder="1" applyAlignment="1">
      <alignment vertical="top"/>
    </xf>
    <xf numFmtId="0" fontId="40" fillId="9" borderId="0" xfId="7" applyFont="1" applyFill="1" applyBorder="1"/>
    <xf numFmtId="0" fontId="40" fillId="0" borderId="0" xfId="7" applyFont="1" applyBorder="1"/>
    <xf numFmtId="0" fontId="39" fillId="0" borderId="0" xfId="8" applyFont="1" applyBorder="1" applyAlignment="1">
      <alignment horizontal="left" vertical="top"/>
    </xf>
    <xf numFmtId="0" fontId="40" fillId="0" borderId="0" xfId="8" applyFont="1" applyFill="1"/>
    <xf numFmtId="0" fontId="39" fillId="0" borderId="0" xfId="8" applyFont="1" applyFill="1" applyBorder="1" applyAlignment="1">
      <alignment horizontal="left" vertical="top"/>
    </xf>
    <xf numFmtId="0" fontId="43" fillId="0" borderId="12" xfId="7" applyFont="1" applyFill="1" applyBorder="1" applyAlignment="1">
      <alignment horizontal="center" vertical="center" wrapText="1"/>
    </xf>
    <xf numFmtId="0" fontId="43" fillId="0" borderId="12" xfId="8" applyFont="1" applyFill="1" applyBorder="1" applyAlignment="1">
      <alignment horizontal="center" vertical="center" wrapText="1"/>
    </xf>
    <xf numFmtId="0" fontId="43" fillId="9" borderId="0" xfId="7" applyFont="1" applyFill="1" applyAlignment="1">
      <alignment horizontal="center" vertical="center" wrapText="1"/>
    </xf>
    <xf numFmtId="0" fontId="43" fillId="0" borderId="0" xfId="7" applyFont="1" applyAlignment="1">
      <alignment horizontal="center" vertical="center" wrapText="1"/>
    </xf>
    <xf numFmtId="0" fontId="50" fillId="0" borderId="12" xfId="8" applyFont="1" applyFill="1" applyBorder="1" applyAlignment="1">
      <alignment horizontal="left" vertical="top" wrapText="1"/>
    </xf>
    <xf numFmtId="0" fontId="50" fillId="9" borderId="0" xfId="7" applyFont="1" applyFill="1"/>
    <xf numFmtId="0" fontId="50" fillId="0" borderId="0" xfId="7" applyFont="1"/>
    <xf numFmtId="0" fontId="44" fillId="0" borderId="0" xfId="8" applyFont="1" applyBorder="1" applyAlignment="1">
      <alignment horizontal="left" vertical="top" wrapText="1"/>
    </xf>
    <xf numFmtId="0" fontId="44" fillId="0" borderId="0" xfId="8" applyFont="1" applyFill="1" applyBorder="1" applyAlignment="1">
      <alignment horizontal="left" vertical="top" wrapText="1"/>
    </xf>
    <xf numFmtId="0" fontId="43" fillId="0" borderId="16" xfId="8" applyFont="1" applyBorder="1" applyAlignment="1">
      <alignment vertical="top"/>
    </xf>
    <xf numFmtId="0" fontId="39" fillId="0" borderId="22" xfId="8" applyFont="1" applyBorder="1" applyAlignment="1">
      <alignment vertical="top" wrapText="1"/>
    </xf>
    <xf numFmtId="0" fontId="39" fillId="0" borderId="22" xfId="8" applyFont="1" applyFill="1" applyBorder="1" applyAlignment="1">
      <alignment vertical="top"/>
    </xf>
    <xf numFmtId="0" fontId="39" fillId="0" borderId="17" xfId="8" applyFont="1" applyFill="1" applyBorder="1" applyAlignment="1">
      <alignment vertical="top" wrapText="1"/>
    </xf>
    <xf numFmtId="15" fontId="39" fillId="0" borderId="20" xfId="8" applyNumberFormat="1" applyFont="1" applyFill="1" applyBorder="1" applyAlignment="1">
      <alignment vertical="top" wrapText="1"/>
    </xf>
    <xf numFmtId="0" fontId="40" fillId="0" borderId="0" xfId="8" applyFont="1" applyFill="1" applyBorder="1"/>
    <xf numFmtId="0" fontId="39" fillId="0" borderId="0" xfId="8" applyFont="1" applyFill="1" applyBorder="1" applyAlignment="1">
      <alignment vertical="top"/>
    </xf>
    <xf numFmtId="0" fontId="48" fillId="0" borderId="0" xfId="8" applyFont="1" applyAlignment="1">
      <alignment horizontal="center" vertical="top"/>
    </xf>
    <xf numFmtId="164" fontId="39" fillId="15" borderId="1" xfId="0" applyNumberFormat="1" applyFont="1" applyFill="1" applyBorder="1" applyAlignment="1">
      <alignment horizontal="left" vertical="top" wrapText="1"/>
    </xf>
    <xf numFmtId="164" fontId="39" fillId="15" borderId="18" xfId="0" applyNumberFormat="1" applyFont="1" applyFill="1" applyBorder="1" applyAlignment="1">
      <alignment horizontal="left" vertical="top" wrapText="1"/>
    </xf>
    <xf numFmtId="0" fontId="45" fillId="0" borderId="3" xfId="0" applyFont="1" applyFill="1" applyBorder="1" applyAlignment="1">
      <alignment vertical="top" wrapText="1"/>
    </xf>
    <xf numFmtId="0" fontId="51" fillId="15" borderId="12" xfId="0" applyFont="1" applyFill="1" applyBorder="1" applyAlignment="1">
      <alignment vertical="center"/>
    </xf>
    <xf numFmtId="0" fontId="51" fillId="15" borderId="12" xfId="0" applyFont="1" applyFill="1" applyBorder="1" applyAlignment="1">
      <alignment vertical="center" wrapText="1"/>
    </xf>
    <xf numFmtId="0" fontId="51" fillId="7" borderId="0" xfId="0" applyFont="1" applyFill="1" applyAlignment="1">
      <alignment vertical="center" wrapText="1"/>
    </xf>
    <xf numFmtId="0" fontId="51" fillId="0" borderId="0" xfId="0" applyFont="1" applyAlignment="1">
      <alignment vertical="center"/>
    </xf>
    <xf numFmtId="0" fontId="43" fillId="15" borderId="16" xfId="0" applyFont="1" applyFill="1" applyBorder="1" applyAlignment="1">
      <alignment horizontal="left" vertical="top" wrapText="1"/>
    </xf>
    <xf numFmtId="0" fontId="43" fillId="15" borderId="17" xfId="0" applyFont="1" applyFill="1" applyBorder="1" applyAlignment="1">
      <alignment vertical="top" wrapText="1"/>
    </xf>
    <xf numFmtId="0" fontId="43" fillId="14" borderId="0" xfId="0" applyFont="1" applyFill="1" applyAlignment="1">
      <alignment vertical="top" wrapText="1"/>
    </xf>
    <xf numFmtId="0" fontId="43" fillId="15" borderId="18" xfId="0" applyFont="1" applyFill="1" applyBorder="1" applyAlignment="1">
      <alignment horizontal="left" vertical="top" wrapText="1"/>
    </xf>
    <xf numFmtId="0" fontId="43" fillId="15" borderId="20" xfId="0" applyFont="1" applyFill="1" applyBorder="1" applyAlignment="1">
      <alignment vertical="top" wrapText="1"/>
    </xf>
    <xf numFmtId="0" fontId="39" fillId="15" borderId="1" xfId="0" applyFont="1" applyFill="1" applyBorder="1" applyAlignment="1">
      <alignment horizontal="left" vertical="top" wrapText="1"/>
    </xf>
    <xf numFmtId="0" fontId="43" fillId="0" borderId="3" xfId="0" applyFont="1" applyFill="1" applyBorder="1" applyAlignment="1">
      <alignment vertical="top" wrapText="1"/>
    </xf>
    <xf numFmtId="0" fontId="39" fillId="14" borderId="0" xfId="0" applyFont="1" applyFill="1" applyAlignment="1">
      <alignment vertical="top" wrapText="1"/>
    </xf>
    <xf numFmtId="0" fontId="52" fillId="0" borderId="3" xfId="0" applyFont="1" applyFill="1" applyBorder="1" applyAlignment="1">
      <alignment vertical="top" wrapText="1"/>
    </xf>
    <xf numFmtId="0" fontId="43" fillId="15" borderId="13" xfId="0" applyFont="1" applyFill="1" applyBorder="1" applyAlignment="1">
      <alignment vertical="top" wrapText="1"/>
    </xf>
    <xf numFmtId="0" fontId="43" fillId="15" borderId="1" xfId="0" applyFont="1" applyFill="1" applyBorder="1" applyAlignment="1">
      <alignment horizontal="left" vertical="top" wrapText="1"/>
    </xf>
    <xf numFmtId="0" fontId="44" fillId="14" borderId="0" xfId="0" applyFont="1" applyFill="1" applyAlignment="1">
      <alignment horizontal="left" vertical="top" wrapText="1"/>
    </xf>
    <xf numFmtId="0" fontId="39" fillId="0" borderId="3" xfId="0" applyNumberFormat="1" applyFont="1" applyFill="1" applyBorder="1" applyAlignment="1">
      <alignment vertical="top" wrapText="1"/>
    </xf>
    <xf numFmtId="0" fontId="39" fillId="14" borderId="0" xfId="0" applyNumberFormat="1" applyFont="1" applyFill="1" applyAlignment="1">
      <alignment vertical="top" wrapText="1"/>
    </xf>
    <xf numFmtId="0" fontId="44" fillId="14" borderId="0" xfId="0" applyFont="1" applyFill="1" applyAlignment="1">
      <alignment vertical="top" wrapText="1"/>
    </xf>
    <xf numFmtId="0" fontId="44" fillId="15" borderId="1" xfId="0" applyFont="1" applyFill="1" applyBorder="1" applyAlignment="1">
      <alignment horizontal="left" vertical="top" wrapText="1"/>
    </xf>
    <xf numFmtId="2" fontId="43" fillId="15" borderId="1" xfId="0" applyNumberFormat="1" applyFont="1" applyFill="1" applyBorder="1" applyAlignment="1">
      <alignment horizontal="left" vertical="top" wrapText="1"/>
    </xf>
    <xf numFmtId="164" fontId="43" fillId="11" borderId="16" xfId="0" applyNumberFormat="1" applyFont="1" applyFill="1" applyBorder="1" applyAlignment="1">
      <alignment horizontal="left" vertical="top"/>
    </xf>
    <xf numFmtId="0" fontId="43" fillId="11" borderId="17" xfId="0" applyFont="1" applyFill="1" applyBorder="1" applyAlignment="1">
      <alignment vertical="top" wrapText="1"/>
    </xf>
    <xf numFmtId="0" fontId="43" fillId="11" borderId="18" xfId="0" applyFont="1" applyFill="1" applyBorder="1" applyAlignment="1">
      <alignment horizontal="left" vertical="top"/>
    </xf>
    <xf numFmtId="0" fontId="43" fillId="11" borderId="20" xfId="0" applyFont="1" applyFill="1" applyBorder="1" applyAlignment="1">
      <alignment vertical="top" wrapText="1"/>
    </xf>
    <xf numFmtId="0" fontId="39" fillId="0" borderId="14" xfId="0" applyFont="1" applyFill="1" applyBorder="1" applyAlignment="1">
      <alignment vertical="top" wrapText="1"/>
    </xf>
    <xf numFmtId="0" fontId="39" fillId="0" borderId="15" xfId="0" applyFont="1" applyFill="1" applyBorder="1" applyAlignment="1">
      <alignment vertical="top" wrapText="1"/>
    </xf>
    <xf numFmtId="0" fontId="43" fillId="11" borderId="13" xfId="0" applyFont="1" applyFill="1" applyBorder="1" applyAlignment="1">
      <alignment vertical="top" wrapText="1"/>
    </xf>
    <xf numFmtId="0" fontId="43" fillId="0" borderId="14" xfId="0" applyFont="1" applyFill="1" applyBorder="1" applyAlignment="1">
      <alignment vertical="top" wrapText="1"/>
    </xf>
    <xf numFmtId="0" fontId="39" fillId="0" borderId="1" xfId="0" applyFont="1" applyFill="1" applyBorder="1" applyAlignment="1">
      <alignment vertical="top" wrapText="1"/>
    </xf>
    <xf numFmtId="0" fontId="43" fillId="0" borderId="1" xfId="0" applyFont="1" applyFill="1" applyBorder="1" applyAlignment="1">
      <alignment vertical="top" wrapText="1"/>
    </xf>
    <xf numFmtId="0" fontId="44" fillId="0" borderId="14" xfId="0" applyFont="1" applyFill="1" applyBorder="1" applyAlignment="1">
      <alignment horizontal="left" vertical="top" wrapText="1"/>
    </xf>
    <xf numFmtId="0" fontId="44" fillId="0" borderId="1" xfId="0" applyFont="1" applyFill="1" applyBorder="1" applyAlignment="1">
      <alignment horizontal="left" vertical="top" wrapText="1"/>
    </xf>
    <xf numFmtId="0" fontId="43" fillId="0" borderId="1" xfId="0" applyFont="1" applyFill="1" applyBorder="1" applyAlignment="1">
      <alignment horizontal="left" vertical="top" wrapText="1"/>
    </xf>
    <xf numFmtId="0" fontId="43" fillId="14" borderId="0" xfId="0" applyFont="1" applyFill="1" applyAlignment="1">
      <alignment horizontal="left" vertical="top" wrapText="1"/>
    </xf>
    <xf numFmtId="0" fontId="44" fillId="0" borderId="1" xfId="0" applyFont="1" applyFill="1" applyBorder="1" applyAlignment="1">
      <alignment vertical="top" wrapText="1"/>
    </xf>
    <xf numFmtId="0" fontId="44" fillId="0" borderId="14" xfId="0" applyFont="1" applyFill="1" applyBorder="1" applyAlignment="1">
      <alignment vertical="top" wrapText="1"/>
    </xf>
    <xf numFmtId="2" fontId="43" fillId="11" borderId="18" xfId="0" applyNumberFormat="1" applyFont="1" applyFill="1" applyBorder="1" applyAlignment="1">
      <alignment horizontal="left" vertical="top"/>
    </xf>
    <xf numFmtId="0" fontId="53" fillId="11" borderId="18" xfId="0" applyFont="1" applyFill="1" applyBorder="1" applyAlignment="1">
      <alignment horizontal="left" vertical="top" wrapText="1"/>
    </xf>
    <xf numFmtId="0" fontId="44" fillId="11" borderId="19" xfId="0" applyFont="1" applyFill="1" applyBorder="1" applyAlignment="1">
      <alignment horizontal="left" vertical="top"/>
    </xf>
    <xf numFmtId="0" fontId="43" fillId="11" borderId="0" xfId="0" applyFont="1" applyFill="1" applyBorder="1" applyAlignment="1">
      <alignment horizontal="left" vertical="top"/>
    </xf>
    <xf numFmtId="0" fontId="52" fillId="0" borderId="14" xfId="0" applyFont="1" applyFill="1" applyBorder="1" applyAlignment="1">
      <alignment vertical="top" wrapText="1"/>
    </xf>
    <xf numFmtId="0" fontId="39" fillId="11" borderId="18" xfId="0" applyFont="1" applyFill="1" applyBorder="1" applyAlignment="1">
      <alignment horizontal="left"/>
    </xf>
    <xf numFmtId="0" fontId="39" fillId="0" borderId="1" xfId="0" applyFont="1" applyFill="1" applyBorder="1"/>
    <xf numFmtId="0" fontId="43" fillId="7" borderId="0" xfId="0" applyFont="1" applyFill="1" applyAlignment="1">
      <alignment horizontal="left" vertical="top" wrapText="1"/>
    </xf>
    <xf numFmtId="0" fontId="43" fillId="11" borderId="12" xfId="0" applyFont="1" applyFill="1" applyBorder="1" applyAlignment="1">
      <alignment vertical="top" wrapText="1"/>
    </xf>
    <xf numFmtId="2" fontId="43" fillId="11" borderId="0" xfId="0" applyNumberFormat="1" applyFont="1" applyFill="1" applyBorder="1" applyAlignment="1">
      <alignment horizontal="left" vertical="top"/>
    </xf>
    <xf numFmtId="0" fontId="39" fillId="0" borderId="0" xfId="0" applyFont="1" applyAlignment="1">
      <alignment wrapText="1"/>
    </xf>
    <xf numFmtId="0" fontId="43" fillId="16" borderId="0" xfId="9" applyFont="1" applyFill="1" applyBorder="1" applyAlignment="1">
      <alignment horizontal="left" vertical="top"/>
    </xf>
    <xf numFmtId="0" fontId="43" fillId="16" borderId="0" xfId="9" applyFont="1" applyFill="1" applyBorder="1" applyAlignment="1">
      <alignment vertical="top" wrapText="1"/>
    </xf>
    <xf numFmtId="0" fontId="39" fillId="16" borderId="0" xfId="9" applyFont="1" applyFill="1" applyBorder="1" applyAlignment="1">
      <alignment vertical="top"/>
    </xf>
    <xf numFmtId="0" fontId="40" fillId="16" borderId="0" xfId="9" applyFont="1" applyFill="1" applyBorder="1" applyAlignment="1">
      <alignment vertical="top" wrapText="1"/>
    </xf>
    <xf numFmtId="0" fontId="39" fillId="0" borderId="0" xfId="9" applyFont="1" applyFill="1" applyBorder="1" applyAlignment="1"/>
    <xf numFmtId="0" fontId="43" fillId="16" borderId="14" xfId="9" applyFont="1" applyFill="1" applyBorder="1" applyAlignment="1">
      <alignment horizontal="left" vertical="top" wrapText="1"/>
    </xf>
    <xf numFmtId="0" fontId="43" fillId="16" borderId="14" xfId="9" applyFont="1" applyFill="1" applyBorder="1" applyAlignment="1">
      <alignment vertical="top" wrapText="1"/>
    </xf>
    <xf numFmtId="0" fontId="43" fillId="16" borderId="14" xfId="9" applyFont="1" applyFill="1" applyBorder="1" applyAlignment="1">
      <alignment vertical="top"/>
    </xf>
    <xf numFmtId="0" fontId="43" fillId="16" borderId="23" xfId="9" applyFont="1" applyFill="1" applyBorder="1" applyAlignment="1">
      <alignment horizontal="left" vertical="top"/>
    </xf>
    <xf numFmtId="0" fontId="43" fillId="16" borderId="24" xfId="9" applyFont="1" applyFill="1" applyBorder="1" applyAlignment="1">
      <alignment vertical="top" wrapText="1"/>
    </xf>
    <xf numFmtId="0" fontId="43" fillId="16" borderId="15" xfId="9" applyFont="1" applyFill="1" applyBorder="1" applyAlignment="1">
      <alignment horizontal="left" vertical="top"/>
    </xf>
    <xf numFmtId="0" fontId="39" fillId="0" borderId="15" xfId="9" applyFont="1" applyFill="1" applyBorder="1" applyAlignment="1">
      <alignment vertical="top" wrapText="1"/>
    </xf>
    <xf numFmtId="0" fontId="39" fillId="0" borderId="15" xfId="9" applyFont="1" applyFill="1" applyBorder="1" applyAlignment="1">
      <alignment vertical="top"/>
    </xf>
    <xf numFmtId="0" fontId="40" fillId="0" borderId="15" xfId="9" applyFont="1" applyFill="1" applyBorder="1" applyAlignment="1">
      <alignment vertical="top" wrapText="1"/>
    </xf>
    <xf numFmtId="0" fontId="43" fillId="16" borderId="12" xfId="9" applyFont="1" applyFill="1" applyBorder="1" applyAlignment="1">
      <alignment horizontal="left" vertical="top"/>
    </xf>
    <xf numFmtId="0" fontId="39" fillId="0" borderId="12" xfId="9" applyFont="1" applyFill="1" applyBorder="1" applyAlignment="1">
      <alignment vertical="top" wrapText="1"/>
    </xf>
    <xf numFmtId="0" fontId="39" fillId="0" borderId="12" xfId="9" applyFont="1" applyFill="1" applyBorder="1" applyAlignment="1">
      <alignment vertical="top"/>
    </xf>
    <xf numFmtId="0" fontId="40" fillId="0" borderId="12" xfId="9" applyFont="1" applyFill="1" applyBorder="1" applyAlignment="1">
      <alignment vertical="top" wrapText="1"/>
    </xf>
    <xf numFmtId="0" fontId="39" fillId="16" borderId="24" xfId="0" applyFont="1" applyFill="1" applyBorder="1" applyAlignment="1">
      <alignment vertical="top"/>
    </xf>
    <xf numFmtId="0" fontId="39" fillId="16" borderId="13" xfId="0" applyFont="1" applyFill="1" applyBorder="1" applyAlignment="1">
      <alignment vertical="top"/>
    </xf>
    <xf numFmtId="0" fontId="46" fillId="11" borderId="0" xfId="0" applyFont="1" applyFill="1" applyAlignment="1">
      <alignment vertical="top"/>
    </xf>
    <xf numFmtId="0" fontId="40" fillId="11" borderId="0" xfId="0" applyFont="1" applyFill="1" applyAlignment="1">
      <alignment vertical="top"/>
    </xf>
    <xf numFmtId="0" fontId="46" fillId="11" borderId="12" xfId="0" applyFont="1" applyFill="1" applyBorder="1" applyAlignment="1">
      <alignment vertical="top"/>
    </xf>
    <xf numFmtId="0" fontId="46" fillId="11" borderId="12" xfId="0" applyFont="1" applyFill="1" applyBorder="1" applyAlignment="1">
      <alignment vertical="top" wrapText="1"/>
    </xf>
    <xf numFmtId="0" fontId="46" fillId="11" borderId="0" xfId="0" applyFont="1" applyFill="1" applyAlignment="1">
      <alignment vertical="top" wrapText="1"/>
    </xf>
    <xf numFmtId="0" fontId="44" fillId="0" borderId="3" xfId="0" applyFont="1" applyFill="1" applyBorder="1" applyAlignment="1">
      <alignment vertical="top"/>
    </xf>
    <xf numFmtId="0" fontId="43" fillId="15" borderId="12" xfId="0" applyFont="1" applyFill="1" applyBorder="1" applyAlignment="1">
      <alignment horizontal="left" vertical="top" wrapText="1"/>
    </xf>
    <xf numFmtId="0" fontId="43" fillId="15" borderId="12" xfId="0" applyFont="1" applyFill="1" applyBorder="1" applyAlignment="1">
      <alignment wrapText="1"/>
    </xf>
    <xf numFmtId="0" fontId="44" fillId="18" borderId="15" xfId="0" applyFont="1" applyFill="1" applyBorder="1" applyAlignment="1">
      <alignment vertical="top" wrapText="1"/>
    </xf>
    <xf numFmtId="0" fontId="44" fillId="18" borderId="12" xfId="0" applyFont="1" applyFill="1" applyBorder="1" applyAlignment="1">
      <alignment vertical="top" wrapText="1"/>
    </xf>
    <xf numFmtId="0" fontId="43" fillId="0" borderId="0" xfId="0" applyFont="1" applyFill="1" applyAlignment="1">
      <alignment horizontal="left" vertical="top" wrapText="1"/>
    </xf>
    <xf numFmtId="0" fontId="39" fillId="0" borderId="0" xfId="0" applyFont="1" applyFill="1" applyAlignment="1">
      <alignment horizontal="left" vertical="top" wrapText="1"/>
    </xf>
    <xf numFmtId="0" fontId="39" fillId="0" borderId="0" xfId="0" applyFont="1"/>
    <xf numFmtId="0" fontId="39" fillId="7" borderId="0" xfId="0" applyFont="1" applyFill="1" applyAlignment="1">
      <alignment horizontal="left" vertical="top" wrapText="1"/>
    </xf>
    <xf numFmtId="0" fontId="39" fillId="0" borderId="3" xfId="0" applyFont="1" applyFill="1" applyBorder="1" applyAlignment="1">
      <alignment horizontal="left" vertical="top" wrapText="1"/>
    </xf>
    <xf numFmtId="0" fontId="55" fillId="15" borderId="1" xfId="0" applyFont="1" applyFill="1" applyBorder="1" applyAlignment="1">
      <alignment horizontal="left" vertical="top" wrapText="1"/>
    </xf>
    <xf numFmtId="0" fontId="39" fillId="15" borderId="18" xfId="0" applyFont="1" applyFill="1" applyBorder="1" applyAlignment="1">
      <alignment horizontal="left" vertical="top" wrapText="1"/>
    </xf>
    <xf numFmtId="0" fontId="44" fillId="0" borderId="15" xfId="0" applyFont="1" applyFill="1" applyBorder="1" applyAlignment="1">
      <alignment vertical="top" wrapText="1"/>
    </xf>
    <xf numFmtId="0" fontId="47" fillId="0" borderId="3" xfId="0" applyFont="1" applyBorder="1" applyAlignment="1">
      <alignment vertical="top" wrapText="1"/>
    </xf>
    <xf numFmtId="164" fontId="54" fillId="15" borderId="1" xfId="0" applyNumberFormat="1" applyFont="1" applyFill="1" applyBorder="1" applyAlignment="1">
      <alignment horizontal="left" vertical="top" wrapText="1"/>
    </xf>
    <xf numFmtId="0" fontId="54" fillId="15" borderId="1" xfId="0" applyFont="1" applyFill="1" applyBorder="1" applyAlignment="1">
      <alignment horizontal="left" vertical="top" wrapText="1"/>
    </xf>
    <xf numFmtId="0" fontId="55" fillId="15" borderId="13" xfId="0" applyFont="1" applyFill="1" applyBorder="1" applyAlignment="1">
      <alignment vertical="top" wrapText="1"/>
    </xf>
    <xf numFmtId="0" fontId="56" fillId="14" borderId="0" xfId="0" applyFont="1" applyFill="1" applyAlignment="1">
      <alignment vertical="top" wrapText="1"/>
    </xf>
    <xf numFmtId="0" fontId="56" fillId="0" borderId="0" xfId="0" applyFont="1" applyFill="1" applyAlignment="1">
      <alignment vertical="top" wrapText="1"/>
    </xf>
    <xf numFmtId="0" fontId="57" fillId="0" borderId="0" xfId="0" applyFont="1"/>
    <xf numFmtId="0" fontId="57" fillId="15" borderId="1" xfId="0" applyFont="1" applyFill="1" applyBorder="1" applyAlignment="1">
      <alignment horizontal="left" vertical="top" wrapText="1"/>
    </xf>
    <xf numFmtId="0" fontId="57" fillId="0" borderId="3" xfId="0" applyFont="1" applyFill="1" applyBorder="1" applyAlignment="1">
      <alignment vertical="top" wrapText="1"/>
    </xf>
    <xf numFmtId="0" fontId="57" fillId="14" borderId="0" xfId="0" applyFont="1" applyFill="1" applyAlignment="1">
      <alignment vertical="top" wrapText="1"/>
    </xf>
    <xf numFmtId="0" fontId="57" fillId="0" borderId="0" xfId="0" applyFont="1" applyFill="1" applyAlignment="1">
      <alignment vertical="top" wrapText="1"/>
    </xf>
    <xf numFmtId="0" fontId="39" fillId="11" borderId="12" xfId="0" applyFont="1" applyFill="1" applyBorder="1" applyAlignment="1">
      <alignment vertical="top" wrapText="1"/>
    </xf>
    <xf numFmtId="0" fontId="58" fillId="11" borderId="0" xfId="0" applyFont="1" applyFill="1" applyAlignment="1">
      <alignment vertical="top"/>
    </xf>
    <xf numFmtId="0" fontId="59" fillId="11" borderId="3" xfId="0" applyFont="1" applyFill="1" applyBorder="1" applyAlignment="1">
      <alignment vertical="top" wrapText="1"/>
    </xf>
    <xf numFmtId="0" fontId="45" fillId="11" borderId="3" xfId="0" applyFont="1" applyFill="1" applyBorder="1" applyAlignment="1">
      <alignment vertical="top" wrapText="1"/>
    </xf>
    <xf numFmtId="0" fontId="44" fillId="11" borderId="3" xfId="0" applyFont="1" applyFill="1" applyBorder="1" applyAlignment="1">
      <alignment vertical="top" wrapText="1"/>
    </xf>
    <xf numFmtId="0" fontId="43" fillId="13" borderId="12" xfId="0" applyFont="1" applyFill="1" applyBorder="1" applyAlignment="1">
      <alignment vertical="top" wrapText="1"/>
    </xf>
    <xf numFmtId="0" fontId="60" fillId="0" borderId="0" xfId="0" applyFont="1" applyFill="1" applyAlignment="1">
      <alignment horizontal="left" vertical="top" wrapText="1"/>
    </xf>
    <xf numFmtId="0" fontId="61" fillId="14" borderId="0" xfId="0" applyFont="1" applyFill="1"/>
    <xf numFmtId="0" fontId="61" fillId="0" borderId="0" xfId="0" applyFont="1"/>
    <xf numFmtId="0" fontId="61" fillId="19" borderId="0" xfId="0" applyFont="1" applyFill="1"/>
    <xf numFmtId="0" fontId="61" fillId="0" borderId="0" xfId="0" applyFont="1" applyFill="1"/>
    <xf numFmtId="0" fontId="40" fillId="0" borderId="23" xfId="8" applyFont="1" applyFill="1" applyBorder="1" applyAlignment="1">
      <alignment horizontal="center" vertical="center"/>
    </xf>
    <xf numFmtId="0" fontId="39" fillId="0" borderId="0" xfId="0" applyFont="1"/>
    <xf numFmtId="0" fontId="52" fillId="0" borderId="1" xfId="0" applyFont="1" applyFill="1" applyBorder="1" applyAlignment="1">
      <alignment vertical="top" wrapText="1"/>
    </xf>
    <xf numFmtId="0" fontId="40" fillId="14" borderId="0" xfId="0" applyFont="1" applyFill="1" applyAlignment="1">
      <alignment vertical="top" wrapText="1"/>
    </xf>
    <xf numFmtId="0" fontId="40" fillId="14" borderId="0" xfId="0" applyFont="1" applyFill="1"/>
    <xf numFmtId="0" fontId="46" fillId="14" borderId="0" xfId="0" applyFont="1" applyFill="1" applyAlignment="1">
      <alignment vertical="top" wrapText="1"/>
    </xf>
    <xf numFmtId="0" fontId="46" fillId="11" borderId="14" xfId="0" applyFont="1" applyFill="1" applyBorder="1" applyAlignment="1">
      <alignment vertical="top"/>
    </xf>
    <xf numFmtId="0" fontId="46" fillId="20" borderId="12" xfId="0" applyFont="1" applyFill="1" applyBorder="1" applyAlignment="1">
      <alignment vertical="top"/>
    </xf>
    <xf numFmtId="0" fontId="46" fillId="20" borderId="25" xfId="0" applyFont="1" applyFill="1" applyBorder="1" applyAlignment="1">
      <alignment vertical="top" wrapText="1"/>
    </xf>
    <xf numFmtId="0" fontId="46" fillId="20" borderId="26" xfId="0" applyFont="1" applyFill="1" applyBorder="1" applyAlignment="1">
      <alignment vertical="top"/>
    </xf>
    <xf numFmtId="0" fontId="46" fillId="20" borderId="27" xfId="0" applyFont="1" applyFill="1" applyBorder="1" applyAlignment="1">
      <alignment vertical="top"/>
    </xf>
    <xf numFmtId="0" fontId="40" fillId="20" borderId="28" xfId="0" applyFont="1" applyFill="1" applyBorder="1" applyAlignment="1">
      <alignment vertical="top"/>
    </xf>
    <xf numFmtId="0" fontId="46" fillId="11" borderId="23" xfId="0" applyFont="1" applyFill="1" applyBorder="1" applyAlignment="1">
      <alignment vertical="top" wrapText="1"/>
    </xf>
    <xf numFmtId="0" fontId="46" fillId="20" borderId="12" xfId="0" applyFont="1" applyFill="1" applyBorder="1" applyAlignment="1">
      <alignment vertical="top" wrapText="1"/>
    </xf>
    <xf numFmtId="0" fontId="46" fillId="20" borderId="29" xfId="0" applyFont="1" applyFill="1" applyBorder="1" applyAlignment="1">
      <alignment vertical="top" wrapText="1"/>
    </xf>
    <xf numFmtId="0" fontId="46" fillId="20" borderId="15" xfId="0" applyFont="1" applyFill="1" applyBorder="1" applyAlignment="1">
      <alignment vertical="top" wrapText="1"/>
    </xf>
    <xf numFmtId="0" fontId="46" fillId="20" borderId="30" xfId="0" applyFont="1" applyFill="1" applyBorder="1" applyAlignment="1">
      <alignment vertical="top" wrapText="1"/>
    </xf>
    <xf numFmtId="0" fontId="46" fillId="20" borderId="31" xfId="0" applyFont="1" applyFill="1" applyBorder="1" applyAlignment="1">
      <alignment vertical="top" wrapText="1"/>
    </xf>
    <xf numFmtId="0" fontId="46" fillId="20" borderId="6" xfId="0" applyFont="1" applyFill="1" applyBorder="1" applyAlignment="1">
      <alignment vertical="top" wrapText="1"/>
    </xf>
    <xf numFmtId="0" fontId="46" fillId="11" borderId="13" xfId="0" applyFont="1" applyFill="1" applyBorder="1" applyAlignment="1">
      <alignment vertical="top" wrapText="1"/>
    </xf>
    <xf numFmtId="0" fontId="62" fillId="0" borderId="12" xfId="0" applyFont="1" applyBorder="1" applyAlignment="1">
      <alignment vertical="top" wrapText="1"/>
    </xf>
    <xf numFmtId="0" fontId="43" fillId="0" borderId="17" xfId="0" applyFont="1" applyFill="1" applyBorder="1" applyAlignment="1">
      <alignment vertical="top" wrapText="1"/>
    </xf>
    <xf numFmtId="0" fontId="64" fillId="0" borderId="15" xfId="0" applyFont="1" applyFill="1" applyBorder="1" applyAlignment="1">
      <alignment vertical="top" wrapText="1"/>
    </xf>
    <xf numFmtId="0" fontId="43" fillId="0" borderId="0" xfId="0" applyFont="1" applyFill="1" applyBorder="1" applyAlignment="1">
      <alignment vertical="top" wrapText="1"/>
    </xf>
    <xf numFmtId="0" fontId="64" fillId="0" borderId="0" xfId="0" applyFont="1" applyFill="1" applyBorder="1" applyAlignment="1">
      <alignment vertical="top" wrapText="1"/>
    </xf>
    <xf numFmtId="0" fontId="46" fillId="13" borderId="24" xfId="5" applyFont="1" applyFill="1" applyBorder="1" applyAlignment="1">
      <alignment horizontal="left" vertical="center" wrapText="1"/>
    </xf>
    <xf numFmtId="0" fontId="46" fillId="13" borderId="13" xfId="5" applyFont="1" applyFill="1" applyBorder="1" applyAlignment="1">
      <alignment horizontal="left" vertical="center" wrapText="1"/>
    </xf>
    <xf numFmtId="0" fontId="46" fillId="13" borderId="13" xfId="0" applyFont="1" applyFill="1" applyBorder="1" applyAlignment="1">
      <alignment wrapText="1"/>
    </xf>
    <xf numFmtId="0" fontId="46" fillId="13" borderId="12" xfId="5" applyFont="1" applyFill="1" applyBorder="1" applyAlignment="1">
      <alignment vertical="center" textRotation="90" wrapText="1"/>
    </xf>
    <xf numFmtId="0" fontId="65" fillId="0" borderId="12" xfId="0" applyFont="1" applyBorder="1" applyAlignment="1">
      <alignment wrapText="1"/>
    </xf>
    <xf numFmtId="0" fontId="40" fillId="12" borderId="12" xfId="0" applyFont="1" applyFill="1" applyBorder="1" applyAlignment="1">
      <alignment wrapText="1"/>
    </xf>
    <xf numFmtId="0" fontId="40" fillId="0" borderId="12" xfId="0" applyFont="1" applyBorder="1" applyAlignment="1">
      <alignment wrapText="1"/>
    </xf>
    <xf numFmtId="0" fontId="40" fillId="0" borderId="0" xfId="0" applyFont="1" applyAlignment="1">
      <alignment wrapText="1"/>
    </xf>
    <xf numFmtId="0" fontId="63" fillId="0" borderId="22" xfId="0" applyFont="1" applyBorder="1" applyAlignment="1" applyProtection="1">
      <alignment vertical="top" wrapText="1"/>
      <protection locked="0"/>
    </xf>
    <xf numFmtId="0" fontId="63" fillId="0" borderId="0" xfId="0" applyFont="1" applyAlignment="1" applyProtection="1">
      <alignment vertical="top" wrapText="1"/>
      <protection locked="0"/>
    </xf>
    <xf numFmtId="0" fontId="45" fillId="0" borderId="3" xfId="0" applyFont="1" applyBorder="1" applyAlignment="1">
      <alignment vertical="top" wrapText="1"/>
    </xf>
    <xf numFmtId="0" fontId="39" fillId="11" borderId="0" xfId="0" applyFont="1" applyFill="1" applyAlignment="1">
      <alignment vertical="top" wrapText="1"/>
    </xf>
    <xf numFmtId="0" fontId="63" fillId="0" borderId="12" xfId="0" applyFont="1" applyBorder="1" applyAlignment="1" applyProtection="1">
      <alignment horizontal="center" vertical="top" wrapText="1"/>
      <protection locked="0"/>
    </xf>
    <xf numFmtId="0" fontId="39" fillId="0" borderId="0" xfId="0" applyFont="1" applyFill="1" applyAlignment="1">
      <alignment vertical="top"/>
    </xf>
    <xf numFmtId="15" fontId="39" fillId="0" borderId="12" xfId="6" applyNumberFormat="1" applyFont="1" applyFill="1" applyBorder="1" applyAlignment="1" applyProtection="1">
      <alignment wrapText="1"/>
      <protection locked="0"/>
    </xf>
    <xf numFmtId="0" fontId="41" fillId="0" borderId="0" xfId="0" applyFont="1" applyFill="1" applyAlignment="1" applyProtection="1">
      <alignment vertical="top"/>
      <protection locked="0"/>
    </xf>
    <xf numFmtId="0" fontId="40" fillId="0" borderId="0" xfId="0" applyFont="1" applyFill="1" applyAlignment="1" applyProtection="1">
      <alignment vertical="top"/>
      <protection locked="0"/>
    </xf>
    <xf numFmtId="0" fontId="67" fillId="0" borderId="0" xfId="0" applyFont="1" applyFill="1" applyAlignment="1" applyProtection="1">
      <alignment horizontal="left" vertical="top" wrapText="1"/>
      <protection locked="0"/>
    </xf>
    <xf numFmtId="0" fontId="40" fillId="0" borderId="0" xfId="0" applyFont="1" applyFill="1" applyProtection="1">
      <protection locked="0"/>
    </xf>
    <xf numFmtId="0" fontId="39" fillId="14" borderId="0" xfId="0" applyFont="1" applyFill="1" applyAlignment="1">
      <alignment horizontal="left" vertical="top" wrapText="1"/>
    </xf>
    <xf numFmtId="0" fontId="43" fillId="15" borderId="12" xfId="0" applyFont="1" applyFill="1" applyBorder="1" applyAlignment="1">
      <alignment vertical="top" wrapText="1"/>
    </xf>
    <xf numFmtId="0" fontId="55" fillId="11" borderId="12" xfId="6" applyFont="1" applyFill="1" applyBorder="1" applyAlignment="1" applyProtection="1">
      <alignment wrapText="1"/>
      <protection locked="0"/>
    </xf>
    <xf numFmtId="0" fontId="43" fillId="0" borderId="12" xfId="6" applyFont="1" applyFill="1" applyBorder="1" applyAlignment="1" applyProtection="1">
      <alignment wrapText="1"/>
      <protection locked="0"/>
    </xf>
    <xf numFmtId="0" fontId="41" fillId="0" borderId="0" xfId="0" applyFont="1" applyProtection="1">
      <protection locked="0"/>
    </xf>
    <xf numFmtId="14" fontId="39" fillId="0" borderId="12" xfId="6" applyNumberFormat="1" applyFont="1" applyFill="1" applyBorder="1" applyAlignment="1" applyProtection="1">
      <alignment wrapText="1"/>
      <protection locked="0"/>
    </xf>
    <xf numFmtId="164" fontId="43" fillId="15" borderId="16" xfId="0" applyNumberFormat="1" applyFont="1" applyFill="1" applyBorder="1" applyAlignment="1">
      <alignment horizontal="left" vertical="top" wrapText="1"/>
    </xf>
    <xf numFmtId="0" fontId="43" fillId="15" borderId="22" xfId="0" applyFont="1" applyFill="1" applyBorder="1" applyAlignment="1">
      <alignment vertical="top"/>
    </xf>
    <xf numFmtId="0" fontId="39" fillId="15" borderId="22" xfId="0" applyFont="1" applyFill="1" applyBorder="1" applyAlignment="1">
      <alignment vertical="top" wrapText="1"/>
    </xf>
    <xf numFmtId="0" fontId="47" fillId="15" borderId="17" xfId="0" applyFont="1" applyFill="1" applyBorder="1" applyAlignment="1">
      <alignment vertical="top" wrapText="1"/>
    </xf>
    <xf numFmtId="0" fontId="43" fillId="15" borderId="21" xfId="0" applyFont="1" applyFill="1" applyBorder="1" applyAlignment="1">
      <alignment vertical="top" wrapText="1"/>
    </xf>
    <xf numFmtId="0" fontId="66" fillId="15" borderId="20" xfId="0" applyFont="1" applyFill="1" applyBorder="1" applyAlignment="1">
      <alignment vertical="top" wrapText="1"/>
    </xf>
    <xf numFmtId="0" fontId="44" fillId="0" borderId="0" xfId="0" applyFont="1" applyAlignment="1">
      <alignment vertical="top" wrapText="1"/>
    </xf>
    <xf numFmtId="0" fontId="45" fillId="0" borderId="0" xfId="0" applyFont="1" applyAlignment="1">
      <alignment vertical="top" wrapText="1"/>
    </xf>
    <xf numFmtId="0" fontId="47" fillId="0" borderId="0" xfId="0" applyFont="1" applyAlignment="1">
      <alignment vertical="top" wrapText="1"/>
    </xf>
    <xf numFmtId="164" fontId="43" fillId="15" borderId="18" xfId="0" applyNumberFormat="1" applyFont="1" applyFill="1" applyBorder="1" applyAlignment="1">
      <alignment horizontal="left" vertical="top" wrapText="1"/>
    </xf>
    <xf numFmtId="0" fontId="59" fillId="0" borderId="3" xfId="0" applyFont="1" applyBorder="1" applyAlignment="1">
      <alignment vertical="top" wrapText="1"/>
    </xf>
    <xf numFmtId="0" fontId="39" fillId="0" borderId="19" xfId="0" applyFont="1" applyBorder="1" applyAlignment="1">
      <alignment vertical="top" wrapText="1"/>
    </xf>
    <xf numFmtId="0" fontId="47" fillId="0" borderId="20" xfId="0" applyFont="1" applyBorder="1" applyAlignment="1">
      <alignment vertical="top" wrapText="1"/>
    </xf>
    <xf numFmtId="0" fontId="43" fillId="15" borderId="24" xfId="0" applyFont="1" applyFill="1" applyBorder="1" applyAlignment="1">
      <alignment vertical="top" wrapText="1"/>
    </xf>
    <xf numFmtId="0" fontId="39" fillId="15" borderId="24" xfId="0" applyFont="1" applyFill="1" applyBorder="1" applyAlignment="1">
      <alignment vertical="top" wrapText="1"/>
    </xf>
    <xf numFmtId="0" fontId="66" fillId="15" borderId="13" xfId="0" applyFont="1" applyFill="1" applyBorder="1" applyAlignment="1">
      <alignment vertical="top" wrapText="1"/>
    </xf>
    <xf numFmtId="0" fontId="47" fillId="0" borderId="3" xfId="0" applyFont="1" applyBorder="1" applyAlignment="1">
      <alignment vertical="top"/>
    </xf>
    <xf numFmtId="0" fontId="59" fillId="0" borderId="3" xfId="0" applyFont="1" applyBorder="1" applyAlignment="1">
      <alignment vertical="top"/>
    </xf>
    <xf numFmtId="164" fontId="39" fillId="15" borderId="1" xfId="0" applyNumberFormat="1" applyFont="1" applyFill="1" applyBorder="1" applyAlignment="1">
      <alignment vertical="top"/>
    </xf>
    <xf numFmtId="0" fontId="43" fillId="15" borderId="13" xfId="0" applyFont="1" applyFill="1" applyBorder="1" applyAlignment="1">
      <alignment horizontal="center" vertical="top" wrapText="1"/>
    </xf>
    <xf numFmtId="0" fontId="43" fillId="15" borderId="12" xfId="0" applyFont="1" applyFill="1" applyBorder="1" applyAlignment="1">
      <alignment horizontal="center" vertical="top" wrapText="1"/>
    </xf>
    <xf numFmtId="0" fontId="39" fillId="15" borderId="13" xfId="0" applyFont="1" applyFill="1" applyBorder="1" applyAlignment="1">
      <alignment horizontal="center" vertical="top" wrapText="1"/>
    </xf>
    <xf numFmtId="0" fontId="39" fillId="0" borderId="12" xfId="0" applyFont="1" applyBorder="1" applyAlignment="1">
      <alignment horizontal="center" vertical="top" wrapText="1"/>
    </xf>
    <xf numFmtId="164" fontId="39" fillId="15" borderId="1" xfId="0" applyNumberFormat="1" applyFont="1" applyFill="1" applyBorder="1" applyAlignment="1">
      <alignment vertical="top" wrapText="1"/>
    </xf>
    <xf numFmtId="164" fontId="43" fillId="15" borderId="1" xfId="0" applyNumberFormat="1" applyFont="1" applyFill="1" applyBorder="1" applyAlignment="1">
      <alignment horizontal="left" vertical="top" wrapText="1"/>
    </xf>
    <xf numFmtId="164" fontId="39" fillId="15" borderId="15" xfId="0" applyNumberFormat="1" applyFont="1" applyFill="1" applyBorder="1" applyAlignment="1">
      <alignment horizontal="left" vertical="top" wrapText="1"/>
    </xf>
    <xf numFmtId="164" fontId="39" fillId="0" borderId="0" xfId="0" applyNumberFormat="1" applyFont="1" applyAlignment="1">
      <alignment horizontal="left" vertical="top" wrapText="1"/>
    </xf>
    <xf numFmtId="164" fontId="39" fillId="15" borderId="0" xfId="0" applyNumberFormat="1" applyFont="1" applyFill="1" applyAlignment="1">
      <alignment horizontal="left" vertical="top" wrapText="1"/>
    </xf>
    <xf numFmtId="0" fontId="63" fillId="0" borderId="0" xfId="0" applyFont="1" applyFill="1" applyAlignment="1" applyProtection="1">
      <alignment vertical="top" wrapText="1"/>
      <protection locked="0"/>
    </xf>
    <xf numFmtId="0" fontId="39" fillId="0" borderId="12" xfId="0" applyFont="1" applyBorder="1" applyAlignment="1">
      <alignment horizontal="left" vertical="top" wrapText="1"/>
    </xf>
    <xf numFmtId="0" fontId="74" fillId="19" borderId="0" xfId="10" applyFont="1" applyFill="1" applyAlignment="1">
      <alignment horizontal="left" vertical="top"/>
    </xf>
    <xf numFmtId="0" fontId="42" fillId="19" borderId="0" xfId="10" applyFont="1" applyFill="1" applyAlignment="1">
      <alignment vertical="top" wrapText="1"/>
    </xf>
    <xf numFmtId="0" fontId="42" fillId="19" borderId="0" xfId="10" applyFont="1" applyFill="1" applyAlignment="1">
      <alignment horizontal="center" vertical="top" wrapText="1"/>
    </xf>
    <xf numFmtId="0" fontId="42" fillId="0" borderId="0" xfId="10" applyFont="1" applyAlignment="1">
      <alignment vertical="top"/>
    </xf>
    <xf numFmtId="0" fontId="39" fillId="0" borderId="0" xfId="10" applyFont="1" applyAlignment="1">
      <alignment vertical="top"/>
    </xf>
    <xf numFmtId="0" fontId="74" fillId="0" borderId="0" xfId="10" applyFont="1" applyAlignment="1">
      <alignment horizontal="left" vertical="top"/>
    </xf>
    <xf numFmtId="0" fontId="74" fillId="0" borderId="0" xfId="10" applyFont="1" applyAlignment="1">
      <alignment horizontal="left" vertical="top" wrapText="1"/>
    </xf>
    <xf numFmtId="0" fontId="42" fillId="0" borderId="0" xfId="10" applyFont="1" applyAlignment="1">
      <alignment vertical="top" wrapText="1"/>
    </xf>
    <xf numFmtId="0" fontId="42" fillId="0" borderId="0" xfId="10" applyFont="1" applyAlignment="1">
      <alignment horizontal="center" vertical="top" wrapText="1"/>
    </xf>
    <xf numFmtId="0" fontId="46" fillId="0" borderId="12" xfId="10" applyFont="1" applyBorder="1" applyAlignment="1">
      <alignment vertical="top"/>
    </xf>
    <xf numFmtId="0" fontId="43" fillId="0" borderId="0" xfId="10" applyFont="1" applyAlignment="1">
      <alignment horizontal="left" vertical="top"/>
    </xf>
    <xf numFmtId="0" fontId="46" fillId="0" borderId="12" xfId="10" applyFont="1" applyBorder="1" applyAlignment="1">
      <alignment vertical="top" wrapText="1"/>
    </xf>
    <xf numFmtId="0" fontId="40" fillId="0" borderId="23" xfId="10" applyFont="1" applyBorder="1" applyAlignment="1">
      <alignment vertical="top" wrapText="1"/>
    </xf>
    <xf numFmtId="0" fontId="46" fillId="0" borderId="0" xfId="10" applyFont="1" applyAlignment="1">
      <alignment vertical="top" wrapText="1"/>
    </xf>
    <xf numFmtId="0" fontId="40" fillId="0" borderId="0" xfId="10" applyFont="1" applyAlignment="1">
      <alignment vertical="top" wrapText="1"/>
    </xf>
    <xf numFmtId="0" fontId="46" fillId="0" borderId="12" xfId="10" applyFont="1" applyBorder="1" applyAlignment="1">
      <alignment horizontal="right" vertical="top"/>
    </xf>
    <xf numFmtId="0" fontId="46" fillId="0" borderId="12" xfId="10" applyFont="1" applyBorder="1" applyAlignment="1">
      <alignment horizontal="left" vertical="top"/>
    </xf>
    <xf numFmtId="0" fontId="40" fillId="0" borderId="12" xfId="10" applyFont="1" applyBorder="1" applyAlignment="1">
      <alignment vertical="top" wrapText="1"/>
    </xf>
    <xf numFmtId="0" fontId="46" fillId="0" borderId="0" xfId="10" applyFont="1" applyAlignment="1">
      <alignment horizontal="right" vertical="top"/>
    </xf>
    <xf numFmtId="0" fontId="75" fillId="0" borderId="0" xfId="10" applyFont="1" applyAlignment="1">
      <alignment vertical="top" wrapText="1"/>
    </xf>
    <xf numFmtId="0" fontId="51" fillId="19" borderId="0" xfId="10" applyFont="1" applyFill="1" applyAlignment="1">
      <alignment horizontal="left" vertical="top" wrapText="1"/>
    </xf>
    <xf numFmtId="0" fontId="51" fillId="19" borderId="0" xfId="10" applyFont="1" applyFill="1" applyAlignment="1">
      <alignment vertical="top" wrapText="1"/>
    </xf>
    <xf numFmtId="0" fontId="51" fillId="19" borderId="0" xfId="10" applyFont="1" applyFill="1" applyAlignment="1">
      <alignment horizontal="center" vertical="top" wrapText="1"/>
    </xf>
    <xf numFmtId="0" fontId="51" fillId="0" borderId="0" xfId="10" applyFont="1" applyAlignment="1">
      <alignment vertical="top"/>
    </xf>
    <xf numFmtId="0" fontId="51" fillId="11" borderId="12" xfId="10" applyFont="1" applyFill="1" applyBorder="1" applyAlignment="1">
      <alignment horizontal="left" vertical="top"/>
    </xf>
    <xf numFmtId="0" fontId="43" fillId="11" borderId="12" xfId="10" applyFont="1" applyFill="1" applyBorder="1" applyAlignment="1">
      <alignment vertical="top" wrapText="1"/>
    </xf>
    <xf numFmtId="0" fontId="39" fillId="11" borderId="12" xfId="10" applyFont="1" applyFill="1" applyBorder="1" applyAlignment="1">
      <alignment vertical="top" wrapText="1"/>
    </xf>
    <xf numFmtId="0" fontId="39" fillId="11" borderId="12" xfId="10" applyFont="1" applyFill="1" applyBorder="1" applyAlignment="1">
      <alignment horizontal="center" vertical="top" wrapText="1"/>
    </xf>
    <xf numFmtId="0" fontId="41" fillId="11" borderId="12" xfId="10" applyFont="1" applyFill="1" applyBorder="1" applyAlignment="1">
      <alignment vertical="top" wrapText="1"/>
    </xf>
    <xf numFmtId="0" fontId="43" fillId="0" borderId="12" xfId="10" applyFont="1" applyBorder="1" applyAlignment="1">
      <alignment horizontal="left" vertical="top"/>
    </xf>
    <xf numFmtId="0" fontId="43" fillId="0" borderId="12" xfId="10" applyFont="1" applyBorder="1" applyAlignment="1">
      <alignment vertical="top"/>
    </xf>
    <xf numFmtId="0" fontId="43" fillId="0" borderId="12" xfId="10" applyFont="1" applyBorder="1" applyAlignment="1">
      <alignment vertical="top" wrapText="1"/>
    </xf>
    <xf numFmtId="0" fontId="39" fillId="0" borderId="12" xfId="10" applyFont="1" applyBorder="1" applyAlignment="1">
      <alignment vertical="top" wrapText="1"/>
    </xf>
    <xf numFmtId="0" fontId="39" fillId="0" borderId="12" xfId="10" applyFont="1" applyBorder="1" applyAlignment="1">
      <alignment horizontal="center" vertical="top" wrapText="1"/>
    </xf>
    <xf numFmtId="0" fontId="21" fillId="0" borderId="12" xfId="10" applyFont="1" applyBorder="1" applyAlignment="1">
      <alignment vertical="top" wrapText="1"/>
    </xf>
    <xf numFmtId="0" fontId="39" fillId="0" borderId="23" xfId="10" applyFont="1" applyBorder="1" applyAlignment="1">
      <alignment horizontal="center" vertical="top" wrapText="1"/>
    </xf>
    <xf numFmtId="0" fontId="39" fillId="0" borderId="23" xfId="10" applyFont="1" applyBorder="1" applyAlignment="1">
      <alignment vertical="top" wrapText="1"/>
    </xf>
    <xf numFmtId="49" fontId="39" fillId="0" borderId="12" xfId="10" applyNumberFormat="1" applyFont="1" applyBorder="1" applyAlignment="1">
      <alignment vertical="top" wrapText="1"/>
    </xf>
    <xf numFmtId="0" fontId="43" fillId="11" borderId="12" xfId="10" applyFont="1" applyFill="1" applyBorder="1" applyAlignment="1">
      <alignment horizontal="left" vertical="top"/>
    </xf>
    <xf numFmtId="0" fontId="39" fillId="11" borderId="0" xfId="10" applyFont="1" applyFill="1" applyAlignment="1">
      <alignment vertical="top"/>
    </xf>
    <xf numFmtId="0" fontId="43" fillId="0" borderId="14" xfId="10" applyFont="1" applyBorder="1" applyAlignment="1">
      <alignment horizontal="left" vertical="top"/>
    </xf>
    <xf numFmtId="0" fontId="43" fillId="0" borderId="14" xfId="10" applyFont="1" applyBorder="1" applyAlignment="1">
      <alignment vertical="top" wrapText="1"/>
    </xf>
    <xf numFmtId="0" fontId="39" fillId="0" borderId="0" xfId="10" applyFont="1" applyAlignment="1">
      <alignment vertical="top" wrapText="1"/>
    </xf>
    <xf numFmtId="0" fontId="39" fillId="0" borderId="0" xfId="10" applyFont="1" applyAlignment="1">
      <alignment horizontal="center" vertical="top" wrapText="1"/>
    </xf>
    <xf numFmtId="0" fontId="39" fillId="0" borderId="16" xfId="10" applyFont="1" applyBorder="1" applyAlignment="1">
      <alignment horizontal="center" vertical="top" wrapText="1"/>
    </xf>
    <xf numFmtId="0" fontId="39" fillId="0" borderId="16" xfId="10" applyFont="1" applyBorder="1" applyAlignment="1">
      <alignment vertical="top" wrapText="1"/>
    </xf>
    <xf numFmtId="0" fontId="39" fillId="11" borderId="23" xfId="10" applyFont="1" applyFill="1" applyBorder="1" applyAlignment="1">
      <alignment horizontal="center" vertical="top" wrapText="1"/>
    </xf>
    <xf numFmtId="0" fontId="39" fillId="11" borderId="23" xfId="10" applyFont="1" applyFill="1" applyBorder="1" applyAlignment="1">
      <alignment vertical="top" wrapText="1"/>
    </xf>
    <xf numFmtId="0" fontId="39" fillId="0" borderId="12" xfId="10" applyFont="1" applyBorder="1" applyAlignment="1">
      <alignment vertical="top"/>
    </xf>
    <xf numFmtId="0" fontId="39" fillId="0" borderId="12" xfId="10" applyFont="1" applyBorder="1" applyAlignment="1">
      <alignment horizontal="left" vertical="top"/>
    </xf>
    <xf numFmtId="0" fontId="43" fillId="0" borderId="22" xfId="10" applyFont="1" applyBorder="1" applyAlignment="1">
      <alignment vertical="top" wrapText="1"/>
    </xf>
    <xf numFmtId="0" fontId="43" fillId="0" borderId="23" xfId="10" applyFont="1" applyBorder="1" applyAlignment="1">
      <alignment vertical="top" wrapText="1"/>
    </xf>
    <xf numFmtId="0" fontId="43" fillId="0" borderId="0" xfId="10" applyFont="1" applyAlignment="1">
      <alignment vertical="top"/>
    </xf>
    <xf numFmtId="0" fontId="43" fillId="0" borderId="15" xfId="10" applyFont="1" applyBorder="1" applyAlignment="1">
      <alignment horizontal="left" vertical="top"/>
    </xf>
    <xf numFmtId="0" fontId="76" fillId="0" borderId="12" xfId="10" applyFont="1" applyBorder="1" applyAlignment="1">
      <alignment vertical="top" wrapText="1"/>
    </xf>
    <xf numFmtId="0" fontId="39" fillId="0" borderId="19" xfId="10" applyFont="1" applyBorder="1" applyAlignment="1">
      <alignment horizontal="center" vertical="top" wrapText="1"/>
    </xf>
    <xf numFmtId="0" fontId="39" fillId="0" borderId="19" xfId="10" applyFont="1" applyBorder="1" applyAlignment="1">
      <alignment vertical="top" wrapText="1"/>
    </xf>
    <xf numFmtId="0" fontId="39" fillId="0" borderId="13" xfId="10" applyFont="1" applyBorder="1" applyAlignment="1">
      <alignment horizontal="center" vertical="top" wrapText="1"/>
    </xf>
    <xf numFmtId="0" fontId="39" fillId="0" borderId="13" xfId="10" applyFont="1" applyBorder="1" applyAlignment="1">
      <alignment vertical="top" wrapText="1"/>
    </xf>
    <xf numFmtId="0" fontId="39" fillId="0" borderId="21" xfId="10" applyFont="1" applyBorder="1" applyAlignment="1">
      <alignment horizontal="center" vertical="top" wrapText="1"/>
    </xf>
    <xf numFmtId="0" fontId="39" fillId="0" borderId="21" xfId="10" applyFont="1" applyBorder="1" applyAlignment="1">
      <alignment vertical="top" wrapText="1"/>
    </xf>
    <xf numFmtId="0" fontId="39" fillId="0" borderId="24" xfId="10" applyFont="1" applyBorder="1" applyAlignment="1">
      <alignment horizontal="center" vertical="top" wrapText="1"/>
    </xf>
    <xf numFmtId="0" fontId="39" fillId="0" borderId="24" xfId="10" applyFont="1" applyBorder="1" applyAlignment="1">
      <alignment vertical="top" wrapText="1"/>
    </xf>
    <xf numFmtId="0" fontId="39" fillId="0" borderId="0" xfId="10" applyFont="1" applyAlignment="1">
      <alignment horizontal="left" vertical="top"/>
    </xf>
    <xf numFmtId="0" fontId="40" fillId="0" borderId="0" xfId="10" applyFont="1" applyFill="1" applyBorder="1" applyAlignment="1">
      <alignment vertical="top" wrapText="1"/>
    </xf>
    <xf numFmtId="0" fontId="39" fillId="0" borderId="0" xfId="10" applyFont="1" applyFill="1" applyBorder="1" applyAlignment="1">
      <alignment vertical="top"/>
    </xf>
    <xf numFmtId="0" fontId="39" fillId="0" borderId="0" xfId="10" applyFont="1" applyFill="1" applyAlignment="1">
      <alignment vertical="top" wrapText="1"/>
    </xf>
    <xf numFmtId="0" fontId="43" fillId="0" borderId="12" xfId="0" applyFont="1" applyBorder="1" applyAlignment="1">
      <alignment vertical="center" wrapText="1"/>
    </xf>
    <xf numFmtId="0" fontId="43" fillId="0" borderId="12" xfId="0" applyFont="1" applyBorder="1" applyAlignment="1">
      <alignment vertical="center"/>
    </xf>
    <xf numFmtId="0" fontId="78" fillId="0" borderId="12" xfId="0" applyFont="1" applyBorder="1" applyAlignment="1">
      <alignment vertical="center"/>
    </xf>
    <xf numFmtId="0" fontId="39" fillId="0" borderId="0" xfId="0" applyFont="1" applyAlignment="1">
      <alignment vertical="center"/>
    </xf>
    <xf numFmtId="0" fontId="43" fillId="0" borderId="12" xfId="0" applyFont="1" applyBorder="1" applyAlignment="1">
      <alignment horizontal="center" vertical="center"/>
    </xf>
    <xf numFmtId="0" fontId="79" fillId="0" borderId="12" xfId="0" applyFont="1" applyBorder="1" applyAlignment="1">
      <alignment horizontal="center" vertical="center"/>
    </xf>
    <xf numFmtId="0" fontId="70" fillId="0" borderId="12" xfId="0" applyFont="1" applyBorder="1"/>
    <xf numFmtId="0" fontId="43" fillId="0" borderId="0" xfId="0" applyFont="1" applyAlignment="1">
      <alignment horizontal="left" wrapText="1"/>
    </xf>
    <xf numFmtId="0" fontId="43" fillId="0" borderId="16" xfId="0" applyFont="1" applyBorder="1"/>
    <xf numFmtId="0" fontId="45" fillId="0" borderId="22" xfId="0" applyFont="1" applyFill="1" applyBorder="1" applyAlignment="1">
      <alignment vertical="top" wrapText="1"/>
    </xf>
    <xf numFmtId="0" fontId="39" fillId="0" borderId="17" xfId="0" applyFont="1" applyBorder="1"/>
    <xf numFmtId="0" fontId="39" fillId="0" borderId="18" xfId="0" applyFont="1" applyBorder="1" applyAlignment="1">
      <alignment horizontal="center" wrapText="1"/>
    </xf>
    <xf numFmtId="0" fontId="39" fillId="0" borderId="0" xfId="0" applyFont="1" applyBorder="1" applyAlignment="1">
      <alignment horizontal="center" wrapText="1"/>
    </xf>
    <xf numFmtId="0" fontId="39" fillId="0" borderId="3" xfId="0" applyFont="1" applyBorder="1" applyAlignment="1">
      <alignment horizontal="center" wrapText="1"/>
    </xf>
    <xf numFmtId="0" fontId="43" fillId="0" borderId="18" xfId="0" applyFont="1" applyBorder="1"/>
    <xf numFmtId="0" fontId="39" fillId="0" borderId="18" xfId="0" applyFont="1" applyBorder="1"/>
    <xf numFmtId="0" fontId="39" fillId="0" borderId="0" xfId="0" applyFont="1" applyBorder="1"/>
    <xf numFmtId="0" fontId="47" fillId="0" borderId="0" xfId="0" applyFont="1" applyBorder="1"/>
    <xf numFmtId="0" fontId="39" fillId="0" borderId="19" xfId="0" applyFont="1" applyBorder="1"/>
    <xf numFmtId="0" fontId="43" fillId="0" borderId="19" xfId="0" applyFont="1" applyBorder="1"/>
    <xf numFmtId="0" fontId="43" fillId="0" borderId="21" xfId="0" applyFont="1" applyBorder="1"/>
    <xf numFmtId="0" fontId="43" fillId="0" borderId="20" xfId="0" applyFont="1" applyBorder="1"/>
    <xf numFmtId="0" fontId="39" fillId="0" borderId="14" xfId="0" applyFont="1" applyBorder="1"/>
    <xf numFmtId="0" fontId="39" fillId="0" borderId="1" xfId="0" applyFont="1" applyBorder="1"/>
    <xf numFmtId="0" fontId="39" fillId="0" borderId="15" xfId="0" applyFont="1" applyBorder="1"/>
    <xf numFmtId="14" fontId="39" fillId="0" borderId="12" xfId="6" applyNumberFormat="1" applyFont="1" applyFill="1" applyBorder="1" applyAlignment="1" applyProtection="1">
      <alignment horizontal="left" wrapText="1"/>
      <protection locked="0"/>
    </xf>
    <xf numFmtId="0" fontId="21" fillId="0" borderId="3" xfId="0" applyFont="1" applyBorder="1" applyAlignment="1">
      <alignment horizontal="left" wrapText="1"/>
    </xf>
    <xf numFmtId="0" fontId="84" fillId="0" borderId="3" xfId="0" applyFont="1" applyBorder="1" applyAlignment="1">
      <alignment horizontal="left" vertical="top" wrapText="1"/>
    </xf>
    <xf numFmtId="0" fontId="21" fillId="0" borderId="18" xfId="0" applyFont="1" applyBorder="1"/>
    <xf numFmtId="0" fontId="85" fillId="0" borderId="0" xfId="0" applyFont="1"/>
    <xf numFmtId="14" fontId="39" fillId="0" borderId="12" xfId="6" applyNumberFormat="1" applyFont="1" applyFill="1" applyBorder="1" applyAlignment="1" applyProtection="1">
      <alignment horizontal="center" wrapText="1"/>
      <protection locked="0"/>
    </xf>
    <xf numFmtId="0" fontId="39" fillId="0" borderId="12" xfId="6" applyFont="1" applyFill="1" applyBorder="1" applyAlignment="1" applyProtection="1">
      <alignment horizontal="center" wrapText="1"/>
      <protection locked="0"/>
    </xf>
    <xf numFmtId="15" fontId="39" fillId="0" borderId="12" xfId="6" applyNumberFormat="1" applyFont="1" applyFill="1" applyBorder="1" applyAlignment="1" applyProtection="1">
      <alignment horizontal="center" wrapText="1"/>
      <protection locked="0"/>
    </xf>
    <xf numFmtId="0" fontId="39" fillId="0" borderId="12" xfId="10" applyFont="1" applyFill="1" applyBorder="1" applyAlignment="1">
      <alignment vertical="top" wrapText="1"/>
    </xf>
    <xf numFmtId="0" fontId="50" fillId="14" borderId="0" xfId="7" applyFont="1" applyFill="1"/>
    <xf numFmtId="0" fontId="84" fillId="0" borderId="12" xfId="0" applyFont="1" applyFill="1" applyBorder="1" applyAlignment="1">
      <alignment wrapText="1"/>
    </xf>
    <xf numFmtId="0" fontId="0" fillId="0" borderId="12" xfId="0" applyFill="1" applyBorder="1" applyAlignment="1">
      <alignment wrapText="1"/>
    </xf>
    <xf numFmtId="0" fontId="43" fillId="0" borderId="12" xfId="10" applyFont="1" applyFill="1" applyBorder="1" applyAlignment="1">
      <alignment horizontal="left" vertical="top"/>
    </xf>
    <xf numFmtId="0" fontId="43" fillId="0" borderId="12" xfId="10" applyFont="1" applyFill="1" applyBorder="1" applyAlignment="1">
      <alignment vertical="top" wrapText="1"/>
    </xf>
    <xf numFmtId="0" fontId="21" fillId="0" borderId="12" xfId="10" applyFont="1" applyFill="1" applyBorder="1" applyAlignment="1">
      <alignment vertical="top" wrapText="1"/>
    </xf>
    <xf numFmtId="0" fontId="39" fillId="0" borderId="12" xfId="10" applyFont="1" applyFill="1" applyBorder="1" applyAlignment="1">
      <alignment horizontal="center" vertical="top" wrapText="1"/>
    </xf>
    <xf numFmtId="0" fontId="39" fillId="0" borderId="0" xfId="10" applyFont="1" applyFill="1" applyAlignment="1">
      <alignment vertical="top"/>
    </xf>
    <xf numFmtId="0" fontId="21" fillId="0" borderId="3" xfId="0" applyFont="1" applyBorder="1" applyAlignment="1">
      <alignment vertical="top" wrapText="1"/>
    </xf>
    <xf numFmtId="0" fontId="84" fillId="0" borderId="3" xfId="0" applyFont="1" applyBorder="1" applyAlignment="1">
      <alignment vertical="top" wrapText="1"/>
    </xf>
    <xf numFmtId="0" fontId="89" fillId="0" borderId="3" xfId="0" applyFont="1" applyBorder="1" applyAlignment="1">
      <alignment vertical="top" wrapText="1"/>
    </xf>
    <xf numFmtId="0" fontId="39" fillId="0" borderId="23" xfId="10" applyFont="1" applyFill="1" applyBorder="1" applyAlignment="1">
      <alignment vertical="top" wrapText="1"/>
    </xf>
    <xf numFmtId="0" fontId="77" fillId="0" borderId="23" xfId="10" quotePrefix="1" applyFont="1" applyFill="1" applyBorder="1" applyAlignment="1">
      <alignment vertical="top" wrapText="1"/>
    </xf>
    <xf numFmtId="0" fontId="39" fillId="0" borderId="23" xfId="10" applyFont="1" applyFill="1" applyBorder="1" applyAlignment="1">
      <alignment horizontal="center" vertical="top" wrapText="1"/>
    </xf>
    <xf numFmtId="0" fontId="63" fillId="0" borderId="12" xfId="0" applyFont="1" applyFill="1" applyBorder="1" applyAlignment="1" applyProtection="1">
      <alignment horizontal="center" vertical="top" wrapText="1"/>
      <protection locked="0"/>
    </xf>
    <xf numFmtId="0" fontId="90" fillId="0" borderId="0" xfId="0" applyFont="1"/>
    <xf numFmtId="0" fontId="91" fillId="0" borderId="0" xfId="0" applyFont="1"/>
    <xf numFmtId="0" fontId="86" fillId="0" borderId="0" xfId="0" applyFont="1" applyAlignment="1">
      <alignment wrapText="1"/>
    </xf>
    <xf numFmtId="0" fontId="90" fillId="0" borderId="0" xfId="0" applyFont="1" applyAlignment="1">
      <alignment wrapText="1"/>
    </xf>
    <xf numFmtId="0" fontId="84" fillId="0" borderId="0" xfId="0" applyFont="1" applyFill="1" applyAlignment="1">
      <alignment vertical="top" wrapText="1"/>
    </xf>
    <xf numFmtId="0" fontId="63" fillId="17" borderId="12" xfId="0" applyFont="1" applyFill="1" applyBorder="1" applyAlignment="1">
      <alignment vertical="top" wrapText="1"/>
    </xf>
    <xf numFmtId="0" fontId="63" fillId="17" borderId="12" xfId="0" applyFont="1" applyFill="1" applyBorder="1" applyAlignment="1">
      <alignment horizontal="left" vertical="top" wrapText="1"/>
    </xf>
    <xf numFmtId="0" fontId="63" fillId="0" borderId="12" xfId="0" applyFont="1" applyBorder="1" applyAlignment="1">
      <alignment vertical="top" wrapText="1"/>
    </xf>
    <xf numFmtId="0" fontId="92" fillId="0" borderId="0" xfId="0" applyFont="1"/>
    <xf numFmtId="0" fontId="43" fillId="0" borderId="0" xfId="11" applyFont="1" applyAlignment="1">
      <alignment vertical="top" wrapText="1"/>
    </xf>
    <xf numFmtId="0" fontId="39" fillId="0" borderId="0" xfId="11" applyFont="1" applyAlignment="1">
      <alignment vertical="top" wrapText="1"/>
    </xf>
    <xf numFmtId="0" fontId="40" fillId="0" borderId="0" xfId="12" applyFont="1" applyAlignment="1">
      <alignment vertical="top" wrapText="1"/>
    </xf>
    <xf numFmtId="49" fontId="39" fillId="0" borderId="0" xfId="11" applyNumberFormat="1" applyFont="1" applyAlignment="1">
      <alignment vertical="top" wrapText="1"/>
    </xf>
    <xf numFmtId="0" fontId="39" fillId="0" borderId="0" xfId="11" applyFont="1" applyAlignment="1">
      <alignment horizontal="center" vertical="top" wrapText="1"/>
    </xf>
    <xf numFmtId="0" fontId="0" fillId="0" borderId="0" xfId="0" applyFont="1" applyFill="1" applyAlignment="1">
      <alignment vertical="top" wrapText="1"/>
    </xf>
    <xf numFmtId="0" fontId="39" fillId="0" borderId="20" xfId="0" applyFont="1" applyBorder="1" applyAlignment="1">
      <alignment horizontal="left" vertical="top"/>
    </xf>
    <xf numFmtId="0" fontId="80" fillId="0" borderId="0" xfId="13" applyFont="1"/>
    <xf numFmtId="0" fontId="95" fillId="0" borderId="0" xfId="13"/>
    <xf numFmtId="0" fontId="2" fillId="0" borderId="12" xfId="13" applyFont="1" applyBorder="1"/>
    <xf numFmtId="0" fontId="2" fillId="0" borderId="12" xfId="13" applyFont="1" applyBorder="1" applyAlignment="1">
      <alignment wrapText="1"/>
    </xf>
    <xf numFmtId="15" fontId="2" fillId="0" borderId="12" xfId="13" applyNumberFormat="1" applyFont="1" applyBorder="1" applyAlignment="1">
      <alignment horizontal="left"/>
    </xf>
    <xf numFmtId="0" fontId="81" fillId="0" borderId="0" xfId="13" applyFont="1"/>
    <xf numFmtId="0" fontId="9" fillId="0" borderId="0" xfId="13" applyFont="1"/>
    <xf numFmtId="0" fontId="82" fillId="0" borderId="0" xfId="13" applyFont="1"/>
    <xf numFmtId="0" fontId="83" fillId="0" borderId="0" xfId="13" applyFont="1"/>
    <xf numFmtId="0" fontId="2" fillId="10" borderId="12" xfId="13" applyFont="1" applyFill="1" applyBorder="1"/>
    <xf numFmtId="0" fontId="9" fillId="9" borderId="12" xfId="13" applyFont="1" applyFill="1" applyBorder="1"/>
    <xf numFmtId="0" fontId="95" fillId="7" borderId="12" xfId="13" applyFill="1" applyBorder="1"/>
    <xf numFmtId="0" fontId="95" fillId="9" borderId="12" xfId="13" applyFill="1" applyBorder="1"/>
    <xf numFmtId="0" fontId="86" fillId="0" borderId="0" xfId="0" applyFont="1" applyFill="1"/>
    <xf numFmtId="0" fontId="39" fillId="0" borderId="18" xfId="0" applyFont="1" applyFill="1" applyBorder="1" applyAlignment="1">
      <alignment vertical="top"/>
    </xf>
    <xf numFmtId="165" fontId="41" fillId="0" borderId="0" xfId="0" applyNumberFormat="1" applyFont="1" applyFill="1" applyAlignment="1" applyProtection="1">
      <alignment vertical="top"/>
      <protection locked="0"/>
    </xf>
    <xf numFmtId="0" fontId="39" fillId="0" borderId="0" xfId="0" applyFont="1" applyFill="1" applyBorder="1" applyAlignment="1">
      <alignment vertical="top"/>
    </xf>
    <xf numFmtId="0" fontId="39" fillId="0" borderId="17" xfId="0" applyFont="1" applyFill="1" applyBorder="1" applyAlignment="1">
      <alignment vertical="top"/>
    </xf>
    <xf numFmtId="0" fontId="39" fillId="0" borderId="3" xfId="0" applyFont="1" applyFill="1" applyBorder="1" applyAlignment="1">
      <alignment vertical="top"/>
    </xf>
    <xf numFmtId="0" fontId="39" fillId="0" borderId="19" xfId="0" applyFont="1" applyFill="1" applyBorder="1" applyAlignment="1">
      <alignment vertical="top" wrapText="1"/>
    </xf>
    <xf numFmtId="15" fontId="39" fillId="0" borderId="0" xfId="8" applyNumberFormat="1" applyFont="1" applyFill="1" applyBorder="1" applyAlignment="1">
      <alignment horizontal="left" vertical="top"/>
    </xf>
    <xf numFmtId="14" fontId="39" fillId="0" borderId="21" xfId="8" applyNumberFormat="1" applyFont="1" applyFill="1" applyBorder="1" applyAlignment="1">
      <alignment horizontal="left" vertical="top"/>
    </xf>
    <xf numFmtId="0" fontId="39" fillId="11" borderId="12" xfId="0" applyFont="1" applyFill="1" applyBorder="1" applyAlignment="1">
      <alignment horizontal="center" vertical="top" wrapText="1"/>
    </xf>
    <xf numFmtId="0" fontId="40" fillId="21" borderId="12" xfId="0" applyFont="1" applyFill="1" applyBorder="1" applyAlignment="1">
      <alignment vertical="top" wrapText="1"/>
    </xf>
    <xf numFmtId="0" fontId="62" fillId="21" borderId="0" xfId="0" applyFont="1" applyFill="1" applyAlignment="1">
      <alignment vertical="top" wrapText="1"/>
    </xf>
    <xf numFmtId="0" fontId="62" fillId="21" borderId="12" xfId="0" applyFont="1" applyFill="1" applyBorder="1" applyAlignment="1">
      <alignment vertical="top" wrapText="1"/>
    </xf>
    <xf numFmtId="0" fontId="40" fillId="21" borderId="0" xfId="0" applyFont="1" applyFill="1" applyAlignment="1">
      <alignment vertical="top" wrapText="1"/>
    </xf>
    <xf numFmtId="0" fontId="46" fillId="0" borderId="12" xfId="0" applyFont="1" applyFill="1" applyBorder="1" applyAlignment="1">
      <alignment vertical="top" wrapText="1"/>
    </xf>
    <xf numFmtId="0" fontId="40" fillId="0" borderId="15" xfId="0" applyFont="1" applyFill="1" applyBorder="1" applyAlignment="1">
      <alignment vertical="top" wrapText="1"/>
    </xf>
    <xf numFmtId="0" fontId="40" fillId="0" borderId="12" xfId="0" applyFont="1" applyFill="1" applyBorder="1" applyAlignment="1">
      <alignment vertical="top" wrapText="1"/>
    </xf>
    <xf numFmtId="0" fontId="40" fillId="0" borderId="15" xfId="0" applyFont="1" applyFill="1" applyBorder="1" applyAlignment="1">
      <alignment vertical="top"/>
    </xf>
    <xf numFmtId="0" fontId="40" fillId="0" borderId="23" xfId="0" applyFont="1" applyFill="1" applyBorder="1" applyAlignment="1">
      <alignment vertical="top" wrapText="1"/>
    </xf>
    <xf numFmtId="0" fontId="39" fillId="0" borderId="12" xfId="0" applyFont="1" applyFill="1" applyBorder="1" applyAlignment="1">
      <alignment vertical="center"/>
    </xf>
    <xf numFmtId="0" fontId="40" fillId="0" borderId="12" xfId="0" applyFont="1" applyFill="1" applyBorder="1" applyAlignment="1">
      <alignment vertical="top"/>
    </xf>
    <xf numFmtId="0" fontId="40" fillId="0" borderId="0" xfId="10" applyFont="1" applyBorder="1" applyAlignment="1">
      <alignment vertical="top" wrapText="1"/>
    </xf>
    <xf numFmtId="0" fontId="39" fillId="0" borderId="23" xfId="0" applyFont="1" applyBorder="1" applyAlignment="1">
      <alignment vertical="top" wrapText="1"/>
    </xf>
    <xf numFmtId="0" fontId="21" fillId="0" borderId="0" xfId="0" applyFont="1" applyBorder="1" applyAlignment="1">
      <alignment vertical="top" wrapText="1"/>
    </xf>
    <xf numFmtId="0" fontId="97" fillId="0" borderId="0" xfId="0" applyFont="1"/>
    <xf numFmtId="0" fontId="40" fillId="20" borderId="30" xfId="0" applyFont="1" applyFill="1" applyBorder="1" applyAlignment="1">
      <alignment vertical="top" wrapText="1"/>
    </xf>
    <xf numFmtId="0" fontId="43" fillId="0" borderId="0" xfId="0" applyFont="1"/>
    <xf numFmtId="0" fontId="0" fillId="0" borderId="0" xfId="0"/>
    <xf numFmtId="0" fontId="39" fillId="0" borderId="0" xfId="0" applyFont="1"/>
    <xf numFmtId="0" fontId="39" fillId="7" borderId="0" xfId="0" applyFont="1" applyFill="1" applyAlignment="1">
      <alignment vertical="top" wrapText="1"/>
    </xf>
    <xf numFmtId="0" fontId="0" fillId="0" borderId="0" xfId="0"/>
    <xf numFmtId="0" fontId="39" fillId="0" borderId="0" xfId="0" applyFont="1"/>
    <xf numFmtId="0" fontId="39" fillId="7" borderId="0" xfId="0" applyFont="1" applyFill="1" applyAlignment="1">
      <alignment vertical="top" wrapText="1"/>
    </xf>
    <xf numFmtId="0" fontId="0" fillId="0" borderId="0" xfId="0"/>
    <xf numFmtId="0" fontId="39" fillId="0" borderId="0" xfId="0" applyFont="1" applyAlignment="1">
      <alignment vertical="top" wrapText="1"/>
    </xf>
    <xf numFmtId="0" fontId="39" fillId="0" borderId="0" xfId="0" applyFont="1"/>
    <xf numFmtId="0" fontId="39" fillId="7" borderId="0" xfId="0" applyFont="1" applyFill="1" applyAlignment="1">
      <alignment vertical="top" wrapText="1"/>
    </xf>
    <xf numFmtId="0" fontId="44" fillId="7" borderId="0" xfId="0" applyFont="1" applyFill="1" applyAlignment="1">
      <alignment vertical="top" wrapText="1"/>
    </xf>
    <xf numFmtId="0" fontId="39" fillId="0" borderId="12" xfId="0" applyFont="1" applyBorder="1" applyAlignment="1">
      <alignment vertical="top" wrapText="1"/>
    </xf>
    <xf numFmtId="0" fontId="43" fillId="0" borderId="12" xfId="0" applyFont="1" applyBorder="1" applyAlignment="1">
      <alignment vertical="top" wrapText="1"/>
    </xf>
    <xf numFmtId="0" fontId="39" fillId="0" borderId="12" xfId="0" applyFont="1" applyBorder="1" applyAlignment="1">
      <alignment horizontal="left" vertical="top" wrapText="1"/>
    </xf>
    <xf numFmtId="14" fontId="39" fillId="0" borderId="12" xfId="0" applyNumberFormat="1" applyFont="1" applyBorder="1" applyAlignment="1">
      <alignment vertical="top" wrapText="1"/>
    </xf>
    <xf numFmtId="0" fontId="63" fillId="0" borderId="12" xfId="0" applyFont="1" applyBorder="1" applyAlignment="1">
      <alignment vertical="top" wrapText="1"/>
    </xf>
    <xf numFmtId="0" fontId="89" fillId="0" borderId="0" xfId="0" applyFont="1" applyBorder="1" applyAlignment="1">
      <alignment vertical="top" wrapText="1"/>
    </xf>
    <xf numFmtId="0" fontId="43" fillId="0" borderId="0" xfId="0" applyFont="1" applyAlignment="1">
      <alignment wrapText="1"/>
    </xf>
    <xf numFmtId="0" fontId="35" fillId="0" borderId="0" xfId="0" applyFont="1" applyBorder="1" applyAlignment="1">
      <alignment vertical="top" wrapText="1"/>
    </xf>
    <xf numFmtId="0" fontId="98" fillId="14" borderId="0" xfId="0" applyFont="1" applyFill="1" applyAlignment="1">
      <alignment vertical="top" wrapText="1"/>
    </xf>
    <xf numFmtId="0" fontId="98" fillId="7" borderId="0" xfId="0" applyFont="1" applyFill="1" applyAlignment="1">
      <alignment vertical="top" wrapText="1"/>
    </xf>
    <xf numFmtId="0" fontId="84" fillId="0" borderId="0" xfId="0" applyFont="1" applyAlignment="1">
      <alignment wrapText="1"/>
    </xf>
    <xf numFmtId="0" fontId="84" fillId="0" borderId="0" xfId="0" applyFont="1" applyAlignment="1">
      <alignment horizontal="left" wrapText="1"/>
    </xf>
    <xf numFmtId="0" fontId="84" fillId="0" borderId="0" xfId="0" applyFont="1"/>
    <xf numFmtId="0" fontId="39" fillId="12" borderId="12" xfId="10" applyFont="1" applyFill="1" applyBorder="1" applyAlignment="1">
      <alignment vertical="top" wrapText="1"/>
    </xf>
    <xf numFmtId="0" fontId="39" fillId="14" borderId="24" xfId="10" applyFont="1" applyFill="1" applyBorder="1" applyAlignment="1">
      <alignment horizontal="center" vertical="top" wrapText="1"/>
    </xf>
    <xf numFmtId="0" fontId="43" fillId="12" borderId="12" xfId="10" applyFont="1" applyFill="1" applyBorder="1" applyAlignment="1">
      <alignment horizontal="left" vertical="top"/>
    </xf>
    <xf numFmtId="0" fontId="39" fillId="12" borderId="12" xfId="10" applyFont="1" applyFill="1" applyBorder="1" applyAlignment="1">
      <alignment horizontal="center" vertical="top" wrapText="1"/>
    </xf>
    <xf numFmtId="0" fontId="39" fillId="12" borderId="23" xfId="10" applyFont="1" applyFill="1" applyBorder="1" applyAlignment="1">
      <alignment vertical="top" wrapText="1"/>
    </xf>
    <xf numFmtId="0" fontId="39" fillId="12" borderId="0" xfId="10" applyFont="1" applyFill="1" applyAlignment="1">
      <alignment vertical="top"/>
    </xf>
    <xf numFmtId="0" fontId="39" fillId="12" borderId="23" xfId="10" applyFont="1" applyFill="1" applyBorder="1" applyAlignment="1">
      <alignment horizontal="center" vertical="top" wrapText="1"/>
    </xf>
    <xf numFmtId="0" fontId="43" fillId="12" borderId="0" xfId="10" applyFont="1" applyFill="1" applyAlignment="1">
      <alignment horizontal="left" vertical="top"/>
    </xf>
    <xf numFmtId="0" fontId="39" fillId="12" borderId="0" xfId="10" applyFont="1" applyFill="1" applyAlignment="1">
      <alignment vertical="top" wrapText="1"/>
    </xf>
    <xf numFmtId="0" fontId="39" fillId="12" borderId="0" xfId="10" applyFont="1" applyFill="1" applyAlignment="1">
      <alignment horizontal="center" vertical="top" wrapText="1"/>
    </xf>
    <xf numFmtId="0" fontId="43" fillId="12" borderId="12" xfId="10" applyFont="1" applyFill="1" applyBorder="1" applyAlignment="1">
      <alignment vertical="top" wrapText="1"/>
    </xf>
    <xf numFmtId="0" fontId="21" fillId="12" borderId="12" xfId="10" applyFont="1" applyFill="1" applyBorder="1" applyAlignment="1">
      <alignment vertical="top" wrapText="1"/>
    </xf>
    <xf numFmtId="0" fontId="84" fillId="12" borderId="12" xfId="0" applyFont="1" applyFill="1" applyBorder="1" applyAlignment="1">
      <alignment wrapText="1"/>
    </xf>
    <xf numFmtId="0" fontId="39" fillId="12" borderId="12" xfId="0" applyFont="1" applyFill="1" applyBorder="1" applyAlignment="1">
      <alignment horizontal="left" vertical="top" wrapText="1"/>
    </xf>
    <xf numFmtId="0" fontId="39" fillId="12" borderId="24" xfId="10" applyFont="1" applyFill="1" applyBorder="1" applyAlignment="1">
      <alignment horizontal="center" vertical="top" wrapText="1"/>
    </xf>
    <xf numFmtId="0" fontId="39" fillId="12" borderId="24" xfId="10" applyFont="1" applyFill="1" applyBorder="1" applyAlignment="1">
      <alignment vertical="top" wrapText="1"/>
    </xf>
    <xf numFmtId="0" fontId="39" fillId="0" borderId="0" xfId="0" applyFont="1" applyFill="1" applyAlignment="1" applyProtection="1">
      <alignment vertical="top" wrapText="1"/>
      <protection locked="0"/>
    </xf>
    <xf numFmtId="0" fontId="91" fillId="21" borderId="13" xfId="0" applyFont="1" applyFill="1" applyBorder="1" applyAlignment="1">
      <alignment vertical="top" wrapText="1"/>
    </xf>
    <xf numFmtId="0" fontId="0" fillId="21" borderId="12" xfId="0" applyFill="1" applyBorder="1" applyAlignment="1">
      <alignment horizontal="left" vertical="top" wrapText="1"/>
    </xf>
    <xf numFmtId="14" fontId="39" fillId="17" borderId="12" xfId="0" applyNumberFormat="1" applyFont="1" applyFill="1" applyBorder="1" applyAlignment="1">
      <alignment vertical="top" wrapText="1"/>
    </xf>
    <xf numFmtId="0" fontId="91" fillId="21" borderId="12" xfId="0" applyFont="1" applyFill="1" applyBorder="1" applyAlignment="1">
      <alignment vertical="top" wrapText="1"/>
    </xf>
    <xf numFmtId="0" fontId="39" fillId="21" borderId="12" xfId="0" applyFont="1" applyFill="1" applyBorder="1" applyAlignment="1">
      <alignment vertical="top" wrapText="1"/>
    </xf>
    <xf numFmtId="0" fontId="0" fillId="21" borderId="12" xfId="0" applyFill="1" applyBorder="1" applyAlignment="1">
      <alignment vertical="top" wrapText="1"/>
    </xf>
    <xf numFmtId="0" fontId="39" fillId="21" borderId="12" xfId="0" applyFont="1" applyFill="1" applyBorder="1" applyAlignment="1">
      <alignment horizontal="left" vertical="top" wrapText="1"/>
    </xf>
    <xf numFmtId="0" fontId="21" fillId="21" borderId="12" xfId="0" applyFont="1" applyFill="1" applyBorder="1" applyAlignment="1">
      <alignment vertical="top" wrapText="1"/>
    </xf>
    <xf numFmtId="14" fontId="39" fillId="21" borderId="12" xfId="0" applyNumberFormat="1" applyFont="1" applyFill="1" applyBorder="1" applyAlignment="1">
      <alignment vertical="top" wrapText="1"/>
    </xf>
    <xf numFmtId="0" fontId="39" fillId="21" borderId="0" xfId="0" applyFont="1" applyFill="1" applyAlignment="1">
      <alignment vertical="top" wrapText="1"/>
    </xf>
    <xf numFmtId="0" fontId="43" fillId="21" borderId="12" xfId="0" applyFont="1" applyFill="1" applyBorder="1" applyAlignment="1">
      <alignment vertical="top" wrapText="1"/>
    </xf>
    <xf numFmtId="0" fontId="39" fillId="21" borderId="12" xfId="17" applyFont="1" applyFill="1" applyBorder="1" applyAlignment="1">
      <alignment vertical="top" wrapText="1"/>
    </xf>
    <xf numFmtId="0" fontId="51" fillId="15" borderId="12" xfId="0" applyNumberFormat="1" applyFont="1" applyFill="1" applyBorder="1" applyAlignment="1">
      <alignment horizontal="left" vertical="center"/>
    </xf>
    <xf numFmtId="0" fontId="43" fillId="15" borderId="12" xfId="0" applyNumberFormat="1" applyFont="1" applyFill="1" applyBorder="1" applyAlignment="1">
      <alignment vertical="top" wrapText="1"/>
    </xf>
    <xf numFmtId="0" fontId="39" fillId="21" borderId="12" xfId="0" applyNumberFormat="1" applyFont="1" applyFill="1" applyBorder="1" applyAlignment="1">
      <alignment vertical="top" wrapText="1"/>
    </xf>
    <xf numFmtId="0" fontId="63" fillId="0" borderId="12" xfId="0" applyNumberFormat="1" applyFont="1" applyFill="1" applyBorder="1" applyAlignment="1">
      <alignment vertical="top" wrapText="1"/>
    </xf>
    <xf numFmtId="0" fontId="39" fillId="17" borderId="12" xfId="0" applyNumberFormat="1" applyFont="1" applyFill="1" applyBorder="1" applyAlignment="1">
      <alignment vertical="top" wrapText="1"/>
    </xf>
    <xf numFmtId="0" fontId="39" fillId="0" borderId="0" xfId="0" applyNumberFormat="1" applyFont="1" applyAlignment="1">
      <alignment vertical="top" wrapText="1"/>
    </xf>
    <xf numFmtId="0" fontId="0" fillId="0" borderId="0" xfId="0" applyAlignment="1">
      <alignment vertical="top"/>
    </xf>
    <xf numFmtId="0" fontId="39" fillId="0" borderId="20" xfId="0" applyFont="1" applyFill="1" applyBorder="1" applyAlignment="1">
      <alignment vertical="top"/>
    </xf>
    <xf numFmtId="14" fontId="39" fillId="0" borderId="20" xfId="8" applyNumberFormat="1" applyFont="1" applyFill="1" applyBorder="1" applyAlignment="1">
      <alignment vertical="top" wrapText="1"/>
    </xf>
    <xf numFmtId="14" fontId="39" fillId="0" borderId="20" xfId="0" applyNumberFormat="1" applyFont="1" applyFill="1" applyBorder="1" applyAlignment="1">
      <alignment horizontal="left" vertical="top" wrapText="1"/>
    </xf>
    <xf numFmtId="0" fontId="43" fillId="0" borderId="12" xfId="6" applyFont="1" applyFill="1" applyBorder="1" applyAlignment="1" applyProtection="1">
      <alignment horizontal="left" vertical="top" wrapText="1"/>
      <protection locked="0"/>
    </xf>
    <xf numFmtId="14" fontId="39" fillId="0" borderId="12" xfId="6" applyNumberFormat="1" applyFont="1" applyFill="1" applyBorder="1" applyAlignment="1" applyProtection="1">
      <alignment horizontal="left" vertical="top" wrapText="1"/>
      <protection locked="0"/>
    </xf>
    <xf numFmtId="15" fontId="39" fillId="0" borderId="12" xfId="6" applyNumberFormat="1" applyFont="1" applyFill="1" applyBorder="1" applyAlignment="1" applyProtection="1">
      <alignment horizontal="left" vertical="top" wrapText="1"/>
      <protection locked="0"/>
    </xf>
    <xf numFmtId="0" fontId="39" fillId="0" borderId="12" xfId="6" applyFont="1" applyFill="1" applyBorder="1" applyAlignment="1" applyProtection="1">
      <alignment horizontal="left" vertical="top" wrapText="1"/>
      <protection locked="0"/>
    </xf>
    <xf numFmtId="49" fontId="39" fillId="0" borderId="0" xfId="0" applyNumberFormat="1" applyFont="1" applyFill="1"/>
    <xf numFmtId="166" fontId="39" fillId="0" borderId="0" xfId="0" applyNumberFormat="1" applyFont="1" applyFill="1"/>
    <xf numFmtId="0" fontId="40" fillId="0" borderId="0" xfId="0" applyFont="1" applyFill="1" applyAlignment="1">
      <alignment vertical="top" wrapText="1"/>
    </xf>
    <xf numFmtId="0" fontId="40" fillId="0" borderId="12" xfId="0" applyFont="1" applyFill="1" applyBorder="1" applyAlignment="1">
      <alignment horizontal="right" vertical="top" wrapText="1"/>
    </xf>
    <xf numFmtId="49" fontId="43" fillId="0" borderId="0" xfId="0" applyNumberFormat="1" applyFont="1" applyFill="1"/>
    <xf numFmtId="166" fontId="43" fillId="0" borderId="0" xfId="0" applyNumberFormat="1" applyFont="1" applyFill="1"/>
    <xf numFmtId="0" fontId="46" fillId="0" borderId="0" xfId="0" applyFont="1" applyFill="1" applyAlignment="1">
      <alignment vertical="top" wrapText="1"/>
    </xf>
    <xf numFmtId="0" fontId="46" fillId="21" borderId="12" xfId="0" applyFont="1" applyFill="1" applyBorder="1" applyAlignment="1">
      <alignment vertical="top" wrapText="1"/>
    </xf>
    <xf numFmtId="0" fontId="39" fillId="0" borderId="12" xfId="0" applyFont="1" applyFill="1" applyBorder="1" applyAlignment="1">
      <alignment vertical="top" wrapText="1"/>
    </xf>
    <xf numFmtId="0" fontId="39" fillId="14" borderId="3" xfId="0" applyFont="1" applyFill="1" applyBorder="1" applyAlignment="1">
      <alignment vertical="top"/>
    </xf>
    <xf numFmtId="0" fontId="42" fillId="14" borderId="0" xfId="0" applyFont="1" applyFill="1" applyAlignment="1" applyProtection="1">
      <alignment horizontal="left" vertical="top" wrapText="1"/>
      <protection locked="0"/>
    </xf>
    <xf numFmtId="0" fontId="43" fillId="11" borderId="12" xfId="10" applyFont="1" applyFill="1" applyBorder="1" applyAlignment="1">
      <alignment horizontal="left" vertical="top" wrapText="1"/>
    </xf>
    <xf numFmtId="0" fontId="96" fillId="0" borderId="12" xfId="0" applyFont="1" applyBorder="1" applyAlignment="1">
      <alignment horizontal="left" vertical="top" wrapText="1"/>
    </xf>
    <xf numFmtId="0" fontId="46" fillId="13" borderId="23" xfId="5" applyFont="1" applyFill="1" applyBorder="1" applyAlignment="1">
      <alignment horizontal="left" vertical="center" wrapText="1"/>
    </xf>
    <xf numFmtId="0" fontId="51" fillId="13" borderId="24" xfId="0" applyFont="1" applyFill="1" applyBorder="1" applyAlignment="1">
      <alignment wrapText="1"/>
    </xf>
    <xf numFmtId="0" fontId="39" fillId="14" borderId="0" xfId="0" applyFont="1" applyFill="1" applyAlignment="1">
      <alignment wrapText="1"/>
    </xf>
    <xf numFmtId="0" fontId="96" fillId="0" borderId="12" xfId="0" applyFont="1" applyBorder="1" applyAlignment="1">
      <alignment wrapText="1"/>
    </xf>
    <xf numFmtId="0" fontId="96" fillId="0" borderId="0" xfId="0" applyFont="1" applyAlignment="1">
      <alignment wrapText="1"/>
    </xf>
    <xf numFmtId="0" fontId="39" fillId="0" borderId="15" xfId="10" applyFont="1" applyFill="1" applyBorder="1" applyAlignment="1">
      <alignment vertical="top" wrapText="1"/>
    </xf>
    <xf numFmtId="0" fontId="21" fillId="0" borderId="0" xfId="0" applyFont="1" applyAlignment="1">
      <alignment wrapText="1"/>
    </xf>
    <xf numFmtId="3" fontId="39" fillId="14" borderId="0" xfId="0" applyNumberFormat="1" applyFont="1" applyFill="1" applyAlignment="1">
      <alignment vertical="top" wrapText="1"/>
    </xf>
    <xf numFmtId="0" fontId="39" fillId="0" borderId="14" xfId="0" applyFont="1" applyBorder="1" applyAlignment="1">
      <alignment vertical="top" wrapText="1"/>
    </xf>
    <xf numFmtId="0" fontId="39" fillId="0" borderId="1" xfId="0" applyFont="1" applyBorder="1" applyAlignment="1">
      <alignment vertical="top" wrapText="1"/>
    </xf>
    <xf numFmtId="0" fontId="43" fillId="0" borderId="1" xfId="0" applyFont="1" applyBorder="1" applyAlignment="1">
      <alignment vertical="top" wrapText="1"/>
    </xf>
    <xf numFmtId="0" fontId="52" fillId="0" borderId="1" xfId="0" applyFont="1" applyBorder="1" applyAlignment="1">
      <alignment vertical="top" wrapText="1"/>
    </xf>
    <xf numFmtId="0" fontId="52" fillId="0" borderId="3" xfId="0" applyFont="1" applyBorder="1" applyAlignment="1">
      <alignment vertical="top" wrapText="1"/>
    </xf>
    <xf numFmtId="0" fontId="39" fillId="0" borderId="15" xfId="0" applyFont="1" applyBorder="1" applyAlignment="1">
      <alignment vertical="top" wrapText="1"/>
    </xf>
    <xf numFmtId="0" fontId="43" fillId="0" borderId="14" xfId="0" applyFont="1" applyBorder="1" applyAlignment="1">
      <alignment vertical="top" wrapText="1"/>
    </xf>
    <xf numFmtId="0" fontId="43" fillId="0" borderId="3" xfId="0" applyFont="1" applyBorder="1" applyAlignment="1">
      <alignment vertical="top" wrapText="1"/>
    </xf>
    <xf numFmtId="0" fontId="43" fillId="0" borderId="17" xfId="0" applyFont="1" applyBorder="1" applyAlignment="1">
      <alignment vertical="top" wrapText="1"/>
    </xf>
    <xf numFmtId="0" fontId="44" fillId="0" borderId="14" xfId="0" applyFont="1" applyBorder="1" applyAlignment="1">
      <alignment horizontal="left" vertical="top" wrapText="1"/>
    </xf>
    <xf numFmtId="0" fontId="44" fillId="0" borderId="1" xfId="0" applyFont="1" applyBorder="1" applyAlignment="1">
      <alignment horizontal="left" vertical="top" wrapText="1"/>
    </xf>
    <xf numFmtId="0" fontId="43" fillId="0" borderId="1" xfId="0" applyFont="1" applyBorder="1" applyAlignment="1">
      <alignment horizontal="left" vertical="top" wrapText="1"/>
    </xf>
    <xf numFmtId="0" fontId="44" fillId="0" borderId="1" xfId="0" applyFont="1" applyBorder="1" applyAlignment="1">
      <alignment vertical="top" wrapText="1"/>
    </xf>
    <xf numFmtId="0" fontId="44" fillId="0" borderId="14" xfId="0" applyFont="1" applyBorder="1" applyAlignment="1">
      <alignment vertical="top" wrapText="1"/>
    </xf>
    <xf numFmtId="0" fontId="43" fillId="11" borderId="0" xfId="0" applyFont="1" applyFill="1" applyAlignment="1">
      <alignment horizontal="left" vertical="top"/>
    </xf>
    <xf numFmtId="0" fontId="63" fillId="14" borderId="0" xfId="0" applyFont="1" applyFill="1" applyAlignment="1" applyProtection="1">
      <alignment vertical="top" wrapText="1"/>
      <protection locked="0"/>
    </xf>
    <xf numFmtId="0" fontId="39" fillId="0" borderId="0" xfId="10" applyFont="1" applyFill="1" applyAlignment="1">
      <alignment horizontal="center" vertical="top"/>
    </xf>
    <xf numFmtId="0" fontId="39" fillId="0" borderId="12" xfId="10" quotePrefix="1" applyFont="1" applyFill="1" applyBorder="1" applyAlignment="1">
      <alignment vertical="top" wrapText="1"/>
    </xf>
    <xf numFmtId="0" fontId="39" fillId="0" borderId="3" xfId="0" applyFont="1" applyBorder="1" applyAlignment="1">
      <alignment vertical="top" wrapText="1"/>
    </xf>
    <xf numFmtId="0" fontId="39" fillId="0" borderId="1" xfId="0" applyFont="1" applyBorder="1" applyAlignment="1">
      <alignment horizontal="left" vertical="top" wrapText="1"/>
    </xf>
    <xf numFmtId="0" fontId="43" fillId="17" borderId="12" xfId="10" applyFont="1" applyFill="1" applyBorder="1" applyAlignment="1">
      <alignment horizontal="left" vertical="top"/>
    </xf>
    <xf numFmtId="0" fontId="39" fillId="17" borderId="12" xfId="10" applyFont="1" applyFill="1" applyBorder="1" applyAlignment="1">
      <alignment vertical="top" wrapText="1"/>
    </xf>
    <xf numFmtId="0" fontId="39" fillId="17" borderId="23" xfId="10" applyFont="1" applyFill="1" applyBorder="1" applyAlignment="1">
      <alignment horizontal="center" vertical="top" wrapText="1"/>
    </xf>
    <xf numFmtId="0" fontId="39" fillId="17" borderId="23" xfId="10" applyFont="1" applyFill="1" applyBorder="1" applyAlignment="1">
      <alignment vertical="top" wrapText="1"/>
    </xf>
    <xf numFmtId="0" fontId="39" fillId="17" borderId="12" xfId="10" applyFont="1" applyFill="1" applyBorder="1" applyAlignment="1">
      <alignment horizontal="center" vertical="top" wrapText="1"/>
    </xf>
    <xf numFmtId="0" fontId="42" fillId="0" borderId="0" xfId="0" applyFont="1" applyFill="1" applyAlignment="1">
      <alignment vertical="top"/>
    </xf>
    <xf numFmtId="0" fontId="39" fillId="0" borderId="0" xfId="0" applyFont="1" applyFill="1" applyAlignment="1">
      <alignment vertical="top"/>
    </xf>
    <xf numFmtId="0" fontId="39" fillId="0" borderId="0" xfId="0" applyFont="1" applyFill="1" applyAlignment="1">
      <alignment horizontal="center" vertical="top"/>
    </xf>
    <xf numFmtId="0" fontId="39" fillId="0" borderId="0" xfId="0" applyFont="1" applyFill="1" applyAlignment="1"/>
    <xf numFmtId="0" fontId="48" fillId="0" borderId="0" xfId="0" applyFont="1" applyAlignment="1">
      <alignment horizontal="center" vertical="top"/>
    </xf>
    <xf numFmtId="0" fontId="39" fillId="0" borderId="0" xfId="0" applyFont="1" applyAlignment="1"/>
    <xf numFmtId="0" fontId="40" fillId="0" borderId="0" xfId="0" applyFont="1" applyFill="1" applyAlignment="1">
      <alignment horizontal="center" vertical="top"/>
    </xf>
    <xf numFmtId="0" fontId="40" fillId="0" borderId="0" xfId="0" applyFont="1" applyFill="1" applyBorder="1" applyAlignment="1">
      <alignment horizontal="center" vertical="center"/>
    </xf>
    <xf numFmtId="0" fontId="39" fillId="0" borderId="0" xfId="0" applyFont="1" applyAlignment="1">
      <alignment horizontal="center" vertical="center"/>
    </xf>
    <xf numFmtId="0" fontId="67" fillId="0" borderId="0" xfId="0" applyFont="1" applyFill="1" applyAlignment="1" applyProtection="1">
      <alignment horizontal="left" vertical="top" wrapText="1"/>
      <protection locked="0"/>
    </xf>
    <xf numFmtId="0" fontId="39" fillId="0" borderId="0" xfId="0" applyFont="1" applyAlignment="1">
      <alignment horizontal="center"/>
    </xf>
    <xf numFmtId="0" fontId="42" fillId="11" borderId="0" xfId="0" applyFont="1" applyFill="1" applyBorder="1" applyAlignment="1">
      <alignment wrapText="1"/>
    </xf>
    <xf numFmtId="0" fontId="39" fillId="11" borderId="0" xfId="0" applyFont="1" applyFill="1" applyAlignment="1">
      <alignment wrapText="1"/>
    </xf>
    <xf numFmtId="0" fontId="42" fillId="11" borderId="0" xfId="0" applyFont="1" applyFill="1" applyBorder="1" applyAlignment="1">
      <alignment vertical="top"/>
    </xf>
    <xf numFmtId="0" fontId="39" fillId="11" borderId="0" xfId="0" applyFont="1" applyFill="1" applyAlignment="1">
      <alignment vertical="top"/>
    </xf>
    <xf numFmtId="0" fontId="68" fillId="0" borderId="0" xfId="0" applyFont="1" applyFill="1" applyAlignment="1" applyProtection="1">
      <alignment vertical="top" wrapText="1"/>
      <protection locked="0"/>
    </xf>
    <xf numFmtId="0" fontId="69" fillId="0" borderId="0" xfId="0" applyFont="1" applyFill="1" applyAlignment="1" applyProtection="1">
      <alignment vertical="top" wrapText="1"/>
      <protection locked="0"/>
    </xf>
    <xf numFmtId="0" fontId="43" fillId="15" borderId="12" xfId="0" applyFont="1" applyFill="1" applyBorder="1" applyAlignment="1">
      <alignment horizontal="left" vertical="top" wrapText="1"/>
    </xf>
    <xf numFmtId="0" fontId="43" fillId="15" borderId="12" xfId="0" applyFont="1" applyFill="1" applyBorder="1" applyAlignment="1">
      <alignment vertical="top" wrapText="1"/>
    </xf>
    <xf numFmtId="0" fontId="0" fillId="15" borderId="12" xfId="0" applyFill="1" applyBorder="1" applyAlignment="1">
      <alignment vertical="top" wrapText="1"/>
    </xf>
    <xf numFmtId="0" fontId="39" fillId="14" borderId="0" xfId="0" applyFont="1" applyFill="1" applyAlignment="1">
      <alignment horizontal="left" vertical="top" wrapText="1"/>
    </xf>
    <xf numFmtId="0" fontId="51" fillId="15" borderId="12" xfId="0" applyFont="1" applyFill="1" applyBorder="1" applyAlignment="1">
      <alignment horizontal="left" vertical="center" wrapText="1"/>
    </xf>
    <xf numFmtId="0" fontId="39" fillId="0" borderId="18" xfId="0" applyFont="1" applyBorder="1" applyAlignment="1">
      <alignment horizontal="center" wrapText="1"/>
    </xf>
    <xf numFmtId="0" fontId="39" fillId="0" borderId="0" xfId="0" applyFont="1" applyBorder="1" applyAlignment="1">
      <alignment horizontal="center" wrapText="1"/>
    </xf>
    <xf numFmtId="0" fontId="39" fillId="0" borderId="3" xfId="0" applyFont="1" applyBorder="1" applyAlignment="1">
      <alignment horizontal="center" wrapText="1"/>
    </xf>
    <xf numFmtId="0" fontId="71" fillId="16" borderId="21" xfId="0" applyFont="1" applyFill="1" applyBorder="1" applyAlignment="1">
      <alignment horizontal="center" vertical="top" wrapText="1"/>
    </xf>
    <xf numFmtId="0" fontId="39" fillId="16" borderId="21" xfId="0" applyFont="1" applyFill="1" applyBorder="1" applyAlignment="1">
      <alignment horizontal="center" vertical="top" wrapText="1"/>
    </xf>
    <xf numFmtId="0" fontId="46" fillId="20" borderId="25" xfId="0" applyFont="1" applyFill="1" applyBorder="1" applyAlignment="1">
      <alignment horizontal="left" vertical="top" wrapText="1"/>
    </xf>
    <xf numFmtId="0" fontId="46" fillId="20" borderId="32" xfId="0" applyFont="1" applyFill="1" applyBorder="1" applyAlignment="1">
      <alignment horizontal="left" vertical="top" wrapText="1"/>
    </xf>
    <xf numFmtId="0" fontId="46" fillId="20" borderId="28" xfId="0" applyFont="1" applyFill="1" applyBorder="1" applyAlignment="1">
      <alignment horizontal="left" vertical="top" wrapText="1"/>
    </xf>
    <xf numFmtId="0" fontId="9" fillId="10" borderId="23" xfId="13" applyFont="1" applyFill="1" applyBorder="1"/>
    <xf numFmtId="0" fontId="95" fillId="10" borderId="13" xfId="13" applyFill="1" applyBorder="1"/>
    <xf numFmtId="0" fontId="2" fillId="0" borderId="0" xfId="13" applyFont="1" applyAlignment="1">
      <alignment horizontal="left" vertical="top" wrapText="1"/>
    </xf>
    <xf numFmtId="0" fontId="39" fillId="0" borderId="0" xfId="11" applyFont="1" applyAlignment="1">
      <alignment horizontal="center" vertical="top" wrapText="1"/>
    </xf>
    <xf numFmtId="0" fontId="39" fillId="0" borderId="18" xfId="0" applyFont="1" applyFill="1" applyBorder="1" applyAlignment="1">
      <alignment vertical="top" wrapText="1"/>
    </xf>
    <xf numFmtId="0" fontId="39" fillId="0" borderId="18" xfId="0" applyFont="1" applyFill="1" applyBorder="1" applyAlignment="1">
      <alignment vertical="top"/>
    </xf>
    <xf numFmtId="0" fontId="48" fillId="0" borderId="0" xfId="0" applyFont="1" applyAlignment="1">
      <alignment horizontal="center" vertical="top" wrapText="1"/>
    </xf>
    <xf numFmtId="0" fontId="48" fillId="0" borderId="0" xfId="8" applyFont="1" applyAlignment="1">
      <alignment horizontal="center" vertical="top"/>
    </xf>
    <xf numFmtId="0" fontId="39" fillId="0" borderId="19" xfId="8" applyFont="1" applyBorder="1" applyAlignment="1">
      <alignment horizontal="left" vertical="top"/>
    </xf>
    <xf numFmtId="0" fontId="39" fillId="0" borderId="21" xfId="8" applyFont="1" applyBorder="1" applyAlignment="1">
      <alignment horizontal="left" vertical="top"/>
    </xf>
    <xf numFmtId="0" fontId="48" fillId="0" borderId="0" xfId="8" applyFont="1" applyAlignment="1">
      <alignment horizontal="center" vertical="top" wrapText="1"/>
    </xf>
    <xf numFmtId="0" fontId="38" fillId="0" borderId="24" xfId="8" applyFont="1" applyBorder="1" applyAlignment="1" applyProtection="1">
      <alignment horizontal="center" vertical="center" wrapText="1"/>
      <protection locked="0"/>
    </xf>
    <xf numFmtId="0" fontId="40" fillId="0" borderId="0" xfId="7" applyFont="1" applyFill="1" applyAlignment="1">
      <alignment horizontal="left" vertical="top" wrapText="1"/>
    </xf>
    <xf numFmtId="0" fontId="43" fillId="0" borderId="0" xfId="8" applyFont="1" applyBorder="1" applyAlignment="1">
      <alignment horizontal="left" vertical="top"/>
    </xf>
    <xf numFmtId="0" fontId="39" fillId="0" borderId="0" xfId="8" applyFont="1" applyBorder="1" applyAlignment="1">
      <alignment horizontal="left" vertical="top"/>
    </xf>
    <xf numFmtId="0" fontId="39" fillId="0" borderId="0" xfId="8" applyFont="1" applyFill="1" applyBorder="1" applyAlignment="1">
      <alignment horizontal="left" vertical="top"/>
    </xf>
    <xf numFmtId="0" fontId="39" fillId="0" borderId="18" xfId="8" applyFont="1" applyBorder="1" applyAlignment="1">
      <alignment horizontal="left" vertical="top"/>
    </xf>
    <xf numFmtId="0" fontId="39" fillId="0" borderId="0" xfId="8" applyFont="1" applyBorder="1" applyAlignment="1">
      <alignment horizontal="left" vertical="top" wrapText="1"/>
    </xf>
    <xf numFmtId="0" fontId="39" fillId="0" borderId="3" xfId="8" applyFont="1" applyBorder="1" applyAlignment="1">
      <alignment horizontal="left" vertical="top" wrapText="1"/>
    </xf>
    <xf numFmtId="0" fontId="40" fillId="0" borderId="0" xfId="8" applyFont="1" applyFill="1" applyBorder="1" applyAlignment="1">
      <alignment horizontal="center" vertical="top"/>
    </xf>
    <xf numFmtId="0" fontId="40" fillId="0" borderId="3" xfId="8" applyFont="1" applyFill="1" applyBorder="1" applyAlignment="1">
      <alignment horizontal="center" vertical="top"/>
    </xf>
    <xf numFmtId="0" fontId="20" fillId="4" borderId="33" xfId="0" applyFont="1" applyFill="1" applyBorder="1" applyAlignment="1">
      <alignment vertical="top" wrapText="1"/>
    </xf>
    <xf numFmtId="0" fontId="20" fillId="4" borderId="5" xfId="0" applyFont="1" applyFill="1" applyBorder="1" applyAlignment="1">
      <alignment vertical="top" wrapText="1"/>
    </xf>
    <xf numFmtId="49" fontId="14" fillId="3" borderId="34" xfId="0" applyNumberFormat="1" applyFont="1" applyFill="1" applyBorder="1" applyAlignment="1">
      <alignment wrapText="1"/>
    </xf>
    <xf numFmtId="49" fontId="14" fillId="3" borderId="2" xfId="0" applyNumberFormat="1" applyFont="1" applyFill="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7" fillId="4" borderId="33" xfId="0" applyFont="1" applyFill="1" applyBorder="1" applyAlignment="1">
      <alignment vertical="top" wrapText="1"/>
    </xf>
    <xf numFmtId="0" fontId="17" fillId="4" borderId="35" xfId="0" applyFont="1" applyFill="1" applyBorder="1" applyAlignment="1">
      <alignment vertical="top" wrapText="1"/>
    </xf>
    <xf numFmtId="0" fontId="17" fillId="4" borderId="36" xfId="0" applyFont="1" applyFill="1" applyBorder="1" applyAlignment="1">
      <alignment vertical="top" wrapText="1"/>
    </xf>
    <xf numFmtId="0" fontId="19" fillId="0" borderId="25" xfId="0" applyFont="1" applyBorder="1" applyAlignment="1">
      <alignment horizontal="center" vertical="top" wrapText="1"/>
    </xf>
    <xf numFmtId="0" fontId="19" fillId="0" borderId="32" xfId="0" applyFont="1" applyBorder="1" applyAlignment="1">
      <alignment horizontal="center" vertical="top" wrapText="1"/>
    </xf>
    <xf numFmtId="0" fontId="19" fillId="0" borderId="28" xfId="0" applyFont="1" applyBorder="1" applyAlignment="1">
      <alignment horizontal="center" vertical="top" wrapText="1"/>
    </xf>
    <xf numFmtId="0" fontId="19" fillId="0" borderId="37" xfId="0" applyFont="1" applyBorder="1" applyAlignment="1">
      <alignment horizontal="center" vertical="top" wrapText="1"/>
    </xf>
    <xf numFmtId="0" fontId="19" fillId="0" borderId="0" xfId="0" applyFont="1" applyBorder="1" applyAlignment="1">
      <alignment horizontal="center" vertical="top" wrapText="1"/>
    </xf>
    <xf numFmtId="0" fontId="18" fillId="0" borderId="25" xfId="0" applyFont="1" applyBorder="1" applyAlignment="1">
      <alignment horizontal="left" vertical="top" wrapText="1"/>
    </xf>
    <xf numFmtId="0" fontId="18" fillId="0" borderId="32" xfId="0" applyFont="1" applyBorder="1" applyAlignment="1">
      <alignment horizontal="left" vertical="top" wrapText="1"/>
    </xf>
    <xf numFmtId="0" fontId="18" fillId="0" borderId="28" xfId="0" applyFont="1" applyBorder="1" applyAlignment="1">
      <alignment horizontal="left" vertical="top" wrapText="1"/>
    </xf>
    <xf numFmtId="0" fontId="0" fillId="21" borderId="0" xfId="0" applyFill="1" applyAlignment="1">
      <alignment vertical="top"/>
    </xf>
    <xf numFmtId="0" fontId="39" fillId="21" borderId="0" xfId="0" applyFont="1" applyFill="1" applyAlignment="1">
      <alignment horizontal="left" vertical="top" wrapText="1"/>
    </xf>
    <xf numFmtId="0" fontId="103" fillId="22" borderId="12" xfId="0" applyFont="1" applyFill="1" applyBorder="1" applyAlignment="1">
      <alignment horizontal="left" vertical="top" wrapText="1"/>
    </xf>
    <xf numFmtId="0" fontId="39" fillId="0" borderId="0" xfId="0" applyFont="1" applyFill="1" applyBorder="1" applyAlignment="1">
      <alignment vertical="top" wrapText="1"/>
    </xf>
    <xf numFmtId="0" fontId="63" fillId="0" borderId="0" xfId="0" applyFont="1" applyFill="1" applyBorder="1" applyAlignment="1" applyProtection="1">
      <alignment vertical="top" wrapText="1"/>
    </xf>
  </cellXfs>
  <cellStyles count="20">
    <cellStyle name="Normal" xfId="0" builtinId="0"/>
    <cellStyle name="Normal 2" xfId="1" xr:uid="{00000000-0005-0000-0000-000001000000}"/>
    <cellStyle name="Normal 2 2" xfId="2" xr:uid="{00000000-0005-0000-0000-000002000000}"/>
    <cellStyle name="Normal 2 2 2" xfId="14" xr:uid="{00000000-0005-0000-0000-000003000000}"/>
    <cellStyle name="Normal 2 3" xfId="10" xr:uid="{00000000-0005-0000-0000-000004000000}"/>
    <cellStyle name="Normal 2 3 2" xfId="17" xr:uid="{00000000-0005-0000-0000-000005000000}"/>
    <cellStyle name="Normal 3" xfId="11" xr:uid="{00000000-0005-0000-0000-000006000000}"/>
    <cellStyle name="Normal 3 2" xfId="18" xr:uid="{00000000-0005-0000-0000-000007000000}"/>
    <cellStyle name="Normal 4" xfId="13" xr:uid="{00000000-0005-0000-0000-000008000000}"/>
    <cellStyle name="Normal 4 2" xfId="19" xr:uid="{00000000-0005-0000-0000-000009000000}"/>
    <cellStyle name="Normal 5" xfId="3" xr:uid="{00000000-0005-0000-0000-00000A000000}"/>
    <cellStyle name="Normal 5 2" xfId="4" xr:uid="{00000000-0005-0000-0000-00000B000000}"/>
    <cellStyle name="Normal 5 2 2" xfId="16" xr:uid="{00000000-0005-0000-0000-00000C000000}"/>
    <cellStyle name="Normal 5 3" xfId="15" xr:uid="{00000000-0005-0000-0000-00000D000000}"/>
    <cellStyle name="Normal_2011 RA Coilte SHC Summary v10 - no names" xfId="5" xr:uid="{00000000-0005-0000-0000-00000E000000}"/>
    <cellStyle name="Normal_glossary" xfId="12" xr:uid="{00000000-0005-0000-0000-00000F000000}"/>
    <cellStyle name="Normal_RT-COC-001-13 Report spreadsheet" xfId="6" xr:uid="{00000000-0005-0000-0000-000010000000}"/>
    <cellStyle name="Normal_RT-COC-001-18 Report spreadsheet" xfId="7" xr:uid="{00000000-0005-0000-0000-000011000000}"/>
    <cellStyle name="Normal_RT-FM-001-03 Forest cert report template" xfId="8" xr:uid="{00000000-0005-0000-0000-000012000000}"/>
    <cellStyle name="Normal_T&amp;M RA report 2005 draft 2" xfId="9" xr:uid="{00000000-0005-0000-0000-000013000000}"/>
  </cellStyles>
  <dxfs count="54">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43" name="Picture 1">
          <a:extLst>
            <a:ext uri="{FF2B5EF4-FFF2-40B4-BE49-F238E27FC236}">
              <a16:creationId xmlns:a16="http://schemas.microsoft.com/office/drawing/2014/main" id="{73979130-B5F5-4C1F-A86F-4C974B3CE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619125</xdr:colOff>
      <xdr:row>0</xdr:row>
      <xdr:rowOff>1952625</xdr:rowOff>
    </xdr:to>
    <xdr:pic>
      <xdr:nvPicPr>
        <xdr:cNvPr id="8744" name="Picture 3">
          <a:extLst>
            <a:ext uri="{FF2B5EF4-FFF2-40B4-BE49-F238E27FC236}">
              <a16:creationId xmlns:a16="http://schemas.microsoft.com/office/drawing/2014/main" id="{7DA763E9-8733-4E9E-9E33-6836FF5429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419100</xdr:colOff>
      <xdr:row>0</xdr:row>
      <xdr:rowOff>1695450</xdr:rowOff>
    </xdr:to>
    <xdr:pic>
      <xdr:nvPicPr>
        <xdr:cNvPr id="8745" name="Picture 2">
          <a:extLst>
            <a:ext uri="{FF2B5EF4-FFF2-40B4-BE49-F238E27FC236}">
              <a16:creationId xmlns:a16="http://schemas.microsoft.com/office/drawing/2014/main" id="{71446EAA-2111-4700-88D1-954124ED903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1533525</xdr:rowOff>
    </xdr:to>
    <xdr:pic>
      <xdr:nvPicPr>
        <xdr:cNvPr id="21759" name="Picture 4">
          <a:extLst>
            <a:ext uri="{FF2B5EF4-FFF2-40B4-BE49-F238E27FC236}">
              <a16:creationId xmlns:a16="http://schemas.microsoft.com/office/drawing/2014/main" id="{10BDEBEB-3F80-4D72-AA28-324ECC61BA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447675</xdr:colOff>
      <xdr:row>34</xdr:row>
      <xdr:rowOff>190500</xdr:rowOff>
    </xdr:from>
    <xdr:to>
      <xdr:col>1</xdr:col>
      <xdr:colOff>2266950</xdr:colOff>
      <xdr:row>34</xdr:row>
      <xdr:rowOff>704850</xdr:rowOff>
    </xdr:to>
    <xdr:pic>
      <xdr:nvPicPr>
        <xdr:cNvPr id="21760" name="Picture 1">
          <a:extLst>
            <a:ext uri="{FF2B5EF4-FFF2-40B4-BE49-F238E27FC236}">
              <a16:creationId xmlns:a16="http://schemas.microsoft.com/office/drawing/2014/main" id="{FAABE914-351D-4F67-9A96-E0ADC0FA43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9725025"/>
          <a:ext cx="1819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495300</xdr:colOff>
      <xdr:row>0</xdr:row>
      <xdr:rowOff>190500</xdr:rowOff>
    </xdr:from>
    <xdr:to>
      <xdr:col>3</xdr:col>
      <xdr:colOff>1571625</xdr:colOff>
      <xdr:row>0</xdr:row>
      <xdr:rowOff>1581150</xdr:rowOff>
    </xdr:to>
    <xdr:pic>
      <xdr:nvPicPr>
        <xdr:cNvPr id="31084" name="Picture 3">
          <a:extLst>
            <a:ext uri="{FF2B5EF4-FFF2-40B4-BE49-F238E27FC236}">
              <a16:creationId xmlns:a16="http://schemas.microsoft.com/office/drawing/2014/main" id="{FFB3B562-0B32-46AE-8A61-1F49E82315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3900" y="190500"/>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45D2E96A-44CA-451A-969D-722DD49DA7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estry/Masters/Certification%20Records/POTENTIAL%20CLIENTS/UK%20&amp;%20IRELAND/FM/_Ireland/Veon%20-%20Joe%20Codd/PA%202020/RT-FM-001a-05%20PEFC%20Forest%20cert%20report%20Veon%20PA%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5 MA Org Structure+Management"/>
      <sheetName val="6 S1"/>
      <sheetName val="7 S2"/>
      <sheetName val="8 S3"/>
      <sheetName val="9 S4"/>
      <sheetName val="A1 Checklist"/>
      <sheetName val="A2 Stakeholder Summary"/>
      <sheetName val="A3 Species list"/>
      <sheetName val="A6 Group checklist"/>
      <sheetName val="A6a Multisite checklist"/>
      <sheetName val="A7 Members &amp; FMUs"/>
      <sheetName val="A8a sampling"/>
      <sheetName val="A11a Cert Decsn"/>
      <sheetName val="A12a Product schedule"/>
      <sheetName val="A14a Product Codes"/>
      <sheetName val="A15 Opening and Closing Meeting"/>
    </sheetNames>
    <sheetDataSet>
      <sheetData sheetId="0">
        <row r="8">
          <cell r="D8" t="str">
            <v>SA-PEFC-FM/COC-00XXXX</v>
          </cell>
        </row>
      </sheetData>
      <sheetData sheetId="1">
        <row r="8">
          <cell r="C8" t="str">
            <v>Veon Ltd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persons/person.xml><?xml version="1.0" encoding="utf-8"?>
<personList xmlns="http://schemas.microsoft.com/office/spreadsheetml/2018/threadedcomments" xmlns:x="http://schemas.openxmlformats.org/spreadsheetml/2006/main">
  <person displayName="Robin Walter" id="{85B8BD21-E33A-48D3-B2D3-E2713F9C09CB}" userId="41a7ceaee70ad497" providerId="Windows Live"/>
  <person displayName="Nicola Brennan" id="{5B84ABB2-F957-47CB-AE38-880EBB30F177}" userId="S::NBrennan@soilassociation.org::b46b8faa-9148-486a-b2bc-7448cf62f15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47" dT="2021-08-11T16:52:41.35" personId="{5B84ABB2-F957-47CB-AE38-880EBB30F177}" id="{B32FEDE2-6C6C-4782-B042-FF6D3753349F}">
    <text>to be reviewed</text>
  </threadedComment>
  <threadedComment ref="C47" dT="2022-03-24T09:00:05.97" personId="{85B8BD21-E33A-48D3-B2D3-E2713F9C09CB}" id="{A022CD58-EEC9-4791-B0C5-1753FF3D5070}" parentId="{B32FEDE2-6C6C-4782-B042-FF6D3753349F}">
    <text>Veon calculated this from productive area x yield class x species proportion.</text>
  </threadedComment>
  <threadedComment ref="D60" dT="2021-08-11T16:52:29.36" personId="{5B84ABB2-F957-47CB-AE38-880EBB30F177}" id="{4761C0DB-33BE-4741-B530-DDCEAF177D27}">
    <text>Updated from new scope</text>
  </threadedComment>
</ThreadedComments>
</file>

<file path=xl/threadedComments/threadedComment2.xml><?xml version="1.0" encoding="utf-8"?>
<ThreadedComments xmlns="http://schemas.microsoft.com/office/spreadsheetml/2018/threadedcomments" xmlns:x="http://schemas.openxmlformats.org/spreadsheetml/2006/main">
  <threadedComment ref="G20" dT="2021-08-11T16:56:29.29" personId="{5B84ABB2-F957-47CB-AE38-880EBB30F177}" id="{475942C5-A45F-483A-A30A-9302356F22B5}">
    <text>For audit planning all highlighted in yello added to the scope.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6.bin"/><Relationship Id="rId4" Type="http://schemas.microsoft.com/office/2017/10/relationships/threadedComment" Target="../threadedComments/threadedComment2.xml"/></Relationships>
</file>

<file path=xl/worksheets/_rels/sheet18.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xml"/><Relationship Id="rId1" Type="http://schemas.openxmlformats.org/officeDocument/2006/relationships/printerSettings" Target="../printerSettings/printerSettings18.bin"/><Relationship Id="rId4" Type="http://schemas.openxmlformats.org/officeDocument/2006/relationships/comments" Target="../comments1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3.xml"/><Relationship Id="rId1" Type="http://schemas.openxmlformats.org/officeDocument/2006/relationships/printerSettings" Target="../printerSettings/printerSettings19.bin"/><Relationship Id="rId4" Type="http://schemas.openxmlformats.org/officeDocument/2006/relationships/comments" Target="../comments1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3"/>
  <sheetViews>
    <sheetView tabSelected="1" zoomScaleNormal="100" zoomScaleSheetLayoutView="100" workbookViewId="0">
      <selection activeCell="B18" sqref="B18"/>
    </sheetView>
  </sheetViews>
  <sheetFormatPr defaultColWidth="9" defaultRowHeight="12.5"/>
  <cols>
    <col min="1" max="1" width="7.6328125" style="36" customWidth="1"/>
    <col min="2" max="2" width="15.453125" style="36" customWidth="1"/>
    <col min="3" max="3" width="19.36328125" style="36" customWidth="1"/>
    <col min="4" max="4" width="29" style="36" customWidth="1"/>
    <col min="5" max="5" width="14.6328125" style="36" customWidth="1"/>
    <col min="6" max="6" width="16.36328125" style="36" customWidth="1"/>
    <col min="7" max="7" width="15.453125" style="38" customWidth="1"/>
    <col min="8" max="16384" width="9" style="36"/>
  </cols>
  <sheetData>
    <row r="1" spans="1:8" ht="163.5" customHeight="1">
      <c r="A1" s="615"/>
      <c r="B1" s="616"/>
      <c r="C1" s="616"/>
      <c r="D1" s="34" t="s">
        <v>498</v>
      </c>
      <c r="E1" s="618"/>
      <c r="F1" s="618"/>
      <c r="G1" s="35"/>
    </row>
    <row r="2" spans="1:8">
      <c r="A2" s="37"/>
      <c r="B2" s="37"/>
      <c r="H2" s="39"/>
    </row>
    <row r="3" spans="1:8" ht="39.75" customHeight="1">
      <c r="A3" s="619" t="s">
        <v>456</v>
      </c>
      <c r="B3" s="620"/>
      <c r="C3" s="620"/>
      <c r="D3" s="291" t="s">
        <v>612</v>
      </c>
      <c r="E3" s="286"/>
      <c r="F3" s="286"/>
      <c r="H3" s="41"/>
    </row>
    <row r="4" spans="1:8" ht="17.5">
      <c r="A4" s="42"/>
      <c r="B4" s="43"/>
      <c r="C4" s="38"/>
      <c r="D4" s="40"/>
      <c r="E4" s="38"/>
      <c r="F4" s="38"/>
      <c r="H4" s="41"/>
    </row>
    <row r="5" spans="1:8" s="46" customFormat="1" ht="17.5">
      <c r="A5" s="621" t="s">
        <v>457</v>
      </c>
      <c r="B5" s="622"/>
      <c r="C5" s="622"/>
      <c r="D5" s="291" t="s">
        <v>612</v>
      </c>
      <c r="E5" s="284"/>
      <c r="F5" s="284"/>
      <c r="G5" s="44"/>
      <c r="H5" s="45"/>
    </row>
    <row r="6" spans="1:8" s="46" customFormat="1" ht="17.5">
      <c r="A6" s="47" t="s">
        <v>245</v>
      </c>
      <c r="B6" s="48"/>
      <c r="C6" s="44"/>
      <c r="D6" s="283" t="s">
        <v>613</v>
      </c>
      <c r="E6" s="284"/>
      <c r="F6" s="284"/>
      <c r="G6" s="44"/>
      <c r="H6" s="45"/>
    </row>
    <row r="7" spans="1:8" s="46" customFormat="1" ht="84.75" customHeight="1">
      <c r="A7" s="608" t="s">
        <v>199</v>
      </c>
      <c r="B7" s="609"/>
      <c r="C7" s="609"/>
      <c r="D7" s="623" t="s">
        <v>614</v>
      </c>
      <c r="E7" s="624"/>
      <c r="F7" s="624"/>
      <c r="G7" s="44"/>
      <c r="H7" s="45"/>
    </row>
    <row r="8" spans="1:8" s="46" customFormat="1" ht="37.5" customHeight="1">
      <c r="A8" s="47" t="s">
        <v>64</v>
      </c>
      <c r="B8" s="44"/>
      <c r="C8" s="44"/>
      <c r="D8" s="617" t="s">
        <v>1315</v>
      </c>
      <c r="E8" s="617"/>
      <c r="F8" s="284"/>
      <c r="G8" s="44"/>
      <c r="H8" s="45"/>
    </row>
    <row r="9" spans="1:8" s="46" customFormat="1" ht="37.5" customHeight="1">
      <c r="A9" s="233" t="s">
        <v>458</v>
      </c>
      <c r="B9" s="204"/>
      <c r="C9" s="204"/>
      <c r="D9" s="572" t="s">
        <v>1314</v>
      </c>
      <c r="E9" s="285"/>
      <c r="F9" s="284"/>
      <c r="G9" s="44"/>
      <c r="H9" s="45"/>
    </row>
    <row r="10" spans="1:8" s="46" customFormat="1" ht="17.5">
      <c r="A10" s="47" t="s">
        <v>56</v>
      </c>
      <c r="B10" s="48"/>
      <c r="C10" s="44"/>
      <c r="D10" s="470">
        <v>44349</v>
      </c>
      <c r="E10" s="284"/>
      <c r="F10" s="284"/>
      <c r="G10" s="44"/>
      <c r="H10" s="45"/>
    </row>
    <row r="11" spans="1:8" s="46" customFormat="1" ht="17.5">
      <c r="A11" s="608" t="s">
        <v>57</v>
      </c>
      <c r="B11" s="609"/>
      <c r="C11" s="609"/>
      <c r="D11" s="470">
        <v>46174</v>
      </c>
      <c r="E11" s="284"/>
      <c r="F11" s="284"/>
      <c r="G11" s="44"/>
      <c r="H11" s="45"/>
    </row>
    <row r="12" spans="1:8" s="46" customFormat="1" ht="17.5">
      <c r="A12" s="47"/>
      <c r="B12" s="48"/>
      <c r="C12" s="44"/>
      <c r="D12" s="44"/>
      <c r="E12" s="44"/>
      <c r="F12" s="44"/>
      <c r="G12" s="44"/>
    </row>
    <row r="13" spans="1:8" s="46" customFormat="1" ht="17.5">
      <c r="A13" s="44"/>
      <c r="B13" s="48"/>
      <c r="C13" s="44"/>
      <c r="D13" s="44"/>
      <c r="E13" s="44"/>
      <c r="F13" s="44"/>
      <c r="G13" s="44"/>
    </row>
    <row r="14" spans="1:8" s="46" customFormat="1" ht="28">
      <c r="A14" s="49"/>
      <c r="B14" s="50" t="s">
        <v>244</v>
      </c>
      <c r="C14" s="50" t="s">
        <v>21</v>
      </c>
      <c r="D14" s="50" t="s">
        <v>509</v>
      </c>
      <c r="E14" s="50" t="s">
        <v>242</v>
      </c>
      <c r="F14" s="51" t="s">
        <v>243</v>
      </c>
      <c r="G14" s="52"/>
    </row>
    <row r="15" spans="1:8" s="46" customFormat="1" ht="14">
      <c r="A15" s="289" t="s">
        <v>459</v>
      </c>
      <c r="B15" s="420">
        <v>43901</v>
      </c>
      <c r="C15" s="421" t="s">
        <v>380</v>
      </c>
      <c r="D15" s="421" t="s">
        <v>615</v>
      </c>
      <c r="E15" s="421" t="s">
        <v>616</v>
      </c>
      <c r="F15" s="422" t="s">
        <v>616</v>
      </c>
      <c r="G15" s="52"/>
    </row>
    <row r="16" spans="1:8" s="46" customFormat="1" ht="48.75" customHeight="1">
      <c r="A16" s="558" t="s">
        <v>132</v>
      </c>
      <c r="B16" s="559" t="s">
        <v>1038</v>
      </c>
      <c r="C16" s="560">
        <v>44349</v>
      </c>
      <c r="D16" s="561" t="s">
        <v>615</v>
      </c>
      <c r="E16" s="560" t="s">
        <v>1287</v>
      </c>
      <c r="F16" s="560" t="s">
        <v>1288</v>
      </c>
      <c r="G16" s="53"/>
    </row>
    <row r="17" spans="1:7" s="46" customFormat="1" ht="45" customHeight="1">
      <c r="A17" s="558" t="s">
        <v>1317</v>
      </c>
      <c r="B17" s="559" t="s">
        <v>2212</v>
      </c>
      <c r="C17" s="560" t="s">
        <v>2230</v>
      </c>
      <c r="D17" s="561" t="s">
        <v>1318</v>
      </c>
      <c r="E17" s="560" t="s">
        <v>1287</v>
      </c>
      <c r="F17" s="560" t="s">
        <v>1288</v>
      </c>
      <c r="G17" s="53"/>
    </row>
    <row r="18" spans="1:7" s="46" customFormat="1" ht="14">
      <c r="A18" s="290" t="s">
        <v>201</v>
      </c>
      <c r="B18" s="292" t="s">
        <v>2232</v>
      </c>
      <c r="C18" s="282">
        <v>44687</v>
      </c>
      <c r="D18" s="561" t="s">
        <v>615</v>
      </c>
      <c r="E18" s="282" t="s">
        <v>616</v>
      </c>
      <c r="F18" s="282" t="s">
        <v>616</v>
      </c>
      <c r="G18" s="53"/>
    </row>
    <row r="19" spans="1:7" s="46" customFormat="1" ht="14">
      <c r="A19" s="290" t="s">
        <v>10</v>
      </c>
      <c r="B19" s="292"/>
      <c r="C19" s="282"/>
      <c r="D19" s="282"/>
      <c r="E19" s="282"/>
      <c r="F19" s="282"/>
      <c r="G19" s="53"/>
    </row>
    <row r="20" spans="1:7" s="46" customFormat="1" ht="14">
      <c r="A20" s="290" t="s">
        <v>11</v>
      </c>
      <c r="B20" s="292"/>
      <c r="C20" s="282"/>
      <c r="D20" s="282"/>
      <c r="E20" s="282"/>
      <c r="F20" s="282"/>
      <c r="G20" s="53"/>
    </row>
    <row r="21" spans="1:7" s="46" customFormat="1" ht="14">
      <c r="A21" s="290" t="s">
        <v>12</v>
      </c>
      <c r="B21" s="292"/>
      <c r="C21" s="282"/>
      <c r="D21" s="282"/>
      <c r="E21" s="282"/>
      <c r="F21" s="282"/>
      <c r="G21" s="53"/>
    </row>
    <row r="22" spans="1:7" s="46" customFormat="1" ht="17.5">
      <c r="A22" s="44"/>
      <c r="B22" s="48"/>
      <c r="C22" s="44"/>
      <c r="D22" s="44"/>
      <c r="E22" s="44"/>
      <c r="F22" s="44"/>
      <c r="G22" s="44"/>
    </row>
    <row r="23" spans="1:7" s="46" customFormat="1" ht="18" customHeight="1">
      <c r="A23" s="614" t="s">
        <v>572</v>
      </c>
      <c r="B23" s="614"/>
      <c r="C23" s="614"/>
      <c r="D23" s="614"/>
      <c r="E23" s="614"/>
      <c r="F23" s="614"/>
      <c r="G23" s="44"/>
    </row>
    <row r="24" spans="1:7" ht="14">
      <c r="A24" s="610" t="s">
        <v>59</v>
      </c>
      <c r="B24" s="611"/>
      <c r="C24" s="611"/>
      <c r="D24" s="611"/>
      <c r="E24" s="611"/>
      <c r="F24" s="611"/>
      <c r="G24" s="35"/>
    </row>
    <row r="25" spans="1:7" ht="14">
      <c r="A25" s="281"/>
      <c r="B25" s="281"/>
      <c r="C25" s="38"/>
      <c r="D25" s="38"/>
      <c r="E25" s="38"/>
      <c r="F25" s="38"/>
    </row>
    <row r="26" spans="1:7" ht="14">
      <c r="A26" s="610" t="s">
        <v>530</v>
      </c>
      <c r="B26" s="611"/>
      <c r="C26" s="611"/>
      <c r="D26" s="611"/>
      <c r="E26" s="611"/>
      <c r="F26" s="611"/>
      <c r="G26" s="35"/>
    </row>
    <row r="27" spans="1:7" ht="14">
      <c r="A27" s="610" t="s">
        <v>532</v>
      </c>
      <c r="B27" s="611"/>
      <c r="C27" s="611"/>
      <c r="D27" s="611"/>
      <c r="E27" s="611"/>
      <c r="F27" s="611"/>
      <c r="G27" s="35"/>
    </row>
    <row r="28" spans="1:7" ht="14">
      <c r="A28" s="610" t="s">
        <v>520</v>
      </c>
      <c r="B28" s="611"/>
      <c r="C28" s="611"/>
      <c r="D28" s="611"/>
      <c r="E28" s="611"/>
      <c r="F28" s="611"/>
      <c r="G28" s="35"/>
    </row>
    <row r="29" spans="1:7" ht="14">
      <c r="A29" s="55"/>
      <c r="B29" s="55"/>
    </row>
    <row r="30" spans="1:7" ht="14">
      <c r="A30" s="612" t="s">
        <v>60</v>
      </c>
      <c r="B30" s="613"/>
      <c r="C30" s="613"/>
      <c r="D30" s="613"/>
      <c r="E30" s="613"/>
      <c r="F30" s="613"/>
      <c r="G30" s="35"/>
    </row>
    <row r="31" spans="1:7" ht="14">
      <c r="A31" s="612" t="s">
        <v>61</v>
      </c>
      <c r="B31" s="613"/>
      <c r="C31" s="613"/>
      <c r="D31" s="613"/>
      <c r="E31" s="613"/>
      <c r="F31" s="613"/>
      <c r="G31" s="35"/>
    </row>
    <row r="33" spans="1:1">
      <c r="A33" s="36" t="s">
        <v>601</v>
      </c>
    </row>
  </sheetData>
  <sheetProtection algorithmName="SHA-512" hashValue="VMbdPPhHjmFcdXC/hlpVE4mQDzYp3/A8EixryzmoEoFoAIYkhzA7K3QSLF5DFV9M1CTYIs1JiAzJVRe31zr7EA==" saltValue="r/vjhsP6RLZvTzHyXzt1JA==" spinCount="100000"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8:F28"/>
    <mergeCell ref="A30:F30"/>
    <mergeCell ref="A31:F31"/>
    <mergeCell ref="A24:F24"/>
    <mergeCell ref="A26:F26"/>
    <mergeCell ref="A27:F27"/>
    <mergeCell ref="A23:F23"/>
  </mergeCells>
  <phoneticPr fontId="7" type="noConversion"/>
  <pageMargins left="0.75" right="0.75" top="1" bottom="1" header="0.5" footer="0.5"/>
  <pageSetup paperSize="9" scale="83"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17"/>
  <sheetViews>
    <sheetView zoomScaleNormal="100" zoomScaleSheetLayoutView="100" workbookViewId="0">
      <selection activeCell="B80" sqref="B80"/>
    </sheetView>
  </sheetViews>
  <sheetFormatPr defaultColWidth="9" defaultRowHeight="14"/>
  <cols>
    <col min="1" max="1" width="8.36328125" style="144" customWidth="1"/>
    <col min="2" max="2" width="78.6328125" style="59" customWidth="1"/>
    <col min="3" max="3" width="3" style="146" customWidth="1"/>
    <col min="4" max="4" width="19" style="64" customWidth="1"/>
    <col min="5" max="16384" width="9" style="244"/>
  </cols>
  <sheetData>
    <row r="1" spans="1:4" ht="28">
      <c r="A1" s="139">
        <v>3</v>
      </c>
      <c r="B1" s="140" t="s">
        <v>401</v>
      </c>
      <c r="C1" s="141"/>
      <c r="D1" s="63"/>
    </row>
    <row r="2" spans="1:4">
      <c r="A2" s="142">
        <v>3.1</v>
      </c>
      <c r="B2" s="143" t="s">
        <v>154</v>
      </c>
      <c r="C2" s="141"/>
      <c r="D2" s="63"/>
    </row>
    <row r="3" spans="1:4">
      <c r="B3" s="145"/>
      <c r="C3" s="141"/>
      <c r="D3" s="63"/>
    </row>
    <row r="4" spans="1:4">
      <c r="B4" s="415"/>
    </row>
    <row r="5" spans="1:4">
      <c r="B5" s="145" t="s">
        <v>2083</v>
      </c>
      <c r="C5" s="141"/>
      <c r="D5" s="63"/>
    </row>
    <row r="6" spans="1:4">
      <c r="B6" s="292" t="s">
        <v>2084</v>
      </c>
      <c r="C6" s="141"/>
      <c r="D6" s="63"/>
    </row>
    <row r="7" spans="1:4">
      <c r="B7" s="145" t="s">
        <v>1160</v>
      </c>
    </row>
    <row r="8" spans="1:4" ht="14.5">
      <c r="B8" s="447"/>
    </row>
    <row r="9" spans="1:4">
      <c r="B9" s="99" t="s">
        <v>2200</v>
      </c>
    </row>
    <row r="10" spans="1:4">
      <c r="B10" s="99" t="s">
        <v>2240</v>
      </c>
    </row>
    <row r="11" spans="1:4">
      <c r="B11" s="99" t="s">
        <v>2213</v>
      </c>
    </row>
    <row r="12" spans="1:4">
      <c r="B12" s="99" t="s">
        <v>2214</v>
      </c>
    </row>
    <row r="13" spans="1:4">
      <c r="B13" s="99"/>
    </row>
    <row r="14" spans="1:4">
      <c r="B14" s="99"/>
    </row>
    <row r="15" spans="1:4">
      <c r="B15" s="99" t="s">
        <v>2215</v>
      </c>
    </row>
    <row r="16" spans="1:4">
      <c r="B16" s="99"/>
    </row>
    <row r="17" spans="1:4">
      <c r="B17" s="145" t="s">
        <v>186</v>
      </c>
      <c r="C17" s="141"/>
      <c r="D17" s="63"/>
    </row>
    <row r="18" spans="1:4">
      <c r="B18" s="99" t="s">
        <v>2085</v>
      </c>
    </row>
    <row r="19" spans="1:4">
      <c r="B19" s="147"/>
    </row>
    <row r="20" spans="1:4">
      <c r="B20" s="147"/>
    </row>
    <row r="21" spans="1:4">
      <c r="A21" s="149" t="s">
        <v>577</v>
      </c>
      <c r="B21" s="244" t="s">
        <v>576</v>
      </c>
    </row>
    <row r="22" spans="1:4">
      <c r="A22" s="149"/>
      <c r="B22" s="244" t="s">
        <v>570</v>
      </c>
    </row>
    <row r="23" spans="1:4">
      <c r="A23" s="149" t="s">
        <v>578</v>
      </c>
      <c r="B23" s="244" t="s">
        <v>575</v>
      </c>
    </row>
    <row r="24" spans="1:4">
      <c r="B24" s="99" t="s">
        <v>570</v>
      </c>
    </row>
    <row r="25" spans="1:4">
      <c r="A25" s="142">
        <v>3.2</v>
      </c>
      <c r="B25" s="148" t="s">
        <v>506</v>
      </c>
      <c r="C25" s="141"/>
      <c r="D25" s="63"/>
    </row>
    <row r="26" spans="1:4">
      <c r="B26" s="99" t="s">
        <v>51</v>
      </c>
    </row>
    <row r="27" spans="1:4" ht="28">
      <c r="B27" s="416" t="s">
        <v>2086</v>
      </c>
    </row>
    <row r="28" spans="1:4">
      <c r="B28" s="432"/>
    </row>
    <row r="29" spans="1:4">
      <c r="B29" s="99"/>
    </row>
    <row r="30" spans="1:4">
      <c r="B30" s="99" t="s">
        <v>510</v>
      </c>
    </row>
    <row r="31" spans="1:4">
      <c r="B31" s="99"/>
    </row>
    <row r="32" spans="1:4">
      <c r="A32" s="149" t="s">
        <v>248</v>
      </c>
      <c r="B32" s="145" t="s">
        <v>35</v>
      </c>
      <c r="C32" s="141"/>
      <c r="D32" s="63"/>
    </row>
    <row r="33" spans="1:4">
      <c r="A33" s="149"/>
      <c r="B33" s="417" t="s">
        <v>2087</v>
      </c>
      <c r="C33" s="141"/>
      <c r="D33" s="63"/>
    </row>
    <row r="34" spans="1:4">
      <c r="B34" s="99"/>
    </row>
    <row r="35" spans="1:4" s="227" customFormat="1">
      <c r="A35" s="142">
        <v>3.3</v>
      </c>
      <c r="B35" s="148" t="s">
        <v>122</v>
      </c>
      <c r="C35" s="225"/>
      <c r="D35" s="226"/>
    </row>
    <row r="36" spans="1:4" s="227" customFormat="1" ht="28">
      <c r="A36" s="228"/>
      <c r="B36" s="99" t="s">
        <v>2088</v>
      </c>
      <c r="C36" s="230"/>
      <c r="D36" s="231"/>
    </row>
    <row r="37" spans="1:4" s="227" customFormat="1">
      <c r="A37" s="228"/>
      <c r="B37" s="99"/>
      <c r="C37" s="230"/>
      <c r="D37" s="231"/>
    </row>
    <row r="38" spans="1:4" s="227" customFormat="1">
      <c r="A38" s="228"/>
      <c r="B38" s="229"/>
      <c r="C38" s="230"/>
      <c r="D38" s="231"/>
    </row>
    <row r="39" spans="1:4" s="65" customFormat="1">
      <c r="A39" s="142">
        <v>3.4</v>
      </c>
      <c r="B39" s="148" t="s">
        <v>123</v>
      </c>
      <c r="C39" s="141"/>
      <c r="D39" s="58"/>
    </row>
    <row r="40" spans="1:4" s="65" customFormat="1">
      <c r="A40" s="144"/>
      <c r="B40" s="99" t="s">
        <v>198</v>
      </c>
      <c r="C40" s="146"/>
      <c r="D40" s="59"/>
    </row>
    <row r="41" spans="1:4">
      <c r="B41" s="99"/>
    </row>
    <row r="42" spans="1:4">
      <c r="A42" s="142">
        <v>3.5</v>
      </c>
      <c r="B42" s="148" t="s">
        <v>187</v>
      </c>
      <c r="C42" s="141"/>
      <c r="D42" s="63"/>
    </row>
    <row r="43" spans="1:4" ht="107.25" customHeight="1">
      <c r="B43" s="217" t="s">
        <v>2211</v>
      </c>
      <c r="C43" s="150"/>
      <c r="D43" s="66"/>
    </row>
    <row r="44" spans="1:4">
      <c r="B44" s="151"/>
      <c r="C44" s="152"/>
      <c r="D44" s="67"/>
    </row>
    <row r="45" spans="1:4">
      <c r="A45" s="142">
        <v>3.6</v>
      </c>
      <c r="B45" s="148" t="s">
        <v>247</v>
      </c>
      <c r="C45" s="141"/>
      <c r="D45" s="63"/>
    </row>
    <row r="46" spans="1:4">
      <c r="B46" s="434" t="s">
        <v>1117</v>
      </c>
      <c r="C46" s="153"/>
      <c r="D46" s="68"/>
    </row>
    <row r="47" spans="1:4" s="503" customFormat="1">
      <c r="A47" s="144"/>
      <c r="B47" s="511" t="s">
        <v>2141</v>
      </c>
      <c r="C47" s="153"/>
      <c r="D47" s="505"/>
    </row>
    <row r="48" spans="1:4" s="503" customFormat="1" ht="14.5">
      <c r="A48" s="144"/>
      <c r="B48" s="492" t="s">
        <v>2135</v>
      </c>
      <c r="C48" s="146"/>
      <c r="D48" s="504"/>
    </row>
    <row r="49" spans="1:4" s="503" customFormat="1" ht="91.25" customHeight="1">
      <c r="A49" s="144"/>
      <c r="B49" s="491" t="s">
        <v>2166</v>
      </c>
      <c r="C49" s="146"/>
      <c r="D49" s="504"/>
    </row>
    <row r="50" spans="1:4" ht="14.5">
      <c r="B50" s="492" t="s">
        <v>2133</v>
      </c>
    </row>
    <row r="51" spans="1:4" ht="56">
      <c r="B51" s="516" t="s">
        <v>2144</v>
      </c>
      <c r="C51" s="153"/>
      <c r="D51" s="68"/>
    </row>
    <row r="52" spans="1:4" ht="14.5">
      <c r="B52" s="492" t="s">
        <v>2134</v>
      </c>
    </row>
    <row r="53" spans="1:4" ht="70">
      <c r="B53" s="182" t="s">
        <v>2158</v>
      </c>
      <c r="C53" s="153"/>
      <c r="D53" s="68"/>
    </row>
    <row r="54" spans="1:4" s="503" customFormat="1">
      <c r="A54" s="144"/>
      <c r="B54" s="512" t="s">
        <v>2140</v>
      </c>
      <c r="C54" s="153"/>
      <c r="D54" s="505"/>
    </row>
    <row r="55" spans="1:4" ht="14.5">
      <c r="B55" s="492" t="s">
        <v>2136</v>
      </c>
    </row>
    <row r="56" spans="1:4" ht="70">
      <c r="B56" s="517" t="s">
        <v>2157</v>
      </c>
      <c r="C56" s="153"/>
      <c r="D56" s="68"/>
    </row>
    <row r="57" spans="1:4" ht="14.5">
      <c r="B57" s="492" t="s">
        <v>2137</v>
      </c>
    </row>
    <row r="58" spans="1:4" ht="42">
      <c r="B58" s="491" t="s">
        <v>2156</v>
      </c>
    </row>
    <row r="59" spans="1:4" ht="14.5">
      <c r="B59" s="492" t="s">
        <v>2138</v>
      </c>
      <c r="C59" s="153"/>
      <c r="D59" s="68"/>
    </row>
    <row r="60" spans="1:4" ht="56">
      <c r="B60" s="491" t="s">
        <v>2161</v>
      </c>
      <c r="C60" s="153"/>
      <c r="D60" s="68"/>
    </row>
    <row r="61" spans="1:4" ht="14.5">
      <c r="B61" s="492" t="s">
        <v>2139</v>
      </c>
    </row>
    <row r="62" spans="1:4" ht="28">
      <c r="B62" s="516" t="s">
        <v>2145</v>
      </c>
    </row>
    <row r="63" spans="1:4" ht="14.5">
      <c r="B63" s="492" t="s">
        <v>2142</v>
      </c>
    </row>
    <row r="64" spans="1:4">
      <c r="B64" s="518" t="s">
        <v>2146</v>
      </c>
      <c r="C64" s="153"/>
      <c r="D64" s="68"/>
    </row>
    <row r="65" spans="1:4" s="494" customFormat="1">
      <c r="A65" s="149"/>
      <c r="B65" s="513" t="s">
        <v>2143</v>
      </c>
      <c r="C65" s="514"/>
      <c r="D65" s="515"/>
    </row>
    <row r="66" spans="1:4" ht="14.5">
      <c r="B66" s="492" t="s">
        <v>2147</v>
      </c>
    </row>
    <row r="67" spans="1:4" ht="70">
      <c r="B67" s="491" t="s">
        <v>2160</v>
      </c>
    </row>
    <row r="68" spans="1:4" ht="14.5">
      <c r="B68" s="492" t="s">
        <v>2159</v>
      </c>
    </row>
    <row r="69" spans="1:4" ht="42">
      <c r="B69" s="491" t="s">
        <v>2162</v>
      </c>
    </row>
    <row r="70" spans="1:4">
      <c r="B70" s="494" t="s">
        <v>2164</v>
      </c>
    </row>
    <row r="71" spans="1:4">
      <c r="B71" s="494" t="s">
        <v>2149</v>
      </c>
    </row>
    <row r="72" spans="1:4">
      <c r="B72" s="244" t="s">
        <v>2165</v>
      </c>
    </row>
    <row r="73" spans="1:4">
      <c r="B73" s="494" t="s">
        <v>2148</v>
      </c>
    </row>
    <row r="74" spans="1:4" ht="15.75" customHeight="1">
      <c r="B74" s="432" t="s">
        <v>2163</v>
      </c>
    </row>
    <row r="75" spans="1:4" s="65" customFormat="1">
      <c r="A75" s="142">
        <v>3.7</v>
      </c>
      <c r="B75" s="148" t="s">
        <v>586</v>
      </c>
      <c r="C75" s="141"/>
      <c r="D75" s="58"/>
    </row>
    <row r="76" spans="1:4" s="65" customFormat="1" ht="154">
      <c r="A76" s="149" t="s">
        <v>403</v>
      </c>
      <c r="B76" s="99" t="s">
        <v>585</v>
      </c>
      <c r="C76" s="141"/>
      <c r="D76" s="58"/>
    </row>
    <row r="77" spans="1:4" s="65" customFormat="1" ht="42">
      <c r="A77" s="149" t="s">
        <v>598</v>
      </c>
      <c r="B77" s="99" t="s">
        <v>587</v>
      </c>
      <c r="C77" s="141"/>
      <c r="D77" s="58"/>
    </row>
    <row r="78" spans="1:4" s="65" customFormat="1">
      <c r="A78" s="149"/>
      <c r="B78" s="134"/>
      <c r="C78" s="141"/>
      <c r="D78" s="58"/>
    </row>
    <row r="79" spans="1:4" s="69" customFormat="1" ht="28">
      <c r="A79" s="144"/>
      <c r="B79" s="453" t="s">
        <v>1051</v>
      </c>
      <c r="C79" s="153"/>
      <c r="D79" s="68"/>
    </row>
    <row r="80" spans="1:4" s="69" customFormat="1" ht="28">
      <c r="A80" s="223"/>
      <c r="B80" s="70" t="s">
        <v>656</v>
      </c>
      <c r="C80" s="153"/>
      <c r="D80" s="68"/>
    </row>
    <row r="81" spans="1:4" s="65" customFormat="1" ht="46.5" hidden="1" customHeight="1">
      <c r="A81" s="154" t="s">
        <v>9</v>
      </c>
      <c r="B81" s="236"/>
      <c r="C81" s="153"/>
      <c r="D81" s="60"/>
    </row>
    <row r="82" spans="1:4" s="65" customFormat="1" ht="46.5" customHeight="1">
      <c r="A82" s="154"/>
      <c r="B82" s="99" t="s">
        <v>554</v>
      </c>
      <c r="C82" s="153"/>
      <c r="D82" s="60"/>
    </row>
    <row r="83" spans="1:4" s="65" customFormat="1">
      <c r="A83" s="154"/>
      <c r="B83" s="95"/>
      <c r="C83" s="153"/>
      <c r="D83" s="60"/>
    </row>
    <row r="84" spans="1:4">
      <c r="B84" s="99"/>
    </row>
    <row r="85" spans="1:4">
      <c r="A85" s="149" t="s">
        <v>403</v>
      </c>
      <c r="B85" s="145" t="s">
        <v>404</v>
      </c>
      <c r="C85" s="141"/>
      <c r="D85" s="63"/>
    </row>
    <row r="86" spans="1:4">
      <c r="B86" s="99" t="s">
        <v>1289</v>
      </c>
      <c r="C86" s="153"/>
      <c r="D86" s="68"/>
    </row>
    <row r="87" spans="1:4">
      <c r="B87" s="99"/>
    </row>
    <row r="88" spans="1:4">
      <c r="A88" s="142">
        <v>3.8</v>
      </c>
      <c r="B88" s="148" t="s">
        <v>249</v>
      </c>
      <c r="C88" s="141"/>
      <c r="D88" s="58"/>
    </row>
    <row r="89" spans="1:4">
      <c r="A89" s="149" t="s">
        <v>131</v>
      </c>
      <c r="B89" s="145" t="s">
        <v>52</v>
      </c>
      <c r="C89" s="141"/>
      <c r="D89" s="58"/>
    </row>
    <row r="90" spans="1:4">
      <c r="B90" s="99" t="s">
        <v>1048</v>
      </c>
      <c r="C90" s="153"/>
      <c r="D90" s="60"/>
    </row>
    <row r="91" spans="1:4">
      <c r="B91" s="99" t="s">
        <v>2196</v>
      </c>
      <c r="C91" s="153"/>
      <c r="D91" s="60"/>
    </row>
    <row r="92" spans="1:4">
      <c r="B92" s="99" t="s">
        <v>1050</v>
      </c>
      <c r="C92" s="153"/>
      <c r="D92" s="60"/>
    </row>
    <row r="93" spans="1:4">
      <c r="B93" s="99" t="s">
        <v>1123</v>
      </c>
      <c r="C93" s="153"/>
      <c r="D93" s="60"/>
    </row>
    <row r="94" spans="1:4">
      <c r="B94" s="99" t="s">
        <v>511</v>
      </c>
      <c r="D94" s="59"/>
    </row>
    <row r="95" spans="1:4">
      <c r="B95" s="95"/>
      <c r="D95" s="59"/>
    </row>
    <row r="96" spans="1:4">
      <c r="A96" s="219"/>
      <c r="B96" s="170"/>
      <c r="D96" s="59"/>
    </row>
    <row r="97" spans="1:4" ht="28" hidden="1">
      <c r="A97" s="219"/>
      <c r="B97" s="170" t="s">
        <v>455</v>
      </c>
      <c r="D97" s="59"/>
    </row>
    <row r="98" spans="1:4">
      <c r="A98" s="219"/>
      <c r="B98" s="220"/>
      <c r="D98" s="59"/>
    </row>
    <row r="99" spans="1:4">
      <c r="A99" s="142">
        <v>3.9</v>
      </c>
      <c r="B99" s="148" t="s">
        <v>115</v>
      </c>
      <c r="C99" s="141"/>
      <c r="D99" s="63"/>
    </row>
    <row r="100" spans="1:4" ht="117" customHeight="1">
      <c r="B100" s="453" t="s">
        <v>2217</v>
      </c>
      <c r="C100" s="153"/>
      <c r="D100" s="68"/>
    </row>
    <row r="101" spans="1:4">
      <c r="B101" s="99"/>
    </row>
    <row r="102" spans="1:4">
      <c r="B102" s="99"/>
    </row>
    <row r="103" spans="1:4">
      <c r="A103" s="155">
        <v>3.1</v>
      </c>
      <c r="B103" s="148" t="s">
        <v>193</v>
      </c>
      <c r="C103" s="141"/>
      <c r="D103" s="63"/>
    </row>
    <row r="104" spans="1:4" ht="28">
      <c r="A104" s="149"/>
      <c r="B104" s="99" t="s">
        <v>46</v>
      </c>
    </row>
    <row r="105" spans="1:4">
      <c r="A105" s="149" t="s">
        <v>13</v>
      </c>
      <c r="B105" s="145" t="s">
        <v>252</v>
      </c>
      <c r="C105" s="141"/>
      <c r="D105" s="63"/>
    </row>
    <row r="106" spans="1:4" ht="28" hidden="1">
      <c r="A106" s="154" t="s">
        <v>47</v>
      </c>
      <c r="B106" s="99"/>
    </row>
    <row r="107" spans="1:4" hidden="1">
      <c r="A107" s="154"/>
      <c r="B107" s="99"/>
    </row>
    <row r="108" spans="1:4" ht="28" hidden="1">
      <c r="A108" s="154" t="s">
        <v>406</v>
      </c>
      <c r="B108" s="99"/>
    </row>
    <row r="109" spans="1:4" hidden="1">
      <c r="A109" s="154" t="s">
        <v>155</v>
      </c>
      <c r="B109" s="99"/>
    </row>
    <row r="110" spans="1:4">
      <c r="B110" s="99" t="s">
        <v>380</v>
      </c>
    </row>
    <row r="111" spans="1:4">
      <c r="A111" s="154"/>
      <c r="B111" s="99"/>
    </row>
    <row r="112" spans="1:4">
      <c r="A112" s="154"/>
      <c r="B112" s="99"/>
    </row>
    <row r="113" spans="1:4">
      <c r="B113" s="99"/>
    </row>
    <row r="114" spans="1:4">
      <c r="A114" s="155">
        <v>3.11</v>
      </c>
      <c r="B114" s="2" t="s">
        <v>253</v>
      </c>
      <c r="C114" s="141"/>
      <c r="D114" s="63"/>
    </row>
    <row r="115" spans="1:4" ht="147.65" customHeight="1">
      <c r="A115" s="149"/>
      <c r="B115" s="453" t="s">
        <v>480</v>
      </c>
    </row>
    <row r="116" spans="1:4" ht="33.65" customHeight="1">
      <c r="A116" s="149"/>
      <c r="B116" s="453" t="s">
        <v>273</v>
      </c>
    </row>
    <row r="117" spans="1:4" ht="13.25" hidden="1" customHeight="1">
      <c r="A117" s="154" t="s">
        <v>45</v>
      </c>
      <c r="B117" s="1" t="s">
        <v>484</v>
      </c>
    </row>
  </sheetData>
  <pageMargins left="0.75" right="0.75" top="1" bottom="1" header="0.5" footer="0.5"/>
  <pageSetup paperSize="9" orientation="portrait" horizontalDpi="4294967294"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8B99F-A391-4189-813D-070806F2610B}">
  <sheetPr>
    <tabColor rgb="FF92D050"/>
  </sheetPr>
  <dimension ref="A1:C87"/>
  <sheetViews>
    <sheetView zoomScaleNormal="100" zoomScaleSheetLayoutView="100" workbookViewId="0">
      <selection activeCell="B45" sqref="B45"/>
    </sheetView>
  </sheetViews>
  <sheetFormatPr defaultColWidth="9" defaultRowHeight="14"/>
  <cols>
    <col min="1" max="1" width="7.08984375" style="597" customWidth="1"/>
    <col min="2" max="2" width="80.453125" style="504" customWidth="1"/>
    <col min="3" max="3" width="2" style="504" customWidth="1"/>
    <col min="4" max="256" width="9" style="503"/>
    <col min="257" max="257" width="7.08984375" style="503" customWidth="1"/>
    <col min="258" max="258" width="80.453125" style="503" customWidth="1"/>
    <col min="259" max="259" width="2" style="503" customWidth="1"/>
    <col min="260" max="512" width="9" style="503"/>
    <col min="513" max="513" width="7.08984375" style="503" customWidth="1"/>
    <col min="514" max="514" width="80.453125" style="503" customWidth="1"/>
    <col min="515" max="515" width="2" style="503" customWidth="1"/>
    <col min="516" max="768" width="9" style="503"/>
    <col min="769" max="769" width="7.08984375" style="503" customWidth="1"/>
    <col min="770" max="770" width="80.453125" style="503" customWidth="1"/>
    <col min="771" max="771" width="2" style="503" customWidth="1"/>
    <col min="772" max="1024" width="9" style="503"/>
    <col min="1025" max="1025" width="7.08984375" style="503" customWidth="1"/>
    <col min="1026" max="1026" width="80.453125" style="503" customWidth="1"/>
    <col min="1027" max="1027" width="2" style="503" customWidth="1"/>
    <col min="1028" max="1280" width="9" style="503"/>
    <col min="1281" max="1281" width="7.08984375" style="503" customWidth="1"/>
    <col min="1282" max="1282" width="80.453125" style="503" customWidth="1"/>
    <col min="1283" max="1283" width="2" style="503" customWidth="1"/>
    <col min="1284" max="1536" width="9" style="503"/>
    <col min="1537" max="1537" width="7.08984375" style="503" customWidth="1"/>
    <col min="1538" max="1538" width="80.453125" style="503" customWidth="1"/>
    <col min="1539" max="1539" width="2" style="503" customWidth="1"/>
    <col min="1540" max="1792" width="9" style="503"/>
    <col min="1793" max="1793" width="7.08984375" style="503" customWidth="1"/>
    <col min="1794" max="1794" width="80.453125" style="503" customWidth="1"/>
    <col min="1795" max="1795" width="2" style="503" customWidth="1"/>
    <col min="1796" max="2048" width="9" style="503"/>
    <col min="2049" max="2049" width="7.08984375" style="503" customWidth="1"/>
    <col min="2050" max="2050" width="80.453125" style="503" customWidth="1"/>
    <col min="2051" max="2051" width="2" style="503" customWidth="1"/>
    <col min="2052" max="2304" width="9" style="503"/>
    <col min="2305" max="2305" width="7.08984375" style="503" customWidth="1"/>
    <col min="2306" max="2306" width="80.453125" style="503" customWidth="1"/>
    <col min="2307" max="2307" width="2" style="503" customWidth="1"/>
    <col min="2308" max="2560" width="9" style="503"/>
    <col min="2561" max="2561" width="7.08984375" style="503" customWidth="1"/>
    <col min="2562" max="2562" width="80.453125" style="503" customWidth="1"/>
    <col min="2563" max="2563" width="2" style="503" customWidth="1"/>
    <col min="2564" max="2816" width="9" style="503"/>
    <col min="2817" max="2817" width="7.08984375" style="503" customWidth="1"/>
    <col min="2818" max="2818" width="80.453125" style="503" customWidth="1"/>
    <col min="2819" max="2819" width="2" style="503" customWidth="1"/>
    <col min="2820" max="3072" width="9" style="503"/>
    <col min="3073" max="3073" width="7.08984375" style="503" customWidth="1"/>
    <col min="3074" max="3074" width="80.453125" style="503" customWidth="1"/>
    <col min="3075" max="3075" width="2" style="503" customWidth="1"/>
    <col min="3076" max="3328" width="9" style="503"/>
    <col min="3329" max="3329" width="7.08984375" style="503" customWidth="1"/>
    <col min="3330" max="3330" width="80.453125" style="503" customWidth="1"/>
    <col min="3331" max="3331" width="2" style="503" customWidth="1"/>
    <col min="3332" max="3584" width="9" style="503"/>
    <col min="3585" max="3585" width="7.08984375" style="503" customWidth="1"/>
    <col min="3586" max="3586" width="80.453125" style="503" customWidth="1"/>
    <col min="3587" max="3587" width="2" style="503" customWidth="1"/>
    <col min="3588" max="3840" width="9" style="503"/>
    <col min="3841" max="3841" width="7.08984375" style="503" customWidth="1"/>
    <col min="3842" max="3842" width="80.453125" style="503" customWidth="1"/>
    <col min="3843" max="3843" width="2" style="503" customWidth="1"/>
    <col min="3844" max="4096" width="9" style="503"/>
    <col min="4097" max="4097" width="7.08984375" style="503" customWidth="1"/>
    <col min="4098" max="4098" width="80.453125" style="503" customWidth="1"/>
    <col min="4099" max="4099" width="2" style="503" customWidth="1"/>
    <col min="4100" max="4352" width="9" style="503"/>
    <col min="4353" max="4353" width="7.08984375" style="503" customWidth="1"/>
    <col min="4354" max="4354" width="80.453125" style="503" customWidth="1"/>
    <col min="4355" max="4355" width="2" style="503" customWidth="1"/>
    <col min="4356" max="4608" width="9" style="503"/>
    <col min="4609" max="4609" width="7.08984375" style="503" customWidth="1"/>
    <col min="4610" max="4610" width="80.453125" style="503" customWidth="1"/>
    <col min="4611" max="4611" width="2" style="503" customWidth="1"/>
    <col min="4612" max="4864" width="9" style="503"/>
    <col min="4865" max="4865" width="7.08984375" style="503" customWidth="1"/>
    <col min="4866" max="4866" width="80.453125" style="503" customWidth="1"/>
    <col min="4867" max="4867" width="2" style="503" customWidth="1"/>
    <col min="4868" max="5120" width="9" style="503"/>
    <col min="5121" max="5121" width="7.08984375" style="503" customWidth="1"/>
    <col min="5122" max="5122" width="80.453125" style="503" customWidth="1"/>
    <col min="5123" max="5123" width="2" style="503" customWidth="1"/>
    <col min="5124" max="5376" width="9" style="503"/>
    <col min="5377" max="5377" width="7.08984375" style="503" customWidth="1"/>
    <col min="5378" max="5378" width="80.453125" style="503" customWidth="1"/>
    <col min="5379" max="5379" width="2" style="503" customWidth="1"/>
    <col min="5380" max="5632" width="9" style="503"/>
    <col min="5633" max="5633" width="7.08984375" style="503" customWidth="1"/>
    <col min="5634" max="5634" width="80.453125" style="503" customWidth="1"/>
    <col min="5635" max="5635" width="2" style="503" customWidth="1"/>
    <col min="5636" max="5888" width="9" style="503"/>
    <col min="5889" max="5889" width="7.08984375" style="503" customWidth="1"/>
    <col min="5890" max="5890" width="80.453125" style="503" customWidth="1"/>
    <col min="5891" max="5891" width="2" style="503" customWidth="1"/>
    <col min="5892" max="6144" width="9" style="503"/>
    <col min="6145" max="6145" width="7.08984375" style="503" customWidth="1"/>
    <col min="6146" max="6146" width="80.453125" style="503" customWidth="1"/>
    <col min="6147" max="6147" width="2" style="503" customWidth="1"/>
    <col min="6148" max="6400" width="9" style="503"/>
    <col min="6401" max="6401" width="7.08984375" style="503" customWidth="1"/>
    <col min="6402" max="6402" width="80.453125" style="503" customWidth="1"/>
    <col min="6403" max="6403" width="2" style="503" customWidth="1"/>
    <col min="6404" max="6656" width="9" style="503"/>
    <col min="6657" max="6657" width="7.08984375" style="503" customWidth="1"/>
    <col min="6658" max="6658" width="80.453125" style="503" customWidth="1"/>
    <col min="6659" max="6659" width="2" style="503" customWidth="1"/>
    <col min="6660" max="6912" width="9" style="503"/>
    <col min="6913" max="6913" width="7.08984375" style="503" customWidth="1"/>
    <col min="6914" max="6914" width="80.453125" style="503" customWidth="1"/>
    <col min="6915" max="6915" width="2" style="503" customWidth="1"/>
    <col min="6916" max="7168" width="9" style="503"/>
    <col min="7169" max="7169" width="7.08984375" style="503" customWidth="1"/>
    <col min="7170" max="7170" width="80.453125" style="503" customWidth="1"/>
    <col min="7171" max="7171" width="2" style="503" customWidth="1"/>
    <col min="7172" max="7424" width="9" style="503"/>
    <col min="7425" max="7425" width="7.08984375" style="503" customWidth="1"/>
    <col min="7426" max="7426" width="80.453125" style="503" customWidth="1"/>
    <col min="7427" max="7427" width="2" style="503" customWidth="1"/>
    <col min="7428" max="7680" width="9" style="503"/>
    <col min="7681" max="7681" width="7.08984375" style="503" customWidth="1"/>
    <col min="7682" max="7682" width="80.453125" style="503" customWidth="1"/>
    <col min="7683" max="7683" width="2" style="503" customWidth="1"/>
    <col min="7684" max="7936" width="9" style="503"/>
    <col min="7937" max="7937" width="7.08984375" style="503" customWidth="1"/>
    <col min="7938" max="7938" width="80.453125" style="503" customWidth="1"/>
    <col min="7939" max="7939" width="2" style="503" customWidth="1"/>
    <col min="7940" max="8192" width="9" style="503"/>
    <col min="8193" max="8193" width="7.08984375" style="503" customWidth="1"/>
    <col min="8194" max="8194" width="80.453125" style="503" customWidth="1"/>
    <col min="8195" max="8195" width="2" style="503" customWidth="1"/>
    <col min="8196" max="8448" width="9" style="503"/>
    <col min="8449" max="8449" width="7.08984375" style="503" customWidth="1"/>
    <col min="8450" max="8450" width="80.453125" style="503" customWidth="1"/>
    <col min="8451" max="8451" width="2" style="503" customWidth="1"/>
    <col min="8452" max="8704" width="9" style="503"/>
    <col min="8705" max="8705" width="7.08984375" style="503" customWidth="1"/>
    <col min="8706" max="8706" width="80.453125" style="503" customWidth="1"/>
    <col min="8707" max="8707" width="2" style="503" customWidth="1"/>
    <col min="8708" max="8960" width="9" style="503"/>
    <col min="8961" max="8961" width="7.08984375" style="503" customWidth="1"/>
    <col min="8962" max="8962" width="80.453125" style="503" customWidth="1"/>
    <col min="8963" max="8963" width="2" style="503" customWidth="1"/>
    <col min="8964" max="9216" width="9" style="503"/>
    <col min="9217" max="9217" width="7.08984375" style="503" customWidth="1"/>
    <col min="9218" max="9218" width="80.453125" style="503" customWidth="1"/>
    <col min="9219" max="9219" width="2" style="503" customWidth="1"/>
    <col min="9220" max="9472" width="9" style="503"/>
    <col min="9473" max="9473" width="7.08984375" style="503" customWidth="1"/>
    <col min="9474" max="9474" width="80.453125" style="503" customWidth="1"/>
    <col min="9475" max="9475" width="2" style="503" customWidth="1"/>
    <col min="9476" max="9728" width="9" style="503"/>
    <col min="9729" max="9729" width="7.08984375" style="503" customWidth="1"/>
    <col min="9730" max="9730" width="80.453125" style="503" customWidth="1"/>
    <col min="9731" max="9731" width="2" style="503" customWidth="1"/>
    <col min="9732" max="9984" width="9" style="503"/>
    <col min="9985" max="9985" width="7.08984375" style="503" customWidth="1"/>
    <col min="9986" max="9986" width="80.453125" style="503" customWidth="1"/>
    <col min="9987" max="9987" width="2" style="503" customWidth="1"/>
    <col min="9988" max="10240" width="9" style="503"/>
    <col min="10241" max="10241" width="7.08984375" style="503" customWidth="1"/>
    <col min="10242" max="10242" width="80.453125" style="503" customWidth="1"/>
    <col min="10243" max="10243" width="2" style="503" customWidth="1"/>
    <col min="10244" max="10496" width="9" style="503"/>
    <col min="10497" max="10497" width="7.08984375" style="503" customWidth="1"/>
    <col min="10498" max="10498" width="80.453125" style="503" customWidth="1"/>
    <col min="10499" max="10499" width="2" style="503" customWidth="1"/>
    <col min="10500" max="10752" width="9" style="503"/>
    <col min="10753" max="10753" width="7.08984375" style="503" customWidth="1"/>
    <col min="10754" max="10754" width="80.453125" style="503" customWidth="1"/>
    <col min="10755" max="10755" width="2" style="503" customWidth="1"/>
    <col min="10756" max="11008" width="9" style="503"/>
    <col min="11009" max="11009" width="7.08984375" style="503" customWidth="1"/>
    <col min="11010" max="11010" width="80.453125" style="503" customWidth="1"/>
    <col min="11011" max="11011" width="2" style="503" customWidth="1"/>
    <col min="11012" max="11264" width="9" style="503"/>
    <col min="11265" max="11265" width="7.08984375" style="503" customWidth="1"/>
    <col min="11266" max="11266" width="80.453125" style="503" customWidth="1"/>
    <col min="11267" max="11267" width="2" style="503" customWidth="1"/>
    <col min="11268" max="11520" width="9" style="503"/>
    <col min="11521" max="11521" width="7.08984375" style="503" customWidth="1"/>
    <col min="11522" max="11522" width="80.453125" style="503" customWidth="1"/>
    <col min="11523" max="11523" width="2" style="503" customWidth="1"/>
    <col min="11524" max="11776" width="9" style="503"/>
    <col min="11777" max="11777" width="7.08984375" style="503" customWidth="1"/>
    <col min="11778" max="11778" width="80.453125" style="503" customWidth="1"/>
    <col min="11779" max="11779" width="2" style="503" customWidth="1"/>
    <col min="11780" max="12032" width="9" style="503"/>
    <col min="12033" max="12033" width="7.08984375" style="503" customWidth="1"/>
    <col min="12034" max="12034" width="80.453125" style="503" customWidth="1"/>
    <col min="12035" max="12035" width="2" style="503" customWidth="1"/>
    <col min="12036" max="12288" width="9" style="503"/>
    <col min="12289" max="12289" width="7.08984375" style="503" customWidth="1"/>
    <col min="12290" max="12290" width="80.453125" style="503" customWidth="1"/>
    <col min="12291" max="12291" width="2" style="503" customWidth="1"/>
    <col min="12292" max="12544" width="9" style="503"/>
    <col min="12545" max="12545" width="7.08984375" style="503" customWidth="1"/>
    <col min="12546" max="12546" width="80.453125" style="503" customWidth="1"/>
    <col min="12547" max="12547" width="2" style="503" customWidth="1"/>
    <col min="12548" max="12800" width="9" style="503"/>
    <col min="12801" max="12801" width="7.08984375" style="503" customWidth="1"/>
    <col min="12802" max="12802" width="80.453125" style="503" customWidth="1"/>
    <col min="12803" max="12803" width="2" style="503" customWidth="1"/>
    <col min="12804" max="13056" width="9" style="503"/>
    <col min="13057" max="13057" width="7.08984375" style="503" customWidth="1"/>
    <col min="13058" max="13058" width="80.453125" style="503" customWidth="1"/>
    <col min="13059" max="13059" width="2" style="503" customWidth="1"/>
    <col min="13060" max="13312" width="9" style="503"/>
    <col min="13313" max="13313" width="7.08984375" style="503" customWidth="1"/>
    <col min="13314" max="13314" width="80.453125" style="503" customWidth="1"/>
    <col min="13315" max="13315" width="2" style="503" customWidth="1"/>
    <col min="13316" max="13568" width="9" style="503"/>
    <col min="13569" max="13569" width="7.08984375" style="503" customWidth="1"/>
    <col min="13570" max="13570" width="80.453125" style="503" customWidth="1"/>
    <col min="13571" max="13571" width="2" style="503" customWidth="1"/>
    <col min="13572" max="13824" width="9" style="503"/>
    <col min="13825" max="13825" width="7.08984375" style="503" customWidth="1"/>
    <col min="13826" max="13826" width="80.453125" style="503" customWidth="1"/>
    <col min="13827" max="13827" width="2" style="503" customWidth="1"/>
    <col min="13828" max="14080" width="9" style="503"/>
    <col min="14081" max="14081" width="7.08984375" style="503" customWidth="1"/>
    <col min="14082" max="14082" width="80.453125" style="503" customWidth="1"/>
    <col min="14083" max="14083" width="2" style="503" customWidth="1"/>
    <col min="14084" max="14336" width="9" style="503"/>
    <col min="14337" max="14337" width="7.08984375" style="503" customWidth="1"/>
    <col min="14338" max="14338" width="80.453125" style="503" customWidth="1"/>
    <col min="14339" max="14339" width="2" style="503" customWidth="1"/>
    <col min="14340" max="14592" width="9" style="503"/>
    <col min="14593" max="14593" width="7.08984375" style="503" customWidth="1"/>
    <col min="14594" max="14594" width="80.453125" style="503" customWidth="1"/>
    <col min="14595" max="14595" width="2" style="503" customWidth="1"/>
    <col min="14596" max="14848" width="9" style="503"/>
    <col min="14849" max="14849" width="7.08984375" style="503" customWidth="1"/>
    <col min="14850" max="14850" width="80.453125" style="503" customWidth="1"/>
    <col min="14851" max="14851" width="2" style="503" customWidth="1"/>
    <col min="14852" max="15104" width="9" style="503"/>
    <col min="15105" max="15105" width="7.08984375" style="503" customWidth="1"/>
    <col min="15106" max="15106" width="80.453125" style="503" customWidth="1"/>
    <col min="15107" max="15107" width="2" style="503" customWidth="1"/>
    <col min="15108" max="15360" width="9" style="503"/>
    <col min="15361" max="15361" width="7.08984375" style="503" customWidth="1"/>
    <col min="15362" max="15362" width="80.453125" style="503" customWidth="1"/>
    <col min="15363" max="15363" width="2" style="503" customWidth="1"/>
    <col min="15364" max="15616" width="9" style="503"/>
    <col min="15617" max="15617" width="7.08984375" style="503" customWidth="1"/>
    <col min="15618" max="15618" width="80.453125" style="503" customWidth="1"/>
    <col min="15619" max="15619" width="2" style="503" customWidth="1"/>
    <col min="15620" max="15872" width="9" style="503"/>
    <col min="15873" max="15873" width="7.08984375" style="503" customWidth="1"/>
    <col min="15874" max="15874" width="80.453125" style="503" customWidth="1"/>
    <col min="15875" max="15875" width="2" style="503" customWidth="1"/>
    <col min="15876" max="16128" width="9" style="503"/>
    <col min="16129" max="16129" width="7.08984375" style="503" customWidth="1"/>
    <col min="16130" max="16130" width="80.453125" style="503" customWidth="1"/>
    <col min="16131" max="16131" width="2" style="503" customWidth="1"/>
    <col min="16132" max="16384" width="9" style="503"/>
  </cols>
  <sheetData>
    <row r="1" spans="1:3" ht="28">
      <c r="A1" s="156">
        <v>6</v>
      </c>
      <c r="B1" s="157" t="s">
        <v>407</v>
      </c>
      <c r="C1" s="141"/>
    </row>
    <row r="2" spans="1:3">
      <c r="A2" s="158">
        <v>6.1</v>
      </c>
      <c r="B2" s="159" t="s">
        <v>110</v>
      </c>
      <c r="C2" s="141"/>
    </row>
    <row r="3" spans="1:3">
      <c r="A3" s="158"/>
      <c r="B3" s="583"/>
      <c r="C3" s="146"/>
    </row>
    <row r="4" spans="1:3">
      <c r="A4" s="158"/>
      <c r="B4" s="584"/>
      <c r="C4" s="146"/>
    </row>
    <row r="5" spans="1:3">
      <c r="A5" s="158"/>
      <c r="B5" s="585" t="s">
        <v>548</v>
      </c>
      <c r="C5" s="146"/>
    </row>
    <row r="6" spans="1:3" ht="28">
      <c r="A6" s="158"/>
      <c r="B6" s="584" t="s">
        <v>2337</v>
      </c>
      <c r="C6" s="146"/>
    </row>
    <row r="7" spans="1:3">
      <c r="A7" s="158"/>
      <c r="B7" s="584" t="s">
        <v>2338</v>
      </c>
      <c r="C7" s="146"/>
    </row>
    <row r="8" spans="1:3">
      <c r="A8" s="158"/>
      <c r="B8" s="584" t="s">
        <v>2339</v>
      </c>
      <c r="C8" s="146"/>
    </row>
    <row r="9" spans="1:3">
      <c r="A9" s="158"/>
      <c r="B9" s="584" t="s">
        <v>2340</v>
      </c>
      <c r="C9" s="146"/>
    </row>
    <row r="10" spans="1:3">
      <c r="A10" s="158"/>
      <c r="B10" s="584" t="s">
        <v>2342</v>
      </c>
      <c r="C10" s="146"/>
    </row>
    <row r="11" spans="1:3">
      <c r="A11" s="158"/>
      <c r="B11" s="584"/>
      <c r="C11" s="146"/>
    </row>
    <row r="12" spans="1:3" ht="28">
      <c r="A12" s="158"/>
      <c r="B12" s="584" t="s">
        <v>2341</v>
      </c>
      <c r="C12" s="146"/>
    </row>
    <row r="13" spans="1:3">
      <c r="A13" s="158"/>
      <c r="B13" s="586"/>
      <c r="C13" s="146"/>
    </row>
    <row r="14" spans="1:3">
      <c r="A14" s="158" t="s">
        <v>573</v>
      </c>
      <c r="B14" s="503" t="s">
        <v>2358</v>
      </c>
      <c r="C14" s="146"/>
    </row>
    <row r="15" spans="1:3">
      <c r="A15" s="158"/>
      <c r="B15" s="503" t="s">
        <v>570</v>
      </c>
      <c r="C15" s="146"/>
    </row>
    <row r="16" spans="1:3">
      <c r="A16" s="158" t="s">
        <v>574</v>
      </c>
      <c r="B16" s="503" t="s">
        <v>2359</v>
      </c>
      <c r="C16" s="146"/>
    </row>
    <row r="17" spans="1:3">
      <c r="A17" s="158"/>
      <c r="B17" s="503" t="s">
        <v>570</v>
      </c>
      <c r="C17" s="146"/>
    </row>
    <row r="18" spans="1:3">
      <c r="A18" s="158">
        <v>6.2</v>
      </c>
      <c r="B18" s="162" t="s">
        <v>111</v>
      </c>
      <c r="C18" s="141"/>
    </row>
    <row r="19" spans="1:3" ht="42">
      <c r="A19" s="158"/>
      <c r="B19" s="601" t="s">
        <v>2343</v>
      </c>
      <c r="C19" s="146"/>
    </row>
    <row r="20" spans="1:3" ht="14.25" customHeight="1">
      <c r="A20" s="158"/>
      <c r="B20" s="587"/>
      <c r="C20" s="146"/>
    </row>
    <row r="21" spans="1:3" ht="15" customHeight="1">
      <c r="A21" s="158" t="s">
        <v>2283</v>
      </c>
      <c r="B21" s="588"/>
      <c r="C21" s="146"/>
    </row>
    <row r="22" spans="1:3">
      <c r="A22" s="158">
        <v>6.3</v>
      </c>
      <c r="B22" s="162" t="s">
        <v>112</v>
      </c>
      <c r="C22" s="141"/>
    </row>
    <row r="23" spans="1:3">
      <c r="A23" s="158"/>
      <c r="B23" s="589" t="s">
        <v>156</v>
      </c>
      <c r="C23" s="141"/>
    </row>
    <row r="24" spans="1:3" ht="56">
      <c r="A24" s="158"/>
      <c r="B24" s="416" t="s">
        <v>1046</v>
      </c>
      <c r="C24" s="146"/>
    </row>
    <row r="25" spans="1:3">
      <c r="A25" s="158"/>
      <c r="B25" s="584" t="s">
        <v>409</v>
      </c>
      <c r="C25" s="146"/>
    </row>
    <row r="26" spans="1:3">
      <c r="A26" s="158"/>
      <c r="B26" s="584" t="s">
        <v>410</v>
      </c>
      <c r="C26" s="146"/>
    </row>
    <row r="27" spans="1:3">
      <c r="A27" s="158"/>
      <c r="B27" s="584" t="s">
        <v>113</v>
      </c>
      <c r="C27" s="146"/>
    </row>
    <row r="28" spans="1:3">
      <c r="A28" s="158"/>
      <c r="B28" s="584"/>
      <c r="C28" s="146"/>
    </row>
    <row r="29" spans="1:3">
      <c r="A29" s="158" t="s">
        <v>188</v>
      </c>
      <c r="B29" s="585" t="s">
        <v>35</v>
      </c>
      <c r="C29" s="141"/>
    </row>
    <row r="30" spans="1:3">
      <c r="A30" s="158"/>
      <c r="B30" s="584" t="s">
        <v>615</v>
      </c>
      <c r="C30" s="146"/>
    </row>
    <row r="31" spans="1:3">
      <c r="A31" s="158"/>
      <c r="B31" s="588"/>
      <c r="C31" s="146"/>
    </row>
    <row r="32" spans="1:3">
      <c r="A32" s="158">
        <v>6.4</v>
      </c>
      <c r="B32" s="162" t="s">
        <v>588</v>
      </c>
      <c r="C32" s="141"/>
    </row>
    <row r="33" spans="1:3" ht="154">
      <c r="A33" s="158" t="s">
        <v>37</v>
      </c>
      <c r="B33" s="590" t="s">
        <v>585</v>
      </c>
      <c r="C33" s="141"/>
    </row>
    <row r="34" spans="1:3" ht="56">
      <c r="A34" s="158" t="s">
        <v>589</v>
      </c>
      <c r="B34" s="590" t="s">
        <v>587</v>
      </c>
      <c r="C34" s="141"/>
    </row>
    <row r="35" spans="1:3">
      <c r="A35" s="158"/>
      <c r="B35" s="591"/>
      <c r="C35" s="141"/>
    </row>
    <row r="36" spans="1:3">
      <c r="A36" s="158"/>
      <c r="B36" s="591"/>
      <c r="C36" s="141"/>
    </row>
    <row r="37" spans="1:3">
      <c r="A37" s="158"/>
      <c r="B37" s="592"/>
      <c r="C37" s="150"/>
    </row>
    <row r="38" spans="1:3">
      <c r="A38" s="158"/>
      <c r="B38" s="593"/>
      <c r="C38" s="150"/>
    </row>
    <row r="39" spans="1:3">
      <c r="A39" s="158"/>
      <c r="B39" s="594" t="s">
        <v>124</v>
      </c>
      <c r="C39" s="169"/>
    </row>
    <row r="40" spans="1:3">
      <c r="A40" s="158"/>
      <c r="B40" s="593"/>
      <c r="C40" s="150"/>
    </row>
    <row r="41" spans="1:3" ht="84">
      <c r="A41" s="158"/>
      <c r="B41" s="602" t="s">
        <v>139</v>
      </c>
      <c r="C41" s="150"/>
    </row>
    <row r="42" spans="1:3">
      <c r="A42" s="158"/>
      <c r="B42" s="584" t="s">
        <v>140</v>
      </c>
      <c r="C42" s="153"/>
    </row>
    <row r="43" spans="1:3">
      <c r="A43" s="158"/>
      <c r="B43" s="584" t="s">
        <v>2344</v>
      </c>
      <c r="C43" s="153"/>
    </row>
    <row r="44" spans="1:3">
      <c r="A44" s="158" t="s">
        <v>590</v>
      </c>
      <c r="B44" s="585" t="s">
        <v>591</v>
      </c>
      <c r="C44" s="153"/>
    </row>
    <row r="45" spans="1:3" ht="84">
      <c r="A45" s="158"/>
      <c r="B45" s="588" t="s">
        <v>2345</v>
      </c>
      <c r="C45" s="146"/>
    </row>
    <row r="46" spans="1:3">
      <c r="A46" s="158">
        <v>6.5</v>
      </c>
      <c r="B46" s="162" t="s">
        <v>114</v>
      </c>
      <c r="C46" s="141"/>
    </row>
    <row r="47" spans="1:3">
      <c r="A47" s="158"/>
      <c r="B47" s="583" t="s">
        <v>2360</v>
      </c>
      <c r="C47" s="141"/>
    </row>
    <row r="48" spans="1:3">
      <c r="A48" s="158"/>
      <c r="B48" s="584" t="s">
        <v>2346</v>
      </c>
      <c r="C48" s="141"/>
    </row>
    <row r="49" spans="1:3">
      <c r="A49" s="158"/>
      <c r="B49" s="584" t="s">
        <v>2361</v>
      </c>
      <c r="C49" s="141"/>
    </row>
    <row r="50" spans="1:3" ht="56">
      <c r="A50" s="158"/>
      <c r="B50" s="584" t="s">
        <v>2347</v>
      </c>
      <c r="C50" s="141"/>
    </row>
    <row r="51" spans="1:3">
      <c r="A51" s="158"/>
      <c r="B51" s="595" t="s">
        <v>513</v>
      </c>
      <c r="C51" s="146"/>
    </row>
    <row r="52" spans="1:3">
      <c r="A52" s="158"/>
      <c r="B52" s="584"/>
      <c r="C52" s="146"/>
    </row>
    <row r="53" spans="1:3">
      <c r="A53" s="158">
        <v>6.6</v>
      </c>
      <c r="B53" s="162" t="s">
        <v>116</v>
      </c>
      <c r="C53" s="141"/>
    </row>
    <row r="54" spans="1:3" ht="28">
      <c r="A54" s="158"/>
      <c r="B54" s="584" t="s">
        <v>182</v>
      </c>
      <c r="C54" s="146"/>
    </row>
    <row r="55" spans="1:3">
      <c r="A55" s="158"/>
      <c r="B55" s="588"/>
      <c r="C55" s="146"/>
    </row>
    <row r="56" spans="1:3">
      <c r="A56" s="158">
        <v>6.7</v>
      </c>
      <c r="B56" s="162" t="s">
        <v>247</v>
      </c>
      <c r="C56" s="141"/>
    </row>
    <row r="57" spans="1:3">
      <c r="A57" s="158"/>
      <c r="B57" s="157" t="s">
        <v>412</v>
      </c>
      <c r="C57" s="141"/>
    </row>
    <row r="58" spans="1:3">
      <c r="A58" s="158"/>
      <c r="B58" s="596"/>
      <c r="C58" s="153"/>
    </row>
    <row r="59" spans="1:3">
      <c r="A59" s="158"/>
      <c r="B59" s="595"/>
      <c r="C59" s="153"/>
    </row>
    <row r="60" spans="1:3" ht="56">
      <c r="A60" s="158"/>
      <c r="B60" s="584" t="s">
        <v>2348</v>
      </c>
      <c r="C60" s="153"/>
    </row>
    <row r="61" spans="1:3" ht="42">
      <c r="A61" s="158"/>
      <c r="B61" s="584" t="s">
        <v>2349</v>
      </c>
      <c r="C61" s="146"/>
    </row>
    <row r="62" spans="1:3" ht="28">
      <c r="A62" s="158"/>
      <c r="B62" s="584" t="s">
        <v>2350</v>
      </c>
      <c r="C62" s="146"/>
    </row>
    <row r="63" spans="1:3" ht="56">
      <c r="A63" s="158"/>
      <c r="B63" s="584" t="s">
        <v>2351</v>
      </c>
      <c r="C63" s="146"/>
    </row>
    <row r="64" spans="1:3" ht="28">
      <c r="A64" s="158"/>
      <c r="B64" s="584" t="s">
        <v>2352</v>
      </c>
      <c r="C64" s="146"/>
    </row>
    <row r="65" spans="1:3" ht="28">
      <c r="A65" s="158"/>
      <c r="B65" s="584" t="s">
        <v>2353</v>
      </c>
      <c r="C65" s="146"/>
    </row>
    <row r="66" spans="1:3">
      <c r="A66" s="158"/>
      <c r="B66" s="584" t="s">
        <v>2354</v>
      </c>
      <c r="C66" s="146"/>
    </row>
    <row r="67" spans="1:3" ht="42">
      <c r="A67" s="158"/>
      <c r="B67" s="584" t="s">
        <v>2355</v>
      </c>
      <c r="C67" s="146"/>
    </row>
    <row r="68" spans="1:3" ht="28">
      <c r="A68" s="158"/>
      <c r="B68" s="584" t="s">
        <v>2356</v>
      </c>
      <c r="C68" s="146"/>
    </row>
    <row r="69" spans="1:3" ht="28">
      <c r="A69" s="158"/>
      <c r="B69" s="584" t="s">
        <v>2357</v>
      </c>
      <c r="C69" s="146"/>
    </row>
    <row r="70" spans="1:3">
      <c r="A70" s="158"/>
      <c r="B70" s="584"/>
      <c r="C70" s="146"/>
    </row>
    <row r="71" spans="1:3">
      <c r="A71" s="158"/>
      <c r="B71" s="588"/>
      <c r="C71" s="146"/>
    </row>
    <row r="72" spans="1:3">
      <c r="A72" s="172" t="s">
        <v>274</v>
      </c>
      <c r="B72" s="162" t="s">
        <v>117</v>
      </c>
      <c r="C72" s="141"/>
    </row>
    <row r="73" spans="1:3" ht="42">
      <c r="A73" s="158"/>
      <c r="B73" s="583" t="s">
        <v>534</v>
      </c>
      <c r="C73" s="153"/>
    </row>
    <row r="74" spans="1:3">
      <c r="A74" s="158"/>
      <c r="B74" s="588"/>
      <c r="C74" s="146"/>
    </row>
    <row r="75" spans="1:3" ht="42">
      <c r="A75" s="158">
        <v>6.9</v>
      </c>
      <c r="B75" s="162" t="s">
        <v>474</v>
      </c>
      <c r="C75" s="141"/>
    </row>
    <row r="76" spans="1:3" ht="28">
      <c r="A76" s="158"/>
      <c r="B76" s="583" t="s">
        <v>183</v>
      </c>
      <c r="C76" s="153"/>
    </row>
    <row r="77" spans="1:3">
      <c r="A77" s="158"/>
      <c r="B77" s="588"/>
      <c r="C77" s="146"/>
    </row>
    <row r="78" spans="1:3">
      <c r="A78" s="158" t="s">
        <v>275</v>
      </c>
      <c r="B78" s="162" t="s">
        <v>184</v>
      </c>
      <c r="C78" s="141"/>
    </row>
    <row r="79" spans="1:3" ht="56">
      <c r="A79" s="158"/>
      <c r="B79" s="583" t="s">
        <v>481</v>
      </c>
      <c r="C79" s="146"/>
    </row>
    <row r="80" spans="1:3">
      <c r="A80" s="158"/>
      <c r="B80" s="588"/>
      <c r="C80" s="146"/>
    </row>
    <row r="81" spans="1:3">
      <c r="A81" s="158">
        <v>6.11</v>
      </c>
      <c r="B81" s="162" t="s">
        <v>473</v>
      </c>
      <c r="C81" s="141"/>
    </row>
    <row r="82" spans="1:3" ht="28">
      <c r="A82" s="158"/>
      <c r="B82" s="583" t="s">
        <v>185</v>
      </c>
      <c r="C82" s="146"/>
    </row>
    <row r="83" spans="1:3">
      <c r="A83" s="158" t="s">
        <v>13</v>
      </c>
      <c r="B83" s="585" t="s">
        <v>252</v>
      </c>
      <c r="C83" s="141"/>
    </row>
    <row r="84" spans="1:3" ht="25">
      <c r="A84" s="173" t="s">
        <v>47</v>
      </c>
      <c r="B84" s="584"/>
      <c r="C84" s="146"/>
    </row>
    <row r="85" spans="1:3">
      <c r="A85" s="173" t="s">
        <v>405</v>
      </c>
      <c r="B85" s="584"/>
      <c r="C85" s="146"/>
    </row>
    <row r="86" spans="1:3">
      <c r="A86" s="173"/>
      <c r="B86" s="584"/>
      <c r="C86" s="146"/>
    </row>
    <row r="87" spans="1:3">
      <c r="A87" s="174" t="s">
        <v>155</v>
      </c>
      <c r="B87" s="588"/>
      <c r="C87" s="146"/>
    </row>
  </sheetData>
  <phoneticPr fontId="7" type="noConversion"/>
  <pageMargins left="0.75" right="0.75" top="1" bottom="1" header="0.5" footer="0.5"/>
  <pageSetup paperSize="9" scale="92"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IV738"/>
  <sheetViews>
    <sheetView zoomScaleNormal="100" workbookViewId="0">
      <selection activeCell="E686" sqref="E686"/>
    </sheetView>
  </sheetViews>
  <sheetFormatPr defaultColWidth="10" defaultRowHeight="14"/>
  <cols>
    <col min="1" max="1" width="10" style="333" customWidth="1"/>
    <col min="2" max="2" width="11" style="333" customWidth="1"/>
    <col min="3" max="3" width="91.36328125" style="365" customWidth="1"/>
    <col min="4" max="4" width="49.6328125" style="365" customWidth="1"/>
    <col min="5" max="5" width="81.6328125" style="365" customWidth="1"/>
    <col min="6" max="6" width="13.6328125" style="366" customWidth="1"/>
    <col min="7" max="7" width="8.6328125" style="365" customWidth="1"/>
    <col min="8" max="255" width="9" style="327" customWidth="1"/>
    <col min="256" max="16384" width="10" style="327"/>
  </cols>
  <sheetData>
    <row r="1" spans="1:256" ht="17.5">
      <c r="A1" s="323" t="s">
        <v>655</v>
      </c>
      <c r="B1" s="323"/>
      <c r="C1" s="324"/>
      <c r="D1" s="324"/>
      <c r="E1" s="324"/>
      <c r="F1" s="325"/>
      <c r="G1" s="324"/>
      <c r="H1" s="326"/>
      <c r="I1" s="326"/>
      <c r="J1" s="326"/>
      <c r="K1" s="326"/>
      <c r="L1" s="326"/>
      <c r="M1" s="326"/>
      <c r="N1" s="326"/>
      <c r="O1" s="326"/>
      <c r="P1" s="326"/>
      <c r="Q1" s="326"/>
      <c r="R1" s="326"/>
      <c r="S1" s="326"/>
      <c r="T1" s="326"/>
      <c r="U1" s="326"/>
      <c r="V1" s="326"/>
      <c r="W1" s="326"/>
      <c r="X1" s="326"/>
      <c r="Y1" s="326"/>
      <c r="Z1" s="326"/>
      <c r="AA1" s="326"/>
      <c r="AB1" s="326"/>
      <c r="AC1" s="326"/>
      <c r="AD1" s="326"/>
      <c r="AE1" s="326"/>
      <c r="AF1" s="326"/>
      <c r="AG1" s="326"/>
      <c r="AH1" s="326"/>
      <c r="AI1" s="326"/>
      <c r="AJ1" s="326"/>
      <c r="AK1" s="326"/>
      <c r="AL1" s="326"/>
      <c r="AM1" s="326"/>
      <c r="AN1" s="326"/>
      <c r="AO1" s="326"/>
      <c r="AP1" s="326"/>
      <c r="AQ1" s="326"/>
      <c r="AR1" s="326"/>
      <c r="AS1" s="326"/>
      <c r="AT1" s="326"/>
      <c r="AU1" s="326"/>
      <c r="AV1" s="326"/>
      <c r="AW1" s="326"/>
      <c r="AX1" s="326"/>
      <c r="AY1" s="326"/>
      <c r="AZ1" s="326"/>
      <c r="BA1" s="326"/>
      <c r="BB1" s="326"/>
      <c r="BC1" s="326"/>
      <c r="BD1" s="326"/>
      <c r="BE1" s="326"/>
      <c r="BF1" s="326"/>
      <c r="BG1" s="326"/>
      <c r="BH1" s="326"/>
      <c r="BI1" s="326"/>
      <c r="BJ1" s="326"/>
      <c r="BK1" s="326"/>
      <c r="BL1" s="326"/>
      <c r="BM1" s="326"/>
      <c r="BN1" s="326"/>
      <c r="BO1" s="326"/>
      <c r="BP1" s="326"/>
      <c r="BQ1" s="326"/>
      <c r="BR1" s="326"/>
      <c r="BS1" s="326"/>
      <c r="BT1" s="326"/>
      <c r="BU1" s="326"/>
      <c r="BV1" s="326"/>
      <c r="BW1" s="326"/>
      <c r="BX1" s="326"/>
      <c r="BY1" s="326"/>
      <c r="BZ1" s="326"/>
      <c r="CA1" s="326"/>
      <c r="CB1" s="326"/>
      <c r="CC1" s="326"/>
      <c r="CD1" s="326"/>
      <c r="CE1" s="326"/>
      <c r="CF1" s="326"/>
      <c r="CG1" s="326"/>
      <c r="CH1" s="326"/>
      <c r="CI1" s="326"/>
      <c r="CJ1" s="326"/>
      <c r="CK1" s="326"/>
      <c r="CL1" s="326"/>
      <c r="CM1" s="326"/>
      <c r="CN1" s="326"/>
      <c r="CO1" s="326"/>
      <c r="CP1" s="326"/>
      <c r="CQ1" s="326"/>
      <c r="CR1" s="326"/>
      <c r="CS1" s="326"/>
      <c r="CT1" s="326"/>
      <c r="CU1" s="326"/>
      <c r="CV1" s="326"/>
      <c r="CW1" s="326"/>
      <c r="CX1" s="326"/>
      <c r="CY1" s="326"/>
      <c r="CZ1" s="326"/>
      <c r="DA1" s="326"/>
      <c r="DB1" s="326"/>
      <c r="DC1" s="326"/>
      <c r="DD1" s="326"/>
      <c r="DE1" s="326"/>
      <c r="DF1" s="326"/>
      <c r="DG1" s="326"/>
      <c r="DH1" s="326"/>
      <c r="DI1" s="326"/>
      <c r="DJ1" s="326"/>
      <c r="DK1" s="326"/>
      <c r="DL1" s="326"/>
      <c r="DM1" s="326"/>
      <c r="DN1" s="326"/>
      <c r="DO1" s="326"/>
      <c r="DP1" s="326"/>
      <c r="DQ1" s="326"/>
      <c r="DR1" s="326"/>
      <c r="DS1" s="326"/>
      <c r="DT1" s="326"/>
      <c r="DU1" s="326"/>
      <c r="DV1" s="326"/>
      <c r="DW1" s="326"/>
      <c r="DX1" s="326"/>
      <c r="DY1" s="326"/>
      <c r="DZ1" s="326"/>
      <c r="EA1" s="326"/>
      <c r="EB1" s="326"/>
      <c r="EC1" s="326"/>
      <c r="ED1" s="326"/>
      <c r="EE1" s="326"/>
      <c r="EF1" s="326"/>
      <c r="EG1" s="326"/>
      <c r="EH1" s="326"/>
      <c r="EI1" s="326"/>
      <c r="EJ1" s="326"/>
      <c r="EK1" s="326"/>
      <c r="EL1" s="326"/>
      <c r="EM1" s="326"/>
      <c r="EN1" s="326"/>
      <c r="EO1" s="326"/>
      <c r="EP1" s="326"/>
      <c r="EQ1" s="326"/>
      <c r="ER1" s="326"/>
      <c r="ES1" s="326"/>
      <c r="ET1" s="326"/>
      <c r="EU1" s="326"/>
      <c r="EV1" s="326"/>
      <c r="EW1" s="326"/>
      <c r="EX1" s="326"/>
      <c r="EY1" s="326"/>
      <c r="EZ1" s="326"/>
      <c r="FA1" s="326"/>
      <c r="FB1" s="326"/>
      <c r="FC1" s="326"/>
      <c r="FD1" s="326"/>
      <c r="FE1" s="326"/>
      <c r="FF1" s="326"/>
      <c r="FG1" s="326"/>
      <c r="FH1" s="326"/>
      <c r="FI1" s="326"/>
      <c r="FJ1" s="326"/>
      <c r="FK1" s="326"/>
      <c r="FL1" s="326"/>
      <c r="FM1" s="326"/>
      <c r="FN1" s="326"/>
      <c r="FO1" s="326"/>
      <c r="FP1" s="326"/>
      <c r="FQ1" s="326"/>
      <c r="FR1" s="326"/>
      <c r="FS1" s="326"/>
      <c r="FT1" s="326"/>
      <c r="FU1" s="326"/>
      <c r="FV1" s="326"/>
      <c r="FW1" s="326"/>
      <c r="FX1" s="326"/>
      <c r="FY1" s="326"/>
      <c r="FZ1" s="326"/>
      <c r="GA1" s="326"/>
      <c r="GB1" s="326"/>
      <c r="GC1" s="326"/>
      <c r="GD1" s="326"/>
      <c r="GE1" s="326"/>
      <c r="GF1" s="326"/>
      <c r="GG1" s="326"/>
      <c r="GH1" s="326"/>
      <c r="GI1" s="326"/>
      <c r="GJ1" s="326"/>
      <c r="GK1" s="326"/>
      <c r="GL1" s="326"/>
      <c r="GM1" s="326"/>
      <c r="GN1" s="326"/>
      <c r="GO1" s="326"/>
      <c r="GP1" s="326"/>
      <c r="GQ1" s="326"/>
      <c r="GR1" s="326"/>
      <c r="GS1" s="326"/>
      <c r="GT1" s="326"/>
      <c r="GU1" s="326"/>
      <c r="GV1" s="326"/>
      <c r="GW1" s="326"/>
      <c r="GX1" s="326"/>
      <c r="GY1" s="326"/>
      <c r="GZ1" s="326"/>
      <c r="HA1" s="326"/>
      <c r="HB1" s="326"/>
      <c r="HC1" s="326"/>
      <c r="HD1" s="326"/>
      <c r="HE1" s="326"/>
      <c r="HF1" s="326"/>
      <c r="HG1" s="326"/>
      <c r="HH1" s="326"/>
      <c r="HI1" s="326"/>
      <c r="HJ1" s="326"/>
      <c r="HK1" s="326"/>
      <c r="HL1" s="326"/>
      <c r="HM1" s="326"/>
      <c r="HN1" s="326"/>
      <c r="HO1" s="326"/>
      <c r="HP1" s="326"/>
      <c r="HQ1" s="326"/>
      <c r="HR1" s="326"/>
      <c r="HS1" s="326"/>
      <c r="HT1" s="326"/>
      <c r="HU1" s="326"/>
      <c r="HV1" s="326"/>
      <c r="HW1" s="326"/>
      <c r="HX1" s="326"/>
      <c r="HY1" s="326"/>
      <c r="HZ1" s="326"/>
      <c r="IA1" s="326"/>
      <c r="IB1" s="326"/>
      <c r="IC1" s="326"/>
      <c r="ID1" s="326"/>
      <c r="IE1" s="326"/>
      <c r="IF1" s="326"/>
      <c r="IG1" s="326"/>
      <c r="IH1" s="326"/>
      <c r="II1" s="326"/>
      <c r="IJ1" s="326"/>
      <c r="IK1" s="326"/>
      <c r="IL1" s="326"/>
      <c r="IM1" s="326"/>
      <c r="IN1" s="326"/>
      <c r="IO1" s="326"/>
      <c r="IP1" s="326"/>
      <c r="IQ1" s="326"/>
      <c r="IR1" s="326"/>
      <c r="IS1" s="326"/>
      <c r="IT1" s="326"/>
      <c r="IU1" s="326"/>
      <c r="IV1" s="326"/>
    </row>
    <row r="2" spans="1:256" ht="17.5">
      <c r="A2" s="328"/>
      <c r="B2" s="329"/>
      <c r="C2" s="329"/>
      <c r="D2" s="329"/>
      <c r="E2" s="330"/>
      <c r="F2" s="331"/>
      <c r="G2" s="330"/>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c r="AN2" s="326"/>
      <c r="AO2" s="326"/>
      <c r="AP2" s="326"/>
      <c r="AQ2" s="326"/>
      <c r="AR2" s="326"/>
      <c r="AS2" s="326"/>
      <c r="AT2" s="326"/>
      <c r="AU2" s="326"/>
      <c r="AV2" s="326"/>
      <c r="AW2" s="326"/>
      <c r="AX2" s="326"/>
      <c r="AY2" s="326"/>
      <c r="AZ2" s="326"/>
      <c r="BA2" s="326"/>
      <c r="BB2" s="326"/>
      <c r="BC2" s="326"/>
      <c r="BD2" s="326"/>
      <c r="BE2" s="326"/>
      <c r="BF2" s="326"/>
      <c r="BG2" s="326"/>
      <c r="BH2" s="326"/>
      <c r="BI2" s="326"/>
      <c r="BJ2" s="326"/>
      <c r="BK2" s="326"/>
      <c r="BL2" s="326"/>
      <c r="BM2" s="326"/>
      <c r="BN2" s="326"/>
      <c r="BO2" s="326"/>
      <c r="BP2" s="326"/>
      <c r="BQ2" s="326"/>
      <c r="BR2" s="326"/>
      <c r="BS2" s="326"/>
      <c r="BT2" s="326"/>
      <c r="BU2" s="326"/>
      <c r="BV2" s="326"/>
      <c r="BW2" s="326"/>
      <c r="BX2" s="326"/>
      <c r="BY2" s="326"/>
      <c r="BZ2" s="326"/>
      <c r="CA2" s="326"/>
      <c r="CB2" s="326"/>
      <c r="CC2" s="326"/>
      <c r="CD2" s="326"/>
      <c r="CE2" s="326"/>
      <c r="CF2" s="326"/>
      <c r="CG2" s="326"/>
      <c r="CH2" s="326"/>
      <c r="CI2" s="326"/>
      <c r="CJ2" s="326"/>
      <c r="CK2" s="326"/>
      <c r="CL2" s="326"/>
      <c r="CM2" s="326"/>
      <c r="CN2" s="326"/>
      <c r="CO2" s="326"/>
      <c r="CP2" s="326"/>
      <c r="CQ2" s="326"/>
      <c r="CR2" s="326"/>
      <c r="CS2" s="326"/>
      <c r="CT2" s="326"/>
      <c r="CU2" s="326"/>
      <c r="CV2" s="326"/>
      <c r="CW2" s="326"/>
      <c r="CX2" s="326"/>
      <c r="CY2" s="326"/>
      <c r="CZ2" s="326"/>
      <c r="DA2" s="326"/>
      <c r="DB2" s="326"/>
      <c r="DC2" s="326"/>
      <c r="DD2" s="326"/>
      <c r="DE2" s="326"/>
      <c r="DF2" s="326"/>
      <c r="DG2" s="326"/>
      <c r="DH2" s="326"/>
      <c r="DI2" s="326"/>
      <c r="DJ2" s="326"/>
      <c r="DK2" s="326"/>
      <c r="DL2" s="326"/>
      <c r="DM2" s="326"/>
      <c r="DN2" s="326"/>
      <c r="DO2" s="326"/>
      <c r="DP2" s="326"/>
      <c r="DQ2" s="326"/>
      <c r="DR2" s="326"/>
      <c r="DS2" s="326"/>
      <c r="DT2" s="326"/>
      <c r="DU2" s="326"/>
      <c r="DV2" s="326"/>
      <c r="DW2" s="326"/>
      <c r="DX2" s="326"/>
      <c r="DY2" s="326"/>
      <c r="DZ2" s="326"/>
      <c r="EA2" s="326"/>
      <c r="EB2" s="326"/>
      <c r="EC2" s="326"/>
      <c r="ED2" s="326"/>
      <c r="EE2" s="326"/>
      <c r="EF2" s="326"/>
      <c r="EG2" s="326"/>
      <c r="EH2" s="326"/>
      <c r="EI2" s="326"/>
      <c r="EJ2" s="326"/>
      <c r="EK2" s="326"/>
      <c r="EL2" s="326"/>
      <c r="EM2" s="326"/>
      <c r="EN2" s="326"/>
      <c r="EO2" s="326"/>
      <c r="EP2" s="326"/>
      <c r="EQ2" s="326"/>
      <c r="ER2" s="326"/>
      <c r="ES2" s="326"/>
      <c r="ET2" s="326"/>
      <c r="EU2" s="326"/>
      <c r="EV2" s="326"/>
      <c r="EW2" s="326"/>
      <c r="EX2" s="326"/>
      <c r="EY2" s="326"/>
      <c r="EZ2" s="326"/>
      <c r="FA2" s="326"/>
      <c r="FB2" s="326"/>
      <c r="FC2" s="326"/>
      <c r="FD2" s="326"/>
      <c r="FE2" s="326"/>
      <c r="FF2" s="326"/>
      <c r="FG2" s="326"/>
      <c r="FH2" s="326"/>
      <c r="FI2" s="326"/>
      <c r="FJ2" s="326"/>
      <c r="FK2" s="326"/>
      <c r="FL2" s="326"/>
      <c r="FM2" s="326"/>
      <c r="FN2" s="326"/>
      <c r="FO2" s="326"/>
      <c r="FP2" s="326"/>
      <c r="FQ2" s="326"/>
      <c r="FR2" s="326"/>
      <c r="FS2" s="326"/>
      <c r="FT2" s="326"/>
      <c r="FU2" s="326"/>
      <c r="FV2" s="326"/>
      <c r="FW2" s="326"/>
      <c r="FX2" s="326"/>
      <c r="FY2" s="326"/>
      <c r="FZ2" s="326"/>
      <c r="GA2" s="326"/>
      <c r="GB2" s="326"/>
      <c r="GC2" s="326"/>
      <c r="GD2" s="326"/>
      <c r="GE2" s="326"/>
      <c r="GF2" s="326"/>
      <c r="GG2" s="326"/>
      <c r="GH2" s="326"/>
      <c r="GI2" s="326"/>
      <c r="GJ2" s="326"/>
      <c r="GK2" s="326"/>
      <c r="GL2" s="326"/>
      <c r="GM2" s="326"/>
      <c r="GN2" s="326"/>
      <c r="GO2" s="326"/>
      <c r="GP2" s="326"/>
      <c r="GQ2" s="326"/>
      <c r="GR2" s="326"/>
      <c r="GS2" s="326"/>
      <c r="GT2" s="326"/>
      <c r="GU2" s="326"/>
      <c r="GV2" s="326"/>
      <c r="GW2" s="326"/>
      <c r="GX2" s="326"/>
      <c r="GY2" s="326"/>
      <c r="GZ2" s="326"/>
      <c r="HA2" s="326"/>
      <c r="HB2" s="326"/>
      <c r="HC2" s="326"/>
      <c r="HD2" s="326"/>
      <c r="HE2" s="326"/>
      <c r="HF2" s="326"/>
      <c r="HG2" s="326"/>
      <c r="HH2" s="326"/>
      <c r="HI2" s="326"/>
      <c r="HJ2" s="326"/>
      <c r="HK2" s="326"/>
      <c r="HL2" s="326"/>
      <c r="HM2" s="326"/>
      <c r="HN2" s="326"/>
      <c r="HO2" s="326"/>
      <c r="HP2" s="326"/>
      <c r="HQ2" s="326"/>
      <c r="HR2" s="326"/>
      <c r="HS2" s="326"/>
      <c r="HT2" s="326"/>
      <c r="HU2" s="326"/>
      <c r="HV2" s="326"/>
      <c r="HW2" s="326"/>
      <c r="HX2" s="326"/>
      <c r="HY2" s="326"/>
      <c r="HZ2" s="326"/>
      <c r="IA2" s="326"/>
      <c r="IB2" s="326"/>
      <c r="IC2" s="326"/>
      <c r="ID2" s="326"/>
      <c r="IE2" s="326"/>
      <c r="IF2" s="326"/>
      <c r="IG2" s="326"/>
      <c r="IH2" s="326"/>
      <c r="II2" s="326"/>
      <c r="IJ2" s="326"/>
      <c r="IK2" s="326"/>
      <c r="IL2" s="326"/>
      <c r="IM2" s="326"/>
      <c r="IN2" s="326"/>
      <c r="IO2" s="326"/>
      <c r="IP2" s="326"/>
      <c r="IQ2" s="326"/>
      <c r="IR2" s="326"/>
      <c r="IS2" s="326"/>
      <c r="IT2" s="326"/>
      <c r="IU2" s="326"/>
      <c r="IV2" s="326"/>
    </row>
    <row r="3" spans="1:256" ht="17.5">
      <c r="A3" s="73"/>
      <c r="B3" s="74"/>
      <c r="C3" s="75" t="s">
        <v>382</v>
      </c>
      <c r="D3" s="56"/>
      <c r="E3" s="330"/>
      <c r="F3" s="331"/>
      <c r="G3" s="330"/>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c r="BD3" s="326"/>
      <c r="BE3" s="326"/>
      <c r="BF3" s="326"/>
      <c r="BG3" s="326"/>
      <c r="BH3" s="326"/>
      <c r="BI3" s="326"/>
      <c r="BJ3" s="326"/>
      <c r="BK3" s="326"/>
      <c r="BL3" s="326"/>
      <c r="BM3" s="326"/>
      <c r="BN3" s="326"/>
      <c r="BO3" s="326"/>
      <c r="BP3" s="326"/>
      <c r="BQ3" s="326"/>
      <c r="BR3" s="326"/>
      <c r="BS3" s="326"/>
      <c r="BT3" s="326"/>
      <c r="BU3" s="326"/>
      <c r="BV3" s="326"/>
      <c r="BW3" s="326"/>
      <c r="BX3" s="326"/>
      <c r="BY3" s="326"/>
      <c r="BZ3" s="326"/>
      <c r="CA3" s="326"/>
      <c r="CB3" s="326"/>
      <c r="CC3" s="326"/>
      <c r="CD3" s="326"/>
      <c r="CE3" s="326"/>
      <c r="CF3" s="326"/>
      <c r="CG3" s="326"/>
      <c r="CH3" s="326"/>
      <c r="CI3" s="326"/>
      <c r="CJ3" s="326"/>
      <c r="CK3" s="326"/>
      <c r="CL3" s="326"/>
      <c r="CM3" s="326"/>
      <c r="CN3" s="326"/>
      <c r="CO3" s="326"/>
      <c r="CP3" s="326"/>
      <c r="CQ3" s="326"/>
      <c r="CR3" s="326"/>
      <c r="CS3" s="326"/>
      <c r="CT3" s="326"/>
      <c r="CU3" s="326"/>
      <c r="CV3" s="326"/>
      <c r="CW3" s="326"/>
      <c r="CX3" s="326"/>
      <c r="CY3" s="326"/>
      <c r="CZ3" s="326"/>
      <c r="DA3" s="326"/>
      <c r="DB3" s="326"/>
      <c r="DC3" s="326"/>
      <c r="DD3" s="326"/>
      <c r="DE3" s="326"/>
      <c r="DF3" s="326"/>
      <c r="DG3" s="326"/>
      <c r="DH3" s="326"/>
      <c r="DI3" s="326"/>
      <c r="DJ3" s="326"/>
      <c r="DK3" s="326"/>
      <c r="DL3" s="326"/>
      <c r="DM3" s="326"/>
      <c r="DN3" s="326"/>
      <c r="DO3" s="326"/>
      <c r="DP3" s="326"/>
      <c r="DQ3" s="326"/>
      <c r="DR3" s="326"/>
      <c r="DS3" s="326"/>
      <c r="DT3" s="326"/>
      <c r="DU3" s="326"/>
      <c r="DV3" s="326"/>
      <c r="DW3" s="326"/>
      <c r="DX3" s="326"/>
      <c r="DY3" s="326"/>
      <c r="DZ3" s="326"/>
      <c r="EA3" s="326"/>
      <c r="EB3" s="326"/>
      <c r="EC3" s="326"/>
      <c r="ED3" s="326"/>
      <c r="EE3" s="326"/>
      <c r="EF3" s="326"/>
      <c r="EG3" s="326"/>
      <c r="EH3" s="326"/>
      <c r="EI3" s="326"/>
      <c r="EJ3" s="326"/>
      <c r="EK3" s="326"/>
      <c r="EL3" s="326"/>
      <c r="EM3" s="326"/>
      <c r="EN3" s="326"/>
      <c r="EO3" s="326"/>
      <c r="EP3" s="326"/>
      <c r="EQ3" s="326"/>
      <c r="ER3" s="326"/>
      <c r="ES3" s="326"/>
      <c r="ET3" s="326"/>
      <c r="EU3" s="326"/>
      <c r="EV3" s="326"/>
      <c r="EW3" s="326"/>
      <c r="EX3" s="326"/>
      <c r="EY3" s="326"/>
      <c r="EZ3" s="326"/>
      <c r="FA3" s="326"/>
      <c r="FB3" s="326"/>
      <c r="FC3" s="326"/>
      <c r="FD3" s="326"/>
      <c r="FE3" s="326"/>
      <c r="FF3" s="326"/>
      <c r="FG3" s="326"/>
      <c r="FH3" s="326"/>
      <c r="FI3" s="326"/>
      <c r="FJ3" s="326"/>
      <c r="FK3" s="326"/>
      <c r="FL3" s="326"/>
      <c r="FM3" s="326"/>
      <c r="FN3" s="326"/>
      <c r="FO3" s="326"/>
      <c r="FP3" s="326"/>
      <c r="FQ3" s="326"/>
      <c r="FR3" s="326"/>
      <c r="FS3" s="326"/>
      <c r="FT3" s="326"/>
      <c r="FU3" s="326"/>
      <c r="FV3" s="326"/>
      <c r="FW3" s="326"/>
      <c r="FX3" s="326"/>
      <c r="FY3" s="326"/>
      <c r="FZ3" s="326"/>
      <c r="GA3" s="326"/>
      <c r="GB3" s="326"/>
      <c r="GC3" s="326"/>
      <c r="GD3" s="326"/>
      <c r="GE3" s="326"/>
      <c r="GF3" s="326"/>
      <c r="GG3" s="326"/>
      <c r="GH3" s="326"/>
      <c r="GI3" s="326"/>
      <c r="GJ3" s="326"/>
      <c r="GK3" s="326"/>
      <c r="GL3" s="326"/>
      <c r="GM3" s="326"/>
      <c r="GN3" s="326"/>
      <c r="GO3" s="326"/>
      <c r="GP3" s="326"/>
      <c r="GQ3" s="326"/>
      <c r="GR3" s="326"/>
      <c r="GS3" s="326"/>
      <c r="GT3" s="326"/>
      <c r="GU3" s="326"/>
      <c r="GV3" s="326"/>
      <c r="GW3" s="326"/>
      <c r="GX3" s="326"/>
      <c r="GY3" s="326"/>
      <c r="GZ3" s="326"/>
      <c r="HA3" s="326"/>
      <c r="HB3" s="326"/>
      <c r="HC3" s="326"/>
      <c r="HD3" s="326"/>
      <c r="HE3" s="326"/>
      <c r="HF3" s="326"/>
      <c r="HG3" s="326"/>
      <c r="HH3" s="326"/>
      <c r="HI3" s="326"/>
      <c r="HJ3" s="326"/>
      <c r="HK3" s="326"/>
      <c r="HL3" s="326"/>
      <c r="HM3" s="326"/>
      <c r="HN3" s="326"/>
      <c r="HO3" s="326"/>
      <c r="HP3" s="326"/>
      <c r="HQ3" s="326"/>
      <c r="HR3" s="326"/>
      <c r="HS3" s="326"/>
      <c r="HT3" s="326"/>
      <c r="HU3" s="326"/>
      <c r="HV3" s="326"/>
      <c r="HW3" s="326"/>
      <c r="HX3" s="326"/>
      <c r="HY3" s="326"/>
      <c r="HZ3" s="326"/>
      <c r="IA3" s="326"/>
      <c r="IB3" s="326"/>
      <c r="IC3" s="326"/>
      <c r="ID3" s="326"/>
      <c r="IE3" s="326"/>
      <c r="IF3" s="326"/>
      <c r="IG3" s="326"/>
      <c r="IH3" s="326"/>
      <c r="II3" s="326"/>
      <c r="IJ3" s="326"/>
      <c r="IK3" s="326"/>
      <c r="IL3" s="326"/>
      <c r="IM3" s="326"/>
      <c r="IN3" s="326"/>
      <c r="IO3" s="326"/>
      <c r="IP3" s="326"/>
      <c r="IQ3" s="326"/>
      <c r="IR3" s="326"/>
      <c r="IS3" s="326"/>
      <c r="IT3" s="326"/>
      <c r="IU3" s="326"/>
      <c r="IV3" s="326"/>
    </row>
    <row r="4" spans="1:256" ht="28">
      <c r="A4" s="73"/>
      <c r="B4" s="74"/>
      <c r="C4" s="76" t="s">
        <v>656</v>
      </c>
      <c r="D4" s="56"/>
      <c r="E4" s="330"/>
      <c r="F4" s="331"/>
      <c r="G4" s="330"/>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c r="AH4" s="326"/>
      <c r="AI4" s="326"/>
      <c r="AJ4" s="326"/>
      <c r="AK4" s="326"/>
      <c r="AL4" s="326"/>
      <c r="AM4" s="326"/>
      <c r="AN4" s="326"/>
      <c r="AO4" s="326"/>
      <c r="AP4" s="326"/>
      <c r="AQ4" s="326"/>
      <c r="AR4" s="326"/>
      <c r="AS4" s="326"/>
      <c r="AT4" s="326"/>
      <c r="AU4" s="326"/>
      <c r="AV4" s="326"/>
      <c r="AW4" s="326"/>
      <c r="AX4" s="326"/>
      <c r="AY4" s="326"/>
      <c r="AZ4" s="326"/>
      <c r="BA4" s="326"/>
      <c r="BB4" s="326"/>
      <c r="BC4" s="326"/>
      <c r="BD4" s="326"/>
      <c r="BE4" s="326"/>
      <c r="BF4" s="326"/>
      <c r="BG4" s="326"/>
      <c r="BH4" s="326"/>
      <c r="BI4" s="326"/>
      <c r="BJ4" s="326"/>
      <c r="BK4" s="326"/>
      <c r="BL4" s="326"/>
      <c r="BM4" s="326"/>
      <c r="BN4" s="326"/>
      <c r="BO4" s="326"/>
      <c r="BP4" s="326"/>
      <c r="BQ4" s="326"/>
      <c r="BR4" s="326"/>
      <c r="BS4" s="326"/>
      <c r="BT4" s="326"/>
      <c r="BU4" s="326"/>
      <c r="BV4" s="326"/>
      <c r="BW4" s="326"/>
      <c r="BX4" s="326"/>
      <c r="BY4" s="326"/>
      <c r="BZ4" s="326"/>
      <c r="CA4" s="326"/>
      <c r="CB4" s="326"/>
      <c r="CC4" s="326"/>
      <c r="CD4" s="326"/>
      <c r="CE4" s="326"/>
      <c r="CF4" s="326"/>
      <c r="CG4" s="326"/>
      <c r="CH4" s="326"/>
      <c r="CI4" s="326"/>
      <c r="CJ4" s="326"/>
      <c r="CK4" s="326"/>
      <c r="CL4" s="326"/>
      <c r="CM4" s="326"/>
      <c r="CN4" s="326"/>
      <c r="CO4" s="326"/>
      <c r="CP4" s="326"/>
      <c r="CQ4" s="326"/>
      <c r="CR4" s="326"/>
      <c r="CS4" s="326"/>
      <c r="CT4" s="326"/>
      <c r="CU4" s="326"/>
      <c r="CV4" s="326"/>
      <c r="CW4" s="326"/>
      <c r="CX4" s="326"/>
      <c r="CY4" s="326"/>
      <c r="CZ4" s="326"/>
      <c r="DA4" s="326"/>
      <c r="DB4" s="326"/>
      <c r="DC4" s="326"/>
      <c r="DD4" s="326"/>
      <c r="DE4" s="326"/>
      <c r="DF4" s="326"/>
      <c r="DG4" s="326"/>
      <c r="DH4" s="326"/>
      <c r="DI4" s="326"/>
      <c r="DJ4" s="326"/>
      <c r="DK4" s="326"/>
      <c r="DL4" s="326"/>
      <c r="DM4" s="326"/>
      <c r="DN4" s="326"/>
      <c r="DO4" s="326"/>
      <c r="DP4" s="326"/>
      <c r="DQ4" s="326"/>
      <c r="DR4" s="326"/>
      <c r="DS4" s="326"/>
      <c r="DT4" s="326"/>
      <c r="DU4" s="326"/>
      <c r="DV4" s="326"/>
      <c r="DW4" s="326"/>
      <c r="DX4" s="326"/>
      <c r="DY4" s="326"/>
      <c r="DZ4" s="326"/>
      <c r="EA4" s="326"/>
      <c r="EB4" s="326"/>
      <c r="EC4" s="326"/>
      <c r="ED4" s="326"/>
      <c r="EE4" s="326"/>
      <c r="EF4" s="326"/>
      <c r="EG4" s="326"/>
      <c r="EH4" s="326"/>
      <c r="EI4" s="326"/>
      <c r="EJ4" s="326"/>
      <c r="EK4" s="326"/>
      <c r="EL4" s="326"/>
      <c r="EM4" s="326"/>
      <c r="EN4" s="326"/>
      <c r="EO4" s="326"/>
      <c r="EP4" s="326"/>
      <c r="EQ4" s="326"/>
      <c r="ER4" s="326"/>
      <c r="ES4" s="326"/>
      <c r="ET4" s="326"/>
      <c r="EU4" s="326"/>
      <c r="EV4" s="326"/>
      <c r="EW4" s="326"/>
      <c r="EX4" s="326"/>
      <c r="EY4" s="326"/>
      <c r="EZ4" s="326"/>
      <c r="FA4" s="326"/>
      <c r="FB4" s="326"/>
      <c r="FC4" s="326"/>
      <c r="FD4" s="326"/>
      <c r="FE4" s="326"/>
      <c r="FF4" s="326"/>
      <c r="FG4" s="326"/>
      <c r="FH4" s="326"/>
      <c r="FI4" s="326"/>
      <c r="FJ4" s="326"/>
      <c r="FK4" s="326"/>
      <c r="FL4" s="326"/>
      <c r="FM4" s="326"/>
      <c r="FN4" s="326"/>
      <c r="FO4" s="326"/>
      <c r="FP4" s="326"/>
      <c r="FQ4" s="326"/>
      <c r="FR4" s="326"/>
      <c r="FS4" s="326"/>
      <c r="FT4" s="326"/>
      <c r="FU4" s="326"/>
      <c r="FV4" s="326"/>
      <c r="FW4" s="326"/>
      <c r="FX4" s="326"/>
      <c r="FY4" s="326"/>
      <c r="FZ4" s="326"/>
      <c r="GA4" s="326"/>
      <c r="GB4" s="326"/>
      <c r="GC4" s="326"/>
      <c r="GD4" s="326"/>
      <c r="GE4" s="326"/>
      <c r="GF4" s="326"/>
      <c r="GG4" s="326"/>
      <c r="GH4" s="326"/>
      <c r="GI4" s="326"/>
      <c r="GJ4" s="326"/>
      <c r="GK4" s="326"/>
      <c r="GL4" s="326"/>
      <c r="GM4" s="326"/>
      <c r="GN4" s="326"/>
      <c r="GO4" s="326"/>
      <c r="GP4" s="326"/>
      <c r="GQ4" s="326"/>
      <c r="GR4" s="326"/>
      <c r="GS4" s="326"/>
      <c r="GT4" s="326"/>
      <c r="GU4" s="326"/>
      <c r="GV4" s="326"/>
      <c r="GW4" s="326"/>
      <c r="GX4" s="326"/>
      <c r="GY4" s="326"/>
      <c r="GZ4" s="326"/>
      <c r="HA4" s="326"/>
      <c r="HB4" s="326"/>
      <c r="HC4" s="326"/>
      <c r="HD4" s="326"/>
      <c r="HE4" s="326"/>
      <c r="HF4" s="326"/>
      <c r="HG4" s="326"/>
      <c r="HH4" s="326"/>
      <c r="HI4" s="326"/>
      <c r="HJ4" s="326"/>
      <c r="HK4" s="326"/>
      <c r="HL4" s="326"/>
      <c r="HM4" s="326"/>
      <c r="HN4" s="326"/>
      <c r="HO4" s="326"/>
      <c r="HP4" s="326"/>
      <c r="HQ4" s="326"/>
      <c r="HR4" s="326"/>
      <c r="HS4" s="326"/>
      <c r="HT4" s="326"/>
      <c r="HU4" s="326"/>
      <c r="HV4" s="326"/>
      <c r="HW4" s="326"/>
      <c r="HX4" s="326"/>
      <c r="HY4" s="326"/>
      <c r="HZ4" s="326"/>
      <c r="IA4" s="326"/>
      <c r="IB4" s="326"/>
      <c r="IC4" s="326"/>
      <c r="ID4" s="326"/>
      <c r="IE4" s="326"/>
      <c r="IF4" s="326"/>
      <c r="IG4" s="326"/>
      <c r="IH4" s="326"/>
      <c r="II4" s="326"/>
      <c r="IJ4" s="326"/>
      <c r="IK4" s="326"/>
      <c r="IL4" s="326"/>
      <c r="IM4" s="326"/>
      <c r="IN4" s="326"/>
      <c r="IO4" s="326"/>
      <c r="IP4" s="326"/>
      <c r="IQ4" s="326"/>
      <c r="IR4" s="326"/>
      <c r="IS4" s="326"/>
      <c r="IT4" s="326"/>
      <c r="IU4" s="326"/>
      <c r="IV4" s="326"/>
    </row>
    <row r="5" spans="1:256" ht="17.5">
      <c r="A5" s="73"/>
      <c r="B5" s="74"/>
      <c r="C5" s="75" t="s">
        <v>375</v>
      </c>
      <c r="D5" s="56"/>
      <c r="E5" s="330"/>
      <c r="F5" s="331"/>
      <c r="G5" s="330"/>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c r="AH5" s="326"/>
      <c r="AI5" s="326"/>
      <c r="AJ5" s="326"/>
      <c r="AK5" s="326"/>
      <c r="AL5" s="326"/>
      <c r="AM5" s="326"/>
      <c r="AN5" s="326"/>
      <c r="AO5" s="326"/>
      <c r="AP5" s="326"/>
      <c r="AQ5" s="326"/>
      <c r="AR5" s="326"/>
      <c r="AS5" s="326"/>
      <c r="AT5" s="326"/>
      <c r="AU5" s="326"/>
      <c r="AV5" s="326"/>
      <c r="AW5" s="326"/>
      <c r="AX5" s="326"/>
      <c r="AY5" s="326"/>
      <c r="AZ5" s="326"/>
      <c r="BA5" s="326"/>
      <c r="BB5" s="326"/>
      <c r="BC5" s="326"/>
      <c r="BD5" s="326"/>
      <c r="BE5" s="326"/>
      <c r="BF5" s="326"/>
      <c r="BG5" s="326"/>
      <c r="BH5" s="326"/>
      <c r="BI5" s="326"/>
      <c r="BJ5" s="326"/>
      <c r="BK5" s="326"/>
      <c r="BL5" s="326"/>
      <c r="BM5" s="326"/>
      <c r="BN5" s="326"/>
      <c r="BO5" s="326"/>
      <c r="BP5" s="326"/>
      <c r="BQ5" s="326"/>
      <c r="BR5" s="326"/>
      <c r="BS5" s="326"/>
      <c r="BT5" s="326"/>
      <c r="BU5" s="326"/>
      <c r="BV5" s="326"/>
      <c r="BW5" s="326"/>
      <c r="BX5" s="326"/>
      <c r="BY5" s="326"/>
      <c r="BZ5" s="326"/>
      <c r="CA5" s="326"/>
      <c r="CB5" s="326"/>
      <c r="CC5" s="326"/>
      <c r="CD5" s="326"/>
      <c r="CE5" s="326"/>
      <c r="CF5" s="326"/>
      <c r="CG5" s="326"/>
      <c r="CH5" s="326"/>
      <c r="CI5" s="326"/>
      <c r="CJ5" s="326"/>
      <c r="CK5" s="326"/>
      <c r="CL5" s="326"/>
      <c r="CM5" s="326"/>
      <c r="CN5" s="326"/>
      <c r="CO5" s="326"/>
      <c r="CP5" s="326"/>
      <c r="CQ5" s="326"/>
      <c r="CR5" s="326"/>
      <c r="CS5" s="326"/>
      <c r="CT5" s="326"/>
      <c r="CU5" s="326"/>
      <c r="CV5" s="326"/>
      <c r="CW5" s="326"/>
      <c r="CX5" s="326"/>
      <c r="CY5" s="326"/>
      <c r="CZ5" s="326"/>
      <c r="DA5" s="326"/>
      <c r="DB5" s="326"/>
      <c r="DC5" s="326"/>
      <c r="DD5" s="326"/>
      <c r="DE5" s="326"/>
      <c r="DF5" s="326"/>
      <c r="DG5" s="326"/>
      <c r="DH5" s="326"/>
      <c r="DI5" s="326"/>
      <c r="DJ5" s="326"/>
      <c r="DK5" s="326"/>
      <c r="DL5" s="326"/>
      <c r="DM5" s="326"/>
      <c r="DN5" s="326"/>
      <c r="DO5" s="326"/>
      <c r="DP5" s="326"/>
      <c r="DQ5" s="326"/>
      <c r="DR5" s="326"/>
      <c r="DS5" s="326"/>
      <c r="DT5" s="326"/>
      <c r="DU5" s="326"/>
      <c r="DV5" s="326"/>
      <c r="DW5" s="326"/>
      <c r="DX5" s="326"/>
      <c r="DY5" s="326"/>
      <c r="DZ5" s="326"/>
      <c r="EA5" s="326"/>
      <c r="EB5" s="326"/>
      <c r="EC5" s="326"/>
      <c r="ED5" s="326"/>
      <c r="EE5" s="326"/>
      <c r="EF5" s="326"/>
      <c r="EG5" s="326"/>
      <c r="EH5" s="326"/>
      <c r="EI5" s="326"/>
      <c r="EJ5" s="326"/>
      <c r="EK5" s="326"/>
      <c r="EL5" s="326"/>
      <c r="EM5" s="326"/>
      <c r="EN5" s="326"/>
      <c r="EO5" s="326"/>
      <c r="EP5" s="326"/>
      <c r="EQ5" s="326"/>
      <c r="ER5" s="326"/>
      <c r="ES5" s="326"/>
      <c r="ET5" s="326"/>
      <c r="EU5" s="326"/>
      <c r="EV5" s="326"/>
      <c r="EW5" s="326"/>
      <c r="EX5" s="326"/>
      <c r="EY5" s="326"/>
      <c r="EZ5" s="326"/>
      <c r="FA5" s="326"/>
      <c r="FB5" s="326"/>
      <c r="FC5" s="326"/>
      <c r="FD5" s="326"/>
      <c r="FE5" s="326"/>
      <c r="FF5" s="326"/>
      <c r="FG5" s="326"/>
      <c r="FH5" s="326"/>
      <c r="FI5" s="326"/>
      <c r="FJ5" s="326"/>
      <c r="FK5" s="326"/>
      <c r="FL5" s="326"/>
      <c r="FM5" s="326"/>
      <c r="FN5" s="326"/>
      <c r="FO5" s="326"/>
      <c r="FP5" s="326"/>
      <c r="FQ5" s="326"/>
      <c r="FR5" s="326"/>
      <c r="FS5" s="326"/>
      <c r="FT5" s="326"/>
      <c r="FU5" s="326"/>
      <c r="FV5" s="326"/>
      <c r="FW5" s="326"/>
      <c r="FX5" s="326"/>
      <c r="FY5" s="326"/>
      <c r="FZ5" s="326"/>
      <c r="GA5" s="326"/>
      <c r="GB5" s="326"/>
      <c r="GC5" s="326"/>
      <c r="GD5" s="326"/>
      <c r="GE5" s="326"/>
      <c r="GF5" s="326"/>
      <c r="GG5" s="326"/>
      <c r="GH5" s="326"/>
      <c r="GI5" s="326"/>
      <c r="GJ5" s="326"/>
      <c r="GK5" s="326"/>
      <c r="GL5" s="326"/>
      <c r="GM5" s="326"/>
      <c r="GN5" s="326"/>
      <c r="GO5" s="326"/>
      <c r="GP5" s="326"/>
      <c r="GQ5" s="326"/>
      <c r="GR5" s="326"/>
      <c r="GS5" s="326"/>
      <c r="GT5" s="326"/>
      <c r="GU5" s="326"/>
      <c r="GV5" s="326"/>
      <c r="GW5" s="326"/>
      <c r="GX5" s="326"/>
      <c r="GY5" s="326"/>
      <c r="GZ5" s="326"/>
      <c r="HA5" s="326"/>
      <c r="HB5" s="326"/>
      <c r="HC5" s="326"/>
      <c r="HD5" s="326"/>
      <c r="HE5" s="326"/>
      <c r="HF5" s="326"/>
      <c r="HG5" s="326"/>
      <c r="HH5" s="326"/>
      <c r="HI5" s="326"/>
      <c r="HJ5" s="326"/>
      <c r="HK5" s="326"/>
      <c r="HL5" s="326"/>
      <c r="HM5" s="326"/>
      <c r="HN5" s="326"/>
      <c r="HO5" s="326"/>
      <c r="HP5" s="326"/>
      <c r="HQ5" s="326"/>
      <c r="HR5" s="326"/>
      <c r="HS5" s="326"/>
      <c r="HT5" s="326"/>
      <c r="HU5" s="326"/>
      <c r="HV5" s="326"/>
      <c r="HW5" s="326"/>
      <c r="HX5" s="326"/>
      <c r="HY5" s="326"/>
      <c r="HZ5" s="326"/>
      <c r="IA5" s="326"/>
      <c r="IB5" s="326"/>
      <c r="IC5" s="326"/>
      <c r="ID5" s="326"/>
      <c r="IE5" s="326"/>
      <c r="IF5" s="326"/>
      <c r="IG5" s="326"/>
      <c r="IH5" s="326"/>
      <c r="II5" s="326"/>
      <c r="IJ5" s="326"/>
      <c r="IK5" s="326"/>
      <c r="IL5" s="326"/>
      <c r="IM5" s="326"/>
      <c r="IN5" s="326"/>
      <c r="IO5" s="326"/>
      <c r="IP5" s="326"/>
      <c r="IQ5" s="326"/>
      <c r="IR5" s="326"/>
      <c r="IS5" s="326"/>
      <c r="IT5" s="326"/>
      <c r="IU5" s="326"/>
      <c r="IV5" s="326"/>
    </row>
    <row r="6" spans="1:256" ht="17.5">
      <c r="A6" s="73"/>
      <c r="B6" s="74"/>
      <c r="C6" s="76" t="s">
        <v>657</v>
      </c>
      <c r="D6" s="56"/>
      <c r="E6" s="330"/>
      <c r="F6" s="331"/>
      <c r="G6" s="330"/>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326"/>
      <c r="AQ6" s="326"/>
      <c r="AR6" s="326"/>
      <c r="AS6" s="326"/>
      <c r="AT6" s="326"/>
      <c r="AU6" s="326"/>
      <c r="AV6" s="326"/>
      <c r="AW6" s="326"/>
      <c r="AX6" s="326"/>
      <c r="AY6" s="326"/>
      <c r="AZ6" s="326"/>
      <c r="BA6" s="326"/>
      <c r="BB6" s="326"/>
      <c r="BC6" s="326"/>
      <c r="BD6" s="326"/>
      <c r="BE6" s="326"/>
      <c r="BF6" s="326"/>
      <c r="BG6" s="326"/>
      <c r="BH6" s="326"/>
      <c r="BI6" s="326"/>
      <c r="BJ6" s="326"/>
      <c r="BK6" s="326"/>
      <c r="BL6" s="326"/>
      <c r="BM6" s="326"/>
      <c r="BN6" s="326"/>
      <c r="BO6" s="326"/>
      <c r="BP6" s="326"/>
      <c r="BQ6" s="326"/>
      <c r="BR6" s="326"/>
      <c r="BS6" s="326"/>
      <c r="BT6" s="326"/>
      <c r="BU6" s="326"/>
      <c r="BV6" s="326"/>
      <c r="BW6" s="326"/>
      <c r="BX6" s="326"/>
      <c r="BY6" s="326"/>
      <c r="BZ6" s="326"/>
      <c r="CA6" s="326"/>
      <c r="CB6" s="326"/>
      <c r="CC6" s="326"/>
      <c r="CD6" s="326"/>
      <c r="CE6" s="326"/>
      <c r="CF6" s="326"/>
      <c r="CG6" s="326"/>
      <c r="CH6" s="326"/>
      <c r="CI6" s="326"/>
      <c r="CJ6" s="326"/>
      <c r="CK6" s="326"/>
      <c r="CL6" s="326"/>
      <c r="CM6" s="326"/>
      <c r="CN6" s="326"/>
      <c r="CO6" s="326"/>
      <c r="CP6" s="326"/>
      <c r="CQ6" s="326"/>
      <c r="CR6" s="326"/>
      <c r="CS6" s="326"/>
      <c r="CT6" s="326"/>
      <c r="CU6" s="326"/>
      <c r="CV6" s="326"/>
      <c r="CW6" s="326"/>
      <c r="CX6" s="326"/>
      <c r="CY6" s="326"/>
      <c r="CZ6" s="326"/>
      <c r="DA6" s="326"/>
      <c r="DB6" s="326"/>
      <c r="DC6" s="326"/>
      <c r="DD6" s="326"/>
      <c r="DE6" s="326"/>
      <c r="DF6" s="326"/>
      <c r="DG6" s="326"/>
      <c r="DH6" s="326"/>
      <c r="DI6" s="326"/>
      <c r="DJ6" s="326"/>
      <c r="DK6" s="326"/>
      <c r="DL6" s="326"/>
      <c r="DM6" s="326"/>
      <c r="DN6" s="326"/>
      <c r="DO6" s="326"/>
      <c r="DP6" s="326"/>
      <c r="DQ6" s="326"/>
      <c r="DR6" s="326"/>
      <c r="DS6" s="326"/>
      <c r="DT6" s="326"/>
      <c r="DU6" s="326"/>
      <c r="DV6" s="326"/>
      <c r="DW6" s="326"/>
      <c r="DX6" s="326"/>
      <c r="DY6" s="326"/>
      <c r="DZ6" s="326"/>
      <c r="EA6" s="326"/>
      <c r="EB6" s="326"/>
      <c r="EC6" s="326"/>
      <c r="ED6" s="326"/>
      <c r="EE6" s="326"/>
      <c r="EF6" s="326"/>
      <c r="EG6" s="326"/>
      <c r="EH6" s="326"/>
      <c r="EI6" s="326"/>
      <c r="EJ6" s="326"/>
      <c r="EK6" s="326"/>
      <c r="EL6" s="326"/>
      <c r="EM6" s="326"/>
      <c r="EN6" s="326"/>
      <c r="EO6" s="326"/>
      <c r="EP6" s="326"/>
      <c r="EQ6" s="326"/>
      <c r="ER6" s="326"/>
      <c r="ES6" s="326"/>
      <c r="ET6" s="326"/>
      <c r="EU6" s="326"/>
      <c r="EV6" s="326"/>
      <c r="EW6" s="326"/>
      <c r="EX6" s="326"/>
      <c r="EY6" s="326"/>
      <c r="EZ6" s="326"/>
      <c r="FA6" s="326"/>
      <c r="FB6" s="326"/>
      <c r="FC6" s="326"/>
      <c r="FD6" s="326"/>
      <c r="FE6" s="326"/>
      <c r="FF6" s="326"/>
      <c r="FG6" s="326"/>
      <c r="FH6" s="326"/>
      <c r="FI6" s="326"/>
      <c r="FJ6" s="326"/>
      <c r="FK6" s="326"/>
      <c r="FL6" s="326"/>
      <c r="FM6" s="326"/>
      <c r="FN6" s="326"/>
      <c r="FO6" s="326"/>
      <c r="FP6" s="326"/>
      <c r="FQ6" s="326"/>
      <c r="FR6" s="326"/>
      <c r="FS6" s="326"/>
      <c r="FT6" s="326"/>
      <c r="FU6" s="326"/>
      <c r="FV6" s="326"/>
      <c r="FW6" s="326"/>
      <c r="FX6" s="326"/>
      <c r="FY6" s="326"/>
      <c r="FZ6" s="326"/>
      <c r="GA6" s="326"/>
      <c r="GB6" s="326"/>
      <c r="GC6" s="326"/>
      <c r="GD6" s="326"/>
      <c r="GE6" s="326"/>
      <c r="GF6" s="326"/>
      <c r="GG6" s="326"/>
      <c r="GH6" s="326"/>
      <c r="GI6" s="326"/>
      <c r="GJ6" s="326"/>
      <c r="GK6" s="326"/>
      <c r="GL6" s="326"/>
      <c r="GM6" s="326"/>
      <c r="GN6" s="326"/>
      <c r="GO6" s="326"/>
      <c r="GP6" s="326"/>
      <c r="GQ6" s="326"/>
      <c r="GR6" s="326"/>
      <c r="GS6" s="326"/>
      <c r="GT6" s="326"/>
      <c r="GU6" s="326"/>
      <c r="GV6" s="326"/>
      <c r="GW6" s="326"/>
      <c r="GX6" s="326"/>
      <c r="GY6" s="326"/>
      <c r="GZ6" s="326"/>
      <c r="HA6" s="326"/>
      <c r="HB6" s="326"/>
      <c r="HC6" s="326"/>
      <c r="HD6" s="326"/>
      <c r="HE6" s="326"/>
      <c r="HF6" s="326"/>
      <c r="HG6" s="326"/>
      <c r="HH6" s="326"/>
      <c r="HI6" s="326"/>
      <c r="HJ6" s="326"/>
      <c r="HK6" s="326"/>
      <c r="HL6" s="326"/>
      <c r="HM6" s="326"/>
      <c r="HN6" s="326"/>
      <c r="HO6" s="326"/>
      <c r="HP6" s="326"/>
      <c r="HQ6" s="326"/>
      <c r="HR6" s="326"/>
      <c r="HS6" s="326"/>
      <c r="HT6" s="326"/>
      <c r="HU6" s="326"/>
      <c r="HV6" s="326"/>
      <c r="HW6" s="326"/>
      <c r="HX6" s="326"/>
      <c r="HY6" s="326"/>
      <c r="HZ6" s="326"/>
      <c r="IA6" s="326"/>
      <c r="IB6" s="326"/>
      <c r="IC6" s="326"/>
      <c r="ID6" s="326"/>
      <c r="IE6" s="326"/>
      <c r="IF6" s="326"/>
      <c r="IG6" s="326"/>
      <c r="IH6" s="326"/>
      <c r="II6" s="326"/>
      <c r="IJ6" s="326"/>
      <c r="IK6" s="326"/>
      <c r="IL6" s="326"/>
      <c r="IM6" s="326"/>
      <c r="IN6" s="326"/>
      <c r="IO6" s="326"/>
      <c r="IP6" s="326"/>
      <c r="IQ6" s="326"/>
      <c r="IR6" s="326"/>
      <c r="IS6" s="326"/>
      <c r="IT6" s="326"/>
      <c r="IU6" s="326"/>
      <c r="IV6" s="326"/>
    </row>
    <row r="7" spans="1:256" ht="17.5">
      <c r="A7" s="73"/>
      <c r="B7" s="74"/>
      <c r="C7" s="75" t="s">
        <v>389</v>
      </c>
      <c r="D7" s="56"/>
      <c r="E7" s="330"/>
      <c r="F7" s="331"/>
      <c r="G7" s="330"/>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6"/>
      <c r="AV7" s="326"/>
      <c r="AW7" s="326"/>
      <c r="AX7" s="326"/>
      <c r="AY7" s="326"/>
      <c r="AZ7" s="326"/>
      <c r="BA7" s="326"/>
      <c r="BB7" s="326"/>
      <c r="BC7" s="326"/>
      <c r="BD7" s="326"/>
      <c r="BE7" s="326"/>
      <c r="BF7" s="326"/>
      <c r="BG7" s="326"/>
      <c r="BH7" s="326"/>
      <c r="BI7" s="326"/>
      <c r="BJ7" s="326"/>
      <c r="BK7" s="326"/>
      <c r="BL7" s="326"/>
      <c r="BM7" s="326"/>
      <c r="BN7" s="326"/>
      <c r="BO7" s="326"/>
      <c r="BP7" s="326"/>
      <c r="BQ7" s="326"/>
      <c r="BR7" s="326"/>
      <c r="BS7" s="326"/>
      <c r="BT7" s="326"/>
      <c r="BU7" s="326"/>
      <c r="BV7" s="326"/>
      <c r="BW7" s="326"/>
      <c r="BX7" s="326"/>
      <c r="BY7" s="326"/>
      <c r="BZ7" s="326"/>
      <c r="CA7" s="326"/>
      <c r="CB7" s="326"/>
      <c r="CC7" s="326"/>
      <c r="CD7" s="326"/>
      <c r="CE7" s="326"/>
      <c r="CF7" s="326"/>
      <c r="CG7" s="326"/>
      <c r="CH7" s="326"/>
      <c r="CI7" s="326"/>
      <c r="CJ7" s="326"/>
      <c r="CK7" s="326"/>
      <c r="CL7" s="326"/>
      <c r="CM7" s="326"/>
      <c r="CN7" s="326"/>
      <c r="CO7" s="326"/>
      <c r="CP7" s="326"/>
      <c r="CQ7" s="326"/>
      <c r="CR7" s="326"/>
      <c r="CS7" s="326"/>
      <c r="CT7" s="326"/>
      <c r="CU7" s="326"/>
      <c r="CV7" s="326"/>
      <c r="CW7" s="326"/>
      <c r="CX7" s="326"/>
      <c r="CY7" s="326"/>
      <c r="CZ7" s="326"/>
      <c r="DA7" s="326"/>
      <c r="DB7" s="326"/>
      <c r="DC7" s="326"/>
      <c r="DD7" s="326"/>
      <c r="DE7" s="326"/>
      <c r="DF7" s="326"/>
      <c r="DG7" s="326"/>
      <c r="DH7" s="326"/>
      <c r="DI7" s="326"/>
      <c r="DJ7" s="326"/>
      <c r="DK7" s="326"/>
      <c r="DL7" s="326"/>
      <c r="DM7" s="326"/>
      <c r="DN7" s="326"/>
      <c r="DO7" s="326"/>
      <c r="DP7" s="326"/>
      <c r="DQ7" s="326"/>
      <c r="DR7" s="326"/>
      <c r="DS7" s="326"/>
      <c r="DT7" s="326"/>
      <c r="DU7" s="326"/>
      <c r="DV7" s="326"/>
      <c r="DW7" s="326"/>
      <c r="DX7" s="326"/>
      <c r="DY7" s="326"/>
      <c r="DZ7" s="326"/>
      <c r="EA7" s="326"/>
      <c r="EB7" s="326"/>
      <c r="EC7" s="326"/>
      <c r="ED7" s="326"/>
      <c r="EE7" s="326"/>
      <c r="EF7" s="326"/>
      <c r="EG7" s="326"/>
      <c r="EH7" s="326"/>
      <c r="EI7" s="326"/>
      <c r="EJ7" s="326"/>
      <c r="EK7" s="326"/>
      <c r="EL7" s="326"/>
      <c r="EM7" s="326"/>
      <c r="EN7" s="326"/>
      <c r="EO7" s="326"/>
      <c r="EP7" s="326"/>
      <c r="EQ7" s="326"/>
      <c r="ER7" s="326"/>
      <c r="ES7" s="326"/>
      <c r="ET7" s="326"/>
      <c r="EU7" s="326"/>
      <c r="EV7" s="326"/>
      <c r="EW7" s="326"/>
      <c r="EX7" s="326"/>
      <c r="EY7" s="326"/>
      <c r="EZ7" s="326"/>
      <c r="FA7" s="326"/>
      <c r="FB7" s="326"/>
      <c r="FC7" s="326"/>
      <c r="FD7" s="326"/>
      <c r="FE7" s="326"/>
      <c r="FF7" s="326"/>
      <c r="FG7" s="326"/>
      <c r="FH7" s="326"/>
      <c r="FI7" s="326"/>
      <c r="FJ7" s="326"/>
      <c r="FK7" s="326"/>
      <c r="FL7" s="326"/>
      <c r="FM7" s="326"/>
      <c r="FN7" s="326"/>
      <c r="FO7" s="326"/>
      <c r="FP7" s="326"/>
      <c r="FQ7" s="326"/>
      <c r="FR7" s="326"/>
      <c r="FS7" s="326"/>
      <c r="FT7" s="326"/>
      <c r="FU7" s="326"/>
      <c r="FV7" s="326"/>
      <c r="FW7" s="326"/>
      <c r="FX7" s="326"/>
      <c r="FY7" s="326"/>
      <c r="FZ7" s="326"/>
      <c r="GA7" s="326"/>
      <c r="GB7" s="326"/>
      <c r="GC7" s="326"/>
      <c r="GD7" s="326"/>
      <c r="GE7" s="326"/>
      <c r="GF7" s="326"/>
      <c r="GG7" s="326"/>
      <c r="GH7" s="326"/>
      <c r="GI7" s="326"/>
      <c r="GJ7" s="326"/>
      <c r="GK7" s="326"/>
      <c r="GL7" s="326"/>
      <c r="GM7" s="326"/>
      <c r="GN7" s="326"/>
      <c r="GO7" s="326"/>
      <c r="GP7" s="326"/>
      <c r="GQ7" s="326"/>
      <c r="GR7" s="326"/>
      <c r="GS7" s="326"/>
      <c r="GT7" s="326"/>
      <c r="GU7" s="326"/>
      <c r="GV7" s="326"/>
      <c r="GW7" s="326"/>
      <c r="GX7" s="326"/>
      <c r="GY7" s="326"/>
      <c r="GZ7" s="326"/>
      <c r="HA7" s="326"/>
      <c r="HB7" s="326"/>
      <c r="HC7" s="326"/>
      <c r="HD7" s="326"/>
      <c r="HE7" s="326"/>
      <c r="HF7" s="326"/>
      <c r="HG7" s="326"/>
      <c r="HH7" s="326"/>
      <c r="HI7" s="326"/>
      <c r="HJ7" s="326"/>
      <c r="HK7" s="326"/>
      <c r="HL7" s="326"/>
      <c r="HM7" s="326"/>
      <c r="HN7" s="326"/>
      <c r="HO7" s="326"/>
      <c r="HP7" s="326"/>
      <c r="HQ7" s="326"/>
      <c r="HR7" s="326"/>
      <c r="HS7" s="326"/>
      <c r="HT7" s="326"/>
      <c r="HU7" s="326"/>
      <c r="HV7" s="326"/>
      <c r="HW7" s="326"/>
      <c r="HX7" s="326"/>
      <c r="HY7" s="326"/>
      <c r="HZ7" s="326"/>
      <c r="IA7" s="326"/>
      <c r="IB7" s="326"/>
      <c r="IC7" s="326"/>
      <c r="ID7" s="326"/>
      <c r="IE7" s="326"/>
      <c r="IF7" s="326"/>
      <c r="IG7" s="326"/>
      <c r="IH7" s="326"/>
      <c r="II7" s="326"/>
      <c r="IJ7" s="326"/>
      <c r="IK7" s="326"/>
      <c r="IL7" s="326"/>
      <c r="IM7" s="326"/>
      <c r="IN7" s="326"/>
      <c r="IO7" s="326"/>
      <c r="IP7" s="326"/>
      <c r="IQ7" s="326"/>
      <c r="IR7" s="326"/>
      <c r="IS7" s="326"/>
      <c r="IT7" s="326"/>
      <c r="IU7" s="326"/>
      <c r="IV7" s="326"/>
    </row>
    <row r="8" spans="1:256" ht="17.5">
      <c r="A8" s="73"/>
      <c r="B8" s="74"/>
      <c r="C8" s="77"/>
      <c r="D8" s="56"/>
      <c r="E8" s="330"/>
      <c r="F8" s="331"/>
      <c r="G8" s="330"/>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6"/>
      <c r="BN8" s="326"/>
      <c r="BO8" s="326"/>
      <c r="BP8" s="326"/>
      <c r="BQ8" s="326"/>
      <c r="BR8" s="326"/>
      <c r="BS8" s="326"/>
      <c r="BT8" s="326"/>
      <c r="BU8" s="326"/>
      <c r="BV8" s="326"/>
      <c r="BW8" s="326"/>
      <c r="BX8" s="326"/>
      <c r="BY8" s="326"/>
      <c r="BZ8" s="326"/>
      <c r="CA8" s="326"/>
      <c r="CB8" s="326"/>
      <c r="CC8" s="326"/>
      <c r="CD8" s="326"/>
      <c r="CE8" s="326"/>
      <c r="CF8" s="326"/>
      <c r="CG8" s="326"/>
      <c r="CH8" s="326"/>
      <c r="CI8" s="326"/>
      <c r="CJ8" s="326"/>
      <c r="CK8" s="326"/>
      <c r="CL8" s="326"/>
      <c r="CM8" s="326"/>
      <c r="CN8" s="326"/>
      <c r="CO8" s="326"/>
      <c r="CP8" s="326"/>
      <c r="CQ8" s="326"/>
      <c r="CR8" s="326"/>
      <c r="CS8" s="326"/>
      <c r="CT8" s="326"/>
      <c r="CU8" s="326"/>
      <c r="CV8" s="326"/>
      <c r="CW8" s="326"/>
      <c r="CX8" s="326"/>
      <c r="CY8" s="326"/>
      <c r="CZ8" s="326"/>
      <c r="DA8" s="326"/>
      <c r="DB8" s="326"/>
      <c r="DC8" s="326"/>
      <c r="DD8" s="326"/>
      <c r="DE8" s="326"/>
      <c r="DF8" s="326"/>
      <c r="DG8" s="326"/>
      <c r="DH8" s="326"/>
      <c r="DI8" s="326"/>
      <c r="DJ8" s="326"/>
      <c r="DK8" s="326"/>
      <c r="DL8" s="326"/>
      <c r="DM8" s="326"/>
      <c r="DN8" s="326"/>
      <c r="DO8" s="326"/>
      <c r="DP8" s="326"/>
      <c r="DQ8" s="326"/>
      <c r="DR8" s="326"/>
      <c r="DS8" s="326"/>
      <c r="DT8" s="326"/>
      <c r="DU8" s="326"/>
      <c r="DV8" s="326"/>
      <c r="DW8" s="326"/>
      <c r="DX8" s="326"/>
      <c r="DY8" s="326"/>
      <c r="DZ8" s="326"/>
      <c r="EA8" s="326"/>
      <c r="EB8" s="326"/>
      <c r="EC8" s="326"/>
      <c r="ED8" s="326"/>
      <c r="EE8" s="326"/>
      <c r="EF8" s="326"/>
      <c r="EG8" s="326"/>
      <c r="EH8" s="326"/>
      <c r="EI8" s="326"/>
      <c r="EJ8" s="326"/>
      <c r="EK8" s="326"/>
      <c r="EL8" s="326"/>
      <c r="EM8" s="326"/>
      <c r="EN8" s="326"/>
      <c r="EO8" s="326"/>
      <c r="EP8" s="326"/>
      <c r="EQ8" s="326"/>
      <c r="ER8" s="326"/>
      <c r="ES8" s="326"/>
      <c r="ET8" s="326"/>
      <c r="EU8" s="326"/>
      <c r="EV8" s="326"/>
      <c r="EW8" s="326"/>
      <c r="EX8" s="326"/>
      <c r="EY8" s="326"/>
      <c r="EZ8" s="326"/>
      <c r="FA8" s="326"/>
      <c r="FB8" s="326"/>
      <c r="FC8" s="326"/>
      <c r="FD8" s="326"/>
      <c r="FE8" s="326"/>
      <c r="FF8" s="326"/>
      <c r="FG8" s="326"/>
      <c r="FH8" s="326"/>
      <c r="FI8" s="326"/>
      <c r="FJ8" s="326"/>
      <c r="FK8" s="326"/>
      <c r="FL8" s="326"/>
      <c r="FM8" s="326"/>
      <c r="FN8" s="326"/>
      <c r="FO8" s="326"/>
      <c r="FP8" s="326"/>
      <c r="FQ8" s="326"/>
      <c r="FR8" s="326"/>
      <c r="FS8" s="326"/>
      <c r="FT8" s="326"/>
      <c r="FU8" s="326"/>
      <c r="FV8" s="326"/>
      <c r="FW8" s="326"/>
      <c r="FX8" s="326"/>
      <c r="FY8" s="326"/>
      <c r="FZ8" s="326"/>
      <c r="GA8" s="326"/>
      <c r="GB8" s="326"/>
      <c r="GC8" s="326"/>
      <c r="GD8" s="326"/>
      <c r="GE8" s="326"/>
      <c r="GF8" s="326"/>
      <c r="GG8" s="326"/>
      <c r="GH8" s="326"/>
      <c r="GI8" s="326"/>
      <c r="GJ8" s="326"/>
      <c r="GK8" s="326"/>
      <c r="GL8" s="326"/>
      <c r="GM8" s="326"/>
      <c r="GN8" s="326"/>
      <c r="GO8" s="326"/>
      <c r="GP8" s="326"/>
      <c r="GQ8" s="326"/>
      <c r="GR8" s="326"/>
      <c r="GS8" s="326"/>
      <c r="GT8" s="326"/>
      <c r="GU8" s="326"/>
      <c r="GV8" s="326"/>
      <c r="GW8" s="326"/>
      <c r="GX8" s="326"/>
      <c r="GY8" s="326"/>
      <c r="GZ8" s="326"/>
      <c r="HA8" s="326"/>
      <c r="HB8" s="326"/>
      <c r="HC8" s="326"/>
      <c r="HD8" s="326"/>
      <c r="HE8" s="326"/>
      <c r="HF8" s="326"/>
      <c r="HG8" s="326"/>
      <c r="HH8" s="326"/>
      <c r="HI8" s="326"/>
      <c r="HJ8" s="326"/>
      <c r="HK8" s="326"/>
      <c r="HL8" s="326"/>
      <c r="HM8" s="326"/>
      <c r="HN8" s="326"/>
      <c r="HO8" s="326"/>
      <c r="HP8" s="326"/>
      <c r="HQ8" s="326"/>
      <c r="HR8" s="326"/>
      <c r="HS8" s="326"/>
      <c r="HT8" s="326"/>
      <c r="HU8" s="326"/>
      <c r="HV8" s="326"/>
      <c r="HW8" s="326"/>
      <c r="HX8" s="326"/>
      <c r="HY8" s="326"/>
      <c r="HZ8" s="326"/>
      <c r="IA8" s="326"/>
      <c r="IB8" s="326"/>
      <c r="IC8" s="326"/>
      <c r="ID8" s="326"/>
      <c r="IE8" s="326"/>
      <c r="IF8" s="326"/>
      <c r="IG8" s="326"/>
      <c r="IH8" s="326"/>
      <c r="II8" s="326"/>
      <c r="IJ8" s="326"/>
      <c r="IK8" s="326"/>
      <c r="IL8" s="326"/>
      <c r="IM8" s="326"/>
      <c r="IN8" s="326"/>
      <c r="IO8" s="326"/>
      <c r="IP8" s="326"/>
      <c r="IQ8" s="326"/>
      <c r="IR8" s="326"/>
      <c r="IS8" s="326"/>
      <c r="IT8" s="326"/>
      <c r="IU8" s="326"/>
      <c r="IV8" s="326"/>
    </row>
    <row r="9" spans="1:256" s="244" customFormat="1" ht="56">
      <c r="A9" s="73"/>
      <c r="B9" s="74"/>
      <c r="C9" s="322" t="s">
        <v>658</v>
      </c>
      <c r="D9" s="56"/>
      <c r="E9" s="330"/>
      <c r="F9" s="331"/>
      <c r="G9" s="330"/>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326"/>
      <c r="AZ9" s="326"/>
      <c r="BA9" s="326"/>
      <c r="BB9" s="326"/>
      <c r="BC9" s="326"/>
      <c r="BD9" s="326"/>
      <c r="BE9" s="326"/>
      <c r="BF9" s="326"/>
      <c r="BG9" s="326"/>
      <c r="BH9" s="326"/>
      <c r="BI9" s="326"/>
      <c r="BJ9" s="326"/>
      <c r="BK9" s="326"/>
      <c r="BL9" s="326"/>
      <c r="BM9" s="326"/>
      <c r="BN9" s="326"/>
      <c r="BO9" s="326"/>
      <c r="BP9" s="326"/>
      <c r="BQ9" s="326"/>
      <c r="BR9" s="326"/>
      <c r="BS9" s="326"/>
      <c r="BT9" s="326"/>
      <c r="BU9" s="326"/>
      <c r="BV9" s="326"/>
      <c r="BW9" s="326"/>
      <c r="BX9" s="326"/>
      <c r="BY9" s="326"/>
      <c r="BZ9" s="326"/>
      <c r="CA9" s="326"/>
      <c r="CB9" s="326"/>
      <c r="CC9" s="326"/>
      <c r="CD9" s="326"/>
      <c r="CE9" s="326"/>
      <c r="CF9" s="326"/>
      <c r="CG9" s="326"/>
      <c r="CH9" s="326"/>
      <c r="CI9" s="326"/>
      <c r="CJ9" s="326"/>
      <c r="CK9" s="326"/>
      <c r="CL9" s="326"/>
      <c r="CM9" s="326"/>
      <c r="CN9" s="326"/>
      <c r="CO9" s="326"/>
      <c r="CP9" s="326"/>
      <c r="CQ9" s="326"/>
      <c r="CR9" s="326"/>
      <c r="CS9" s="326"/>
      <c r="CT9" s="326"/>
      <c r="CU9" s="326"/>
      <c r="CV9" s="326"/>
      <c r="CW9" s="326"/>
      <c r="CX9" s="326"/>
      <c r="CY9" s="326"/>
      <c r="CZ9" s="326"/>
      <c r="DA9" s="326"/>
      <c r="DB9" s="326"/>
      <c r="DC9" s="326"/>
      <c r="DD9" s="326"/>
      <c r="DE9" s="326"/>
      <c r="DF9" s="326"/>
      <c r="DG9" s="326"/>
      <c r="DH9" s="326"/>
      <c r="DI9" s="326"/>
      <c r="DJ9" s="326"/>
      <c r="DK9" s="326"/>
      <c r="DL9" s="326"/>
      <c r="DM9" s="326"/>
      <c r="DN9" s="326"/>
      <c r="DO9" s="326"/>
      <c r="DP9" s="326"/>
      <c r="DQ9" s="326"/>
      <c r="DR9" s="326"/>
      <c r="DS9" s="326"/>
      <c r="DT9" s="326"/>
      <c r="DU9" s="326"/>
      <c r="DV9" s="326"/>
      <c r="DW9" s="326"/>
      <c r="DX9" s="326"/>
      <c r="DY9" s="326"/>
      <c r="DZ9" s="326"/>
      <c r="EA9" s="326"/>
      <c r="EB9" s="326"/>
      <c r="EC9" s="326"/>
      <c r="ED9" s="326"/>
      <c r="EE9" s="326"/>
      <c r="EF9" s="326"/>
      <c r="EG9" s="326"/>
      <c r="EH9" s="326"/>
      <c r="EI9" s="326"/>
      <c r="EJ9" s="326"/>
      <c r="EK9" s="326"/>
      <c r="EL9" s="326"/>
      <c r="EM9" s="326"/>
      <c r="EN9" s="326"/>
      <c r="EO9" s="326"/>
      <c r="EP9" s="326"/>
      <c r="EQ9" s="326"/>
      <c r="ER9" s="326"/>
      <c r="ES9" s="326"/>
      <c r="ET9" s="326"/>
      <c r="EU9" s="326"/>
      <c r="EV9" s="326"/>
      <c r="EW9" s="326"/>
      <c r="EX9" s="326"/>
      <c r="EY9" s="326"/>
      <c r="EZ9" s="326"/>
      <c r="FA9" s="326"/>
      <c r="FB9" s="326"/>
      <c r="FC9" s="326"/>
      <c r="FD9" s="326"/>
      <c r="FE9" s="326"/>
      <c r="FF9" s="326"/>
      <c r="FG9" s="326"/>
      <c r="FH9" s="326"/>
      <c r="FI9" s="326"/>
      <c r="FJ9" s="326"/>
      <c r="FK9" s="326"/>
      <c r="FL9" s="326"/>
      <c r="FM9" s="326"/>
      <c r="FN9" s="326"/>
      <c r="FO9" s="326"/>
      <c r="FP9" s="326"/>
      <c r="FQ9" s="326"/>
      <c r="FR9" s="326"/>
      <c r="FS9" s="326"/>
      <c r="FT9" s="326"/>
      <c r="FU9" s="326"/>
      <c r="FV9" s="326"/>
      <c r="FW9" s="326"/>
      <c r="FX9" s="326"/>
      <c r="FY9" s="326"/>
      <c r="FZ9" s="326"/>
      <c r="GA9" s="326"/>
      <c r="GB9" s="326"/>
      <c r="GC9" s="326"/>
      <c r="GD9" s="326"/>
      <c r="GE9" s="326"/>
      <c r="GF9" s="326"/>
      <c r="GG9" s="326"/>
      <c r="GH9" s="326"/>
      <c r="GI9" s="326"/>
      <c r="GJ9" s="326"/>
      <c r="GK9" s="326"/>
      <c r="GL9" s="326"/>
      <c r="GM9" s="326"/>
      <c r="GN9" s="326"/>
      <c r="GO9" s="326"/>
      <c r="GP9" s="326"/>
      <c r="GQ9" s="326"/>
      <c r="GR9" s="326"/>
      <c r="GS9" s="326"/>
      <c r="GT9" s="326"/>
      <c r="GU9" s="326"/>
      <c r="GV9" s="326"/>
      <c r="GW9" s="326"/>
      <c r="GX9" s="326"/>
      <c r="GY9" s="326"/>
      <c r="GZ9" s="326"/>
      <c r="HA9" s="326"/>
      <c r="HB9" s="326"/>
      <c r="HC9" s="326"/>
      <c r="HD9" s="326"/>
      <c r="HE9" s="326"/>
      <c r="HF9" s="326"/>
      <c r="HG9" s="326"/>
      <c r="HH9" s="326"/>
      <c r="HI9" s="326"/>
      <c r="HJ9" s="326"/>
      <c r="HK9" s="326"/>
      <c r="HL9" s="326"/>
      <c r="HM9" s="326"/>
      <c r="HN9" s="326"/>
      <c r="HO9" s="326"/>
      <c r="HP9" s="326"/>
      <c r="HQ9" s="326"/>
      <c r="HR9" s="326"/>
      <c r="HS9" s="326"/>
      <c r="HT9" s="326"/>
      <c r="HU9" s="326"/>
      <c r="HV9" s="326"/>
      <c r="HW9" s="326"/>
      <c r="HX9" s="326"/>
      <c r="HY9" s="326"/>
      <c r="HZ9" s="326"/>
      <c r="IA9" s="326"/>
      <c r="IB9" s="326"/>
      <c r="IC9" s="326"/>
      <c r="ID9" s="326"/>
      <c r="IE9" s="326"/>
      <c r="IF9" s="326"/>
      <c r="IG9" s="326"/>
      <c r="IH9" s="326"/>
      <c r="II9" s="326"/>
      <c r="IJ9" s="326"/>
      <c r="IK9" s="326"/>
      <c r="IL9" s="326"/>
      <c r="IM9" s="326"/>
      <c r="IN9" s="326"/>
      <c r="IO9" s="326"/>
      <c r="IP9" s="326"/>
      <c r="IQ9" s="326"/>
      <c r="IR9" s="326"/>
      <c r="IS9" s="326"/>
      <c r="IT9" s="326"/>
      <c r="IU9" s="326"/>
      <c r="IV9" s="326"/>
    </row>
    <row r="10" spans="1:256" ht="16.5" customHeight="1">
      <c r="A10" s="73"/>
      <c r="B10" s="74"/>
      <c r="C10" s="56"/>
      <c r="D10" s="56"/>
      <c r="E10" s="330"/>
      <c r="F10" s="331"/>
      <c r="G10" s="330"/>
      <c r="H10" s="326"/>
      <c r="I10" s="326"/>
      <c r="J10" s="326"/>
      <c r="K10" s="326"/>
      <c r="L10" s="326"/>
      <c r="M10" s="326"/>
      <c r="N10" s="326"/>
      <c r="O10" s="326"/>
      <c r="P10" s="326"/>
      <c r="Q10" s="326"/>
      <c r="R10" s="326"/>
      <c r="S10" s="326"/>
      <c r="T10" s="326"/>
      <c r="U10" s="326"/>
      <c r="V10" s="326"/>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326"/>
      <c r="AX10" s="326"/>
      <c r="AY10" s="326"/>
      <c r="AZ10" s="326"/>
      <c r="BA10" s="326"/>
      <c r="BB10" s="326"/>
      <c r="BC10" s="326"/>
      <c r="BD10" s="326"/>
      <c r="BE10" s="326"/>
      <c r="BF10" s="326"/>
      <c r="BG10" s="326"/>
      <c r="BH10" s="326"/>
      <c r="BI10" s="326"/>
      <c r="BJ10" s="326"/>
      <c r="BK10" s="326"/>
      <c r="BL10" s="326"/>
      <c r="BM10" s="326"/>
      <c r="BN10" s="326"/>
      <c r="BO10" s="326"/>
      <c r="BP10" s="326"/>
      <c r="BQ10" s="326"/>
      <c r="BR10" s="326"/>
      <c r="BS10" s="326"/>
      <c r="BT10" s="326"/>
      <c r="BU10" s="326"/>
      <c r="BV10" s="326"/>
      <c r="BW10" s="326"/>
      <c r="BX10" s="326"/>
      <c r="BY10" s="326"/>
      <c r="BZ10" s="326"/>
      <c r="CA10" s="326"/>
      <c r="CB10" s="326"/>
      <c r="CC10" s="326"/>
      <c r="CD10" s="326"/>
      <c r="CE10" s="326"/>
      <c r="CF10" s="326"/>
      <c r="CG10" s="326"/>
      <c r="CH10" s="326"/>
      <c r="CI10" s="326"/>
      <c r="CJ10" s="326"/>
      <c r="CK10" s="326"/>
      <c r="CL10" s="326"/>
      <c r="CM10" s="326"/>
      <c r="CN10" s="326"/>
      <c r="CO10" s="326"/>
      <c r="CP10" s="326"/>
      <c r="CQ10" s="326"/>
      <c r="CR10" s="326"/>
      <c r="CS10" s="326"/>
      <c r="CT10" s="326"/>
      <c r="CU10" s="326"/>
      <c r="CV10" s="326"/>
      <c r="CW10" s="326"/>
      <c r="CX10" s="326"/>
      <c r="CY10" s="326"/>
      <c r="CZ10" s="326"/>
      <c r="DA10" s="326"/>
      <c r="DB10" s="326"/>
      <c r="DC10" s="326"/>
      <c r="DD10" s="326"/>
      <c r="DE10" s="326"/>
      <c r="DF10" s="326"/>
      <c r="DG10" s="326"/>
      <c r="DH10" s="326"/>
      <c r="DI10" s="326"/>
      <c r="DJ10" s="326"/>
      <c r="DK10" s="326"/>
      <c r="DL10" s="326"/>
      <c r="DM10" s="326"/>
      <c r="DN10" s="326"/>
      <c r="DO10" s="326"/>
      <c r="DP10" s="326"/>
      <c r="DQ10" s="326"/>
      <c r="DR10" s="326"/>
      <c r="DS10" s="326"/>
      <c r="DT10" s="326"/>
      <c r="DU10" s="326"/>
      <c r="DV10" s="326"/>
      <c r="DW10" s="326"/>
      <c r="DX10" s="326"/>
      <c r="DY10" s="326"/>
      <c r="DZ10" s="326"/>
      <c r="EA10" s="326"/>
      <c r="EB10" s="326"/>
      <c r="EC10" s="326"/>
      <c r="ED10" s="326"/>
      <c r="EE10" s="326"/>
      <c r="EF10" s="326"/>
      <c r="EG10" s="326"/>
      <c r="EH10" s="326"/>
      <c r="EI10" s="326"/>
      <c r="EJ10" s="326"/>
      <c r="EK10" s="326"/>
      <c r="EL10" s="326"/>
      <c r="EM10" s="326"/>
      <c r="EN10" s="326"/>
      <c r="EO10" s="326"/>
      <c r="EP10" s="326"/>
      <c r="EQ10" s="326"/>
      <c r="ER10" s="326"/>
      <c r="ES10" s="326"/>
      <c r="ET10" s="326"/>
      <c r="EU10" s="326"/>
      <c r="EV10" s="326"/>
      <c r="EW10" s="326"/>
      <c r="EX10" s="326"/>
      <c r="EY10" s="326"/>
      <c r="EZ10" s="326"/>
      <c r="FA10" s="326"/>
      <c r="FB10" s="326"/>
      <c r="FC10" s="326"/>
      <c r="FD10" s="326"/>
      <c r="FE10" s="326"/>
      <c r="FF10" s="326"/>
      <c r="FG10" s="326"/>
      <c r="FH10" s="326"/>
      <c r="FI10" s="326"/>
      <c r="FJ10" s="326"/>
      <c r="FK10" s="326"/>
      <c r="FL10" s="326"/>
      <c r="FM10" s="326"/>
      <c r="FN10" s="326"/>
      <c r="FO10" s="326"/>
      <c r="FP10" s="326"/>
      <c r="FQ10" s="326"/>
      <c r="FR10" s="326"/>
      <c r="FS10" s="326"/>
      <c r="FT10" s="326"/>
      <c r="FU10" s="326"/>
      <c r="FV10" s="326"/>
      <c r="FW10" s="326"/>
      <c r="FX10" s="326"/>
      <c r="FY10" s="326"/>
      <c r="FZ10" s="326"/>
      <c r="GA10" s="326"/>
      <c r="GB10" s="326"/>
      <c r="GC10" s="326"/>
      <c r="GD10" s="326"/>
      <c r="GE10" s="326"/>
      <c r="GF10" s="326"/>
      <c r="GG10" s="326"/>
      <c r="GH10" s="326"/>
      <c r="GI10" s="326"/>
      <c r="GJ10" s="326"/>
      <c r="GK10" s="326"/>
      <c r="GL10" s="326"/>
      <c r="GM10" s="326"/>
      <c r="GN10" s="326"/>
      <c r="GO10" s="326"/>
      <c r="GP10" s="326"/>
      <c r="GQ10" s="326"/>
      <c r="GR10" s="326"/>
      <c r="GS10" s="326"/>
      <c r="GT10" s="326"/>
      <c r="GU10" s="326"/>
      <c r="GV10" s="326"/>
      <c r="GW10" s="326"/>
      <c r="GX10" s="326"/>
      <c r="GY10" s="326"/>
      <c r="GZ10" s="326"/>
      <c r="HA10" s="326"/>
      <c r="HB10" s="326"/>
      <c r="HC10" s="326"/>
      <c r="HD10" s="326"/>
      <c r="HE10" s="326"/>
      <c r="HF10" s="326"/>
      <c r="HG10" s="326"/>
      <c r="HH10" s="326"/>
      <c r="HI10" s="326"/>
      <c r="HJ10" s="326"/>
      <c r="HK10" s="326"/>
      <c r="HL10" s="326"/>
      <c r="HM10" s="326"/>
      <c r="HN10" s="326"/>
      <c r="HO10" s="326"/>
      <c r="HP10" s="326"/>
      <c r="HQ10" s="326"/>
      <c r="HR10" s="326"/>
      <c r="HS10" s="326"/>
      <c r="HT10" s="326"/>
      <c r="HU10" s="326"/>
      <c r="HV10" s="326"/>
      <c r="HW10" s="326"/>
      <c r="HX10" s="326"/>
      <c r="HY10" s="326"/>
      <c r="HZ10" s="326"/>
      <c r="IA10" s="326"/>
      <c r="IB10" s="326"/>
      <c r="IC10" s="326"/>
      <c r="ID10" s="326"/>
      <c r="IE10" s="326"/>
      <c r="IF10" s="326"/>
      <c r="IG10" s="326"/>
      <c r="IH10" s="326"/>
      <c r="II10" s="326"/>
      <c r="IJ10" s="326"/>
      <c r="IK10" s="326"/>
      <c r="IL10" s="326"/>
      <c r="IM10" s="326"/>
      <c r="IN10" s="326"/>
      <c r="IO10" s="326"/>
      <c r="IP10" s="326"/>
      <c r="IQ10" s="326"/>
      <c r="IR10" s="326"/>
      <c r="IS10" s="326"/>
      <c r="IT10" s="326"/>
      <c r="IU10" s="326"/>
      <c r="IV10" s="326"/>
    </row>
    <row r="11" spans="1:256" ht="17.5">
      <c r="A11" s="73"/>
      <c r="B11" s="74"/>
      <c r="C11" s="56"/>
      <c r="D11" s="56"/>
      <c r="E11" s="330"/>
      <c r="F11" s="331"/>
      <c r="G11" s="330"/>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26"/>
      <c r="AM11" s="326"/>
      <c r="AN11" s="326"/>
      <c r="AO11" s="326"/>
      <c r="AP11" s="326"/>
      <c r="AQ11" s="326"/>
      <c r="AR11" s="326"/>
      <c r="AS11" s="326"/>
      <c r="AT11" s="326"/>
      <c r="AU11" s="326"/>
      <c r="AV11" s="326"/>
      <c r="AW11" s="326"/>
      <c r="AX11" s="326"/>
      <c r="AY11" s="326"/>
      <c r="AZ11" s="326"/>
      <c r="BA11" s="326"/>
      <c r="BB11" s="326"/>
      <c r="BC11" s="326"/>
      <c r="BD11" s="326"/>
      <c r="BE11" s="326"/>
      <c r="BF11" s="326"/>
      <c r="BG11" s="326"/>
      <c r="BH11" s="326"/>
      <c r="BI11" s="326"/>
      <c r="BJ11" s="326"/>
      <c r="BK11" s="326"/>
      <c r="BL11" s="326"/>
      <c r="BM11" s="326"/>
      <c r="BN11" s="326"/>
      <c r="BO11" s="326"/>
      <c r="BP11" s="326"/>
      <c r="BQ11" s="326"/>
      <c r="BR11" s="326"/>
      <c r="BS11" s="326"/>
      <c r="BT11" s="326"/>
      <c r="BU11" s="326"/>
      <c r="BV11" s="326"/>
      <c r="BW11" s="326"/>
      <c r="BX11" s="326"/>
      <c r="BY11" s="326"/>
      <c r="BZ11" s="326"/>
      <c r="CA11" s="326"/>
      <c r="CB11" s="326"/>
      <c r="CC11" s="326"/>
      <c r="CD11" s="326"/>
      <c r="CE11" s="326"/>
      <c r="CF11" s="326"/>
      <c r="CG11" s="326"/>
      <c r="CH11" s="326"/>
      <c r="CI11" s="326"/>
      <c r="CJ11" s="326"/>
      <c r="CK11" s="326"/>
      <c r="CL11" s="326"/>
      <c r="CM11" s="326"/>
      <c r="CN11" s="326"/>
      <c r="CO11" s="326"/>
      <c r="CP11" s="326"/>
      <c r="CQ11" s="326"/>
      <c r="CR11" s="326"/>
      <c r="CS11" s="326"/>
      <c r="CT11" s="326"/>
      <c r="CU11" s="326"/>
      <c r="CV11" s="326"/>
      <c r="CW11" s="326"/>
      <c r="CX11" s="326"/>
      <c r="CY11" s="326"/>
      <c r="CZ11" s="326"/>
      <c r="DA11" s="326"/>
      <c r="DB11" s="326"/>
      <c r="DC11" s="326"/>
      <c r="DD11" s="326"/>
      <c r="DE11" s="326"/>
      <c r="DF11" s="326"/>
      <c r="DG11" s="326"/>
      <c r="DH11" s="326"/>
      <c r="DI11" s="326"/>
      <c r="DJ11" s="326"/>
      <c r="DK11" s="326"/>
      <c r="DL11" s="326"/>
      <c r="DM11" s="326"/>
      <c r="DN11" s="326"/>
      <c r="DO11" s="326"/>
      <c r="DP11" s="326"/>
      <c r="DQ11" s="326"/>
      <c r="DR11" s="326"/>
      <c r="DS11" s="326"/>
      <c r="DT11" s="326"/>
      <c r="DU11" s="326"/>
      <c r="DV11" s="326"/>
      <c r="DW11" s="326"/>
      <c r="DX11" s="326"/>
      <c r="DY11" s="326"/>
      <c r="DZ11" s="326"/>
      <c r="EA11" s="326"/>
      <c r="EB11" s="326"/>
      <c r="EC11" s="326"/>
      <c r="ED11" s="326"/>
      <c r="EE11" s="326"/>
      <c r="EF11" s="326"/>
      <c r="EG11" s="326"/>
      <c r="EH11" s="326"/>
      <c r="EI11" s="326"/>
      <c r="EJ11" s="326"/>
      <c r="EK11" s="326"/>
      <c r="EL11" s="326"/>
      <c r="EM11" s="326"/>
      <c r="EN11" s="326"/>
      <c r="EO11" s="326"/>
      <c r="EP11" s="326"/>
      <c r="EQ11" s="326"/>
      <c r="ER11" s="326"/>
      <c r="ES11" s="326"/>
      <c r="ET11" s="326"/>
      <c r="EU11" s="326"/>
      <c r="EV11" s="326"/>
      <c r="EW11" s="326"/>
      <c r="EX11" s="326"/>
      <c r="EY11" s="326"/>
      <c r="EZ11" s="326"/>
      <c r="FA11" s="326"/>
      <c r="FB11" s="326"/>
      <c r="FC11" s="326"/>
      <c r="FD11" s="326"/>
      <c r="FE11" s="326"/>
      <c r="FF11" s="326"/>
      <c r="FG11" s="326"/>
      <c r="FH11" s="326"/>
      <c r="FI11" s="326"/>
      <c r="FJ11" s="326"/>
      <c r="FK11" s="326"/>
      <c r="FL11" s="326"/>
      <c r="FM11" s="326"/>
      <c r="FN11" s="326"/>
      <c r="FO11" s="326"/>
      <c r="FP11" s="326"/>
      <c r="FQ11" s="326"/>
      <c r="FR11" s="326"/>
      <c r="FS11" s="326"/>
      <c r="FT11" s="326"/>
      <c r="FU11" s="326"/>
      <c r="FV11" s="326"/>
      <c r="FW11" s="326"/>
      <c r="FX11" s="326"/>
      <c r="FY11" s="326"/>
      <c r="FZ11" s="326"/>
      <c r="GA11" s="326"/>
      <c r="GB11" s="326"/>
      <c r="GC11" s="326"/>
      <c r="GD11" s="326"/>
      <c r="GE11" s="326"/>
      <c r="GF11" s="326"/>
      <c r="GG11" s="326"/>
      <c r="GH11" s="326"/>
      <c r="GI11" s="326"/>
      <c r="GJ11" s="326"/>
      <c r="GK11" s="326"/>
      <c r="GL11" s="326"/>
      <c r="GM11" s="326"/>
      <c r="GN11" s="326"/>
      <c r="GO11" s="326"/>
      <c r="GP11" s="326"/>
      <c r="GQ11" s="326"/>
      <c r="GR11" s="326"/>
      <c r="GS11" s="326"/>
      <c r="GT11" s="326"/>
      <c r="GU11" s="326"/>
      <c r="GV11" s="326"/>
      <c r="GW11" s="326"/>
      <c r="GX11" s="326"/>
      <c r="GY11" s="326"/>
      <c r="GZ11" s="326"/>
      <c r="HA11" s="326"/>
      <c r="HB11" s="326"/>
      <c r="HC11" s="326"/>
      <c r="HD11" s="326"/>
      <c r="HE11" s="326"/>
      <c r="HF11" s="326"/>
      <c r="HG11" s="326"/>
      <c r="HH11" s="326"/>
      <c r="HI11" s="326"/>
      <c r="HJ11" s="326"/>
      <c r="HK11" s="326"/>
      <c r="HL11" s="326"/>
      <c r="HM11" s="326"/>
      <c r="HN11" s="326"/>
      <c r="HO11" s="326"/>
      <c r="HP11" s="326"/>
      <c r="HQ11" s="326"/>
      <c r="HR11" s="326"/>
      <c r="HS11" s="326"/>
      <c r="HT11" s="326"/>
      <c r="HU11" s="326"/>
      <c r="HV11" s="326"/>
      <c r="HW11" s="326"/>
      <c r="HX11" s="326"/>
      <c r="HY11" s="326"/>
      <c r="HZ11" s="326"/>
      <c r="IA11" s="326"/>
      <c r="IB11" s="326"/>
      <c r="IC11" s="326"/>
      <c r="ID11" s="326"/>
      <c r="IE11" s="326"/>
      <c r="IF11" s="326"/>
      <c r="IG11" s="326"/>
      <c r="IH11" s="326"/>
      <c r="II11" s="326"/>
      <c r="IJ11" s="326"/>
      <c r="IK11" s="326"/>
      <c r="IL11" s="326"/>
      <c r="IM11" s="326"/>
      <c r="IN11" s="326"/>
      <c r="IO11" s="326"/>
      <c r="IP11" s="326"/>
      <c r="IQ11" s="326"/>
      <c r="IR11" s="326"/>
      <c r="IS11" s="326"/>
      <c r="IT11" s="326"/>
      <c r="IU11" s="326"/>
      <c r="IV11" s="326"/>
    </row>
    <row r="12" spans="1:256" ht="28">
      <c r="A12" s="78" t="s">
        <v>376</v>
      </c>
      <c r="B12" s="79"/>
      <c r="C12" s="80" t="s">
        <v>383</v>
      </c>
      <c r="D12" s="80" t="s">
        <v>377</v>
      </c>
      <c r="E12" s="330"/>
      <c r="F12" s="331"/>
      <c r="G12" s="330"/>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6"/>
      <c r="AV12" s="326"/>
      <c r="AW12" s="326"/>
      <c r="AX12" s="326"/>
      <c r="AY12" s="326"/>
      <c r="AZ12" s="326"/>
      <c r="BA12" s="326"/>
      <c r="BB12" s="326"/>
      <c r="BC12" s="326"/>
      <c r="BD12" s="326"/>
      <c r="BE12" s="326"/>
      <c r="BF12" s="326"/>
      <c r="BG12" s="326"/>
      <c r="BH12" s="326"/>
      <c r="BI12" s="326"/>
      <c r="BJ12" s="326"/>
      <c r="BK12" s="326"/>
      <c r="BL12" s="326"/>
      <c r="BM12" s="326"/>
      <c r="BN12" s="326"/>
      <c r="BO12" s="326"/>
      <c r="BP12" s="326"/>
      <c r="BQ12" s="326"/>
      <c r="BR12" s="326"/>
      <c r="BS12" s="326"/>
      <c r="BT12" s="326"/>
      <c r="BU12" s="326"/>
      <c r="BV12" s="326"/>
      <c r="BW12" s="326"/>
      <c r="BX12" s="326"/>
      <c r="BY12" s="326"/>
      <c r="BZ12" s="326"/>
      <c r="CA12" s="326"/>
      <c r="CB12" s="326"/>
      <c r="CC12" s="326"/>
      <c r="CD12" s="326"/>
      <c r="CE12" s="326"/>
      <c r="CF12" s="326"/>
      <c r="CG12" s="326"/>
      <c r="CH12" s="326"/>
      <c r="CI12" s="326"/>
      <c r="CJ12" s="326"/>
      <c r="CK12" s="326"/>
      <c r="CL12" s="326"/>
      <c r="CM12" s="326"/>
      <c r="CN12" s="326"/>
      <c r="CO12" s="326"/>
      <c r="CP12" s="326"/>
      <c r="CQ12" s="326"/>
      <c r="CR12" s="326"/>
      <c r="CS12" s="326"/>
      <c r="CT12" s="326"/>
      <c r="CU12" s="326"/>
      <c r="CV12" s="326"/>
      <c r="CW12" s="326"/>
      <c r="CX12" s="326"/>
      <c r="CY12" s="326"/>
      <c r="CZ12" s="326"/>
      <c r="DA12" s="326"/>
      <c r="DB12" s="326"/>
      <c r="DC12" s="326"/>
      <c r="DD12" s="326"/>
      <c r="DE12" s="326"/>
      <c r="DF12" s="326"/>
      <c r="DG12" s="326"/>
      <c r="DH12" s="326"/>
      <c r="DI12" s="326"/>
      <c r="DJ12" s="326"/>
      <c r="DK12" s="326"/>
      <c r="DL12" s="326"/>
      <c r="DM12" s="326"/>
      <c r="DN12" s="326"/>
      <c r="DO12" s="326"/>
      <c r="DP12" s="326"/>
      <c r="DQ12" s="326"/>
      <c r="DR12" s="326"/>
      <c r="DS12" s="326"/>
      <c r="DT12" s="326"/>
      <c r="DU12" s="326"/>
      <c r="DV12" s="326"/>
      <c r="DW12" s="326"/>
      <c r="DX12" s="326"/>
      <c r="DY12" s="326"/>
      <c r="DZ12" s="326"/>
      <c r="EA12" s="326"/>
      <c r="EB12" s="326"/>
      <c r="EC12" s="326"/>
      <c r="ED12" s="326"/>
      <c r="EE12" s="326"/>
      <c r="EF12" s="326"/>
      <c r="EG12" s="326"/>
      <c r="EH12" s="326"/>
      <c r="EI12" s="326"/>
      <c r="EJ12" s="326"/>
      <c r="EK12" s="326"/>
      <c r="EL12" s="326"/>
      <c r="EM12" s="326"/>
      <c r="EN12" s="326"/>
      <c r="EO12" s="326"/>
      <c r="EP12" s="326"/>
      <c r="EQ12" s="326"/>
      <c r="ER12" s="326"/>
      <c r="ES12" s="326"/>
      <c r="ET12" s="326"/>
      <c r="EU12" s="326"/>
      <c r="EV12" s="326"/>
      <c r="EW12" s="326"/>
      <c r="EX12" s="326"/>
      <c r="EY12" s="326"/>
      <c r="EZ12" s="326"/>
      <c r="FA12" s="326"/>
      <c r="FB12" s="326"/>
      <c r="FC12" s="326"/>
      <c r="FD12" s="326"/>
      <c r="FE12" s="326"/>
      <c r="FF12" s="326"/>
      <c r="FG12" s="326"/>
      <c r="FH12" s="326"/>
      <c r="FI12" s="326"/>
      <c r="FJ12" s="326"/>
      <c r="FK12" s="326"/>
      <c r="FL12" s="326"/>
      <c r="FM12" s="326"/>
      <c r="FN12" s="326"/>
      <c r="FO12" s="326"/>
      <c r="FP12" s="326"/>
      <c r="FQ12" s="326"/>
      <c r="FR12" s="326"/>
      <c r="FS12" s="326"/>
      <c r="FT12" s="326"/>
      <c r="FU12" s="326"/>
      <c r="FV12" s="326"/>
      <c r="FW12" s="326"/>
      <c r="FX12" s="326"/>
      <c r="FY12" s="326"/>
      <c r="FZ12" s="326"/>
      <c r="GA12" s="326"/>
      <c r="GB12" s="326"/>
      <c r="GC12" s="326"/>
      <c r="GD12" s="326"/>
      <c r="GE12" s="326"/>
      <c r="GF12" s="326"/>
      <c r="GG12" s="326"/>
      <c r="GH12" s="326"/>
      <c r="GI12" s="326"/>
      <c r="GJ12" s="326"/>
      <c r="GK12" s="326"/>
      <c r="GL12" s="326"/>
      <c r="GM12" s="326"/>
      <c r="GN12" s="326"/>
      <c r="GO12" s="326"/>
      <c r="GP12" s="326"/>
      <c r="GQ12" s="326"/>
      <c r="GR12" s="326"/>
      <c r="GS12" s="326"/>
      <c r="GT12" s="326"/>
      <c r="GU12" s="326"/>
      <c r="GV12" s="326"/>
      <c r="GW12" s="326"/>
      <c r="GX12" s="326"/>
      <c r="GY12" s="326"/>
      <c r="GZ12" s="326"/>
      <c r="HA12" s="326"/>
      <c r="HB12" s="326"/>
      <c r="HC12" s="326"/>
      <c r="HD12" s="326"/>
      <c r="HE12" s="326"/>
      <c r="HF12" s="326"/>
      <c r="HG12" s="326"/>
      <c r="HH12" s="326"/>
      <c r="HI12" s="326"/>
      <c r="HJ12" s="326"/>
      <c r="HK12" s="326"/>
      <c r="HL12" s="326"/>
      <c r="HM12" s="326"/>
      <c r="HN12" s="326"/>
      <c r="HO12" s="326"/>
      <c r="HP12" s="326"/>
      <c r="HQ12" s="326"/>
      <c r="HR12" s="326"/>
      <c r="HS12" s="326"/>
      <c r="HT12" s="326"/>
      <c r="HU12" s="326"/>
      <c r="HV12" s="326"/>
      <c r="HW12" s="326"/>
      <c r="HX12" s="326"/>
      <c r="HY12" s="326"/>
      <c r="HZ12" s="326"/>
      <c r="IA12" s="326"/>
      <c r="IB12" s="326"/>
      <c r="IC12" s="326"/>
      <c r="ID12" s="326"/>
      <c r="IE12" s="326"/>
      <c r="IF12" s="326"/>
      <c r="IG12" s="326"/>
      <c r="IH12" s="326"/>
      <c r="II12" s="326"/>
      <c r="IJ12" s="326"/>
      <c r="IK12" s="326"/>
      <c r="IL12" s="326"/>
      <c r="IM12" s="326"/>
      <c r="IN12" s="326"/>
      <c r="IO12" s="326"/>
      <c r="IP12" s="326"/>
      <c r="IQ12" s="326"/>
      <c r="IR12" s="326"/>
      <c r="IS12" s="326"/>
      <c r="IT12" s="326"/>
      <c r="IU12" s="326"/>
      <c r="IV12" s="326"/>
    </row>
    <row r="13" spans="1:256" ht="51" customHeight="1">
      <c r="A13" s="71" t="s">
        <v>378</v>
      </c>
      <c r="B13" s="72"/>
      <c r="C13" s="76" t="s">
        <v>384</v>
      </c>
      <c r="D13" s="70"/>
      <c r="E13" s="330"/>
      <c r="F13" s="331"/>
      <c r="G13" s="330"/>
      <c r="H13" s="326"/>
      <c r="I13" s="326"/>
      <c r="J13" s="326"/>
      <c r="K13" s="326"/>
      <c r="L13" s="326"/>
      <c r="M13" s="326"/>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6"/>
      <c r="AO13" s="326"/>
      <c r="AP13" s="326"/>
      <c r="AQ13" s="326"/>
      <c r="AR13" s="326"/>
      <c r="AS13" s="326"/>
      <c r="AT13" s="326"/>
      <c r="AU13" s="326"/>
      <c r="AV13" s="326"/>
      <c r="AW13" s="326"/>
      <c r="AX13" s="326"/>
      <c r="AY13" s="326"/>
      <c r="AZ13" s="326"/>
      <c r="BA13" s="326"/>
      <c r="BB13" s="326"/>
      <c r="BC13" s="326"/>
      <c r="BD13" s="326"/>
      <c r="BE13" s="326"/>
      <c r="BF13" s="326"/>
      <c r="BG13" s="326"/>
      <c r="BH13" s="326"/>
      <c r="BI13" s="326"/>
      <c r="BJ13" s="326"/>
      <c r="BK13" s="326"/>
      <c r="BL13" s="326"/>
      <c r="BM13" s="326"/>
      <c r="BN13" s="326"/>
      <c r="BO13" s="326"/>
      <c r="BP13" s="326"/>
      <c r="BQ13" s="326"/>
      <c r="BR13" s="326"/>
      <c r="BS13" s="326"/>
      <c r="BT13" s="326"/>
      <c r="BU13" s="326"/>
      <c r="BV13" s="326"/>
      <c r="BW13" s="326"/>
      <c r="BX13" s="326"/>
      <c r="BY13" s="326"/>
      <c r="BZ13" s="326"/>
      <c r="CA13" s="326"/>
      <c r="CB13" s="326"/>
      <c r="CC13" s="326"/>
      <c r="CD13" s="326"/>
      <c r="CE13" s="326"/>
      <c r="CF13" s="326"/>
      <c r="CG13" s="326"/>
      <c r="CH13" s="326"/>
      <c r="CI13" s="326"/>
      <c r="CJ13" s="326"/>
      <c r="CK13" s="326"/>
      <c r="CL13" s="326"/>
      <c r="CM13" s="326"/>
      <c r="CN13" s="326"/>
      <c r="CO13" s="326"/>
      <c r="CP13" s="326"/>
      <c r="CQ13" s="326"/>
      <c r="CR13" s="326"/>
      <c r="CS13" s="326"/>
      <c r="CT13" s="326"/>
      <c r="CU13" s="326"/>
      <c r="CV13" s="326"/>
      <c r="CW13" s="326"/>
      <c r="CX13" s="326"/>
      <c r="CY13" s="326"/>
      <c r="CZ13" s="326"/>
      <c r="DA13" s="326"/>
      <c r="DB13" s="326"/>
      <c r="DC13" s="326"/>
      <c r="DD13" s="326"/>
      <c r="DE13" s="326"/>
      <c r="DF13" s="326"/>
      <c r="DG13" s="326"/>
      <c r="DH13" s="326"/>
      <c r="DI13" s="326"/>
      <c r="DJ13" s="326"/>
      <c r="DK13" s="326"/>
      <c r="DL13" s="326"/>
      <c r="DM13" s="326"/>
      <c r="DN13" s="326"/>
      <c r="DO13" s="326"/>
      <c r="DP13" s="326"/>
      <c r="DQ13" s="326"/>
      <c r="DR13" s="326"/>
      <c r="DS13" s="326"/>
      <c r="DT13" s="326"/>
      <c r="DU13" s="326"/>
      <c r="DV13" s="326"/>
      <c r="DW13" s="326"/>
      <c r="DX13" s="326"/>
      <c r="DY13" s="326"/>
      <c r="DZ13" s="326"/>
      <c r="EA13" s="326"/>
      <c r="EB13" s="326"/>
      <c r="EC13" s="326"/>
      <c r="ED13" s="326"/>
      <c r="EE13" s="326"/>
      <c r="EF13" s="326"/>
      <c r="EG13" s="326"/>
      <c r="EH13" s="326"/>
      <c r="EI13" s="326"/>
      <c r="EJ13" s="326"/>
      <c r="EK13" s="326"/>
      <c r="EL13" s="326"/>
      <c r="EM13" s="326"/>
      <c r="EN13" s="326"/>
      <c r="EO13" s="326"/>
      <c r="EP13" s="326"/>
      <c r="EQ13" s="326"/>
      <c r="ER13" s="326"/>
      <c r="ES13" s="326"/>
      <c r="ET13" s="326"/>
      <c r="EU13" s="326"/>
      <c r="EV13" s="326"/>
      <c r="EW13" s="326"/>
      <c r="EX13" s="326"/>
      <c r="EY13" s="326"/>
      <c r="EZ13" s="326"/>
      <c r="FA13" s="326"/>
      <c r="FB13" s="326"/>
      <c r="FC13" s="326"/>
      <c r="FD13" s="326"/>
      <c r="FE13" s="326"/>
      <c r="FF13" s="326"/>
      <c r="FG13" s="326"/>
      <c r="FH13" s="326"/>
      <c r="FI13" s="326"/>
      <c r="FJ13" s="326"/>
      <c r="FK13" s="326"/>
      <c r="FL13" s="326"/>
      <c r="FM13" s="326"/>
      <c r="FN13" s="326"/>
      <c r="FO13" s="326"/>
      <c r="FP13" s="326"/>
      <c r="FQ13" s="326"/>
      <c r="FR13" s="326"/>
      <c r="FS13" s="326"/>
      <c r="FT13" s="326"/>
      <c r="FU13" s="326"/>
      <c r="FV13" s="326"/>
      <c r="FW13" s="326"/>
      <c r="FX13" s="326"/>
      <c r="FY13" s="326"/>
      <c r="FZ13" s="326"/>
      <c r="GA13" s="326"/>
      <c r="GB13" s="326"/>
      <c r="GC13" s="326"/>
      <c r="GD13" s="326"/>
      <c r="GE13" s="326"/>
      <c r="GF13" s="326"/>
      <c r="GG13" s="326"/>
      <c r="GH13" s="326"/>
      <c r="GI13" s="326"/>
      <c r="GJ13" s="326"/>
      <c r="GK13" s="326"/>
      <c r="GL13" s="326"/>
      <c r="GM13" s="326"/>
      <c r="GN13" s="326"/>
      <c r="GO13" s="326"/>
      <c r="GP13" s="326"/>
      <c r="GQ13" s="326"/>
      <c r="GR13" s="326"/>
      <c r="GS13" s="326"/>
      <c r="GT13" s="326"/>
      <c r="GU13" s="326"/>
      <c r="GV13" s="326"/>
      <c r="GW13" s="326"/>
      <c r="GX13" s="326"/>
      <c r="GY13" s="326"/>
      <c r="GZ13" s="326"/>
      <c r="HA13" s="326"/>
      <c r="HB13" s="326"/>
      <c r="HC13" s="326"/>
      <c r="HD13" s="326"/>
      <c r="HE13" s="326"/>
      <c r="HF13" s="326"/>
      <c r="HG13" s="326"/>
      <c r="HH13" s="326"/>
      <c r="HI13" s="326"/>
      <c r="HJ13" s="326"/>
      <c r="HK13" s="326"/>
      <c r="HL13" s="326"/>
      <c r="HM13" s="326"/>
      <c r="HN13" s="326"/>
      <c r="HO13" s="326"/>
      <c r="HP13" s="326"/>
      <c r="HQ13" s="326"/>
      <c r="HR13" s="326"/>
      <c r="HS13" s="326"/>
      <c r="HT13" s="326"/>
      <c r="HU13" s="326"/>
      <c r="HV13" s="326"/>
      <c r="HW13" s="326"/>
      <c r="HX13" s="326"/>
      <c r="HY13" s="326"/>
      <c r="HZ13" s="326"/>
      <c r="IA13" s="326"/>
      <c r="IB13" s="326"/>
      <c r="IC13" s="326"/>
      <c r="ID13" s="326"/>
      <c r="IE13" s="326"/>
      <c r="IF13" s="326"/>
      <c r="IG13" s="326"/>
      <c r="IH13" s="326"/>
      <c r="II13" s="326"/>
      <c r="IJ13" s="326"/>
      <c r="IK13" s="326"/>
      <c r="IL13" s="326"/>
      <c r="IM13" s="326"/>
      <c r="IN13" s="326"/>
      <c r="IO13" s="326"/>
      <c r="IP13" s="326"/>
      <c r="IQ13" s="326"/>
      <c r="IR13" s="326"/>
      <c r="IS13" s="326"/>
      <c r="IT13" s="326"/>
      <c r="IU13" s="326"/>
      <c r="IV13" s="326"/>
    </row>
    <row r="14" spans="1:256" ht="20.25" customHeight="1">
      <c r="A14" s="71"/>
      <c r="B14" s="72" t="s">
        <v>459</v>
      </c>
      <c r="C14" s="70" t="s">
        <v>379</v>
      </c>
      <c r="D14" s="70" t="s">
        <v>380</v>
      </c>
      <c r="E14" s="330"/>
      <c r="F14" s="331"/>
      <c r="G14" s="330"/>
      <c r="H14" s="326"/>
      <c r="I14" s="326"/>
      <c r="J14" s="326"/>
      <c r="K14" s="326"/>
      <c r="L14" s="326"/>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c r="AV14" s="326"/>
      <c r="AW14" s="326"/>
      <c r="AX14" s="326"/>
      <c r="AY14" s="326"/>
      <c r="AZ14" s="326"/>
      <c r="BA14" s="326"/>
      <c r="BB14" s="326"/>
      <c r="BC14" s="326"/>
      <c r="BD14" s="326"/>
      <c r="BE14" s="326"/>
      <c r="BF14" s="326"/>
      <c r="BG14" s="326"/>
      <c r="BH14" s="326"/>
      <c r="BI14" s="326"/>
      <c r="BJ14" s="326"/>
      <c r="BK14" s="326"/>
      <c r="BL14" s="326"/>
      <c r="BM14" s="326"/>
      <c r="BN14" s="326"/>
      <c r="BO14" s="326"/>
      <c r="BP14" s="326"/>
      <c r="BQ14" s="326"/>
      <c r="BR14" s="326"/>
      <c r="BS14" s="326"/>
      <c r="BT14" s="326"/>
      <c r="BU14" s="326"/>
      <c r="BV14" s="326"/>
      <c r="BW14" s="326"/>
      <c r="BX14" s="326"/>
      <c r="BY14" s="326"/>
      <c r="BZ14" s="326"/>
      <c r="CA14" s="326"/>
      <c r="CB14" s="326"/>
      <c r="CC14" s="326"/>
      <c r="CD14" s="326"/>
      <c r="CE14" s="326"/>
      <c r="CF14" s="326"/>
      <c r="CG14" s="326"/>
      <c r="CH14" s="326"/>
      <c r="CI14" s="326"/>
      <c r="CJ14" s="326"/>
      <c r="CK14" s="326"/>
      <c r="CL14" s="326"/>
      <c r="CM14" s="326"/>
      <c r="CN14" s="326"/>
      <c r="CO14" s="326"/>
      <c r="CP14" s="326"/>
      <c r="CQ14" s="326"/>
      <c r="CR14" s="326"/>
      <c r="CS14" s="326"/>
      <c r="CT14" s="326"/>
      <c r="CU14" s="326"/>
      <c r="CV14" s="326"/>
      <c r="CW14" s="326"/>
      <c r="CX14" s="326"/>
      <c r="CY14" s="326"/>
      <c r="CZ14" s="326"/>
      <c r="DA14" s="326"/>
      <c r="DB14" s="326"/>
      <c r="DC14" s="326"/>
      <c r="DD14" s="326"/>
      <c r="DE14" s="326"/>
      <c r="DF14" s="326"/>
      <c r="DG14" s="326"/>
      <c r="DH14" s="326"/>
      <c r="DI14" s="326"/>
      <c r="DJ14" s="326"/>
      <c r="DK14" s="326"/>
      <c r="DL14" s="326"/>
      <c r="DM14" s="326"/>
      <c r="DN14" s="326"/>
      <c r="DO14" s="326"/>
      <c r="DP14" s="326"/>
      <c r="DQ14" s="326"/>
      <c r="DR14" s="326"/>
      <c r="DS14" s="326"/>
      <c r="DT14" s="326"/>
      <c r="DU14" s="326"/>
      <c r="DV14" s="326"/>
      <c r="DW14" s="326"/>
      <c r="DX14" s="326"/>
      <c r="DY14" s="326"/>
      <c r="DZ14" s="326"/>
      <c r="EA14" s="326"/>
      <c r="EB14" s="326"/>
      <c r="EC14" s="326"/>
      <c r="ED14" s="326"/>
      <c r="EE14" s="326"/>
      <c r="EF14" s="326"/>
      <c r="EG14" s="326"/>
      <c r="EH14" s="326"/>
      <c r="EI14" s="326"/>
      <c r="EJ14" s="326"/>
      <c r="EK14" s="326"/>
      <c r="EL14" s="326"/>
      <c r="EM14" s="326"/>
      <c r="EN14" s="326"/>
      <c r="EO14" s="326"/>
      <c r="EP14" s="326"/>
      <c r="EQ14" s="326"/>
      <c r="ER14" s="326"/>
      <c r="ES14" s="326"/>
      <c r="ET14" s="326"/>
      <c r="EU14" s="326"/>
      <c r="EV14" s="326"/>
      <c r="EW14" s="326"/>
      <c r="EX14" s="326"/>
      <c r="EY14" s="326"/>
      <c r="EZ14" s="326"/>
      <c r="FA14" s="326"/>
      <c r="FB14" s="326"/>
      <c r="FC14" s="326"/>
      <c r="FD14" s="326"/>
      <c r="FE14" s="326"/>
      <c r="FF14" s="326"/>
      <c r="FG14" s="326"/>
      <c r="FH14" s="326"/>
      <c r="FI14" s="326"/>
      <c r="FJ14" s="326"/>
      <c r="FK14" s="326"/>
      <c r="FL14" s="326"/>
      <c r="FM14" s="326"/>
      <c r="FN14" s="326"/>
      <c r="FO14" s="326"/>
      <c r="FP14" s="326"/>
      <c r="FQ14" s="326"/>
      <c r="FR14" s="326"/>
      <c r="FS14" s="326"/>
      <c r="FT14" s="326"/>
      <c r="FU14" s="326"/>
      <c r="FV14" s="326"/>
      <c r="FW14" s="326"/>
      <c r="FX14" s="326"/>
      <c r="FY14" s="326"/>
      <c r="FZ14" s="326"/>
      <c r="GA14" s="326"/>
      <c r="GB14" s="326"/>
      <c r="GC14" s="326"/>
      <c r="GD14" s="326"/>
      <c r="GE14" s="326"/>
      <c r="GF14" s="326"/>
      <c r="GG14" s="326"/>
      <c r="GH14" s="326"/>
      <c r="GI14" s="326"/>
      <c r="GJ14" s="326"/>
      <c r="GK14" s="326"/>
      <c r="GL14" s="326"/>
      <c r="GM14" s="326"/>
      <c r="GN14" s="326"/>
      <c r="GO14" s="326"/>
      <c r="GP14" s="326"/>
      <c r="GQ14" s="326"/>
      <c r="GR14" s="326"/>
      <c r="GS14" s="326"/>
      <c r="GT14" s="326"/>
      <c r="GU14" s="326"/>
      <c r="GV14" s="326"/>
      <c r="GW14" s="326"/>
      <c r="GX14" s="326"/>
      <c r="GY14" s="326"/>
      <c r="GZ14" s="326"/>
      <c r="HA14" s="326"/>
      <c r="HB14" s="326"/>
      <c r="HC14" s="326"/>
      <c r="HD14" s="326"/>
      <c r="HE14" s="326"/>
      <c r="HF14" s="326"/>
      <c r="HG14" s="326"/>
      <c r="HH14" s="326"/>
      <c r="HI14" s="326"/>
      <c r="HJ14" s="326"/>
      <c r="HK14" s="326"/>
      <c r="HL14" s="326"/>
      <c r="HM14" s="326"/>
      <c r="HN14" s="326"/>
      <c r="HO14" s="326"/>
      <c r="HP14" s="326"/>
      <c r="HQ14" s="326"/>
      <c r="HR14" s="326"/>
      <c r="HS14" s="326"/>
      <c r="HT14" s="326"/>
      <c r="HU14" s="326"/>
      <c r="HV14" s="326"/>
      <c r="HW14" s="326"/>
      <c r="HX14" s="326"/>
      <c r="HY14" s="326"/>
      <c r="HZ14" s="326"/>
      <c r="IA14" s="326"/>
      <c r="IB14" s="326"/>
      <c r="IC14" s="326"/>
      <c r="ID14" s="326"/>
      <c r="IE14" s="326"/>
      <c r="IF14" s="326"/>
      <c r="IG14" s="326"/>
      <c r="IH14" s="326"/>
      <c r="II14" s="326"/>
      <c r="IJ14" s="326"/>
      <c r="IK14" s="326"/>
      <c r="IL14" s="326"/>
      <c r="IM14" s="326"/>
      <c r="IN14" s="326"/>
      <c r="IO14" s="326"/>
      <c r="IP14" s="326"/>
      <c r="IQ14" s="326"/>
      <c r="IR14" s="326"/>
      <c r="IS14" s="326"/>
      <c r="IT14" s="326"/>
      <c r="IU14" s="326"/>
      <c r="IV14" s="326"/>
    </row>
    <row r="15" spans="1:256" ht="17.5">
      <c r="A15" s="71"/>
      <c r="B15" s="72" t="s">
        <v>132</v>
      </c>
      <c r="C15" s="70" t="s">
        <v>379</v>
      </c>
      <c r="D15" s="70" t="s">
        <v>380</v>
      </c>
      <c r="E15" s="330"/>
      <c r="F15" s="331"/>
      <c r="G15" s="330"/>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c r="AT15" s="326"/>
      <c r="AU15" s="326"/>
      <c r="AV15" s="326"/>
      <c r="AW15" s="326"/>
      <c r="AX15" s="326"/>
      <c r="AY15" s="326"/>
      <c r="AZ15" s="326"/>
      <c r="BA15" s="326"/>
      <c r="BB15" s="326"/>
      <c r="BC15" s="326"/>
      <c r="BD15" s="326"/>
      <c r="BE15" s="326"/>
      <c r="BF15" s="326"/>
      <c r="BG15" s="326"/>
      <c r="BH15" s="326"/>
      <c r="BI15" s="326"/>
      <c r="BJ15" s="326"/>
      <c r="BK15" s="326"/>
      <c r="BL15" s="326"/>
      <c r="BM15" s="326"/>
      <c r="BN15" s="326"/>
      <c r="BO15" s="326"/>
      <c r="BP15" s="326"/>
      <c r="BQ15" s="326"/>
      <c r="BR15" s="326"/>
      <c r="BS15" s="326"/>
      <c r="BT15" s="326"/>
      <c r="BU15" s="326"/>
      <c r="BV15" s="326"/>
      <c r="BW15" s="326"/>
      <c r="BX15" s="326"/>
      <c r="BY15" s="326"/>
      <c r="BZ15" s="326"/>
      <c r="CA15" s="326"/>
      <c r="CB15" s="326"/>
      <c r="CC15" s="326"/>
      <c r="CD15" s="326"/>
      <c r="CE15" s="326"/>
      <c r="CF15" s="326"/>
      <c r="CG15" s="326"/>
      <c r="CH15" s="326"/>
      <c r="CI15" s="326"/>
      <c r="CJ15" s="326"/>
      <c r="CK15" s="326"/>
      <c r="CL15" s="326"/>
      <c r="CM15" s="326"/>
      <c r="CN15" s="326"/>
      <c r="CO15" s="326"/>
      <c r="CP15" s="326"/>
      <c r="CQ15" s="326"/>
      <c r="CR15" s="326"/>
      <c r="CS15" s="326"/>
      <c r="CT15" s="326"/>
      <c r="CU15" s="326"/>
      <c r="CV15" s="326"/>
      <c r="CW15" s="326"/>
      <c r="CX15" s="326"/>
      <c r="CY15" s="326"/>
      <c r="CZ15" s="326"/>
      <c r="DA15" s="326"/>
      <c r="DB15" s="326"/>
      <c r="DC15" s="326"/>
      <c r="DD15" s="326"/>
      <c r="DE15" s="326"/>
      <c r="DF15" s="326"/>
      <c r="DG15" s="326"/>
      <c r="DH15" s="326"/>
      <c r="DI15" s="326"/>
      <c r="DJ15" s="326"/>
      <c r="DK15" s="326"/>
      <c r="DL15" s="326"/>
      <c r="DM15" s="326"/>
      <c r="DN15" s="326"/>
      <c r="DO15" s="326"/>
      <c r="DP15" s="326"/>
      <c r="DQ15" s="326"/>
      <c r="DR15" s="326"/>
      <c r="DS15" s="326"/>
      <c r="DT15" s="326"/>
      <c r="DU15" s="326"/>
      <c r="DV15" s="326"/>
      <c r="DW15" s="326"/>
      <c r="DX15" s="326"/>
      <c r="DY15" s="326"/>
      <c r="DZ15" s="326"/>
      <c r="EA15" s="326"/>
      <c r="EB15" s="326"/>
      <c r="EC15" s="326"/>
      <c r="ED15" s="326"/>
      <c r="EE15" s="326"/>
      <c r="EF15" s="326"/>
      <c r="EG15" s="326"/>
      <c r="EH15" s="326"/>
      <c r="EI15" s="326"/>
      <c r="EJ15" s="326"/>
      <c r="EK15" s="326"/>
      <c r="EL15" s="326"/>
      <c r="EM15" s="326"/>
      <c r="EN15" s="326"/>
      <c r="EO15" s="326"/>
      <c r="EP15" s="326"/>
      <c r="EQ15" s="326"/>
      <c r="ER15" s="326"/>
      <c r="ES15" s="326"/>
      <c r="ET15" s="326"/>
      <c r="EU15" s="326"/>
      <c r="EV15" s="326"/>
      <c r="EW15" s="326"/>
      <c r="EX15" s="326"/>
      <c r="EY15" s="326"/>
      <c r="EZ15" s="326"/>
      <c r="FA15" s="326"/>
      <c r="FB15" s="326"/>
      <c r="FC15" s="326"/>
      <c r="FD15" s="326"/>
      <c r="FE15" s="326"/>
      <c r="FF15" s="326"/>
      <c r="FG15" s="326"/>
      <c r="FH15" s="326"/>
      <c r="FI15" s="326"/>
      <c r="FJ15" s="326"/>
      <c r="FK15" s="326"/>
      <c r="FL15" s="326"/>
      <c r="FM15" s="326"/>
      <c r="FN15" s="326"/>
      <c r="FO15" s="326"/>
      <c r="FP15" s="326"/>
      <c r="FQ15" s="326"/>
      <c r="FR15" s="326"/>
      <c r="FS15" s="326"/>
      <c r="FT15" s="326"/>
      <c r="FU15" s="326"/>
      <c r="FV15" s="326"/>
      <c r="FW15" s="326"/>
      <c r="FX15" s="326"/>
      <c r="FY15" s="326"/>
      <c r="FZ15" s="326"/>
      <c r="GA15" s="326"/>
      <c r="GB15" s="326"/>
      <c r="GC15" s="326"/>
      <c r="GD15" s="326"/>
      <c r="GE15" s="326"/>
      <c r="GF15" s="326"/>
      <c r="GG15" s="326"/>
      <c r="GH15" s="326"/>
      <c r="GI15" s="326"/>
      <c r="GJ15" s="326"/>
      <c r="GK15" s="326"/>
      <c r="GL15" s="326"/>
      <c r="GM15" s="326"/>
      <c r="GN15" s="326"/>
      <c r="GO15" s="326"/>
      <c r="GP15" s="326"/>
      <c r="GQ15" s="326"/>
      <c r="GR15" s="326"/>
      <c r="GS15" s="326"/>
      <c r="GT15" s="326"/>
      <c r="GU15" s="326"/>
      <c r="GV15" s="326"/>
      <c r="GW15" s="326"/>
      <c r="GX15" s="326"/>
      <c r="GY15" s="326"/>
      <c r="GZ15" s="326"/>
      <c r="HA15" s="326"/>
      <c r="HB15" s="326"/>
      <c r="HC15" s="326"/>
      <c r="HD15" s="326"/>
      <c r="HE15" s="326"/>
      <c r="HF15" s="326"/>
      <c r="HG15" s="326"/>
      <c r="HH15" s="326"/>
      <c r="HI15" s="326"/>
      <c r="HJ15" s="326"/>
      <c r="HK15" s="326"/>
      <c r="HL15" s="326"/>
      <c r="HM15" s="326"/>
      <c r="HN15" s="326"/>
      <c r="HO15" s="326"/>
      <c r="HP15" s="326"/>
      <c r="HQ15" s="326"/>
      <c r="HR15" s="326"/>
      <c r="HS15" s="326"/>
      <c r="HT15" s="326"/>
      <c r="HU15" s="326"/>
      <c r="HV15" s="326"/>
      <c r="HW15" s="326"/>
      <c r="HX15" s="326"/>
      <c r="HY15" s="326"/>
      <c r="HZ15" s="326"/>
      <c r="IA15" s="326"/>
      <c r="IB15" s="326"/>
      <c r="IC15" s="326"/>
      <c r="ID15" s="326"/>
      <c r="IE15" s="326"/>
      <c r="IF15" s="326"/>
      <c r="IG15" s="326"/>
      <c r="IH15" s="326"/>
      <c r="II15" s="326"/>
      <c r="IJ15" s="326"/>
      <c r="IK15" s="326"/>
      <c r="IL15" s="326"/>
      <c r="IM15" s="326"/>
      <c r="IN15" s="326"/>
      <c r="IO15" s="326"/>
      <c r="IP15" s="326"/>
      <c r="IQ15" s="326"/>
      <c r="IR15" s="326"/>
      <c r="IS15" s="326"/>
      <c r="IT15" s="326"/>
      <c r="IU15" s="326"/>
      <c r="IV15" s="326"/>
    </row>
    <row r="16" spans="1:256" ht="17.5">
      <c r="A16" s="71"/>
      <c r="B16" s="72" t="s">
        <v>2131</v>
      </c>
      <c r="C16" s="70" t="s">
        <v>2150</v>
      </c>
      <c r="D16" s="70"/>
      <c r="E16" s="330"/>
      <c r="F16" s="331"/>
      <c r="G16" s="330"/>
      <c r="H16" s="326"/>
      <c r="I16" s="326"/>
      <c r="J16" s="326"/>
      <c r="K16" s="326"/>
      <c r="L16" s="326"/>
      <c r="M16" s="326"/>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6"/>
      <c r="BC16" s="326"/>
      <c r="BD16" s="326"/>
      <c r="BE16" s="326"/>
      <c r="BF16" s="326"/>
      <c r="BG16" s="326"/>
      <c r="BH16" s="326"/>
      <c r="BI16" s="326"/>
      <c r="BJ16" s="326"/>
      <c r="BK16" s="326"/>
      <c r="BL16" s="326"/>
      <c r="BM16" s="326"/>
      <c r="BN16" s="326"/>
      <c r="BO16" s="326"/>
      <c r="BP16" s="326"/>
      <c r="BQ16" s="326"/>
      <c r="BR16" s="326"/>
      <c r="BS16" s="326"/>
      <c r="BT16" s="326"/>
      <c r="BU16" s="326"/>
      <c r="BV16" s="326"/>
      <c r="BW16" s="326"/>
      <c r="BX16" s="326"/>
      <c r="BY16" s="326"/>
      <c r="BZ16" s="326"/>
      <c r="CA16" s="326"/>
      <c r="CB16" s="326"/>
      <c r="CC16" s="326"/>
      <c r="CD16" s="326"/>
      <c r="CE16" s="326"/>
      <c r="CF16" s="326"/>
      <c r="CG16" s="326"/>
      <c r="CH16" s="326"/>
      <c r="CI16" s="326"/>
      <c r="CJ16" s="326"/>
      <c r="CK16" s="326"/>
      <c r="CL16" s="326"/>
      <c r="CM16" s="326"/>
      <c r="CN16" s="326"/>
      <c r="CO16" s="326"/>
      <c r="CP16" s="326"/>
      <c r="CQ16" s="326"/>
      <c r="CR16" s="326"/>
      <c r="CS16" s="326"/>
      <c r="CT16" s="326"/>
      <c r="CU16" s="326"/>
      <c r="CV16" s="326"/>
      <c r="CW16" s="326"/>
      <c r="CX16" s="326"/>
      <c r="CY16" s="326"/>
      <c r="CZ16" s="326"/>
      <c r="DA16" s="326"/>
      <c r="DB16" s="326"/>
      <c r="DC16" s="326"/>
      <c r="DD16" s="326"/>
      <c r="DE16" s="326"/>
      <c r="DF16" s="326"/>
      <c r="DG16" s="326"/>
      <c r="DH16" s="326"/>
      <c r="DI16" s="326"/>
      <c r="DJ16" s="326"/>
      <c r="DK16" s="326"/>
      <c r="DL16" s="326"/>
      <c r="DM16" s="326"/>
      <c r="DN16" s="326"/>
      <c r="DO16" s="326"/>
      <c r="DP16" s="326"/>
      <c r="DQ16" s="326"/>
      <c r="DR16" s="326"/>
      <c r="DS16" s="326"/>
      <c r="DT16" s="326"/>
      <c r="DU16" s="326"/>
      <c r="DV16" s="326"/>
      <c r="DW16" s="326"/>
      <c r="DX16" s="326"/>
      <c r="DY16" s="326"/>
      <c r="DZ16" s="326"/>
      <c r="EA16" s="326"/>
      <c r="EB16" s="326"/>
      <c r="EC16" s="326"/>
      <c r="ED16" s="326"/>
      <c r="EE16" s="326"/>
      <c r="EF16" s="326"/>
      <c r="EG16" s="326"/>
      <c r="EH16" s="326"/>
      <c r="EI16" s="326"/>
      <c r="EJ16" s="326"/>
      <c r="EK16" s="326"/>
      <c r="EL16" s="326"/>
      <c r="EM16" s="326"/>
      <c r="EN16" s="326"/>
      <c r="EO16" s="326"/>
      <c r="EP16" s="326"/>
      <c r="EQ16" s="326"/>
      <c r="ER16" s="326"/>
      <c r="ES16" s="326"/>
      <c r="ET16" s="326"/>
      <c r="EU16" s="326"/>
      <c r="EV16" s="326"/>
      <c r="EW16" s="326"/>
      <c r="EX16" s="326"/>
      <c r="EY16" s="326"/>
      <c r="EZ16" s="326"/>
      <c r="FA16" s="326"/>
      <c r="FB16" s="326"/>
      <c r="FC16" s="326"/>
      <c r="FD16" s="326"/>
      <c r="FE16" s="326"/>
      <c r="FF16" s="326"/>
      <c r="FG16" s="326"/>
      <c r="FH16" s="326"/>
      <c r="FI16" s="326"/>
      <c r="FJ16" s="326"/>
      <c r="FK16" s="326"/>
      <c r="FL16" s="326"/>
      <c r="FM16" s="326"/>
      <c r="FN16" s="326"/>
      <c r="FO16" s="326"/>
      <c r="FP16" s="326"/>
      <c r="FQ16" s="326"/>
      <c r="FR16" s="326"/>
      <c r="FS16" s="326"/>
      <c r="FT16" s="326"/>
      <c r="FU16" s="326"/>
      <c r="FV16" s="326"/>
      <c r="FW16" s="326"/>
      <c r="FX16" s="326"/>
      <c r="FY16" s="326"/>
      <c r="FZ16" s="326"/>
      <c r="GA16" s="326"/>
      <c r="GB16" s="326"/>
      <c r="GC16" s="326"/>
      <c r="GD16" s="326"/>
      <c r="GE16" s="326"/>
      <c r="GF16" s="326"/>
      <c r="GG16" s="326"/>
      <c r="GH16" s="326"/>
      <c r="GI16" s="326"/>
      <c r="GJ16" s="326"/>
      <c r="GK16" s="326"/>
      <c r="GL16" s="326"/>
      <c r="GM16" s="326"/>
      <c r="GN16" s="326"/>
      <c r="GO16" s="326"/>
      <c r="GP16" s="326"/>
      <c r="GQ16" s="326"/>
      <c r="GR16" s="326"/>
      <c r="GS16" s="326"/>
      <c r="GT16" s="326"/>
      <c r="GU16" s="326"/>
      <c r="GV16" s="326"/>
      <c r="GW16" s="326"/>
      <c r="GX16" s="326"/>
      <c r="GY16" s="326"/>
      <c r="GZ16" s="326"/>
      <c r="HA16" s="326"/>
      <c r="HB16" s="326"/>
      <c r="HC16" s="326"/>
      <c r="HD16" s="326"/>
      <c r="HE16" s="326"/>
      <c r="HF16" s="326"/>
      <c r="HG16" s="326"/>
      <c r="HH16" s="326"/>
      <c r="HI16" s="326"/>
      <c r="HJ16" s="326"/>
      <c r="HK16" s="326"/>
      <c r="HL16" s="326"/>
      <c r="HM16" s="326"/>
      <c r="HN16" s="326"/>
      <c r="HO16" s="326"/>
      <c r="HP16" s="326"/>
      <c r="HQ16" s="326"/>
      <c r="HR16" s="326"/>
      <c r="HS16" s="326"/>
      <c r="HT16" s="326"/>
      <c r="HU16" s="326"/>
      <c r="HV16" s="326"/>
      <c r="HW16" s="326"/>
      <c r="HX16" s="326"/>
      <c r="HY16" s="326"/>
      <c r="HZ16" s="326"/>
      <c r="IA16" s="326"/>
      <c r="IB16" s="326"/>
      <c r="IC16" s="326"/>
      <c r="ID16" s="326"/>
      <c r="IE16" s="326"/>
      <c r="IF16" s="326"/>
      <c r="IG16" s="326"/>
      <c r="IH16" s="326"/>
      <c r="II16" s="326"/>
      <c r="IJ16" s="326"/>
      <c r="IK16" s="326"/>
      <c r="IL16" s="326"/>
      <c r="IM16" s="326"/>
      <c r="IN16" s="326"/>
      <c r="IO16" s="326"/>
      <c r="IP16" s="326"/>
      <c r="IQ16" s="326"/>
      <c r="IR16" s="326"/>
      <c r="IS16" s="326"/>
      <c r="IT16" s="326"/>
      <c r="IU16" s="326"/>
      <c r="IV16" s="326"/>
    </row>
    <row r="17" spans="1:256" ht="17.5">
      <c r="A17" s="71"/>
      <c r="B17" s="72" t="s">
        <v>201</v>
      </c>
      <c r="C17" s="70" t="s">
        <v>2299</v>
      </c>
      <c r="D17" s="70"/>
      <c r="E17" s="330"/>
      <c r="F17" s="331"/>
      <c r="G17" s="330"/>
      <c r="H17" s="326"/>
      <c r="I17" s="326"/>
      <c r="J17" s="326"/>
      <c r="K17" s="326"/>
      <c r="L17" s="326"/>
      <c r="M17" s="326"/>
      <c r="N17" s="326"/>
      <c r="O17" s="326"/>
      <c r="P17" s="326"/>
      <c r="Q17" s="326"/>
      <c r="R17" s="326"/>
      <c r="S17" s="326"/>
      <c r="T17" s="326"/>
      <c r="U17" s="326"/>
      <c r="V17" s="326"/>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6"/>
      <c r="BI17" s="326"/>
      <c r="BJ17" s="326"/>
      <c r="BK17" s="326"/>
      <c r="BL17" s="326"/>
      <c r="BM17" s="326"/>
      <c r="BN17" s="326"/>
      <c r="BO17" s="326"/>
      <c r="BP17" s="326"/>
      <c r="BQ17" s="326"/>
      <c r="BR17" s="326"/>
      <c r="BS17" s="326"/>
      <c r="BT17" s="326"/>
      <c r="BU17" s="326"/>
      <c r="BV17" s="326"/>
      <c r="BW17" s="326"/>
      <c r="BX17" s="326"/>
      <c r="BY17" s="326"/>
      <c r="BZ17" s="326"/>
      <c r="CA17" s="326"/>
      <c r="CB17" s="326"/>
      <c r="CC17" s="326"/>
      <c r="CD17" s="326"/>
      <c r="CE17" s="326"/>
      <c r="CF17" s="326"/>
      <c r="CG17" s="326"/>
      <c r="CH17" s="326"/>
      <c r="CI17" s="326"/>
      <c r="CJ17" s="326"/>
      <c r="CK17" s="326"/>
      <c r="CL17" s="326"/>
      <c r="CM17" s="326"/>
      <c r="CN17" s="326"/>
      <c r="CO17" s="326"/>
      <c r="CP17" s="326"/>
      <c r="CQ17" s="326"/>
      <c r="CR17" s="326"/>
      <c r="CS17" s="326"/>
      <c r="CT17" s="326"/>
      <c r="CU17" s="326"/>
      <c r="CV17" s="326"/>
      <c r="CW17" s="326"/>
      <c r="CX17" s="326"/>
      <c r="CY17" s="326"/>
      <c r="CZ17" s="326"/>
      <c r="DA17" s="326"/>
      <c r="DB17" s="326"/>
      <c r="DC17" s="326"/>
      <c r="DD17" s="326"/>
      <c r="DE17" s="326"/>
      <c r="DF17" s="326"/>
      <c r="DG17" s="326"/>
      <c r="DH17" s="326"/>
      <c r="DI17" s="326"/>
      <c r="DJ17" s="326"/>
      <c r="DK17" s="326"/>
      <c r="DL17" s="326"/>
      <c r="DM17" s="326"/>
      <c r="DN17" s="326"/>
      <c r="DO17" s="326"/>
      <c r="DP17" s="326"/>
      <c r="DQ17" s="326"/>
      <c r="DR17" s="326"/>
      <c r="DS17" s="326"/>
      <c r="DT17" s="326"/>
      <c r="DU17" s="326"/>
      <c r="DV17" s="326"/>
      <c r="DW17" s="326"/>
      <c r="DX17" s="326"/>
      <c r="DY17" s="326"/>
      <c r="DZ17" s="326"/>
      <c r="EA17" s="326"/>
      <c r="EB17" s="326"/>
      <c r="EC17" s="326"/>
      <c r="ED17" s="326"/>
      <c r="EE17" s="326"/>
      <c r="EF17" s="326"/>
      <c r="EG17" s="326"/>
      <c r="EH17" s="326"/>
      <c r="EI17" s="326"/>
      <c r="EJ17" s="326"/>
      <c r="EK17" s="326"/>
      <c r="EL17" s="326"/>
      <c r="EM17" s="326"/>
      <c r="EN17" s="326"/>
      <c r="EO17" s="326"/>
      <c r="EP17" s="326"/>
      <c r="EQ17" s="326"/>
      <c r="ER17" s="326"/>
      <c r="ES17" s="326"/>
      <c r="ET17" s="326"/>
      <c r="EU17" s="326"/>
      <c r="EV17" s="326"/>
      <c r="EW17" s="326"/>
      <c r="EX17" s="326"/>
      <c r="EY17" s="326"/>
      <c r="EZ17" s="326"/>
      <c r="FA17" s="326"/>
      <c r="FB17" s="326"/>
      <c r="FC17" s="326"/>
      <c r="FD17" s="326"/>
      <c r="FE17" s="326"/>
      <c r="FF17" s="326"/>
      <c r="FG17" s="326"/>
      <c r="FH17" s="326"/>
      <c r="FI17" s="326"/>
      <c r="FJ17" s="326"/>
      <c r="FK17" s="326"/>
      <c r="FL17" s="326"/>
      <c r="FM17" s="326"/>
      <c r="FN17" s="326"/>
      <c r="FO17" s="326"/>
      <c r="FP17" s="326"/>
      <c r="FQ17" s="326"/>
      <c r="FR17" s="326"/>
      <c r="FS17" s="326"/>
      <c r="FT17" s="326"/>
      <c r="FU17" s="326"/>
      <c r="FV17" s="326"/>
      <c r="FW17" s="326"/>
      <c r="FX17" s="326"/>
      <c r="FY17" s="326"/>
      <c r="FZ17" s="326"/>
      <c r="GA17" s="326"/>
      <c r="GB17" s="326"/>
      <c r="GC17" s="326"/>
      <c r="GD17" s="326"/>
      <c r="GE17" s="326"/>
      <c r="GF17" s="326"/>
      <c r="GG17" s="326"/>
      <c r="GH17" s="326"/>
      <c r="GI17" s="326"/>
      <c r="GJ17" s="326"/>
      <c r="GK17" s="326"/>
      <c r="GL17" s="326"/>
      <c r="GM17" s="326"/>
      <c r="GN17" s="326"/>
      <c r="GO17" s="326"/>
      <c r="GP17" s="326"/>
      <c r="GQ17" s="326"/>
      <c r="GR17" s="326"/>
      <c r="GS17" s="326"/>
      <c r="GT17" s="326"/>
      <c r="GU17" s="326"/>
      <c r="GV17" s="326"/>
      <c r="GW17" s="326"/>
      <c r="GX17" s="326"/>
      <c r="GY17" s="326"/>
      <c r="GZ17" s="326"/>
      <c r="HA17" s="326"/>
      <c r="HB17" s="326"/>
      <c r="HC17" s="326"/>
      <c r="HD17" s="326"/>
      <c r="HE17" s="326"/>
      <c r="HF17" s="326"/>
      <c r="HG17" s="326"/>
      <c r="HH17" s="326"/>
      <c r="HI17" s="326"/>
      <c r="HJ17" s="326"/>
      <c r="HK17" s="326"/>
      <c r="HL17" s="326"/>
      <c r="HM17" s="326"/>
      <c r="HN17" s="326"/>
      <c r="HO17" s="326"/>
      <c r="HP17" s="326"/>
      <c r="HQ17" s="326"/>
      <c r="HR17" s="326"/>
      <c r="HS17" s="326"/>
      <c r="HT17" s="326"/>
      <c r="HU17" s="326"/>
      <c r="HV17" s="326"/>
      <c r="HW17" s="326"/>
      <c r="HX17" s="326"/>
      <c r="HY17" s="326"/>
      <c r="HZ17" s="326"/>
      <c r="IA17" s="326"/>
      <c r="IB17" s="326"/>
      <c r="IC17" s="326"/>
      <c r="ID17" s="326"/>
      <c r="IE17" s="326"/>
      <c r="IF17" s="326"/>
      <c r="IG17" s="326"/>
      <c r="IH17" s="326"/>
      <c r="II17" s="326"/>
      <c r="IJ17" s="326"/>
      <c r="IK17" s="326"/>
      <c r="IL17" s="326"/>
      <c r="IM17" s="326"/>
      <c r="IN17" s="326"/>
      <c r="IO17" s="326"/>
      <c r="IP17" s="326"/>
      <c r="IQ17" s="326"/>
      <c r="IR17" s="326"/>
      <c r="IS17" s="326"/>
      <c r="IT17" s="326"/>
      <c r="IU17" s="326"/>
      <c r="IV17" s="326"/>
    </row>
    <row r="18" spans="1:256" ht="17.5">
      <c r="A18" s="71"/>
      <c r="B18" s="72" t="s">
        <v>10</v>
      </c>
      <c r="C18" s="70"/>
      <c r="D18" s="70"/>
      <c r="E18" s="330"/>
      <c r="F18" s="331"/>
      <c r="G18" s="330"/>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6"/>
      <c r="BX18" s="326"/>
      <c r="BY18" s="326"/>
      <c r="BZ18" s="326"/>
      <c r="CA18" s="326"/>
      <c r="CB18" s="326"/>
      <c r="CC18" s="326"/>
      <c r="CD18" s="326"/>
      <c r="CE18" s="326"/>
      <c r="CF18" s="326"/>
      <c r="CG18" s="326"/>
      <c r="CH18" s="326"/>
      <c r="CI18" s="326"/>
      <c r="CJ18" s="326"/>
      <c r="CK18" s="326"/>
      <c r="CL18" s="326"/>
      <c r="CM18" s="326"/>
      <c r="CN18" s="326"/>
      <c r="CO18" s="326"/>
      <c r="CP18" s="326"/>
      <c r="CQ18" s="326"/>
      <c r="CR18" s="326"/>
      <c r="CS18" s="326"/>
      <c r="CT18" s="326"/>
      <c r="CU18" s="326"/>
      <c r="CV18" s="326"/>
      <c r="CW18" s="326"/>
      <c r="CX18" s="326"/>
      <c r="CY18" s="326"/>
      <c r="CZ18" s="326"/>
      <c r="DA18" s="326"/>
      <c r="DB18" s="326"/>
      <c r="DC18" s="326"/>
      <c r="DD18" s="326"/>
      <c r="DE18" s="326"/>
      <c r="DF18" s="326"/>
      <c r="DG18" s="326"/>
      <c r="DH18" s="326"/>
      <c r="DI18" s="326"/>
      <c r="DJ18" s="326"/>
      <c r="DK18" s="326"/>
      <c r="DL18" s="326"/>
      <c r="DM18" s="326"/>
      <c r="DN18" s="326"/>
      <c r="DO18" s="326"/>
      <c r="DP18" s="326"/>
      <c r="DQ18" s="326"/>
      <c r="DR18" s="326"/>
      <c r="DS18" s="326"/>
      <c r="DT18" s="326"/>
      <c r="DU18" s="326"/>
      <c r="DV18" s="326"/>
      <c r="DW18" s="326"/>
      <c r="DX18" s="326"/>
      <c r="DY18" s="326"/>
      <c r="DZ18" s="326"/>
      <c r="EA18" s="326"/>
      <c r="EB18" s="326"/>
      <c r="EC18" s="326"/>
      <c r="ED18" s="326"/>
      <c r="EE18" s="326"/>
      <c r="EF18" s="326"/>
      <c r="EG18" s="326"/>
      <c r="EH18" s="326"/>
      <c r="EI18" s="326"/>
      <c r="EJ18" s="326"/>
      <c r="EK18" s="326"/>
      <c r="EL18" s="326"/>
      <c r="EM18" s="326"/>
      <c r="EN18" s="326"/>
      <c r="EO18" s="326"/>
      <c r="EP18" s="326"/>
      <c r="EQ18" s="326"/>
      <c r="ER18" s="326"/>
      <c r="ES18" s="326"/>
      <c r="ET18" s="326"/>
      <c r="EU18" s="326"/>
      <c r="EV18" s="326"/>
      <c r="EW18" s="326"/>
      <c r="EX18" s="326"/>
      <c r="EY18" s="326"/>
      <c r="EZ18" s="326"/>
      <c r="FA18" s="326"/>
      <c r="FB18" s="326"/>
      <c r="FC18" s="326"/>
      <c r="FD18" s="326"/>
      <c r="FE18" s="326"/>
      <c r="FF18" s="326"/>
      <c r="FG18" s="326"/>
      <c r="FH18" s="326"/>
      <c r="FI18" s="326"/>
      <c r="FJ18" s="326"/>
      <c r="FK18" s="326"/>
      <c r="FL18" s="326"/>
      <c r="FM18" s="326"/>
      <c r="FN18" s="326"/>
      <c r="FO18" s="326"/>
      <c r="FP18" s="326"/>
      <c r="FQ18" s="326"/>
      <c r="FR18" s="326"/>
      <c r="FS18" s="326"/>
      <c r="FT18" s="326"/>
      <c r="FU18" s="326"/>
      <c r="FV18" s="326"/>
      <c r="FW18" s="326"/>
      <c r="FX18" s="326"/>
      <c r="FY18" s="326"/>
      <c r="FZ18" s="326"/>
      <c r="GA18" s="326"/>
      <c r="GB18" s="326"/>
      <c r="GC18" s="326"/>
      <c r="GD18" s="326"/>
      <c r="GE18" s="326"/>
      <c r="GF18" s="326"/>
      <c r="GG18" s="326"/>
      <c r="GH18" s="326"/>
      <c r="GI18" s="326"/>
      <c r="GJ18" s="326"/>
      <c r="GK18" s="326"/>
      <c r="GL18" s="326"/>
      <c r="GM18" s="326"/>
      <c r="GN18" s="326"/>
      <c r="GO18" s="326"/>
      <c r="GP18" s="326"/>
      <c r="GQ18" s="326"/>
      <c r="GR18" s="326"/>
      <c r="GS18" s="326"/>
      <c r="GT18" s="326"/>
      <c r="GU18" s="326"/>
      <c r="GV18" s="326"/>
      <c r="GW18" s="326"/>
      <c r="GX18" s="326"/>
      <c r="GY18" s="326"/>
      <c r="GZ18" s="326"/>
      <c r="HA18" s="326"/>
      <c r="HB18" s="326"/>
      <c r="HC18" s="326"/>
      <c r="HD18" s="326"/>
      <c r="HE18" s="326"/>
      <c r="HF18" s="326"/>
      <c r="HG18" s="326"/>
      <c r="HH18" s="326"/>
      <c r="HI18" s="326"/>
      <c r="HJ18" s="326"/>
      <c r="HK18" s="326"/>
      <c r="HL18" s="326"/>
      <c r="HM18" s="326"/>
      <c r="HN18" s="326"/>
      <c r="HO18" s="326"/>
      <c r="HP18" s="326"/>
      <c r="HQ18" s="326"/>
      <c r="HR18" s="326"/>
      <c r="HS18" s="326"/>
      <c r="HT18" s="326"/>
      <c r="HU18" s="326"/>
      <c r="HV18" s="326"/>
      <c r="HW18" s="326"/>
      <c r="HX18" s="326"/>
      <c r="HY18" s="326"/>
      <c r="HZ18" s="326"/>
      <c r="IA18" s="326"/>
      <c r="IB18" s="326"/>
      <c r="IC18" s="326"/>
      <c r="ID18" s="326"/>
      <c r="IE18" s="326"/>
      <c r="IF18" s="326"/>
      <c r="IG18" s="326"/>
      <c r="IH18" s="326"/>
      <c r="II18" s="326"/>
      <c r="IJ18" s="326"/>
      <c r="IK18" s="326"/>
      <c r="IL18" s="326"/>
      <c r="IM18" s="326"/>
      <c r="IN18" s="326"/>
      <c r="IO18" s="326"/>
      <c r="IP18" s="326"/>
      <c r="IQ18" s="326"/>
      <c r="IR18" s="326"/>
      <c r="IS18" s="326"/>
      <c r="IT18" s="326"/>
      <c r="IU18" s="326"/>
      <c r="IV18" s="326"/>
    </row>
    <row r="19" spans="1:256" ht="17.5">
      <c r="A19" s="71"/>
      <c r="B19" s="72" t="s">
        <v>11</v>
      </c>
      <c r="C19" s="70"/>
      <c r="D19" s="70"/>
      <c r="E19" s="330"/>
      <c r="F19" s="331"/>
      <c r="G19" s="330"/>
      <c r="H19" s="326"/>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6"/>
      <c r="BA19" s="326"/>
      <c r="BB19" s="326"/>
      <c r="BC19" s="326"/>
      <c r="BD19" s="326"/>
      <c r="BE19" s="326"/>
      <c r="BF19" s="326"/>
      <c r="BG19" s="326"/>
      <c r="BH19" s="326"/>
      <c r="BI19" s="326"/>
      <c r="BJ19" s="326"/>
      <c r="BK19" s="326"/>
      <c r="BL19" s="326"/>
      <c r="BM19" s="326"/>
      <c r="BN19" s="326"/>
      <c r="BO19" s="326"/>
      <c r="BP19" s="326"/>
      <c r="BQ19" s="326"/>
      <c r="BR19" s="326"/>
      <c r="BS19" s="326"/>
      <c r="BT19" s="326"/>
      <c r="BU19" s="326"/>
      <c r="BV19" s="326"/>
      <c r="BW19" s="326"/>
      <c r="BX19" s="326"/>
      <c r="BY19" s="326"/>
      <c r="BZ19" s="326"/>
      <c r="CA19" s="326"/>
      <c r="CB19" s="326"/>
      <c r="CC19" s="326"/>
      <c r="CD19" s="326"/>
      <c r="CE19" s="326"/>
      <c r="CF19" s="326"/>
      <c r="CG19" s="326"/>
      <c r="CH19" s="326"/>
      <c r="CI19" s="326"/>
      <c r="CJ19" s="326"/>
      <c r="CK19" s="326"/>
      <c r="CL19" s="326"/>
      <c r="CM19" s="326"/>
      <c r="CN19" s="326"/>
      <c r="CO19" s="326"/>
      <c r="CP19" s="326"/>
      <c r="CQ19" s="326"/>
      <c r="CR19" s="326"/>
      <c r="CS19" s="326"/>
      <c r="CT19" s="326"/>
      <c r="CU19" s="326"/>
      <c r="CV19" s="326"/>
      <c r="CW19" s="326"/>
      <c r="CX19" s="326"/>
      <c r="CY19" s="326"/>
      <c r="CZ19" s="326"/>
      <c r="DA19" s="326"/>
      <c r="DB19" s="326"/>
      <c r="DC19" s="326"/>
      <c r="DD19" s="326"/>
      <c r="DE19" s="326"/>
      <c r="DF19" s="326"/>
      <c r="DG19" s="326"/>
      <c r="DH19" s="326"/>
      <c r="DI19" s="326"/>
      <c r="DJ19" s="326"/>
      <c r="DK19" s="326"/>
      <c r="DL19" s="326"/>
      <c r="DM19" s="326"/>
      <c r="DN19" s="326"/>
      <c r="DO19" s="326"/>
      <c r="DP19" s="326"/>
      <c r="DQ19" s="326"/>
      <c r="DR19" s="326"/>
      <c r="DS19" s="326"/>
      <c r="DT19" s="326"/>
      <c r="DU19" s="326"/>
      <c r="DV19" s="326"/>
      <c r="DW19" s="326"/>
      <c r="DX19" s="326"/>
      <c r="DY19" s="326"/>
      <c r="DZ19" s="326"/>
      <c r="EA19" s="326"/>
      <c r="EB19" s="326"/>
      <c r="EC19" s="326"/>
      <c r="ED19" s="326"/>
      <c r="EE19" s="326"/>
      <c r="EF19" s="326"/>
      <c r="EG19" s="326"/>
      <c r="EH19" s="326"/>
      <c r="EI19" s="326"/>
      <c r="EJ19" s="326"/>
      <c r="EK19" s="326"/>
      <c r="EL19" s="326"/>
      <c r="EM19" s="326"/>
      <c r="EN19" s="326"/>
      <c r="EO19" s="326"/>
      <c r="EP19" s="326"/>
      <c r="EQ19" s="326"/>
      <c r="ER19" s="326"/>
      <c r="ES19" s="326"/>
      <c r="ET19" s="326"/>
      <c r="EU19" s="326"/>
      <c r="EV19" s="326"/>
      <c r="EW19" s="326"/>
      <c r="EX19" s="326"/>
      <c r="EY19" s="326"/>
      <c r="EZ19" s="326"/>
      <c r="FA19" s="326"/>
      <c r="FB19" s="326"/>
      <c r="FC19" s="326"/>
      <c r="FD19" s="326"/>
      <c r="FE19" s="326"/>
      <c r="FF19" s="326"/>
      <c r="FG19" s="326"/>
      <c r="FH19" s="326"/>
      <c r="FI19" s="326"/>
      <c r="FJ19" s="326"/>
      <c r="FK19" s="326"/>
      <c r="FL19" s="326"/>
      <c r="FM19" s="326"/>
      <c r="FN19" s="326"/>
      <c r="FO19" s="326"/>
      <c r="FP19" s="326"/>
      <c r="FQ19" s="326"/>
      <c r="FR19" s="326"/>
      <c r="FS19" s="326"/>
      <c r="FT19" s="326"/>
      <c r="FU19" s="326"/>
      <c r="FV19" s="326"/>
      <c r="FW19" s="326"/>
      <c r="FX19" s="326"/>
      <c r="FY19" s="326"/>
      <c r="FZ19" s="326"/>
      <c r="GA19" s="326"/>
      <c r="GB19" s="326"/>
      <c r="GC19" s="326"/>
      <c r="GD19" s="326"/>
      <c r="GE19" s="326"/>
      <c r="GF19" s="326"/>
      <c r="GG19" s="326"/>
      <c r="GH19" s="326"/>
      <c r="GI19" s="326"/>
      <c r="GJ19" s="326"/>
      <c r="GK19" s="326"/>
      <c r="GL19" s="326"/>
      <c r="GM19" s="326"/>
      <c r="GN19" s="326"/>
      <c r="GO19" s="326"/>
      <c r="GP19" s="326"/>
      <c r="GQ19" s="326"/>
      <c r="GR19" s="326"/>
      <c r="GS19" s="326"/>
      <c r="GT19" s="326"/>
      <c r="GU19" s="326"/>
      <c r="GV19" s="326"/>
      <c r="GW19" s="326"/>
      <c r="GX19" s="326"/>
      <c r="GY19" s="326"/>
      <c r="GZ19" s="326"/>
      <c r="HA19" s="326"/>
      <c r="HB19" s="326"/>
      <c r="HC19" s="326"/>
      <c r="HD19" s="326"/>
      <c r="HE19" s="326"/>
      <c r="HF19" s="326"/>
      <c r="HG19" s="326"/>
      <c r="HH19" s="326"/>
      <c r="HI19" s="326"/>
      <c r="HJ19" s="326"/>
      <c r="HK19" s="326"/>
      <c r="HL19" s="326"/>
      <c r="HM19" s="326"/>
      <c r="HN19" s="326"/>
      <c r="HO19" s="326"/>
      <c r="HP19" s="326"/>
      <c r="HQ19" s="326"/>
      <c r="HR19" s="326"/>
      <c r="HS19" s="326"/>
      <c r="HT19" s="326"/>
      <c r="HU19" s="326"/>
      <c r="HV19" s="326"/>
      <c r="HW19" s="326"/>
      <c r="HX19" s="326"/>
      <c r="HY19" s="326"/>
      <c r="HZ19" s="326"/>
      <c r="IA19" s="326"/>
      <c r="IB19" s="326"/>
      <c r="IC19" s="326"/>
      <c r="ID19" s="326"/>
      <c r="IE19" s="326"/>
      <c r="IF19" s="326"/>
      <c r="IG19" s="326"/>
      <c r="IH19" s="326"/>
      <c r="II19" s="326"/>
      <c r="IJ19" s="326"/>
      <c r="IK19" s="326"/>
      <c r="IL19" s="326"/>
      <c r="IM19" s="326"/>
      <c r="IN19" s="326"/>
      <c r="IO19" s="326"/>
      <c r="IP19" s="326"/>
      <c r="IQ19" s="326"/>
      <c r="IR19" s="326"/>
      <c r="IS19" s="326"/>
      <c r="IT19" s="326"/>
      <c r="IU19" s="326"/>
      <c r="IV19" s="326"/>
    </row>
    <row r="20" spans="1:256" ht="17.5">
      <c r="A20" s="71"/>
      <c r="B20" s="72" t="s">
        <v>12</v>
      </c>
      <c r="C20" s="70"/>
      <c r="D20" s="70"/>
      <c r="E20" s="330"/>
      <c r="F20" s="331"/>
      <c r="G20" s="330"/>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6"/>
      <c r="BA20" s="326"/>
      <c r="BB20" s="326"/>
      <c r="BC20" s="326"/>
      <c r="BD20" s="326"/>
      <c r="BE20" s="326"/>
      <c r="BF20" s="326"/>
      <c r="BG20" s="326"/>
      <c r="BH20" s="326"/>
      <c r="BI20" s="326"/>
      <c r="BJ20" s="326"/>
      <c r="BK20" s="326"/>
      <c r="BL20" s="326"/>
      <c r="BM20" s="326"/>
      <c r="BN20" s="326"/>
      <c r="BO20" s="326"/>
      <c r="BP20" s="326"/>
      <c r="BQ20" s="326"/>
      <c r="BR20" s="326"/>
      <c r="BS20" s="326"/>
      <c r="BT20" s="326"/>
      <c r="BU20" s="326"/>
      <c r="BV20" s="326"/>
      <c r="BW20" s="326"/>
      <c r="BX20" s="326"/>
      <c r="BY20" s="326"/>
      <c r="BZ20" s="326"/>
      <c r="CA20" s="326"/>
      <c r="CB20" s="326"/>
      <c r="CC20" s="326"/>
      <c r="CD20" s="326"/>
      <c r="CE20" s="326"/>
      <c r="CF20" s="326"/>
      <c r="CG20" s="326"/>
      <c r="CH20" s="326"/>
      <c r="CI20" s="326"/>
      <c r="CJ20" s="326"/>
      <c r="CK20" s="326"/>
      <c r="CL20" s="326"/>
      <c r="CM20" s="326"/>
      <c r="CN20" s="326"/>
      <c r="CO20" s="326"/>
      <c r="CP20" s="326"/>
      <c r="CQ20" s="326"/>
      <c r="CR20" s="326"/>
      <c r="CS20" s="326"/>
      <c r="CT20" s="326"/>
      <c r="CU20" s="326"/>
      <c r="CV20" s="326"/>
      <c r="CW20" s="326"/>
      <c r="CX20" s="326"/>
      <c r="CY20" s="326"/>
      <c r="CZ20" s="326"/>
      <c r="DA20" s="326"/>
      <c r="DB20" s="326"/>
      <c r="DC20" s="326"/>
      <c r="DD20" s="326"/>
      <c r="DE20" s="326"/>
      <c r="DF20" s="326"/>
      <c r="DG20" s="326"/>
      <c r="DH20" s="326"/>
      <c r="DI20" s="326"/>
      <c r="DJ20" s="326"/>
      <c r="DK20" s="326"/>
      <c r="DL20" s="326"/>
      <c r="DM20" s="326"/>
      <c r="DN20" s="326"/>
      <c r="DO20" s="326"/>
      <c r="DP20" s="326"/>
      <c r="DQ20" s="326"/>
      <c r="DR20" s="326"/>
      <c r="DS20" s="326"/>
      <c r="DT20" s="326"/>
      <c r="DU20" s="326"/>
      <c r="DV20" s="326"/>
      <c r="DW20" s="326"/>
      <c r="DX20" s="326"/>
      <c r="DY20" s="326"/>
      <c r="DZ20" s="326"/>
      <c r="EA20" s="326"/>
      <c r="EB20" s="326"/>
      <c r="EC20" s="326"/>
      <c r="ED20" s="326"/>
      <c r="EE20" s="326"/>
      <c r="EF20" s="326"/>
      <c r="EG20" s="326"/>
      <c r="EH20" s="326"/>
      <c r="EI20" s="326"/>
      <c r="EJ20" s="326"/>
      <c r="EK20" s="326"/>
      <c r="EL20" s="326"/>
      <c r="EM20" s="326"/>
      <c r="EN20" s="326"/>
      <c r="EO20" s="326"/>
      <c r="EP20" s="326"/>
      <c r="EQ20" s="326"/>
      <c r="ER20" s="326"/>
      <c r="ES20" s="326"/>
      <c r="ET20" s="326"/>
      <c r="EU20" s="326"/>
      <c r="EV20" s="326"/>
      <c r="EW20" s="326"/>
      <c r="EX20" s="326"/>
      <c r="EY20" s="326"/>
      <c r="EZ20" s="326"/>
      <c r="FA20" s="326"/>
      <c r="FB20" s="326"/>
      <c r="FC20" s="326"/>
      <c r="FD20" s="326"/>
      <c r="FE20" s="326"/>
      <c r="FF20" s="326"/>
      <c r="FG20" s="326"/>
      <c r="FH20" s="326"/>
      <c r="FI20" s="326"/>
      <c r="FJ20" s="326"/>
      <c r="FK20" s="326"/>
      <c r="FL20" s="326"/>
      <c r="FM20" s="326"/>
      <c r="FN20" s="326"/>
      <c r="FO20" s="326"/>
      <c r="FP20" s="326"/>
      <c r="FQ20" s="326"/>
      <c r="FR20" s="326"/>
      <c r="FS20" s="326"/>
      <c r="FT20" s="326"/>
      <c r="FU20" s="326"/>
      <c r="FV20" s="326"/>
      <c r="FW20" s="326"/>
      <c r="FX20" s="326"/>
      <c r="FY20" s="326"/>
      <c r="FZ20" s="326"/>
      <c r="GA20" s="326"/>
      <c r="GB20" s="326"/>
      <c r="GC20" s="326"/>
      <c r="GD20" s="326"/>
      <c r="GE20" s="326"/>
      <c r="GF20" s="326"/>
      <c r="GG20" s="326"/>
      <c r="GH20" s="326"/>
      <c r="GI20" s="326"/>
      <c r="GJ20" s="326"/>
      <c r="GK20" s="326"/>
      <c r="GL20" s="326"/>
      <c r="GM20" s="326"/>
      <c r="GN20" s="326"/>
      <c r="GO20" s="326"/>
      <c r="GP20" s="326"/>
      <c r="GQ20" s="326"/>
      <c r="GR20" s="326"/>
      <c r="GS20" s="326"/>
      <c r="GT20" s="326"/>
      <c r="GU20" s="326"/>
      <c r="GV20" s="326"/>
      <c r="GW20" s="326"/>
      <c r="GX20" s="326"/>
      <c r="GY20" s="326"/>
      <c r="GZ20" s="326"/>
      <c r="HA20" s="326"/>
      <c r="HB20" s="326"/>
      <c r="HC20" s="326"/>
      <c r="HD20" s="326"/>
      <c r="HE20" s="326"/>
      <c r="HF20" s="326"/>
      <c r="HG20" s="326"/>
      <c r="HH20" s="326"/>
      <c r="HI20" s="326"/>
      <c r="HJ20" s="326"/>
      <c r="HK20" s="326"/>
      <c r="HL20" s="326"/>
      <c r="HM20" s="326"/>
      <c r="HN20" s="326"/>
      <c r="HO20" s="326"/>
      <c r="HP20" s="326"/>
      <c r="HQ20" s="326"/>
      <c r="HR20" s="326"/>
      <c r="HS20" s="326"/>
      <c r="HT20" s="326"/>
      <c r="HU20" s="326"/>
      <c r="HV20" s="326"/>
      <c r="HW20" s="326"/>
      <c r="HX20" s="326"/>
      <c r="HY20" s="326"/>
      <c r="HZ20" s="326"/>
      <c r="IA20" s="326"/>
      <c r="IB20" s="326"/>
      <c r="IC20" s="326"/>
      <c r="ID20" s="326"/>
      <c r="IE20" s="326"/>
      <c r="IF20" s="326"/>
      <c r="IG20" s="326"/>
      <c r="IH20" s="326"/>
      <c r="II20" s="326"/>
      <c r="IJ20" s="326"/>
      <c r="IK20" s="326"/>
      <c r="IL20" s="326"/>
      <c r="IM20" s="326"/>
      <c r="IN20" s="326"/>
      <c r="IO20" s="326"/>
      <c r="IP20" s="326"/>
      <c r="IQ20" s="326"/>
      <c r="IR20" s="326"/>
      <c r="IS20" s="326"/>
      <c r="IT20" s="326"/>
      <c r="IU20" s="326"/>
      <c r="IV20" s="326"/>
    </row>
    <row r="21" spans="1:256" ht="17.5">
      <c r="A21" s="73"/>
      <c r="B21" s="74"/>
      <c r="C21" s="56"/>
      <c r="D21" s="56"/>
      <c r="E21" s="330"/>
      <c r="F21" s="331"/>
      <c r="G21" s="330"/>
      <c r="H21" s="326"/>
      <c r="I21" s="326"/>
      <c r="J21" s="326"/>
      <c r="K21" s="326"/>
      <c r="L21" s="326"/>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N21" s="326"/>
      <c r="AO21" s="326"/>
      <c r="AP21" s="326"/>
      <c r="AQ21" s="326"/>
      <c r="AR21" s="326"/>
      <c r="AS21" s="326"/>
      <c r="AT21" s="326"/>
      <c r="AU21" s="326"/>
      <c r="AV21" s="326"/>
      <c r="AW21" s="326"/>
      <c r="AX21" s="326"/>
      <c r="AY21" s="326"/>
      <c r="AZ21" s="326"/>
      <c r="BA21" s="326"/>
      <c r="BB21" s="326"/>
      <c r="BC21" s="326"/>
      <c r="BD21" s="326"/>
      <c r="BE21" s="326"/>
      <c r="BF21" s="326"/>
      <c r="BG21" s="326"/>
      <c r="BH21" s="326"/>
      <c r="BI21" s="326"/>
      <c r="BJ21" s="326"/>
      <c r="BK21" s="326"/>
      <c r="BL21" s="326"/>
      <c r="BM21" s="326"/>
      <c r="BN21" s="326"/>
      <c r="BO21" s="326"/>
      <c r="BP21" s="326"/>
      <c r="BQ21" s="326"/>
      <c r="BR21" s="326"/>
      <c r="BS21" s="326"/>
      <c r="BT21" s="326"/>
      <c r="BU21" s="326"/>
      <c r="BV21" s="326"/>
      <c r="BW21" s="326"/>
      <c r="BX21" s="326"/>
      <c r="BY21" s="326"/>
      <c r="BZ21" s="326"/>
      <c r="CA21" s="326"/>
      <c r="CB21" s="326"/>
      <c r="CC21" s="326"/>
      <c r="CD21" s="326"/>
      <c r="CE21" s="326"/>
      <c r="CF21" s="326"/>
      <c r="CG21" s="326"/>
      <c r="CH21" s="326"/>
      <c r="CI21" s="326"/>
      <c r="CJ21" s="326"/>
      <c r="CK21" s="326"/>
      <c r="CL21" s="326"/>
      <c r="CM21" s="326"/>
      <c r="CN21" s="326"/>
      <c r="CO21" s="326"/>
      <c r="CP21" s="326"/>
      <c r="CQ21" s="326"/>
      <c r="CR21" s="326"/>
      <c r="CS21" s="326"/>
      <c r="CT21" s="326"/>
      <c r="CU21" s="326"/>
      <c r="CV21" s="326"/>
      <c r="CW21" s="326"/>
      <c r="CX21" s="326"/>
      <c r="CY21" s="326"/>
      <c r="CZ21" s="326"/>
      <c r="DA21" s="326"/>
      <c r="DB21" s="326"/>
      <c r="DC21" s="326"/>
      <c r="DD21" s="326"/>
      <c r="DE21" s="326"/>
      <c r="DF21" s="326"/>
      <c r="DG21" s="326"/>
      <c r="DH21" s="326"/>
      <c r="DI21" s="326"/>
      <c r="DJ21" s="326"/>
      <c r="DK21" s="326"/>
      <c r="DL21" s="326"/>
      <c r="DM21" s="326"/>
      <c r="DN21" s="326"/>
      <c r="DO21" s="326"/>
      <c r="DP21" s="326"/>
      <c r="DQ21" s="326"/>
      <c r="DR21" s="326"/>
      <c r="DS21" s="326"/>
      <c r="DT21" s="326"/>
      <c r="DU21" s="326"/>
      <c r="DV21" s="326"/>
      <c r="DW21" s="326"/>
      <c r="DX21" s="326"/>
      <c r="DY21" s="326"/>
      <c r="DZ21" s="326"/>
      <c r="EA21" s="326"/>
      <c r="EB21" s="326"/>
      <c r="EC21" s="326"/>
      <c r="ED21" s="326"/>
      <c r="EE21" s="326"/>
      <c r="EF21" s="326"/>
      <c r="EG21" s="326"/>
      <c r="EH21" s="326"/>
      <c r="EI21" s="326"/>
      <c r="EJ21" s="326"/>
      <c r="EK21" s="326"/>
      <c r="EL21" s="326"/>
      <c r="EM21" s="326"/>
      <c r="EN21" s="326"/>
      <c r="EO21" s="326"/>
      <c r="EP21" s="326"/>
      <c r="EQ21" s="326"/>
      <c r="ER21" s="326"/>
      <c r="ES21" s="326"/>
      <c r="ET21" s="326"/>
      <c r="EU21" s="326"/>
      <c r="EV21" s="326"/>
      <c r="EW21" s="326"/>
      <c r="EX21" s="326"/>
      <c r="EY21" s="326"/>
      <c r="EZ21" s="326"/>
      <c r="FA21" s="326"/>
      <c r="FB21" s="326"/>
      <c r="FC21" s="326"/>
      <c r="FD21" s="326"/>
      <c r="FE21" s="326"/>
      <c r="FF21" s="326"/>
      <c r="FG21" s="326"/>
      <c r="FH21" s="326"/>
      <c r="FI21" s="326"/>
      <c r="FJ21" s="326"/>
      <c r="FK21" s="326"/>
      <c r="FL21" s="326"/>
      <c r="FM21" s="326"/>
      <c r="FN21" s="326"/>
      <c r="FO21" s="326"/>
      <c r="FP21" s="326"/>
      <c r="FQ21" s="326"/>
      <c r="FR21" s="326"/>
      <c r="FS21" s="326"/>
      <c r="FT21" s="326"/>
      <c r="FU21" s="326"/>
      <c r="FV21" s="326"/>
      <c r="FW21" s="326"/>
      <c r="FX21" s="326"/>
      <c r="FY21" s="326"/>
      <c r="FZ21" s="326"/>
      <c r="GA21" s="326"/>
      <c r="GB21" s="326"/>
      <c r="GC21" s="326"/>
      <c r="GD21" s="326"/>
      <c r="GE21" s="326"/>
      <c r="GF21" s="326"/>
      <c r="GG21" s="326"/>
      <c r="GH21" s="326"/>
      <c r="GI21" s="326"/>
      <c r="GJ21" s="326"/>
      <c r="GK21" s="326"/>
      <c r="GL21" s="326"/>
      <c r="GM21" s="326"/>
      <c r="GN21" s="326"/>
      <c r="GO21" s="326"/>
      <c r="GP21" s="326"/>
      <c r="GQ21" s="326"/>
      <c r="GR21" s="326"/>
      <c r="GS21" s="326"/>
      <c r="GT21" s="326"/>
      <c r="GU21" s="326"/>
      <c r="GV21" s="326"/>
      <c r="GW21" s="326"/>
      <c r="GX21" s="326"/>
      <c r="GY21" s="326"/>
      <c r="GZ21" s="326"/>
      <c r="HA21" s="326"/>
      <c r="HB21" s="326"/>
      <c r="HC21" s="326"/>
      <c r="HD21" s="326"/>
      <c r="HE21" s="326"/>
      <c r="HF21" s="326"/>
      <c r="HG21" s="326"/>
      <c r="HH21" s="326"/>
      <c r="HI21" s="326"/>
      <c r="HJ21" s="326"/>
      <c r="HK21" s="326"/>
      <c r="HL21" s="326"/>
      <c r="HM21" s="326"/>
      <c r="HN21" s="326"/>
      <c r="HO21" s="326"/>
      <c r="HP21" s="326"/>
      <c r="HQ21" s="326"/>
      <c r="HR21" s="326"/>
      <c r="HS21" s="326"/>
      <c r="HT21" s="326"/>
      <c r="HU21" s="326"/>
      <c r="HV21" s="326"/>
      <c r="HW21" s="326"/>
      <c r="HX21" s="326"/>
      <c r="HY21" s="326"/>
      <c r="HZ21" s="326"/>
      <c r="IA21" s="326"/>
      <c r="IB21" s="326"/>
      <c r="IC21" s="326"/>
      <c r="ID21" s="326"/>
      <c r="IE21" s="326"/>
      <c r="IF21" s="326"/>
      <c r="IG21" s="326"/>
      <c r="IH21" s="326"/>
      <c r="II21" s="326"/>
      <c r="IJ21" s="326"/>
      <c r="IK21" s="326"/>
      <c r="IL21" s="326"/>
      <c r="IM21" s="326"/>
      <c r="IN21" s="326"/>
      <c r="IO21" s="326"/>
      <c r="IP21" s="326"/>
      <c r="IQ21" s="326"/>
      <c r="IR21" s="326"/>
      <c r="IS21" s="326"/>
      <c r="IT21" s="326"/>
      <c r="IU21" s="326"/>
      <c r="IV21" s="326"/>
    </row>
    <row r="22" spans="1:256" ht="28">
      <c r="A22" s="71" t="s">
        <v>381</v>
      </c>
      <c r="B22" s="72"/>
      <c r="C22" s="76" t="s">
        <v>385</v>
      </c>
      <c r="D22" s="70"/>
      <c r="F22" s="331"/>
      <c r="G22" s="330"/>
      <c r="H22" s="326"/>
      <c r="I22" s="326"/>
      <c r="J22" s="326"/>
      <c r="K22" s="326"/>
      <c r="L22" s="326"/>
      <c r="M22" s="326"/>
      <c r="N22" s="326"/>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c r="AV22" s="326"/>
      <c r="AW22" s="326"/>
      <c r="AX22" s="326"/>
      <c r="AY22" s="326"/>
      <c r="AZ22" s="326"/>
      <c r="BA22" s="326"/>
      <c r="BB22" s="326"/>
      <c r="BC22" s="326"/>
      <c r="BD22" s="326"/>
      <c r="BE22" s="326"/>
      <c r="BF22" s="326"/>
      <c r="BG22" s="326"/>
      <c r="BH22" s="326"/>
      <c r="BI22" s="326"/>
      <c r="BJ22" s="326"/>
      <c r="BK22" s="326"/>
      <c r="BL22" s="326"/>
      <c r="BM22" s="326"/>
      <c r="BN22" s="326"/>
      <c r="BO22" s="326"/>
      <c r="BP22" s="326"/>
      <c r="BQ22" s="326"/>
      <c r="BR22" s="326"/>
      <c r="BS22" s="326"/>
      <c r="BT22" s="326"/>
      <c r="BU22" s="326"/>
      <c r="BV22" s="326"/>
      <c r="BW22" s="326"/>
      <c r="BX22" s="326"/>
      <c r="BY22" s="326"/>
      <c r="BZ22" s="326"/>
      <c r="CA22" s="326"/>
      <c r="CB22" s="326"/>
      <c r="CC22" s="326"/>
      <c r="CD22" s="326"/>
      <c r="CE22" s="326"/>
      <c r="CF22" s="326"/>
      <c r="CG22" s="326"/>
      <c r="CH22" s="326"/>
      <c r="CI22" s="326"/>
      <c r="CJ22" s="326"/>
      <c r="CK22" s="326"/>
      <c r="CL22" s="326"/>
      <c r="CM22" s="326"/>
      <c r="CN22" s="326"/>
      <c r="CO22" s="326"/>
      <c r="CP22" s="326"/>
      <c r="CQ22" s="326"/>
      <c r="CR22" s="326"/>
      <c r="CS22" s="326"/>
      <c r="CT22" s="326"/>
      <c r="CU22" s="326"/>
      <c r="CV22" s="326"/>
      <c r="CW22" s="326"/>
      <c r="CX22" s="326"/>
      <c r="CY22" s="326"/>
      <c r="CZ22" s="326"/>
      <c r="DA22" s="326"/>
      <c r="DB22" s="326"/>
      <c r="DC22" s="326"/>
      <c r="DD22" s="326"/>
      <c r="DE22" s="326"/>
      <c r="DF22" s="326"/>
      <c r="DG22" s="326"/>
      <c r="DH22" s="326"/>
      <c r="DI22" s="326"/>
      <c r="DJ22" s="326"/>
      <c r="DK22" s="326"/>
      <c r="DL22" s="326"/>
      <c r="DM22" s="326"/>
      <c r="DN22" s="326"/>
      <c r="DO22" s="326"/>
      <c r="DP22" s="326"/>
      <c r="DQ22" s="326"/>
      <c r="DR22" s="326"/>
      <c r="DS22" s="326"/>
      <c r="DT22" s="326"/>
      <c r="DU22" s="326"/>
      <c r="DV22" s="326"/>
      <c r="DW22" s="326"/>
      <c r="DX22" s="326"/>
      <c r="DY22" s="326"/>
      <c r="DZ22" s="326"/>
      <c r="EA22" s="326"/>
      <c r="EB22" s="326"/>
      <c r="EC22" s="326"/>
      <c r="ED22" s="326"/>
      <c r="EE22" s="326"/>
      <c r="EF22" s="326"/>
      <c r="EG22" s="326"/>
      <c r="EH22" s="326"/>
      <c r="EI22" s="326"/>
      <c r="EJ22" s="326"/>
      <c r="EK22" s="326"/>
      <c r="EL22" s="326"/>
      <c r="EM22" s="326"/>
      <c r="EN22" s="326"/>
      <c r="EO22" s="326"/>
      <c r="EP22" s="326"/>
      <c r="EQ22" s="326"/>
      <c r="ER22" s="326"/>
      <c r="ES22" s="326"/>
      <c r="ET22" s="326"/>
      <c r="EU22" s="326"/>
      <c r="EV22" s="326"/>
      <c r="EW22" s="326"/>
      <c r="EX22" s="326"/>
      <c r="EY22" s="326"/>
      <c r="EZ22" s="326"/>
      <c r="FA22" s="326"/>
      <c r="FB22" s="326"/>
      <c r="FC22" s="326"/>
      <c r="FD22" s="326"/>
      <c r="FE22" s="326"/>
      <c r="FF22" s="326"/>
      <c r="FG22" s="326"/>
      <c r="FH22" s="326"/>
      <c r="FI22" s="326"/>
      <c r="FJ22" s="326"/>
      <c r="FK22" s="326"/>
      <c r="FL22" s="326"/>
      <c r="FM22" s="326"/>
      <c r="FN22" s="326"/>
      <c r="FO22" s="326"/>
      <c r="FP22" s="326"/>
      <c r="FQ22" s="326"/>
      <c r="FR22" s="326"/>
      <c r="FS22" s="326"/>
      <c r="FT22" s="326"/>
      <c r="FU22" s="326"/>
      <c r="FV22" s="326"/>
      <c r="FW22" s="326"/>
      <c r="FX22" s="326"/>
      <c r="FY22" s="326"/>
      <c r="FZ22" s="326"/>
      <c r="GA22" s="326"/>
      <c r="GB22" s="326"/>
      <c r="GC22" s="326"/>
      <c r="GD22" s="326"/>
      <c r="GE22" s="326"/>
      <c r="GF22" s="326"/>
      <c r="GG22" s="326"/>
      <c r="GH22" s="326"/>
      <c r="GI22" s="326"/>
      <c r="GJ22" s="326"/>
      <c r="GK22" s="326"/>
      <c r="GL22" s="326"/>
      <c r="GM22" s="326"/>
      <c r="GN22" s="326"/>
      <c r="GO22" s="326"/>
      <c r="GP22" s="326"/>
      <c r="GQ22" s="326"/>
      <c r="GR22" s="326"/>
      <c r="GS22" s="326"/>
      <c r="GT22" s="326"/>
      <c r="GU22" s="326"/>
      <c r="GV22" s="326"/>
      <c r="GW22" s="326"/>
      <c r="GX22" s="326"/>
      <c r="GY22" s="326"/>
      <c r="GZ22" s="326"/>
      <c r="HA22" s="326"/>
      <c r="HB22" s="326"/>
      <c r="HC22" s="326"/>
      <c r="HD22" s="326"/>
      <c r="HE22" s="326"/>
      <c r="HF22" s="326"/>
      <c r="HG22" s="326"/>
      <c r="HH22" s="326"/>
      <c r="HI22" s="326"/>
      <c r="HJ22" s="326"/>
      <c r="HK22" s="326"/>
      <c r="HL22" s="326"/>
      <c r="HM22" s="326"/>
      <c r="HN22" s="326"/>
      <c r="HO22" s="326"/>
      <c r="HP22" s="326"/>
      <c r="HQ22" s="326"/>
      <c r="HR22" s="326"/>
      <c r="HS22" s="326"/>
      <c r="HT22" s="326"/>
      <c r="HU22" s="326"/>
      <c r="HV22" s="326"/>
      <c r="HW22" s="326"/>
      <c r="HX22" s="326"/>
      <c r="HY22" s="326"/>
      <c r="HZ22" s="326"/>
      <c r="IA22" s="326"/>
      <c r="IB22" s="326"/>
      <c r="IC22" s="326"/>
      <c r="ID22" s="326"/>
      <c r="IE22" s="326"/>
      <c r="IF22" s="326"/>
      <c r="IG22" s="326"/>
      <c r="IH22" s="326"/>
      <c r="II22" s="326"/>
      <c r="IJ22" s="326"/>
      <c r="IK22" s="326"/>
      <c r="IL22" s="326"/>
      <c r="IM22" s="326"/>
      <c r="IN22" s="326"/>
      <c r="IO22" s="326"/>
      <c r="IP22" s="326"/>
      <c r="IQ22" s="326"/>
      <c r="IR22" s="326"/>
      <c r="IS22" s="326"/>
      <c r="IT22" s="326"/>
      <c r="IU22" s="326"/>
      <c r="IV22" s="326"/>
    </row>
    <row r="23" spans="1:256" ht="17.5">
      <c r="A23" s="71"/>
      <c r="B23" s="72" t="s">
        <v>459</v>
      </c>
      <c r="C23" s="70" t="s">
        <v>379</v>
      </c>
      <c r="D23" s="70" t="s">
        <v>380</v>
      </c>
      <c r="F23" s="331"/>
      <c r="G23" s="330"/>
      <c r="H23" s="326"/>
      <c r="I23" s="326"/>
      <c r="J23" s="326"/>
      <c r="K23" s="326"/>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6"/>
      <c r="AT23" s="326"/>
      <c r="AU23" s="326"/>
      <c r="AV23" s="326"/>
      <c r="AW23" s="326"/>
      <c r="AX23" s="326"/>
      <c r="AY23" s="326"/>
      <c r="AZ23" s="326"/>
      <c r="BA23" s="326"/>
      <c r="BB23" s="326"/>
      <c r="BC23" s="326"/>
      <c r="BD23" s="326"/>
      <c r="BE23" s="326"/>
      <c r="BF23" s="326"/>
      <c r="BG23" s="326"/>
      <c r="BH23" s="326"/>
      <c r="BI23" s="326"/>
      <c r="BJ23" s="326"/>
      <c r="BK23" s="326"/>
      <c r="BL23" s="326"/>
      <c r="BM23" s="326"/>
      <c r="BN23" s="326"/>
      <c r="BO23" s="326"/>
      <c r="BP23" s="326"/>
      <c r="BQ23" s="326"/>
      <c r="BR23" s="326"/>
      <c r="BS23" s="326"/>
      <c r="BT23" s="326"/>
      <c r="BU23" s="326"/>
      <c r="BV23" s="326"/>
      <c r="BW23" s="326"/>
      <c r="BX23" s="326"/>
      <c r="BY23" s="326"/>
      <c r="BZ23" s="326"/>
      <c r="CA23" s="326"/>
      <c r="CB23" s="326"/>
      <c r="CC23" s="326"/>
      <c r="CD23" s="326"/>
      <c r="CE23" s="326"/>
      <c r="CF23" s="326"/>
      <c r="CG23" s="326"/>
      <c r="CH23" s="326"/>
      <c r="CI23" s="326"/>
      <c r="CJ23" s="326"/>
      <c r="CK23" s="326"/>
      <c r="CL23" s="326"/>
      <c r="CM23" s="326"/>
      <c r="CN23" s="326"/>
      <c r="CO23" s="326"/>
      <c r="CP23" s="326"/>
      <c r="CQ23" s="326"/>
      <c r="CR23" s="326"/>
      <c r="CS23" s="326"/>
      <c r="CT23" s="326"/>
      <c r="CU23" s="326"/>
      <c r="CV23" s="326"/>
      <c r="CW23" s="326"/>
      <c r="CX23" s="326"/>
      <c r="CY23" s="326"/>
      <c r="CZ23" s="326"/>
      <c r="DA23" s="326"/>
      <c r="DB23" s="326"/>
      <c r="DC23" s="326"/>
      <c r="DD23" s="326"/>
      <c r="DE23" s="326"/>
      <c r="DF23" s="326"/>
      <c r="DG23" s="326"/>
      <c r="DH23" s="326"/>
      <c r="DI23" s="326"/>
      <c r="DJ23" s="326"/>
      <c r="DK23" s="326"/>
      <c r="DL23" s="326"/>
      <c r="DM23" s="326"/>
      <c r="DN23" s="326"/>
      <c r="DO23" s="326"/>
      <c r="DP23" s="326"/>
      <c r="DQ23" s="326"/>
      <c r="DR23" s="326"/>
      <c r="DS23" s="326"/>
      <c r="DT23" s="326"/>
      <c r="DU23" s="326"/>
      <c r="DV23" s="326"/>
      <c r="DW23" s="326"/>
      <c r="DX23" s="326"/>
      <c r="DY23" s="326"/>
      <c r="DZ23" s="326"/>
      <c r="EA23" s="326"/>
      <c r="EB23" s="326"/>
      <c r="EC23" s="326"/>
      <c r="ED23" s="326"/>
      <c r="EE23" s="326"/>
      <c r="EF23" s="326"/>
      <c r="EG23" s="326"/>
      <c r="EH23" s="326"/>
      <c r="EI23" s="326"/>
      <c r="EJ23" s="326"/>
      <c r="EK23" s="326"/>
      <c r="EL23" s="326"/>
      <c r="EM23" s="326"/>
      <c r="EN23" s="326"/>
      <c r="EO23" s="326"/>
      <c r="EP23" s="326"/>
      <c r="EQ23" s="326"/>
      <c r="ER23" s="326"/>
      <c r="ES23" s="326"/>
      <c r="ET23" s="326"/>
      <c r="EU23" s="326"/>
      <c r="EV23" s="326"/>
      <c r="EW23" s="326"/>
      <c r="EX23" s="326"/>
      <c r="EY23" s="326"/>
      <c r="EZ23" s="326"/>
      <c r="FA23" s="326"/>
      <c r="FB23" s="326"/>
      <c r="FC23" s="326"/>
      <c r="FD23" s="326"/>
      <c r="FE23" s="326"/>
      <c r="FF23" s="326"/>
      <c r="FG23" s="326"/>
      <c r="FH23" s="326"/>
      <c r="FI23" s="326"/>
      <c r="FJ23" s="326"/>
      <c r="FK23" s="326"/>
      <c r="FL23" s="326"/>
      <c r="FM23" s="326"/>
      <c r="FN23" s="326"/>
      <c r="FO23" s="326"/>
      <c r="FP23" s="326"/>
      <c r="FQ23" s="326"/>
      <c r="FR23" s="326"/>
      <c r="FS23" s="326"/>
      <c r="FT23" s="326"/>
      <c r="FU23" s="326"/>
      <c r="FV23" s="326"/>
      <c r="FW23" s="326"/>
      <c r="FX23" s="326"/>
      <c r="FY23" s="326"/>
      <c r="FZ23" s="326"/>
      <c r="GA23" s="326"/>
      <c r="GB23" s="326"/>
      <c r="GC23" s="326"/>
      <c r="GD23" s="326"/>
      <c r="GE23" s="326"/>
      <c r="GF23" s="326"/>
      <c r="GG23" s="326"/>
      <c r="GH23" s="326"/>
      <c r="GI23" s="326"/>
      <c r="GJ23" s="326"/>
      <c r="GK23" s="326"/>
      <c r="GL23" s="326"/>
      <c r="GM23" s="326"/>
      <c r="GN23" s="326"/>
      <c r="GO23" s="326"/>
      <c r="GP23" s="326"/>
      <c r="GQ23" s="326"/>
      <c r="GR23" s="326"/>
      <c r="GS23" s="326"/>
      <c r="GT23" s="326"/>
      <c r="GU23" s="326"/>
      <c r="GV23" s="326"/>
      <c r="GW23" s="326"/>
      <c r="GX23" s="326"/>
      <c r="GY23" s="326"/>
      <c r="GZ23" s="326"/>
      <c r="HA23" s="326"/>
      <c r="HB23" s="326"/>
      <c r="HC23" s="326"/>
      <c r="HD23" s="326"/>
      <c r="HE23" s="326"/>
      <c r="HF23" s="326"/>
      <c r="HG23" s="326"/>
      <c r="HH23" s="326"/>
      <c r="HI23" s="326"/>
      <c r="HJ23" s="326"/>
      <c r="HK23" s="326"/>
      <c r="HL23" s="326"/>
      <c r="HM23" s="326"/>
      <c r="HN23" s="326"/>
      <c r="HO23" s="326"/>
      <c r="HP23" s="326"/>
      <c r="HQ23" s="326"/>
      <c r="HR23" s="326"/>
      <c r="HS23" s="326"/>
      <c r="HT23" s="326"/>
      <c r="HU23" s="326"/>
      <c r="HV23" s="326"/>
      <c r="HW23" s="326"/>
      <c r="HX23" s="326"/>
      <c r="HY23" s="326"/>
      <c r="HZ23" s="326"/>
      <c r="IA23" s="326"/>
      <c r="IB23" s="326"/>
      <c r="IC23" s="326"/>
      <c r="ID23" s="326"/>
      <c r="IE23" s="326"/>
      <c r="IF23" s="326"/>
      <c r="IG23" s="326"/>
      <c r="IH23" s="326"/>
      <c r="II23" s="326"/>
      <c r="IJ23" s="326"/>
      <c r="IK23" s="326"/>
      <c r="IL23" s="326"/>
      <c r="IM23" s="326"/>
      <c r="IN23" s="326"/>
      <c r="IO23" s="326"/>
      <c r="IP23" s="326"/>
      <c r="IQ23" s="326"/>
      <c r="IR23" s="326"/>
      <c r="IS23" s="326"/>
      <c r="IT23" s="326"/>
      <c r="IU23" s="326"/>
      <c r="IV23" s="326"/>
    </row>
    <row r="24" spans="1:256" ht="17.25" customHeight="1">
      <c r="A24" s="71"/>
      <c r="B24" s="72" t="s">
        <v>132</v>
      </c>
      <c r="C24" s="70" t="s">
        <v>379</v>
      </c>
      <c r="D24" s="70" t="s">
        <v>380</v>
      </c>
      <c r="F24" s="331"/>
      <c r="G24" s="330"/>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c r="AT24" s="326"/>
      <c r="AU24" s="326"/>
      <c r="AV24" s="326"/>
      <c r="AW24" s="326"/>
      <c r="AX24" s="326"/>
      <c r="AY24" s="326"/>
      <c r="AZ24" s="326"/>
      <c r="BA24" s="326"/>
      <c r="BB24" s="326"/>
      <c r="BC24" s="326"/>
      <c r="BD24" s="326"/>
      <c r="BE24" s="326"/>
      <c r="BF24" s="326"/>
      <c r="BG24" s="326"/>
      <c r="BH24" s="326"/>
      <c r="BI24" s="326"/>
      <c r="BJ24" s="326"/>
      <c r="BK24" s="326"/>
      <c r="BL24" s="326"/>
      <c r="BM24" s="326"/>
      <c r="BN24" s="326"/>
      <c r="BO24" s="326"/>
      <c r="BP24" s="326"/>
      <c r="BQ24" s="326"/>
      <c r="BR24" s="326"/>
      <c r="BS24" s="326"/>
      <c r="BT24" s="326"/>
      <c r="BU24" s="326"/>
      <c r="BV24" s="326"/>
      <c r="BW24" s="326"/>
      <c r="BX24" s="326"/>
      <c r="BY24" s="326"/>
      <c r="BZ24" s="326"/>
      <c r="CA24" s="326"/>
      <c r="CB24" s="326"/>
      <c r="CC24" s="326"/>
      <c r="CD24" s="326"/>
      <c r="CE24" s="326"/>
      <c r="CF24" s="326"/>
      <c r="CG24" s="326"/>
      <c r="CH24" s="326"/>
      <c r="CI24" s="326"/>
      <c r="CJ24" s="326"/>
      <c r="CK24" s="326"/>
      <c r="CL24" s="326"/>
      <c r="CM24" s="326"/>
      <c r="CN24" s="326"/>
      <c r="CO24" s="326"/>
      <c r="CP24" s="326"/>
      <c r="CQ24" s="326"/>
      <c r="CR24" s="326"/>
      <c r="CS24" s="326"/>
      <c r="CT24" s="326"/>
      <c r="CU24" s="326"/>
      <c r="CV24" s="326"/>
      <c r="CW24" s="326"/>
      <c r="CX24" s="326"/>
      <c r="CY24" s="326"/>
      <c r="CZ24" s="326"/>
      <c r="DA24" s="326"/>
      <c r="DB24" s="326"/>
      <c r="DC24" s="326"/>
      <c r="DD24" s="326"/>
      <c r="DE24" s="326"/>
      <c r="DF24" s="326"/>
      <c r="DG24" s="326"/>
      <c r="DH24" s="326"/>
      <c r="DI24" s="326"/>
      <c r="DJ24" s="326"/>
      <c r="DK24" s="326"/>
      <c r="DL24" s="326"/>
      <c r="DM24" s="326"/>
      <c r="DN24" s="326"/>
      <c r="DO24" s="326"/>
      <c r="DP24" s="326"/>
      <c r="DQ24" s="326"/>
      <c r="DR24" s="326"/>
      <c r="DS24" s="326"/>
      <c r="DT24" s="326"/>
      <c r="DU24" s="326"/>
      <c r="DV24" s="326"/>
      <c r="DW24" s="326"/>
      <c r="DX24" s="326"/>
      <c r="DY24" s="326"/>
      <c r="DZ24" s="326"/>
      <c r="EA24" s="326"/>
      <c r="EB24" s="326"/>
      <c r="EC24" s="326"/>
      <c r="ED24" s="326"/>
      <c r="EE24" s="326"/>
      <c r="EF24" s="326"/>
      <c r="EG24" s="326"/>
      <c r="EH24" s="326"/>
      <c r="EI24" s="326"/>
      <c r="EJ24" s="326"/>
      <c r="EK24" s="326"/>
      <c r="EL24" s="326"/>
      <c r="EM24" s="326"/>
      <c r="EN24" s="326"/>
      <c r="EO24" s="326"/>
      <c r="EP24" s="326"/>
      <c r="EQ24" s="326"/>
      <c r="ER24" s="326"/>
      <c r="ES24" s="326"/>
      <c r="ET24" s="326"/>
      <c r="EU24" s="326"/>
      <c r="EV24" s="326"/>
      <c r="EW24" s="326"/>
      <c r="EX24" s="326"/>
      <c r="EY24" s="326"/>
      <c r="EZ24" s="326"/>
      <c r="FA24" s="326"/>
      <c r="FB24" s="326"/>
      <c r="FC24" s="326"/>
      <c r="FD24" s="326"/>
      <c r="FE24" s="326"/>
      <c r="FF24" s="326"/>
      <c r="FG24" s="326"/>
      <c r="FH24" s="326"/>
      <c r="FI24" s="326"/>
      <c r="FJ24" s="326"/>
      <c r="FK24" s="326"/>
      <c r="FL24" s="326"/>
      <c r="FM24" s="326"/>
      <c r="FN24" s="326"/>
      <c r="FO24" s="326"/>
      <c r="FP24" s="326"/>
      <c r="FQ24" s="326"/>
      <c r="FR24" s="326"/>
      <c r="FS24" s="326"/>
      <c r="FT24" s="326"/>
      <c r="FU24" s="326"/>
      <c r="FV24" s="326"/>
      <c r="FW24" s="326"/>
      <c r="FX24" s="326"/>
      <c r="FY24" s="326"/>
      <c r="FZ24" s="326"/>
      <c r="GA24" s="326"/>
      <c r="GB24" s="326"/>
      <c r="GC24" s="326"/>
      <c r="GD24" s="326"/>
      <c r="GE24" s="326"/>
      <c r="GF24" s="326"/>
      <c r="GG24" s="326"/>
      <c r="GH24" s="326"/>
      <c r="GI24" s="326"/>
      <c r="GJ24" s="326"/>
      <c r="GK24" s="326"/>
      <c r="GL24" s="326"/>
      <c r="GM24" s="326"/>
      <c r="GN24" s="326"/>
      <c r="GO24" s="326"/>
      <c r="GP24" s="326"/>
      <c r="GQ24" s="326"/>
      <c r="GR24" s="326"/>
      <c r="GS24" s="326"/>
      <c r="GT24" s="326"/>
      <c r="GU24" s="326"/>
      <c r="GV24" s="326"/>
      <c r="GW24" s="326"/>
      <c r="GX24" s="326"/>
      <c r="GY24" s="326"/>
      <c r="GZ24" s="326"/>
      <c r="HA24" s="326"/>
      <c r="HB24" s="326"/>
      <c r="HC24" s="326"/>
      <c r="HD24" s="326"/>
      <c r="HE24" s="326"/>
      <c r="HF24" s="326"/>
      <c r="HG24" s="326"/>
      <c r="HH24" s="326"/>
      <c r="HI24" s="326"/>
      <c r="HJ24" s="326"/>
      <c r="HK24" s="326"/>
      <c r="HL24" s="326"/>
      <c r="HM24" s="326"/>
      <c r="HN24" s="326"/>
      <c r="HO24" s="326"/>
      <c r="HP24" s="326"/>
      <c r="HQ24" s="326"/>
      <c r="HR24" s="326"/>
      <c r="HS24" s="326"/>
      <c r="HT24" s="326"/>
      <c r="HU24" s="326"/>
      <c r="HV24" s="326"/>
      <c r="HW24" s="326"/>
      <c r="HX24" s="326"/>
      <c r="HY24" s="326"/>
      <c r="HZ24" s="326"/>
      <c r="IA24" s="326"/>
      <c r="IB24" s="326"/>
      <c r="IC24" s="326"/>
      <c r="ID24" s="326"/>
      <c r="IE24" s="326"/>
      <c r="IF24" s="326"/>
      <c r="IG24" s="326"/>
      <c r="IH24" s="326"/>
      <c r="II24" s="326"/>
      <c r="IJ24" s="326"/>
      <c r="IK24" s="326"/>
      <c r="IL24" s="326"/>
      <c r="IM24" s="326"/>
      <c r="IN24" s="326"/>
      <c r="IO24" s="326"/>
      <c r="IP24" s="326"/>
      <c r="IQ24" s="326"/>
      <c r="IR24" s="326"/>
      <c r="IS24" s="326"/>
      <c r="IT24" s="326"/>
      <c r="IU24" s="326"/>
      <c r="IV24" s="326"/>
    </row>
    <row r="25" spans="1:256" ht="17.25" customHeight="1">
      <c r="A25" s="71"/>
      <c r="B25" s="72" t="s">
        <v>2131</v>
      </c>
      <c r="C25" s="506" t="s">
        <v>2151</v>
      </c>
      <c r="D25" s="70"/>
      <c r="F25" s="331"/>
      <c r="G25" s="330"/>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ht="17.5">
      <c r="A26" s="71"/>
      <c r="B26" s="72" t="s">
        <v>201</v>
      </c>
      <c r="C26" s="506" t="s">
        <v>2151</v>
      </c>
      <c r="D26" s="70"/>
      <c r="F26" s="331"/>
      <c r="G26" s="330"/>
      <c r="H26" s="326"/>
      <c r="I26" s="326"/>
      <c r="J26" s="326"/>
      <c r="K26" s="326"/>
      <c r="L26" s="326"/>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ht="17.5">
      <c r="A27" s="71"/>
      <c r="B27" s="72" t="s">
        <v>10</v>
      </c>
      <c r="C27" s="70"/>
      <c r="D27" s="70"/>
      <c r="F27" s="331"/>
      <c r="G27" s="330"/>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326"/>
      <c r="BJ27" s="326"/>
      <c r="BK27" s="326"/>
      <c r="BL27" s="326"/>
      <c r="BM27" s="326"/>
      <c r="BN27" s="326"/>
      <c r="BO27" s="326"/>
      <c r="BP27" s="326"/>
      <c r="BQ27" s="326"/>
      <c r="BR27" s="326"/>
      <c r="BS27" s="326"/>
      <c r="BT27" s="326"/>
      <c r="BU27" s="326"/>
      <c r="BV27" s="326"/>
      <c r="BW27" s="326"/>
      <c r="BX27" s="326"/>
      <c r="BY27" s="326"/>
      <c r="BZ27" s="326"/>
      <c r="CA27" s="326"/>
      <c r="CB27" s="326"/>
      <c r="CC27" s="326"/>
      <c r="CD27" s="326"/>
      <c r="CE27" s="326"/>
      <c r="CF27" s="326"/>
      <c r="CG27" s="326"/>
      <c r="CH27" s="326"/>
      <c r="CI27" s="326"/>
      <c r="CJ27" s="326"/>
      <c r="CK27" s="326"/>
      <c r="CL27" s="326"/>
      <c r="CM27" s="326"/>
      <c r="CN27" s="326"/>
      <c r="CO27" s="326"/>
      <c r="CP27" s="326"/>
      <c r="CQ27" s="326"/>
      <c r="CR27" s="326"/>
      <c r="CS27" s="326"/>
      <c r="CT27" s="326"/>
      <c r="CU27" s="326"/>
      <c r="CV27" s="326"/>
      <c r="CW27" s="326"/>
      <c r="CX27" s="326"/>
      <c r="CY27" s="326"/>
      <c r="CZ27" s="326"/>
      <c r="DA27" s="326"/>
      <c r="DB27" s="326"/>
      <c r="DC27" s="326"/>
      <c r="DD27" s="326"/>
      <c r="DE27" s="326"/>
      <c r="DF27" s="326"/>
      <c r="DG27" s="326"/>
      <c r="DH27" s="326"/>
      <c r="DI27" s="326"/>
      <c r="DJ27" s="326"/>
      <c r="DK27" s="326"/>
      <c r="DL27" s="326"/>
      <c r="DM27" s="326"/>
      <c r="DN27" s="326"/>
      <c r="DO27" s="326"/>
      <c r="DP27" s="326"/>
      <c r="DQ27" s="326"/>
      <c r="DR27" s="326"/>
      <c r="DS27" s="326"/>
      <c r="DT27" s="326"/>
      <c r="DU27" s="326"/>
      <c r="DV27" s="326"/>
      <c r="DW27" s="326"/>
      <c r="DX27" s="326"/>
      <c r="DY27" s="326"/>
      <c r="DZ27" s="326"/>
      <c r="EA27" s="326"/>
      <c r="EB27" s="326"/>
      <c r="EC27" s="326"/>
      <c r="ED27" s="326"/>
      <c r="EE27" s="326"/>
      <c r="EF27" s="326"/>
      <c r="EG27" s="326"/>
      <c r="EH27" s="326"/>
      <c r="EI27" s="326"/>
      <c r="EJ27" s="326"/>
      <c r="EK27" s="326"/>
      <c r="EL27" s="326"/>
      <c r="EM27" s="326"/>
      <c r="EN27" s="326"/>
      <c r="EO27" s="326"/>
      <c r="EP27" s="326"/>
      <c r="EQ27" s="326"/>
      <c r="ER27" s="326"/>
      <c r="ES27" s="326"/>
      <c r="ET27" s="326"/>
      <c r="EU27" s="326"/>
      <c r="EV27" s="326"/>
      <c r="EW27" s="326"/>
      <c r="EX27" s="326"/>
      <c r="EY27" s="326"/>
      <c r="EZ27" s="326"/>
      <c r="FA27" s="326"/>
      <c r="FB27" s="326"/>
      <c r="FC27" s="326"/>
      <c r="FD27" s="326"/>
      <c r="FE27" s="326"/>
      <c r="FF27" s="326"/>
      <c r="FG27" s="326"/>
      <c r="FH27" s="326"/>
      <c r="FI27" s="326"/>
      <c r="FJ27" s="326"/>
      <c r="FK27" s="326"/>
      <c r="FL27" s="326"/>
      <c r="FM27" s="326"/>
      <c r="FN27" s="326"/>
      <c r="FO27" s="326"/>
      <c r="FP27" s="326"/>
      <c r="FQ27" s="326"/>
      <c r="FR27" s="326"/>
      <c r="FS27" s="326"/>
      <c r="FT27" s="326"/>
      <c r="FU27" s="326"/>
      <c r="FV27" s="326"/>
      <c r="FW27" s="326"/>
      <c r="FX27" s="326"/>
      <c r="FY27" s="326"/>
      <c r="FZ27" s="326"/>
      <c r="GA27" s="326"/>
      <c r="GB27" s="326"/>
      <c r="GC27" s="326"/>
      <c r="GD27" s="326"/>
      <c r="GE27" s="326"/>
      <c r="GF27" s="326"/>
      <c r="GG27" s="326"/>
      <c r="GH27" s="326"/>
      <c r="GI27" s="326"/>
      <c r="GJ27" s="326"/>
      <c r="GK27" s="326"/>
      <c r="GL27" s="326"/>
      <c r="GM27" s="326"/>
      <c r="GN27" s="326"/>
      <c r="GO27" s="326"/>
      <c r="GP27" s="326"/>
      <c r="GQ27" s="326"/>
      <c r="GR27" s="326"/>
      <c r="GS27" s="326"/>
      <c r="GT27" s="326"/>
      <c r="GU27" s="326"/>
      <c r="GV27" s="326"/>
      <c r="GW27" s="326"/>
      <c r="GX27" s="326"/>
      <c r="GY27" s="326"/>
      <c r="GZ27" s="326"/>
      <c r="HA27" s="326"/>
      <c r="HB27" s="326"/>
      <c r="HC27" s="326"/>
      <c r="HD27" s="326"/>
      <c r="HE27" s="326"/>
      <c r="HF27" s="326"/>
      <c r="HG27" s="326"/>
      <c r="HH27" s="326"/>
      <c r="HI27" s="326"/>
      <c r="HJ27" s="326"/>
      <c r="HK27" s="326"/>
      <c r="HL27" s="326"/>
      <c r="HM27" s="326"/>
      <c r="HN27" s="326"/>
      <c r="HO27" s="326"/>
      <c r="HP27" s="326"/>
      <c r="HQ27" s="326"/>
      <c r="HR27" s="326"/>
      <c r="HS27" s="326"/>
      <c r="HT27" s="326"/>
      <c r="HU27" s="326"/>
      <c r="HV27" s="326"/>
      <c r="HW27" s="326"/>
      <c r="HX27" s="326"/>
      <c r="HY27" s="326"/>
      <c r="HZ27" s="326"/>
      <c r="IA27" s="326"/>
      <c r="IB27" s="326"/>
      <c r="IC27" s="326"/>
      <c r="ID27" s="326"/>
      <c r="IE27" s="326"/>
      <c r="IF27" s="326"/>
      <c r="IG27" s="326"/>
      <c r="IH27" s="326"/>
      <c r="II27" s="326"/>
      <c r="IJ27" s="326"/>
      <c r="IK27" s="326"/>
      <c r="IL27" s="326"/>
      <c r="IM27" s="326"/>
      <c r="IN27" s="326"/>
      <c r="IO27" s="326"/>
      <c r="IP27" s="326"/>
      <c r="IQ27" s="326"/>
      <c r="IR27" s="326"/>
      <c r="IS27" s="326"/>
      <c r="IT27" s="326"/>
      <c r="IU27" s="326"/>
      <c r="IV27" s="326"/>
    </row>
    <row r="28" spans="1:256" ht="17.5">
      <c r="A28" s="71"/>
      <c r="B28" s="72" t="s">
        <v>11</v>
      </c>
      <c r="C28" s="70"/>
      <c r="D28" s="70"/>
      <c r="F28" s="331"/>
      <c r="G28" s="330"/>
      <c r="H28" s="326"/>
      <c r="I28" s="326"/>
      <c r="J28" s="326"/>
      <c r="K28" s="326"/>
      <c r="L28" s="326"/>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6"/>
      <c r="AM28" s="326"/>
      <c r="AN28" s="326"/>
      <c r="AO28" s="326"/>
      <c r="AP28" s="326"/>
      <c r="AQ28" s="326"/>
      <c r="AR28" s="326"/>
      <c r="AS28" s="326"/>
      <c r="AT28" s="326"/>
      <c r="AU28" s="326"/>
      <c r="AV28" s="326"/>
      <c r="AW28" s="326"/>
      <c r="AX28" s="326"/>
      <c r="AY28" s="326"/>
      <c r="AZ28" s="326"/>
      <c r="BA28" s="326"/>
      <c r="BB28" s="326"/>
      <c r="BC28" s="326"/>
      <c r="BD28" s="326"/>
      <c r="BE28" s="326"/>
      <c r="BF28" s="326"/>
      <c r="BG28" s="326"/>
      <c r="BH28" s="326"/>
      <c r="BI28" s="326"/>
      <c r="BJ28" s="326"/>
      <c r="BK28" s="326"/>
      <c r="BL28" s="326"/>
      <c r="BM28" s="326"/>
      <c r="BN28" s="326"/>
      <c r="BO28" s="326"/>
      <c r="BP28" s="326"/>
      <c r="BQ28" s="326"/>
      <c r="BR28" s="326"/>
      <c r="BS28" s="326"/>
      <c r="BT28" s="326"/>
      <c r="BU28" s="326"/>
      <c r="BV28" s="326"/>
      <c r="BW28" s="326"/>
      <c r="BX28" s="326"/>
      <c r="BY28" s="326"/>
      <c r="BZ28" s="326"/>
      <c r="CA28" s="326"/>
      <c r="CB28" s="326"/>
      <c r="CC28" s="326"/>
      <c r="CD28" s="326"/>
      <c r="CE28" s="326"/>
      <c r="CF28" s="326"/>
      <c r="CG28" s="326"/>
      <c r="CH28" s="326"/>
      <c r="CI28" s="326"/>
      <c r="CJ28" s="326"/>
      <c r="CK28" s="326"/>
      <c r="CL28" s="326"/>
      <c r="CM28" s="326"/>
      <c r="CN28" s="326"/>
      <c r="CO28" s="326"/>
      <c r="CP28" s="326"/>
      <c r="CQ28" s="326"/>
      <c r="CR28" s="326"/>
      <c r="CS28" s="326"/>
      <c r="CT28" s="326"/>
      <c r="CU28" s="326"/>
      <c r="CV28" s="326"/>
      <c r="CW28" s="326"/>
      <c r="CX28" s="326"/>
      <c r="CY28" s="326"/>
      <c r="CZ28" s="326"/>
      <c r="DA28" s="326"/>
      <c r="DB28" s="326"/>
      <c r="DC28" s="326"/>
      <c r="DD28" s="326"/>
      <c r="DE28" s="326"/>
      <c r="DF28" s="326"/>
      <c r="DG28" s="326"/>
      <c r="DH28" s="326"/>
      <c r="DI28" s="326"/>
      <c r="DJ28" s="326"/>
      <c r="DK28" s="326"/>
      <c r="DL28" s="326"/>
      <c r="DM28" s="326"/>
      <c r="DN28" s="326"/>
      <c r="DO28" s="326"/>
      <c r="DP28" s="326"/>
      <c r="DQ28" s="326"/>
      <c r="DR28" s="326"/>
      <c r="DS28" s="326"/>
      <c r="DT28" s="326"/>
      <c r="DU28" s="326"/>
      <c r="DV28" s="326"/>
      <c r="DW28" s="326"/>
      <c r="DX28" s="326"/>
      <c r="DY28" s="326"/>
      <c r="DZ28" s="326"/>
      <c r="EA28" s="326"/>
      <c r="EB28" s="326"/>
      <c r="EC28" s="326"/>
      <c r="ED28" s="326"/>
      <c r="EE28" s="326"/>
      <c r="EF28" s="326"/>
      <c r="EG28" s="326"/>
      <c r="EH28" s="326"/>
      <c r="EI28" s="326"/>
      <c r="EJ28" s="326"/>
      <c r="EK28" s="326"/>
      <c r="EL28" s="326"/>
      <c r="EM28" s="326"/>
      <c r="EN28" s="326"/>
      <c r="EO28" s="326"/>
      <c r="EP28" s="326"/>
      <c r="EQ28" s="326"/>
      <c r="ER28" s="326"/>
      <c r="ES28" s="326"/>
      <c r="ET28" s="326"/>
      <c r="EU28" s="326"/>
      <c r="EV28" s="326"/>
      <c r="EW28" s="326"/>
      <c r="EX28" s="326"/>
      <c r="EY28" s="326"/>
      <c r="EZ28" s="326"/>
      <c r="FA28" s="326"/>
      <c r="FB28" s="326"/>
      <c r="FC28" s="326"/>
      <c r="FD28" s="326"/>
      <c r="FE28" s="326"/>
      <c r="FF28" s="326"/>
      <c r="FG28" s="326"/>
      <c r="FH28" s="326"/>
      <c r="FI28" s="326"/>
      <c r="FJ28" s="326"/>
      <c r="FK28" s="326"/>
      <c r="FL28" s="326"/>
      <c r="FM28" s="326"/>
      <c r="FN28" s="326"/>
      <c r="FO28" s="326"/>
      <c r="FP28" s="326"/>
      <c r="FQ28" s="326"/>
      <c r="FR28" s="326"/>
      <c r="FS28" s="326"/>
      <c r="FT28" s="326"/>
      <c r="FU28" s="326"/>
      <c r="FV28" s="326"/>
      <c r="FW28" s="326"/>
      <c r="FX28" s="326"/>
      <c r="FY28" s="326"/>
      <c r="FZ28" s="326"/>
      <c r="GA28" s="326"/>
      <c r="GB28" s="326"/>
      <c r="GC28" s="326"/>
      <c r="GD28" s="326"/>
      <c r="GE28" s="326"/>
      <c r="GF28" s="326"/>
      <c r="GG28" s="326"/>
      <c r="GH28" s="326"/>
      <c r="GI28" s="326"/>
      <c r="GJ28" s="326"/>
      <c r="GK28" s="326"/>
      <c r="GL28" s="326"/>
      <c r="GM28" s="326"/>
      <c r="GN28" s="326"/>
      <c r="GO28" s="326"/>
      <c r="GP28" s="326"/>
      <c r="GQ28" s="326"/>
      <c r="GR28" s="326"/>
      <c r="GS28" s="326"/>
      <c r="GT28" s="326"/>
      <c r="GU28" s="326"/>
      <c r="GV28" s="326"/>
      <c r="GW28" s="326"/>
      <c r="GX28" s="326"/>
      <c r="GY28" s="326"/>
      <c r="GZ28" s="326"/>
      <c r="HA28" s="326"/>
      <c r="HB28" s="326"/>
      <c r="HC28" s="326"/>
      <c r="HD28" s="326"/>
      <c r="HE28" s="326"/>
      <c r="HF28" s="326"/>
      <c r="HG28" s="326"/>
      <c r="HH28" s="326"/>
      <c r="HI28" s="326"/>
      <c r="HJ28" s="326"/>
      <c r="HK28" s="326"/>
      <c r="HL28" s="326"/>
      <c r="HM28" s="326"/>
      <c r="HN28" s="326"/>
      <c r="HO28" s="326"/>
      <c r="HP28" s="326"/>
      <c r="HQ28" s="326"/>
      <c r="HR28" s="326"/>
      <c r="HS28" s="326"/>
      <c r="HT28" s="326"/>
      <c r="HU28" s="326"/>
      <c r="HV28" s="326"/>
      <c r="HW28" s="326"/>
      <c r="HX28" s="326"/>
      <c r="HY28" s="326"/>
      <c r="HZ28" s="326"/>
      <c r="IA28" s="326"/>
      <c r="IB28" s="326"/>
      <c r="IC28" s="326"/>
      <c r="ID28" s="326"/>
      <c r="IE28" s="326"/>
      <c r="IF28" s="326"/>
      <c r="IG28" s="326"/>
      <c r="IH28" s="326"/>
      <c r="II28" s="326"/>
      <c r="IJ28" s="326"/>
      <c r="IK28" s="326"/>
      <c r="IL28" s="326"/>
      <c r="IM28" s="326"/>
      <c r="IN28" s="326"/>
      <c r="IO28" s="326"/>
      <c r="IP28" s="326"/>
      <c r="IQ28" s="326"/>
      <c r="IR28" s="326"/>
      <c r="IS28" s="326"/>
      <c r="IT28" s="326"/>
      <c r="IU28" s="326"/>
      <c r="IV28" s="326"/>
    </row>
    <row r="29" spans="1:256" ht="17.5">
      <c r="A29" s="71"/>
      <c r="B29" s="72" t="s">
        <v>12</v>
      </c>
      <c r="C29" s="70"/>
      <c r="D29" s="70"/>
      <c r="E29" s="389"/>
      <c r="F29" s="331"/>
      <c r="G29" s="330"/>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326"/>
      <c r="AG29" s="326"/>
      <c r="AH29" s="326"/>
      <c r="AI29" s="326"/>
      <c r="AJ29" s="326"/>
      <c r="AK29" s="326"/>
      <c r="AL29" s="326"/>
      <c r="AM29" s="326"/>
      <c r="AN29" s="326"/>
      <c r="AO29" s="326"/>
      <c r="AP29" s="326"/>
      <c r="AQ29" s="326"/>
      <c r="AR29" s="326"/>
      <c r="AS29" s="326"/>
      <c r="AT29" s="326"/>
      <c r="AU29" s="326"/>
      <c r="AV29" s="326"/>
      <c r="AW29" s="326"/>
      <c r="AX29" s="326"/>
      <c r="AY29" s="326"/>
      <c r="AZ29" s="326"/>
      <c r="BA29" s="326"/>
      <c r="BB29" s="326"/>
      <c r="BC29" s="326"/>
      <c r="BD29" s="326"/>
      <c r="BE29" s="326"/>
      <c r="BF29" s="326"/>
      <c r="BG29" s="326"/>
      <c r="BH29" s="326"/>
      <c r="BI29" s="326"/>
      <c r="BJ29" s="326"/>
      <c r="BK29" s="326"/>
      <c r="BL29" s="326"/>
      <c r="BM29" s="326"/>
      <c r="BN29" s="326"/>
      <c r="BO29" s="326"/>
      <c r="BP29" s="326"/>
      <c r="BQ29" s="326"/>
      <c r="BR29" s="326"/>
      <c r="BS29" s="326"/>
      <c r="BT29" s="326"/>
      <c r="BU29" s="326"/>
      <c r="BV29" s="326"/>
      <c r="BW29" s="326"/>
      <c r="BX29" s="326"/>
      <c r="BY29" s="326"/>
      <c r="BZ29" s="326"/>
      <c r="CA29" s="326"/>
      <c r="CB29" s="326"/>
      <c r="CC29" s="326"/>
      <c r="CD29" s="326"/>
      <c r="CE29" s="326"/>
      <c r="CF29" s="326"/>
      <c r="CG29" s="326"/>
      <c r="CH29" s="326"/>
      <c r="CI29" s="326"/>
      <c r="CJ29" s="326"/>
      <c r="CK29" s="326"/>
      <c r="CL29" s="326"/>
      <c r="CM29" s="326"/>
      <c r="CN29" s="326"/>
      <c r="CO29" s="326"/>
      <c r="CP29" s="326"/>
      <c r="CQ29" s="326"/>
      <c r="CR29" s="326"/>
      <c r="CS29" s="326"/>
      <c r="CT29" s="326"/>
      <c r="CU29" s="326"/>
      <c r="CV29" s="326"/>
      <c r="CW29" s="326"/>
      <c r="CX29" s="326"/>
      <c r="CY29" s="326"/>
      <c r="CZ29" s="326"/>
      <c r="DA29" s="326"/>
      <c r="DB29" s="326"/>
      <c r="DC29" s="326"/>
      <c r="DD29" s="326"/>
      <c r="DE29" s="326"/>
      <c r="DF29" s="326"/>
      <c r="DG29" s="326"/>
      <c r="DH29" s="326"/>
      <c r="DI29" s="326"/>
      <c r="DJ29" s="326"/>
      <c r="DK29" s="326"/>
      <c r="DL29" s="326"/>
      <c r="DM29" s="326"/>
      <c r="DN29" s="326"/>
      <c r="DO29" s="326"/>
      <c r="DP29" s="326"/>
      <c r="DQ29" s="326"/>
      <c r="DR29" s="326"/>
      <c r="DS29" s="326"/>
      <c r="DT29" s="326"/>
      <c r="DU29" s="326"/>
      <c r="DV29" s="326"/>
      <c r="DW29" s="326"/>
      <c r="DX29" s="326"/>
      <c r="DY29" s="326"/>
      <c r="DZ29" s="326"/>
      <c r="EA29" s="326"/>
      <c r="EB29" s="326"/>
      <c r="EC29" s="326"/>
      <c r="ED29" s="326"/>
      <c r="EE29" s="326"/>
      <c r="EF29" s="326"/>
      <c r="EG29" s="326"/>
      <c r="EH29" s="326"/>
      <c r="EI29" s="326"/>
      <c r="EJ29" s="326"/>
      <c r="EK29" s="326"/>
      <c r="EL29" s="326"/>
      <c r="EM29" s="326"/>
      <c r="EN29" s="326"/>
      <c r="EO29" s="326"/>
      <c r="EP29" s="326"/>
      <c r="EQ29" s="326"/>
      <c r="ER29" s="326"/>
      <c r="ES29" s="326"/>
      <c r="ET29" s="326"/>
      <c r="EU29" s="326"/>
      <c r="EV29" s="326"/>
      <c r="EW29" s="326"/>
      <c r="EX29" s="326"/>
      <c r="EY29" s="326"/>
      <c r="EZ29" s="326"/>
      <c r="FA29" s="326"/>
      <c r="FB29" s="326"/>
      <c r="FC29" s="326"/>
      <c r="FD29" s="326"/>
      <c r="FE29" s="326"/>
      <c r="FF29" s="326"/>
      <c r="FG29" s="326"/>
      <c r="FH29" s="326"/>
      <c r="FI29" s="326"/>
      <c r="FJ29" s="326"/>
      <c r="FK29" s="326"/>
      <c r="FL29" s="326"/>
      <c r="FM29" s="326"/>
      <c r="FN29" s="326"/>
      <c r="FO29" s="326"/>
      <c r="FP29" s="326"/>
      <c r="FQ29" s="326"/>
      <c r="FR29" s="326"/>
      <c r="FS29" s="326"/>
      <c r="FT29" s="326"/>
      <c r="FU29" s="326"/>
      <c r="FV29" s="326"/>
      <c r="FW29" s="326"/>
      <c r="FX29" s="326"/>
      <c r="FY29" s="326"/>
      <c r="FZ29" s="326"/>
      <c r="GA29" s="326"/>
      <c r="GB29" s="326"/>
      <c r="GC29" s="326"/>
      <c r="GD29" s="326"/>
      <c r="GE29" s="326"/>
      <c r="GF29" s="326"/>
      <c r="GG29" s="326"/>
      <c r="GH29" s="326"/>
      <c r="GI29" s="326"/>
      <c r="GJ29" s="326"/>
      <c r="GK29" s="326"/>
      <c r="GL29" s="326"/>
      <c r="GM29" s="326"/>
      <c r="GN29" s="326"/>
      <c r="GO29" s="326"/>
      <c r="GP29" s="326"/>
      <c r="GQ29" s="326"/>
      <c r="GR29" s="326"/>
      <c r="GS29" s="326"/>
      <c r="GT29" s="326"/>
      <c r="GU29" s="326"/>
      <c r="GV29" s="326"/>
      <c r="GW29" s="326"/>
      <c r="GX29" s="326"/>
      <c r="GY29" s="326"/>
      <c r="GZ29" s="326"/>
      <c r="HA29" s="326"/>
      <c r="HB29" s="326"/>
      <c r="HC29" s="326"/>
      <c r="HD29" s="326"/>
      <c r="HE29" s="326"/>
      <c r="HF29" s="326"/>
      <c r="HG29" s="326"/>
      <c r="HH29" s="326"/>
      <c r="HI29" s="326"/>
      <c r="HJ29" s="326"/>
      <c r="HK29" s="326"/>
      <c r="HL29" s="326"/>
      <c r="HM29" s="326"/>
      <c r="HN29" s="326"/>
      <c r="HO29" s="326"/>
      <c r="HP29" s="326"/>
      <c r="HQ29" s="326"/>
      <c r="HR29" s="326"/>
      <c r="HS29" s="326"/>
      <c r="HT29" s="326"/>
      <c r="HU29" s="326"/>
      <c r="HV29" s="326"/>
      <c r="HW29" s="326"/>
      <c r="HX29" s="326"/>
      <c r="HY29" s="326"/>
      <c r="HZ29" s="326"/>
      <c r="IA29" s="326"/>
      <c r="IB29" s="326"/>
      <c r="IC29" s="326"/>
      <c r="ID29" s="326"/>
      <c r="IE29" s="326"/>
      <c r="IF29" s="326"/>
      <c r="IG29" s="326"/>
      <c r="IH29" s="326"/>
      <c r="II29" s="326"/>
      <c r="IJ29" s="326"/>
      <c r="IK29" s="326"/>
      <c r="IL29" s="326"/>
      <c r="IM29" s="326"/>
      <c r="IN29" s="326"/>
      <c r="IO29" s="326"/>
      <c r="IP29" s="326"/>
      <c r="IQ29" s="326"/>
      <c r="IR29" s="326"/>
      <c r="IS29" s="326"/>
      <c r="IT29" s="326"/>
      <c r="IU29" s="326"/>
      <c r="IV29" s="326"/>
    </row>
    <row r="30" spans="1:256" ht="25">
      <c r="A30" s="332" t="s">
        <v>508</v>
      </c>
      <c r="C30" s="334" t="s">
        <v>659</v>
      </c>
      <c r="D30" s="335"/>
      <c r="E30" s="389"/>
      <c r="F30" s="336"/>
      <c r="G30" s="337"/>
      <c r="H30" s="387"/>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c r="A31" s="332"/>
      <c r="B31" s="72" t="s">
        <v>459</v>
      </c>
      <c r="C31" s="340" t="s">
        <v>570</v>
      </c>
      <c r="D31" s="335"/>
      <c r="E31" s="389"/>
      <c r="F31" s="336"/>
      <c r="G31" s="337"/>
      <c r="H31" s="387"/>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c r="A32" s="338"/>
      <c r="B32" s="339" t="s">
        <v>132</v>
      </c>
      <c r="C32" s="489" t="s">
        <v>2152</v>
      </c>
      <c r="D32" s="70" t="s">
        <v>380</v>
      </c>
      <c r="E32" s="389"/>
      <c r="F32" s="342"/>
      <c r="G32" s="337"/>
      <c r="H32" s="387"/>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c r="A33" s="338"/>
      <c r="B33" s="339" t="s">
        <v>2131</v>
      </c>
      <c r="C33" s="506" t="s">
        <v>2280</v>
      </c>
      <c r="D33" s="490"/>
      <c r="E33" s="389"/>
      <c r="F33" s="342"/>
      <c r="G33" s="337"/>
      <c r="H33" s="387"/>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c r="A34" s="338"/>
      <c r="B34" s="339" t="s">
        <v>201</v>
      </c>
      <c r="C34" s="340" t="s">
        <v>2280</v>
      </c>
      <c r="D34" s="335"/>
      <c r="E34" s="341"/>
      <c r="F34" s="342"/>
      <c r="G34" s="337"/>
      <c r="H34" s="387"/>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338"/>
      <c r="B35" s="339" t="s">
        <v>10</v>
      </c>
      <c r="D35" s="335"/>
      <c r="E35" s="341"/>
      <c r="F35" s="342"/>
      <c r="G35" s="337"/>
      <c r="H35" s="387"/>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c r="A36" s="338"/>
      <c r="B36" s="339" t="s">
        <v>11</v>
      </c>
      <c r="C36" s="340"/>
      <c r="D36" s="335"/>
      <c r="E36" s="341"/>
      <c r="F36" s="342"/>
      <c r="G36" s="337"/>
      <c r="H36" s="387"/>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c r="A37" s="338"/>
      <c r="B37" s="339" t="s">
        <v>12</v>
      </c>
      <c r="C37" s="340"/>
      <c r="D37" s="335"/>
      <c r="E37" s="341"/>
      <c r="F37" s="342"/>
      <c r="G37" s="337"/>
      <c r="H37" s="38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c r="H38" s="388"/>
    </row>
    <row r="39" spans="1:256" ht="30">
      <c r="A39" s="343" t="s">
        <v>660</v>
      </c>
      <c r="B39" s="343" t="s">
        <v>661</v>
      </c>
      <c r="C39" s="344" t="s">
        <v>662</v>
      </c>
      <c r="D39" s="344" t="s">
        <v>663</v>
      </c>
      <c r="E39" s="344" t="s">
        <v>664</v>
      </c>
      <c r="F39" s="345" t="s">
        <v>665</v>
      </c>
      <c r="G39" s="344" t="s">
        <v>386</v>
      </c>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c r="BW39" s="346"/>
      <c r="BX39" s="346"/>
      <c r="BY39" s="346"/>
      <c r="BZ39" s="346"/>
      <c r="CA39" s="346"/>
      <c r="CB39" s="346"/>
      <c r="CC39" s="346"/>
      <c r="CD39" s="346"/>
      <c r="CE39" s="346"/>
      <c r="CF39" s="346"/>
      <c r="CG39" s="346"/>
      <c r="CH39" s="346"/>
      <c r="CI39" s="346"/>
      <c r="CJ39" s="346"/>
      <c r="CK39" s="346"/>
      <c r="CL39" s="346"/>
      <c r="CM39" s="346"/>
      <c r="CN39" s="346"/>
      <c r="CO39" s="346"/>
      <c r="CP39" s="346"/>
      <c r="CQ39" s="346"/>
      <c r="CR39" s="346"/>
      <c r="CS39" s="346"/>
      <c r="CT39" s="346"/>
      <c r="CU39" s="346"/>
      <c r="CV39" s="346"/>
      <c r="CW39" s="346"/>
      <c r="CX39" s="346"/>
      <c r="CY39" s="346"/>
      <c r="CZ39" s="346"/>
      <c r="DA39" s="346"/>
      <c r="DB39" s="346"/>
      <c r="DC39" s="346"/>
      <c r="DD39" s="346"/>
      <c r="DE39" s="346"/>
      <c r="DF39" s="346"/>
      <c r="DG39" s="346"/>
      <c r="DH39" s="346"/>
      <c r="DI39" s="346"/>
      <c r="DJ39" s="346"/>
      <c r="DK39" s="346"/>
      <c r="DL39" s="346"/>
      <c r="DM39" s="346"/>
      <c r="DN39" s="346"/>
      <c r="DO39" s="346"/>
      <c r="DP39" s="346"/>
      <c r="DQ39" s="346"/>
      <c r="DR39" s="346"/>
      <c r="DS39" s="346"/>
      <c r="DT39" s="346"/>
      <c r="DU39" s="346"/>
      <c r="DV39" s="346"/>
      <c r="DW39" s="346"/>
      <c r="DX39" s="346"/>
      <c r="DY39" s="346"/>
      <c r="DZ39" s="346"/>
      <c r="EA39" s="346"/>
      <c r="EB39" s="346"/>
      <c r="EC39" s="346"/>
      <c r="ED39" s="346"/>
      <c r="EE39" s="346"/>
      <c r="EF39" s="346"/>
      <c r="EG39" s="346"/>
      <c r="EH39" s="346"/>
      <c r="EI39" s="346"/>
      <c r="EJ39" s="346"/>
      <c r="EK39" s="346"/>
      <c r="EL39" s="346"/>
      <c r="EM39" s="346"/>
      <c r="EN39" s="346"/>
      <c r="EO39" s="346"/>
      <c r="EP39" s="346"/>
      <c r="EQ39" s="346"/>
      <c r="ER39" s="346"/>
      <c r="ES39" s="346"/>
      <c r="ET39" s="346"/>
      <c r="EU39" s="346"/>
      <c r="EV39" s="346"/>
      <c r="EW39" s="346"/>
      <c r="EX39" s="346"/>
      <c r="EY39" s="346"/>
      <c r="EZ39" s="346"/>
      <c r="FA39" s="346"/>
      <c r="FB39" s="346"/>
      <c r="FC39" s="346"/>
      <c r="FD39" s="346"/>
      <c r="FE39" s="346"/>
      <c r="FF39" s="346"/>
      <c r="FG39" s="346"/>
      <c r="FH39" s="346"/>
      <c r="FI39" s="346"/>
      <c r="FJ39" s="346"/>
      <c r="FK39" s="346"/>
      <c r="FL39" s="346"/>
      <c r="FM39" s="346"/>
      <c r="FN39" s="346"/>
      <c r="FO39" s="346"/>
      <c r="FP39" s="346"/>
      <c r="FQ39" s="346"/>
      <c r="FR39" s="346"/>
      <c r="FS39" s="346"/>
      <c r="FT39" s="346"/>
      <c r="FU39" s="346"/>
      <c r="FV39" s="346"/>
      <c r="FW39" s="346"/>
      <c r="FX39" s="346"/>
      <c r="FY39" s="346"/>
      <c r="FZ39" s="346"/>
      <c r="GA39" s="346"/>
      <c r="GB39" s="346"/>
      <c r="GC39" s="346"/>
      <c r="GD39" s="346"/>
      <c r="GE39" s="346"/>
      <c r="GF39" s="346"/>
      <c r="GG39" s="346"/>
      <c r="GH39" s="346"/>
      <c r="GI39" s="346"/>
      <c r="GJ39" s="346"/>
      <c r="GK39" s="346"/>
      <c r="GL39" s="346"/>
      <c r="GM39" s="346"/>
      <c r="GN39" s="346"/>
      <c r="GO39" s="346"/>
      <c r="GP39" s="346"/>
      <c r="GQ39" s="346"/>
      <c r="GR39" s="346"/>
      <c r="GS39" s="346"/>
      <c r="GT39" s="346"/>
      <c r="GU39" s="346"/>
      <c r="GV39" s="346"/>
      <c r="GW39" s="346"/>
      <c r="GX39" s="346"/>
      <c r="GY39" s="346"/>
      <c r="GZ39" s="346"/>
      <c r="HA39" s="346"/>
      <c r="HB39" s="346"/>
      <c r="HC39" s="346"/>
      <c r="HD39" s="346"/>
      <c r="HE39" s="346"/>
      <c r="HF39" s="346"/>
      <c r="HG39" s="346"/>
      <c r="HH39" s="346"/>
      <c r="HI39" s="346"/>
      <c r="HJ39" s="346"/>
      <c r="HK39" s="346"/>
      <c r="HL39" s="346"/>
      <c r="HM39" s="346"/>
      <c r="HN39" s="346"/>
      <c r="HO39" s="346"/>
      <c r="HP39" s="346"/>
      <c r="HQ39" s="346"/>
      <c r="HR39" s="346"/>
      <c r="HS39" s="346"/>
      <c r="HT39" s="346"/>
      <c r="HU39" s="346"/>
      <c r="HV39" s="346"/>
      <c r="HW39" s="346"/>
      <c r="HX39" s="346"/>
      <c r="HY39" s="346"/>
      <c r="HZ39" s="346"/>
      <c r="IA39" s="346"/>
      <c r="IB39" s="346"/>
      <c r="IC39" s="346"/>
      <c r="ID39" s="346"/>
      <c r="IE39" s="346"/>
      <c r="IF39" s="346"/>
      <c r="IG39" s="346"/>
      <c r="IH39" s="346"/>
      <c r="II39" s="346"/>
      <c r="IJ39" s="346"/>
      <c r="IK39" s="346"/>
      <c r="IL39" s="346"/>
      <c r="IM39" s="346"/>
      <c r="IN39" s="346"/>
      <c r="IO39" s="346"/>
      <c r="IP39" s="346"/>
      <c r="IQ39" s="346"/>
      <c r="IR39" s="346"/>
      <c r="IS39" s="346"/>
      <c r="IT39" s="346"/>
      <c r="IU39" s="346"/>
      <c r="IV39" s="346"/>
    </row>
    <row r="41" spans="1:256" ht="28">
      <c r="A41" s="347">
        <v>1</v>
      </c>
      <c r="B41" s="347"/>
      <c r="C41" s="348" t="s">
        <v>666</v>
      </c>
      <c r="D41" s="349"/>
      <c r="E41" s="349"/>
      <c r="F41" s="350"/>
      <c r="G41" s="351"/>
    </row>
    <row r="42" spans="1:256">
      <c r="A42" s="352">
        <v>1.1000000000000001</v>
      </c>
      <c r="B42" s="353"/>
      <c r="C42" s="354" t="s">
        <v>667</v>
      </c>
      <c r="D42" s="355"/>
      <c r="E42" s="355"/>
      <c r="F42" s="356"/>
      <c r="G42" s="355"/>
    </row>
    <row r="43" spans="1:256" ht="140">
      <c r="A43" s="352" t="s">
        <v>66</v>
      </c>
      <c r="B43" s="352"/>
      <c r="C43" s="354" t="s">
        <v>668</v>
      </c>
      <c r="D43" s="357" t="s">
        <v>669</v>
      </c>
      <c r="E43" s="355" t="s">
        <v>670</v>
      </c>
      <c r="F43" s="356"/>
      <c r="G43" s="355"/>
    </row>
    <row r="44" spans="1:256">
      <c r="A44" s="352"/>
      <c r="B44" s="352" t="s">
        <v>459</v>
      </c>
      <c r="C44" s="355" t="s">
        <v>671</v>
      </c>
      <c r="D44" s="355"/>
      <c r="E44" s="355"/>
      <c r="F44" s="356"/>
      <c r="G44" s="355"/>
    </row>
    <row r="45" spans="1:256" ht="56">
      <c r="A45" s="352"/>
      <c r="B45" s="354" t="s">
        <v>132</v>
      </c>
      <c r="C45" s="355" t="s">
        <v>1077</v>
      </c>
      <c r="D45" s="355"/>
      <c r="E45" s="355"/>
      <c r="F45" s="356" t="s">
        <v>1110</v>
      </c>
      <c r="G45" s="355"/>
    </row>
    <row r="46" spans="1:256" ht="120.75" customHeight="1">
      <c r="A46" s="352"/>
      <c r="B46" s="354" t="s">
        <v>2131</v>
      </c>
      <c r="C46" s="355" t="s">
        <v>2168</v>
      </c>
      <c r="D46" s="355"/>
      <c r="E46" s="355"/>
      <c r="F46" s="356" t="s">
        <v>1110</v>
      </c>
      <c r="G46" s="355"/>
    </row>
    <row r="47" spans="1:256" ht="42">
      <c r="A47" s="352"/>
      <c r="B47" s="354" t="s">
        <v>201</v>
      </c>
      <c r="C47" s="423" t="s">
        <v>2334</v>
      </c>
      <c r="D47" s="355"/>
      <c r="E47" s="355"/>
      <c r="F47" s="356" t="s">
        <v>1110</v>
      </c>
      <c r="G47" s="355"/>
    </row>
    <row r="48" spans="1:256">
      <c r="A48" s="352"/>
      <c r="B48" s="354" t="s">
        <v>10</v>
      </c>
      <c r="C48" s="355"/>
      <c r="D48" s="355"/>
      <c r="E48" s="355"/>
      <c r="F48" s="356"/>
      <c r="G48" s="355"/>
    </row>
    <row r="49" spans="1:7">
      <c r="A49" s="352"/>
      <c r="B49" s="354" t="s">
        <v>11</v>
      </c>
      <c r="C49" s="355"/>
      <c r="D49" s="355"/>
      <c r="E49" s="355"/>
      <c r="F49" s="356"/>
      <c r="G49" s="355"/>
    </row>
    <row r="50" spans="1:7">
      <c r="A50" s="352"/>
      <c r="B50" s="354" t="s">
        <v>12</v>
      </c>
      <c r="C50" s="355"/>
      <c r="D50" s="355"/>
      <c r="E50" s="355"/>
      <c r="F50" s="356"/>
      <c r="G50" s="355"/>
    </row>
    <row r="52" spans="1:7" ht="140">
      <c r="A52" s="352" t="s">
        <v>463</v>
      </c>
      <c r="B52" s="352"/>
      <c r="C52" s="354" t="s">
        <v>672</v>
      </c>
      <c r="D52" s="357" t="s">
        <v>673</v>
      </c>
      <c r="E52" s="355" t="s">
        <v>674</v>
      </c>
      <c r="F52" s="358"/>
      <c r="G52" s="359"/>
    </row>
    <row r="53" spans="1:7">
      <c r="A53" s="352"/>
      <c r="B53" s="352" t="s">
        <v>459</v>
      </c>
      <c r="C53" s="355" t="s">
        <v>671</v>
      </c>
      <c r="D53" s="355"/>
      <c r="E53" s="355"/>
      <c r="F53" s="358"/>
      <c r="G53" s="359"/>
    </row>
    <row r="54" spans="1:7" ht="28">
      <c r="A54" s="352"/>
      <c r="B54" s="352" t="str">
        <f>B$45</f>
        <v>MA</v>
      </c>
      <c r="C54" s="355" t="s">
        <v>1078</v>
      </c>
      <c r="D54" s="355"/>
      <c r="E54" s="355"/>
      <c r="F54" s="356" t="s">
        <v>1110</v>
      </c>
      <c r="G54" s="359"/>
    </row>
    <row r="55" spans="1:7" ht="140">
      <c r="A55" s="352"/>
      <c r="B55" s="352" t="s">
        <v>2131</v>
      </c>
      <c r="C55" s="355" t="s">
        <v>2169</v>
      </c>
      <c r="D55" s="355"/>
      <c r="E55" s="355"/>
      <c r="F55" s="356" t="s">
        <v>1110</v>
      </c>
      <c r="G55" s="359"/>
    </row>
    <row r="56" spans="1:7" ht="112">
      <c r="A56" s="352"/>
      <c r="B56" s="352" t="str">
        <f>B$47</f>
        <v>S1</v>
      </c>
      <c r="C56" s="423" t="s">
        <v>2327</v>
      </c>
      <c r="D56" s="355"/>
      <c r="E56" s="355"/>
      <c r="F56" s="358" t="s">
        <v>1110</v>
      </c>
      <c r="G56" s="359"/>
    </row>
    <row r="57" spans="1:7">
      <c r="A57" s="352"/>
      <c r="B57" s="352" t="str">
        <f>B$48</f>
        <v>S2</v>
      </c>
      <c r="C57" s="355"/>
      <c r="D57" s="355"/>
      <c r="E57" s="355"/>
      <c r="F57" s="358"/>
      <c r="G57" s="359"/>
    </row>
    <row r="58" spans="1:7">
      <c r="A58" s="352"/>
      <c r="B58" s="352" t="str">
        <f>B$49</f>
        <v>S3</v>
      </c>
      <c r="C58" s="355"/>
      <c r="D58" s="355"/>
      <c r="E58" s="355"/>
      <c r="F58" s="358"/>
      <c r="G58" s="359"/>
    </row>
    <row r="59" spans="1:7">
      <c r="A59" s="352"/>
      <c r="B59" s="352" t="str">
        <f>B$50</f>
        <v>S4</v>
      </c>
      <c r="C59" s="355"/>
      <c r="D59" s="355"/>
      <c r="E59" s="355"/>
      <c r="F59" s="358"/>
      <c r="G59" s="359"/>
    </row>
    <row r="61" spans="1:7" ht="56">
      <c r="A61" s="352" t="s">
        <v>546</v>
      </c>
      <c r="B61" s="352"/>
      <c r="C61" s="354" t="s">
        <v>675</v>
      </c>
      <c r="D61" s="355" t="s">
        <v>676</v>
      </c>
      <c r="E61" s="355" t="s">
        <v>677</v>
      </c>
      <c r="F61" s="358"/>
      <c r="G61" s="359"/>
    </row>
    <row r="62" spans="1:7">
      <c r="A62" s="352"/>
      <c r="B62" s="352" t="s">
        <v>459</v>
      </c>
      <c r="C62" s="355" t="s">
        <v>671</v>
      </c>
      <c r="D62" s="360"/>
      <c r="E62" s="355"/>
      <c r="F62" s="358" t="s">
        <v>1110</v>
      </c>
      <c r="G62" s="359"/>
    </row>
    <row r="63" spans="1:7" ht="70">
      <c r="A63" s="352"/>
      <c r="B63" s="352" t="str">
        <f>B$45</f>
        <v>MA</v>
      </c>
      <c r="C63" s="423" t="s">
        <v>1082</v>
      </c>
      <c r="D63" s="355"/>
      <c r="E63" s="355"/>
      <c r="F63" s="356" t="s">
        <v>1110</v>
      </c>
      <c r="G63" s="359"/>
    </row>
    <row r="64" spans="1:7" ht="28">
      <c r="A64" s="352"/>
      <c r="B64" s="352" t="s">
        <v>2131</v>
      </c>
      <c r="C64" s="423" t="s">
        <v>2170</v>
      </c>
      <c r="D64" s="355"/>
      <c r="E64" s="355"/>
      <c r="F64" s="358" t="s">
        <v>1110</v>
      </c>
      <c r="G64" s="359"/>
    </row>
    <row r="65" spans="1:7" ht="28">
      <c r="A65" s="352"/>
      <c r="B65" s="352" t="str">
        <f>B$47</f>
        <v>S1</v>
      </c>
      <c r="C65" s="423" t="s">
        <v>2301</v>
      </c>
      <c r="D65" s="355"/>
      <c r="E65" s="355"/>
      <c r="F65" s="358" t="s">
        <v>1110</v>
      </c>
      <c r="G65" s="359"/>
    </row>
    <row r="66" spans="1:7">
      <c r="A66" s="352"/>
      <c r="B66" s="352" t="str">
        <f>B$48</f>
        <v>S2</v>
      </c>
      <c r="C66" s="355"/>
      <c r="D66" s="355"/>
      <c r="E66" s="355"/>
      <c r="F66" s="358"/>
      <c r="G66" s="359"/>
    </row>
    <row r="67" spans="1:7">
      <c r="A67" s="352"/>
      <c r="B67" s="352" t="str">
        <f>B$49</f>
        <v>S3</v>
      </c>
      <c r="C67" s="355"/>
      <c r="D67" s="355"/>
      <c r="E67" s="355"/>
      <c r="F67" s="358"/>
      <c r="G67" s="359"/>
    </row>
    <row r="68" spans="1:7">
      <c r="A68" s="352"/>
      <c r="B68" s="352" t="str">
        <f>B$50</f>
        <v>S4</v>
      </c>
      <c r="C68" s="355"/>
      <c r="D68" s="355"/>
      <c r="E68" s="355"/>
      <c r="F68" s="358"/>
      <c r="G68" s="359"/>
    </row>
    <row r="70" spans="1:7" ht="56">
      <c r="A70" s="352" t="s">
        <v>609</v>
      </c>
      <c r="B70" s="352"/>
      <c r="C70" s="354" t="s">
        <v>678</v>
      </c>
      <c r="D70" s="355" t="s">
        <v>679</v>
      </c>
      <c r="E70" s="355" t="s">
        <v>680</v>
      </c>
      <c r="F70" s="358"/>
      <c r="G70" s="359"/>
    </row>
    <row r="71" spans="1:7">
      <c r="A71" s="352"/>
      <c r="B71" s="352" t="s">
        <v>459</v>
      </c>
      <c r="C71" s="423" t="s">
        <v>681</v>
      </c>
      <c r="D71" s="355"/>
      <c r="E71" s="355"/>
      <c r="F71" s="358" t="s">
        <v>1110</v>
      </c>
      <c r="G71" s="359"/>
    </row>
    <row r="72" spans="1:7">
      <c r="A72" s="352"/>
      <c r="B72" s="352" t="str">
        <f>B$45</f>
        <v>MA</v>
      </c>
      <c r="C72" s="355" t="s">
        <v>1059</v>
      </c>
      <c r="D72" s="355"/>
      <c r="E72" s="355"/>
      <c r="F72" s="356" t="s">
        <v>1110</v>
      </c>
      <c r="G72" s="359"/>
    </row>
    <row r="73" spans="1:7">
      <c r="A73" s="352"/>
      <c r="B73" s="352" t="s">
        <v>2131</v>
      </c>
      <c r="C73" s="355" t="s">
        <v>2171</v>
      </c>
      <c r="D73" s="355"/>
      <c r="E73" s="355"/>
      <c r="F73" s="358" t="s">
        <v>1110</v>
      </c>
      <c r="G73" s="359"/>
    </row>
    <row r="74" spans="1:7">
      <c r="A74" s="352"/>
      <c r="B74" s="352" t="str">
        <f>B$47</f>
        <v>S1</v>
      </c>
      <c r="C74" s="423" t="s">
        <v>2171</v>
      </c>
      <c r="D74" s="355"/>
      <c r="E74" s="355"/>
      <c r="F74" s="358" t="s">
        <v>1110</v>
      </c>
      <c r="G74" s="359"/>
    </row>
    <row r="75" spans="1:7">
      <c r="A75" s="352"/>
      <c r="B75" s="352" t="str">
        <f>B$48</f>
        <v>S2</v>
      </c>
      <c r="C75" s="355"/>
      <c r="D75" s="355"/>
      <c r="E75" s="355"/>
      <c r="F75" s="358"/>
      <c r="G75" s="359"/>
    </row>
    <row r="76" spans="1:7">
      <c r="A76" s="352"/>
      <c r="B76" s="352" t="str">
        <f>B$49</f>
        <v>S3</v>
      </c>
      <c r="C76" s="355"/>
      <c r="D76" s="355"/>
      <c r="E76" s="355"/>
      <c r="F76" s="358"/>
      <c r="G76" s="359"/>
    </row>
    <row r="77" spans="1:7">
      <c r="A77" s="352"/>
      <c r="B77" s="352" t="str">
        <f>B$50</f>
        <v>S4</v>
      </c>
      <c r="C77" s="355"/>
      <c r="D77" s="355"/>
      <c r="E77" s="355"/>
      <c r="F77" s="358"/>
      <c r="G77" s="359"/>
    </row>
    <row r="80" spans="1:7">
      <c r="A80" s="352">
        <v>1.2</v>
      </c>
      <c r="B80" s="352"/>
      <c r="C80" s="354" t="s">
        <v>682</v>
      </c>
      <c r="D80" s="355"/>
      <c r="E80" s="355"/>
      <c r="F80" s="358"/>
      <c r="G80" s="359"/>
    </row>
    <row r="81" spans="1:256" ht="70">
      <c r="A81" s="352" t="s">
        <v>68</v>
      </c>
      <c r="B81" s="352"/>
      <c r="C81" s="354" t="s">
        <v>683</v>
      </c>
      <c r="D81" s="357" t="s">
        <v>2282</v>
      </c>
      <c r="E81" s="355" t="s">
        <v>684</v>
      </c>
      <c r="F81" s="358"/>
      <c r="G81" s="359"/>
    </row>
    <row r="82" spans="1:256">
      <c r="A82" s="352"/>
      <c r="B82" s="352" t="s">
        <v>459</v>
      </c>
      <c r="C82" s="355" t="s">
        <v>671</v>
      </c>
      <c r="D82" s="355"/>
      <c r="E82" s="355"/>
      <c r="F82" s="358"/>
      <c r="G82" s="359"/>
    </row>
    <row r="83" spans="1:256" ht="107.15" customHeight="1">
      <c r="A83" s="352"/>
      <c r="B83" s="352" t="str">
        <f>B$45</f>
        <v>MA</v>
      </c>
      <c r="C83" s="355" t="s">
        <v>1079</v>
      </c>
      <c r="D83" s="355"/>
      <c r="E83" s="355"/>
      <c r="F83" s="356" t="s">
        <v>1110</v>
      </c>
      <c r="G83" s="359"/>
    </row>
    <row r="84" spans="1:256" ht="77.75" customHeight="1">
      <c r="A84" s="352"/>
      <c r="B84" s="352" t="s">
        <v>2131</v>
      </c>
      <c r="C84" s="355" t="s">
        <v>2225</v>
      </c>
      <c r="D84" s="355"/>
      <c r="E84" s="355"/>
      <c r="F84" s="358" t="s">
        <v>1110</v>
      </c>
      <c r="G84" s="359"/>
    </row>
    <row r="85" spans="1:256" s="431" customFormat="1" ht="84">
      <c r="A85" s="427"/>
      <c r="B85" s="603" t="str">
        <f>B$47</f>
        <v>S1</v>
      </c>
      <c r="C85" s="604" t="s">
        <v>2303</v>
      </c>
      <c r="D85" s="604"/>
      <c r="E85" s="604"/>
      <c r="F85" s="605" t="s">
        <v>1097</v>
      </c>
      <c r="G85" s="606" t="s">
        <v>2302</v>
      </c>
    </row>
    <row r="86" spans="1:256">
      <c r="A86" s="352"/>
      <c r="B86" s="352" t="str">
        <f>B$48</f>
        <v>S2</v>
      </c>
      <c r="C86" s="355"/>
      <c r="D86" s="355"/>
      <c r="E86" s="355"/>
      <c r="F86" s="358"/>
      <c r="G86" s="359"/>
    </row>
    <row r="87" spans="1:256">
      <c r="A87" s="352"/>
      <c r="B87" s="352" t="str">
        <f>B$49</f>
        <v>S3</v>
      </c>
      <c r="C87" s="355"/>
      <c r="D87" s="355"/>
      <c r="E87" s="355"/>
      <c r="F87" s="358"/>
      <c r="G87" s="359"/>
    </row>
    <row r="88" spans="1:256">
      <c r="A88" s="352"/>
      <c r="B88" s="352" t="str">
        <f>B$50</f>
        <v>S4</v>
      </c>
      <c r="C88" s="355"/>
      <c r="D88" s="355"/>
      <c r="E88" s="355"/>
      <c r="F88" s="358"/>
      <c r="G88" s="359"/>
    </row>
    <row r="91" spans="1:256">
      <c r="A91" s="361">
        <v>2</v>
      </c>
      <c r="B91" s="361"/>
      <c r="C91" s="348" t="s">
        <v>685</v>
      </c>
      <c r="D91" s="349"/>
      <c r="E91" s="349"/>
      <c r="F91" s="350"/>
      <c r="G91" s="349"/>
      <c r="H91" s="362"/>
      <c r="I91" s="362"/>
      <c r="J91" s="362"/>
      <c r="K91" s="362"/>
      <c r="L91" s="362"/>
      <c r="M91" s="362"/>
      <c r="N91" s="362"/>
      <c r="O91" s="362"/>
      <c r="P91" s="362"/>
      <c r="Q91" s="362"/>
      <c r="R91" s="362"/>
      <c r="S91" s="362"/>
      <c r="T91" s="362"/>
      <c r="U91" s="362"/>
      <c r="V91" s="362"/>
      <c r="W91" s="362"/>
      <c r="X91" s="362"/>
      <c r="Y91" s="362"/>
      <c r="Z91" s="362"/>
      <c r="AA91" s="362"/>
      <c r="AB91" s="362"/>
      <c r="AC91" s="362"/>
      <c r="AD91" s="362"/>
      <c r="AE91" s="362"/>
      <c r="AF91" s="362"/>
      <c r="AG91" s="362"/>
      <c r="AH91" s="362"/>
      <c r="AI91" s="362"/>
      <c r="AJ91" s="362"/>
      <c r="AK91" s="362"/>
      <c r="AL91" s="362"/>
      <c r="AM91" s="362"/>
      <c r="AN91" s="362"/>
      <c r="AO91" s="362"/>
      <c r="AP91" s="362"/>
      <c r="AQ91" s="362"/>
      <c r="AR91" s="362"/>
      <c r="AS91" s="362"/>
      <c r="AT91" s="362"/>
      <c r="AU91" s="362"/>
      <c r="AV91" s="362"/>
      <c r="AW91" s="362"/>
      <c r="AX91" s="362"/>
      <c r="AY91" s="362"/>
      <c r="AZ91" s="362"/>
      <c r="BA91" s="362"/>
      <c r="BB91" s="362"/>
      <c r="BC91" s="362"/>
      <c r="BD91" s="362"/>
      <c r="BE91" s="362"/>
      <c r="BF91" s="362"/>
      <c r="BG91" s="362"/>
      <c r="BH91" s="362"/>
      <c r="BI91" s="362"/>
      <c r="BJ91" s="362"/>
      <c r="BK91" s="362"/>
      <c r="BL91" s="362"/>
      <c r="BM91" s="362"/>
      <c r="BN91" s="362"/>
      <c r="BO91" s="362"/>
      <c r="BP91" s="362"/>
      <c r="BQ91" s="362"/>
      <c r="BR91" s="362"/>
      <c r="BS91" s="362"/>
      <c r="BT91" s="362"/>
      <c r="BU91" s="362"/>
      <c r="BV91" s="362"/>
      <c r="BW91" s="362"/>
      <c r="BX91" s="362"/>
      <c r="BY91" s="362"/>
      <c r="BZ91" s="362"/>
      <c r="CA91" s="362"/>
      <c r="CB91" s="362"/>
      <c r="CC91" s="362"/>
      <c r="CD91" s="362"/>
      <c r="CE91" s="362"/>
      <c r="CF91" s="362"/>
      <c r="CG91" s="362"/>
      <c r="CH91" s="362"/>
      <c r="CI91" s="362"/>
      <c r="CJ91" s="362"/>
      <c r="CK91" s="362"/>
      <c r="CL91" s="362"/>
      <c r="CM91" s="362"/>
      <c r="CN91" s="362"/>
      <c r="CO91" s="362"/>
      <c r="CP91" s="362"/>
      <c r="CQ91" s="362"/>
      <c r="CR91" s="362"/>
      <c r="CS91" s="362"/>
      <c r="CT91" s="362"/>
      <c r="CU91" s="362"/>
      <c r="CV91" s="362"/>
      <c r="CW91" s="362"/>
      <c r="CX91" s="362"/>
      <c r="CY91" s="362"/>
      <c r="CZ91" s="362"/>
      <c r="DA91" s="362"/>
      <c r="DB91" s="362"/>
      <c r="DC91" s="362"/>
      <c r="DD91" s="362"/>
      <c r="DE91" s="362"/>
      <c r="DF91" s="362"/>
      <c r="DG91" s="362"/>
      <c r="DH91" s="362"/>
      <c r="DI91" s="362"/>
      <c r="DJ91" s="362"/>
      <c r="DK91" s="362"/>
      <c r="DL91" s="362"/>
      <c r="DM91" s="362"/>
      <c r="DN91" s="362"/>
      <c r="DO91" s="362"/>
      <c r="DP91" s="362"/>
      <c r="DQ91" s="362"/>
      <c r="DR91" s="362"/>
      <c r="DS91" s="362"/>
      <c r="DT91" s="362"/>
      <c r="DU91" s="362"/>
      <c r="DV91" s="362"/>
      <c r="DW91" s="362"/>
      <c r="DX91" s="362"/>
      <c r="DY91" s="362"/>
      <c r="DZ91" s="362"/>
      <c r="EA91" s="362"/>
      <c r="EB91" s="362"/>
      <c r="EC91" s="362"/>
      <c r="ED91" s="362"/>
      <c r="EE91" s="362"/>
      <c r="EF91" s="362"/>
      <c r="EG91" s="362"/>
      <c r="EH91" s="362"/>
      <c r="EI91" s="362"/>
      <c r="EJ91" s="362"/>
      <c r="EK91" s="362"/>
      <c r="EL91" s="362"/>
      <c r="EM91" s="362"/>
      <c r="EN91" s="362"/>
      <c r="EO91" s="362"/>
      <c r="EP91" s="362"/>
      <c r="EQ91" s="362"/>
      <c r="ER91" s="362"/>
      <c r="ES91" s="362"/>
      <c r="ET91" s="362"/>
      <c r="EU91" s="362"/>
      <c r="EV91" s="362"/>
      <c r="EW91" s="362"/>
      <c r="EX91" s="362"/>
      <c r="EY91" s="362"/>
      <c r="EZ91" s="362"/>
      <c r="FA91" s="362"/>
      <c r="FB91" s="362"/>
      <c r="FC91" s="362"/>
      <c r="FD91" s="362"/>
      <c r="FE91" s="362"/>
      <c r="FF91" s="362"/>
      <c r="FG91" s="362"/>
      <c r="FH91" s="362"/>
      <c r="FI91" s="362"/>
      <c r="FJ91" s="362"/>
      <c r="FK91" s="362"/>
      <c r="FL91" s="362"/>
      <c r="FM91" s="362"/>
      <c r="FN91" s="362"/>
      <c r="FO91" s="362"/>
      <c r="FP91" s="362"/>
      <c r="FQ91" s="362"/>
      <c r="FR91" s="362"/>
      <c r="FS91" s="362"/>
      <c r="FT91" s="362"/>
      <c r="FU91" s="362"/>
      <c r="FV91" s="362"/>
      <c r="FW91" s="362"/>
      <c r="FX91" s="362"/>
      <c r="FY91" s="362"/>
      <c r="FZ91" s="362"/>
      <c r="GA91" s="362"/>
      <c r="GB91" s="362"/>
      <c r="GC91" s="362"/>
      <c r="GD91" s="362"/>
      <c r="GE91" s="362"/>
      <c r="GF91" s="362"/>
      <c r="GG91" s="362"/>
      <c r="GH91" s="362"/>
      <c r="GI91" s="362"/>
      <c r="GJ91" s="362"/>
      <c r="GK91" s="362"/>
      <c r="GL91" s="362"/>
      <c r="GM91" s="362"/>
      <c r="GN91" s="362"/>
      <c r="GO91" s="362"/>
      <c r="GP91" s="362"/>
      <c r="GQ91" s="362"/>
      <c r="GR91" s="362"/>
      <c r="GS91" s="362"/>
      <c r="GT91" s="362"/>
      <c r="GU91" s="362"/>
      <c r="GV91" s="362"/>
      <c r="GW91" s="362"/>
      <c r="GX91" s="362"/>
      <c r="GY91" s="362"/>
      <c r="GZ91" s="362"/>
      <c r="HA91" s="362"/>
      <c r="HB91" s="362"/>
      <c r="HC91" s="362"/>
      <c r="HD91" s="362"/>
      <c r="HE91" s="362"/>
      <c r="HF91" s="362"/>
      <c r="HG91" s="362"/>
      <c r="HH91" s="362"/>
      <c r="HI91" s="362"/>
      <c r="HJ91" s="362"/>
      <c r="HK91" s="362"/>
      <c r="HL91" s="362"/>
      <c r="HM91" s="362"/>
      <c r="HN91" s="362"/>
      <c r="HO91" s="362"/>
      <c r="HP91" s="362"/>
      <c r="HQ91" s="362"/>
      <c r="HR91" s="362"/>
      <c r="HS91" s="362"/>
      <c r="HT91" s="362"/>
      <c r="HU91" s="362"/>
      <c r="HV91" s="362"/>
      <c r="HW91" s="362"/>
      <c r="HX91" s="362"/>
      <c r="HY91" s="362"/>
      <c r="HZ91" s="362"/>
      <c r="IA91" s="362"/>
      <c r="IB91" s="362"/>
      <c r="IC91" s="362"/>
      <c r="ID91" s="362"/>
      <c r="IE91" s="362"/>
      <c r="IF91" s="362"/>
      <c r="IG91" s="362"/>
      <c r="IH91" s="362"/>
      <c r="II91" s="362"/>
      <c r="IJ91" s="362"/>
      <c r="IK91" s="362"/>
      <c r="IL91" s="362"/>
      <c r="IM91" s="362"/>
      <c r="IN91" s="362"/>
      <c r="IO91" s="362"/>
      <c r="IP91" s="362"/>
      <c r="IQ91" s="362"/>
      <c r="IR91" s="362"/>
      <c r="IS91" s="362"/>
      <c r="IT91" s="362"/>
      <c r="IU91" s="362"/>
      <c r="IV91" s="362"/>
    </row>
    <row r="92" spans="1:256">
      <c r="A92" s="363">
        <v>2.1</v>
      </c>
      <c r="B92" s="363"/>
      <c r="C92" s="364" t="s">
        <v>686</v>
      </c>
      <c r="D92" s="355"/>
      <c r="E92" s="355"/>
      <c r="F92" s="356"/>
      <c r="G92" s="355"/>
    </row>
    <row r="93" spans="1:256" ht="196">
      <c r="A93" s="352" t="s">
        <v>687</v>
      </c>
      <c r="B93" s="352"/>
      <c r="C93" s="364" t="s">
        <v>688</v>
      </c>
      <c r="D93" s="357" t="s">
        <v>2281</v>
      </c>
      <c r="E93" s="355" t="s">
        <v>689</v>
      </c>
      <c r="F93" s="356"/>
      <c r="G93" s="355"/>
    </row>
    <row r="94" spans="1:256">
      <c r="A94" s="352"/>
      <c r="B94" s="352" t="s">
        <v>459</v>
      </c>
      <c r="C94" s="423" t="s">
        <v>690</v>
      </c>
      <c r="D94" s="355"/>
      <c r="E94" s="355"/>
      <c r="F94" s="356"/>
      <c r="G94" s="355"/>
    </row>
    <row r="95" spans="1:256" s="431" customFormat="1" ht="322">
      <c r="A95" s="427"/>
      <c r="B95" s="427" t="str">
        <f>B$45</f>
        <v>MA</v>
      </c>
      <c r="C95" s="580" t="s">
        <v>1154</v>
      </c>
      <c r="D95" s="423"/>
      <c r="E95" s="423"/>
      <c r="F95" s="430" t="s">
        <v>1110</v>
      </c>
      <c r="G95" s="423" t="s">
        <v>1111</v>
      </c>
    </row>
    <row r="96" spans="1:256" s="431" customFormat="1" ht="266">
      <c r="A96" s="427"/>
      <c r="B96" s="427" t="s">
        <v>2131</v>
      </c>
      <c r="C96" s="580" t="s">
        <v>2308</v>
      </c>
      <c r="D96" s="423"/>
      <c r="E96" s="423"/>
      <c r="F96" s="599" t="s">
        <v>1097</v>
      </c>
      <c r="G96" s="430" t="s">
        <v>2304</v>
      </c>
    </row>
    <row r="97" spans="1:7" s="431" customFormat="1" ht="112">
      <c r="A97" s="427"/>
      <c r="B97" s="603" t="str">
        <f>B$47</f>
        <v>S1</v>
      </c>
      <c r="C97" s="604" t="s">
        <v>2307</v>
      </c>
      <c r="D97" s="604"/>
      <c r="E97" s="604"/>
      <c r="F97" s="607" t="s">
        <v>1097</v>
      </c>
      <c r="G97" s="604" t="s">
        <v>2363</v>
      </c>
    </row>
    <row r="98" spans="1:7">
      <c r="A98" s="352"/>
      <c r="B98" s="352" t="str">
        <f>B$48</f>
        <v>S2</v>
      </c>
      <c r="C98" s="355"/>
      <c r="D98" s="355"/>
      <c r="E98" s="355"/>
      <c r="F98" s="356"/>
      <c r="G98" s="355"/>
    </row>
    <row r="99" spans="1:7">
      <c r="A99" s="352"/>
      <c r="B99" s="352" t="str">
        <f>B$49</f>
        <v>S3</v>
      </c>
      <c r="C99" s="355"/>
      <c r="D99" s="355"/>
      <c r="E99" s="355"/>
      <c r="F99" s="356"/>
      <c r="G99" s="355"/>
    </row>
    <row r="100" spans="1:7">
      <c r="A100" s="352"/>
      <c r="B100" s="352" t="str">
        <f>B$50</f>
        <v>S4</v>
      </c>
      <c r="C100" s="355"/>
      <c r="D100" s="355"/>
      <c r="E100" s="355"/>
      <c r="F100" s="356"/>
      <c r="G100" s="355"/>
    </row>
    <row r="101" spans="1:7">
      <c r="D101" s="355"/>
      <c r="E101" s="355"/>
    </row>
    <row r="102" spans="1:7" ht="56">
      <c r="A102" s="352" t="s">
        <v>691</v>
      </c>
      <c r="B102" s="352"/>
      <c r="C102" s="354" t="s">
        <v>692</v>
      </c>
      <c r="D102" s="355" t="s">
        <v>693</v>
      </c>
      <c r="E102" s="355" t="s">
        <v>694</v>
      </c>
      <c r="F102" s="358"/>
      <c r="G102" s="359"/>
    </row>
    <row r="103" spans="1:7">
      <c r="A103" s="352"/>
      <c r="B103" s="352" t="s">
        <v>459</v>
      </c>
      <c r="C103" s="355" t="s">
        <v>671</v>
      </c>
      <c r="D103" s="355"/>
      <c r="E103" s="355"/>
      <c r="F103" s="358"/>
      <c r="G103" s="359"/>
    </row>
    <row r="104" spans="1:7" ht="28">
      <c r="A104" s="352"/>
      <c r="B104" s="352" t="str">
        <f>B$45</f>
        <v>MA</v>
      </c>
      <c r="C104" s="355" t="s">
        <v>1060</v>
      </c>
      <c r="D104" s="355"/>
      <c r="E104" s="355"/>
      <c r="F104" s="356" t="s">
        <v>1110</v>
      </c>
      <c r="G104" s="359"/>
    </row>
    <row r="105" spans="1:7" ht="64.5" customHeight="1">
      <c r="A105" s="352"/>
      <c r="B105" s="352" t="s">
        <v>2131</v>
      </c>
      <c r="C105" s="355" t="s">
        <v>2172</v>
      </c>
      <c r="D105" s="355"/>
      <c r="E105" s="355"/>
      <c r="F105" s="358" t="s">
        <v>1110</v>
      </c>
      <c r="G105" s="359"/>
    </row>
    <row r="106" spans="1:7" ht="84">
      <c r="A106" s="352"/>
      <c r="B106" s="352" t="str">
        <f>B$47</f>
        <v>S1</v>
      </c>
      <c r="C106" s="600" t="s">
        <v>2309</v>
      </c>
      <c r="D106" s="355"/>
      <c r="E106" s="355"/>
      <c r="F106" s="358" t="s">
        <v>1110</v>
      </c>
      <c r="G106" s="359"/>
    </row>
    <row r="107" spans="1:7">
      <c r="A107" s="352"/>
      <c r="B107" s="352" t="str">
        <f>B$48</f>
        <v>S2</v>
      </c>
      <c r="C107" s="355"/>
      <c r="D107" s="355"/>
      <c r="E107" s="355"/>
      <c r="F107" s="358"/>
      <c r="G107" s="359"/>
    </row>
    <row r="108" spans="1:7">
      <c r="A108" s="352"/>
      <c r="B108" s="352" t="str">
        <f>B$49</f>
        <v>S3</v>
      </c>
      <c r="C108" s="355"/>
      <c r="D108" s="355"/>
      <c r="E108" s="355"/>
      <c r="F108" s="358"/>
      <c r="G108" s="359"/>
    </row>
    <row r="109" spans="1:7">
      <c r="A109" s="352"/>
      <c r="B109" s="352" t="str">
        <f>B$50</f>
        <v>S4</v>
      </c>
      <c r="C109" s="355"/>
      <c r="D109" s="355"/>
      <c r="E109" s="355"/>
      <c r="F109" s="358"/>
      <c r="G109" s="359"/>
    </row>
    <row r="111" spans="1:7" ht="154">
      <c r="A111" s="352" t="s">
        <v>695</v>
      </c>
      <c r="B111" s="352"/>
      <c r="C111" s="354" t="s">
        <v>696</v>
      </c>
      <c r="D111" s="355" t="s">
        <v>697</v>
      </c>
      <c r="E111" s="355" t="s">
        <v>698</v>
      </c>
      <c r="F111" s="358"/>
      <c r="G111" s="359"/>
    </row>
    <row r="112" spans="1:7">
      <c r="A112" s="352"/>
      <c r="B112" s="352" t="s">
        <v>459</v>
      </c>
      <c r="C112" s="355" t="s">
        <v>671</v>
      </c>
      <c r="D112" s="355"/>
      <c r="E112" s="355"/>
      <c r="F112" s="358"/>
      <c r="G112" s="359"/>
    </row>
    <row r="113" spans="1:7" ht="70">
      <c r="A113" s="352"/>
      <c r="B113" s="352" t="str">
        <f>B$45</f>
        <v>MA</v>
      </c>
      <c r="C113" s="423" t="s">
        <v>1083</v>
      </c>
      <c r="D113" s="355"/>
      <c r="E113" s="355"/>
      <c r="F113" s="356" t="s">
        <v>1110</v>
      </c>
      <c r="G113" s="359"/>
    </row>
    <row r="114" spans="1:7" ht="84">
      <c r="A114" s="352"/>
      <c r="B114" s="352" t="s">
        <v>2131</v>
      </c>
      <c r="C114" s="519" t="s">
        <v>2183</v>
      </c>
      <c r="D114" s="355"/>
      <c r="E114" s="355"/>
      <c r="F114" s="358" t="s">
        <v>1110</v>
      </c>
      <c r="G114" s="359"/>
    </row>
    <row r="115" spans="1:7" ht="56">
      <c r="A115" s="352"/>
      <c r="B115" s="352" t="str">
        <f>B$47</f>
        <v>S1</v>
      </c>
      <c r="C115" s="600" t="s">
        <v>2310</v>
      </c>
      <c r="D115" s="355"/>
      <c r="E115" s="355"/>
      <c r="F115" s="358" t="s">
        <v>1110</v>
      </c>
      <c r="G115" s="359"/>
    </row>
    <row r="116" spans="1:7">
      <c r="A116" s="352"/>
      <c r="B116" s="352" t="str">
        <f>B$48</f>
        <v>S2</v>
      </c>
      <c r="C116" s="355"/>
      <c r="D116" s="355"/>
      <c r="E116" s="355"/>
      <c r="F116" s="358"/>
      <c r="G116" s="359"/>
    </row>
    <row r="117" spans="1:7">
      <c r="A117" s="352"/>
      <c r="B117" s="352" t="str">
        <f>B$49</f>
        <v>S3</v>
      </c>
      <c r="C117" s="355"/>
      <c r="D117" s="355"/>
      <c r="E117" s="355"/>
      <c r="F117" s="358"/>
      <c r="G117" s="359"/>
    </row>
    <row r="118" spans="1:7">
      <c r="A118" s="352"/>
      <c r="B118" s="352" t="s">
        <v>12</v>
      </c>
      <c r="C118" s="355"/>
      <c r="D118" s="355"/>
      <c r="E118" s="355"/>
      <c r="F118" s="358"/>
      <c r="G118" s="359"/>
    </row>
    <row r="119" spans="1:7">
      <c r="A119" s="352"/>
      <c r="B119" s="352"/>
      <c r="C119" s="355"/>
      <c r="D119" s="355"/>
      <c r="E119" s="355"/>
      <c r="F119" s="358"/>
      <c r="G119" s="359"/>
    </row>
    <row r="120" spans="1:7" ht="56">
      <c r="A120" s="352" t="s">
        <v>699</v>
      </c>
      <c r="B120" s="352"/>
      <c r="C120" s="354" t="s">
        <v>700</v>
      </c>
      <c r="D120" s="355" t="s">
        <v>701</v>
      </c>
      <c r="E120" s="355" t="s">
        <v>702</v>
      </c>
      <c r="F120" s="358"/>
      <c r="G120" s="359"/>
    </row>
    <row r="121" spans="1:7">
      <c r="A121" s="352"/>
      <c r="B121" s="352" t="s">
        <v>459</v>
      </c>
      <c r="C121" s="355" t="s">
        <v>671</v>
      </c>
      <c r="D121" s="355"/>
      <c r="E121" s="355"/>
      <c r="F121" s="358"/>
      <c r="G121" s="359"/>
    </row>
    <row r="122" spans="1:7">
      <c r="A122" s="352"/>
      <c r="B122" s="352" t="str">
        <f>B$45</f>
        <v>MA</v>
      </c>
      <c r="C122" s="355" t="s">
        <v>1080</v>
      </c>
      <c r="D122" s="355"/>
      <c r="E122" s="355"/>
      <c r="F122" s="356" t="s">
        <v>1110</v>
      </c>
      <c r="G122" s="359"/>
    </row>
    <row r="123" spans="1:7" ht="42">
      <c r="A123" s="352"/>
      <c r="B123" s="352" t="s">
        <v>2131</v>
      </c>
      <c r="C123" s="355" t="s">
        <v>2173</v>
      </c>
      <c r="D123" s="355"/>
      <c r="E123" s="355"/>
      <c r="F123" s="358" t="s">
        <v>1110</v>
      </c>
      <c r="G123" s="359"/>
    </row>
    <row r="124" spans="1:7" ht="28">
      <c r="A124" s="352"/>
      <c r="B124" s="352" t="str">
        <f>B$47</f>
        <v>S1</v>
      </c>
      <c r="C124" s="355" t="s">
        <v>2311</v>
      </c>
      <c r="D124" s="355"/>
      <c r="E124" s="355"/>
      <c r="F124" s="358" t="s">
        <v>1110</v>
      </c>
      <c r="G124" s="359"/>
    </row>
    <row r="125" spans="1:7">
      <c r="A125" s="352"/>
      <c r="B125" s="352" t="str">
        <f>B$48</f>
        <v>S2</v>
      </c>
      <c r="C125" s="355"/>
      <c r="D125" s="355"/>
      <c r="E125" s="355"/>
      <c r="F125" s="358"/>
      <c r="G125" s="359"/>
    </row>
    <row r="126" spans="1:7">
      <c r="A126" s="352"/>
      <c r="B126" s="352" t="str">
        <f>B$49</f>
        <v>S3</v>
      </c>
      <c r="C126" s="355"/>
      <c r="D126" s="355"/>
      <c r="E126" s="355"/>
      <c r="F126" s="358"/>
      <c r="G126" s="359"/>
    </row>
    <row r="127" spans="1:7">
      <c r="A127" s="352"/>
      <c r="B127" s="352" t="str">
        <f>B$50</f>
        <v>S4</v>
      </c>
      <c r="C127" s="355"/>
      <c r="D127" s="355"/>
      <c r="E127" s="355"/>
      <c r="F127" s="358"/>
      <c r="G127" s="359"/>
    </row>
    <row r="130" spans="1:7">
      <c r="A130" s="352">
        <v>2.2000000000000002</v>
      </c>
      <c r="B130" s="352"/>
      <c r="C130" s="354" t="s">
        <v>703</v>
      </c>
      <c r="D130" s="355"/>
      <c r="E130" s="355"/>
      <c r="F130" s="358"/>
      <c r="G130" s="359"/>
    </row>
    <row r="131" spans="1:7" ht="98">
      <c r="A131" s="352" t="s">
        <v>704</v>
      </c>
      <c r="B131" s="352"/>
      <c r="C131" s="354" t="s">
        <v>705</v>
      </c>
      <c r="D131" s="355" t="s">
        <v>706</v>
      </c>
      <c r="E131" s="355" t="s">
        <v>707</v>
      </c>
      <c r="F131" s="358"/>
      <c r="G131" s="359"/>
    </row>
    <row r="132" spans="1:7">
      <c r="A132" s="352"/>
      <c r="B132" s="352" t="s">
        <v>459</v>
      </c>
      <c r="C132" s="355" t="s">
        <v>671</v>
      </c>
      <c r="D132" s="355"/>
      <c r="E132" s="355"/>
      <c r="F132" s="358"/>
      <c r="G132" s="359"/>
    </row>
    <row r="133" spans="1:7" ht="28">
      <c r="A133" s="352"/>
      <c r="B133" s="352" t="str">
        <f>B$45</f>
        <v>MA</v>
      </c>
      <c r="C133" s="355" t="s">
        <v>1061</v>
      </c>
      <c r="D133" s="355"/>
      <c r="E133" s="355"/>
      <c r="F133" s="356" t="s">
        <v>1110</v>
      </c>
      <c r="G133" s="359"/>
    </row>
    <row r="134" spans="1:7" ht="28">
      <c r="A134" s="352"/>
      <c r="B134" s="352" t="s">
        <v>2131</v>
      </c>
      <c r="C134" s="355" t="s">
        <v>1061</v>
      </c>
      <c r="D134" s="355"/>
      <c r="E134" s="355"/>
      <c r="F134" s="358" t="s">
        <v>1110</v>
      </c>
      <c r="G134" s="359"/>
    </row>
    <row r="135" spans="1:7" ht="42">
      <c r="A135" s="352"/>
      <c r="B135" s="352" t="str">
        <f>B$47</f>
        <v>S1</v>
      </c>
      <c r="C135" s="423" t="s">
        <v>2312</v>
      </c>
      <c r="D135" s="355"/>
      <c r="E135" s="355"/>
      <c r="F135" s="358" t="s">
        <v>1110</v>
      </c>
      <c r="G135" s="359"/>
    </row>
    <row r="136" spans="1:7">
      <c r="A136" s="352"/>
      <c r="B136" s="352" t="str">
        <f>B$48</f>
        <v>S2</v>
      </c>
      <c r="C136" s="355"/>
      <c r="D136" s="355"/>
      <c r="E136" s="355"/>
      <c r="F136" s="358"/>
      <c r="G136" s="359"/>
    </row>
    <row r="137" spans="1:7">
      <c r="A137" s="352"/>
      <c r="B137" s="352" t="str">
        <f>B$49</f>
        <v>S3</v>
      </c>
      <c r="C137" s="355"/>
      <c r="D137" s="355"/>
      <c r="E137" s="355"/>
      <c r="F137" s="358"/>
      <c r="G137" s="359"/>
    </row>
    <row r="138" spans="1:7">
      <c r="A138" s="352"/>
      <c r="B138" s="352" t="str">
        <f>B$50</f>
        <v>S4</v>
      </c>
      <c r="C138" s="355"/>
      <c r="D138" s="355"/>
      <c r="E138" s="355"/>
      <c r="F138" s="358"/>
      <c r="G138" s="359"/>
    </row>
    <row r="140" spans="1:7" ht="154">
      <c r="A140" s="352" t="s">
        <v>708</v>
      </c>
      <c r="B140" s="352"/>
      <c r="C140" s="354" t="s">
        <v>709</v>
      </c>
      <c r="D140" s="355" t="s">
        <v>710</v>
      </c>
      <c r="E140" s="355" t="s">
        <v>1062</v>
      </c>
      <c r="F140" s="358"/>
      <c r="G140" s="359"/>
    </row>
    <row r="141" spans="1:7">
      <c r="A141" s="352"/>
      <c r="B141" s="352" t="s">
        <v>459</v>
      </c>
      <c r="C141" s="355" t="s">
        <v>671</v>
      </c>
      <c r="D141" s="355"/>
      <c r="E141" s="355"/>
      <c r="F141" s="358"/>
      <c r="G141" s="359"/>
    </row>
    <row r="142" spans="1:7" ht="42">
      <c r="A142" s="352"/>
      <c r="B142" s="352" t="str">
        <f>B$45</f>
        <v>MA</v>
      </c>
      <c r="C142" s="355" t="s">
        <v>1084</v>
      </c>
      <c r="D142" s="355"/>
      <c r="E142" s="355"/>
      <c r="F142" s="356" t="s">
        <v>1110</v>
      </c>
      <c r="G142" s="359"/>
    </row>
    <row r="143" spans="1:7">
      <c r="A143" s="352"/>
      <c r="B143" s="352" t="s">
        <v>2131</v>
      </c>
      <c r="C143" s="355" t="s">
        <v>2153</v>
      </c>
      <c r="D143" s="355"/>
      <c r="E143" s="355"/>
      <c r="F143" s="358" t="s">
        <v>1110</v>
      </c>
      <c r="G143" s="359"/>
    </row>
    <row r="144" spans="1:7" ht="42">
      <c r="A144" s="352"/>
      <c r="B144" s="352" t="str">
        <f>B$47</f>
        <v>S1</v>
      </c>
      <c r="C144" s="423" t="s">
        <v>2313</v>
      </c>
      <c r="D144" s="355"/>
      <c r="E144" s="355"/>
      <c r="F144" s="358" t="s">
        <v>1110</v>
      </c>
      <c r="G144" s="359"/>
    </row>
    <row r="145" spans="1:7">
      <c r="A145" s="352"/>
      <c r="B145" s="352" t="str">
        <f>B$48</f>
        <v>S2</v>
      </c>
      <c r="C145" s="355"/>
      <c r="D145" s="355"/>
      <c r="E145" s="355"/>
      <c r="F145" s="358"/>
      <c r="G145" s="359"/>
    </row>
    <row r="146" spans="1:7">
      <c r="A146" s="352"/>
      <c r="B146" s="352" t="str">
        <f>B$49</f>
        <v>S3</v>
      </c>
      <c r="C146" s="355"/>
      <c r="D146" s="355"/>
      <c r="E146" s="355"/>
      <c r="F146" s="358"/>
      <c r="G146" s="359"/>
    </row>
    <row r="147" spans="1:7">
      <c r="A147" s="352"/>
      <c r="B147" s="352" t="str">
        <f>B$50</f>
        <v>S4</v>
      </c>
      <c r="C147" s="355"/>
      <c r="D147" s="355"/>
      <c r="E147" s="355"/>
      <c r="F147" s="358"/>
      <c r="G147" s="359"/>
    </row>
    <row r="149" spans="1:7" ht="56">
      <c r="A149" s="352" t="s">
        <v>711</v>
      </c>
      <c r="B149" s="352"/>
      <c r="C149" s="354" t="s">
        <v>712</v>
      </c>
      <c r="D149" s="355" t="s">
        <v>713</v>
      </c>
      <c r="E149" s="355" t="s">
        <v>714</v>
      </c>
      <c r="F149" s="358"/>
      <c r="G149" s="359"/>
    </row>
    <row r="150" spans="1:7">
      <c r="A150" s="352"/>
      <c r="B150" s="352" t="s">
        <v>459</v>
      </c>
      <c r="C150" s="355" t="s">
        <v>671</v>
      </c>
      <c r="D150" s="355"/>
      <c r="E150" s="355"/>
      <c r="F150" s="358"/>
      <c r="G150" s="359"/>
    </row>
    <row r="151" spans="1:7">
      <c r="A151" s="352"/>
      <c r="B151" s="352" t="str">
        <f>B$45</f>
        <v>MA</v>
      </c>
      <c r="C151" s="355" t="s">
        <v>1081</v>
      </c>
      <c r="D151" s="355"/>
      <c r="E151" s="355"/>
      <c r="F151" s="356" t="s">
        <v>1110</v>
      </c>
      <c r="G151" s="359"/>
    </row>
    <row r="152" spans="1:7">
      <c r="A152" s="352"/>
      <c r="B152" s="352" t="s">
        <v>2131</v>
      </c>
      <c r="C152" s="355" t="s">
        <v>2132</v>
      </c>
      <c r="D152" s="355"/>
      <c r="E152" s="355"/>
      <c r="F152" s="358" t="s">
        <v>1110</v>
      </c>
      <c r="G152" s="359"/>
    </row>
    <row r="153" spans="1:7">
      <c r="A153" s="352"/>
      <c r="B153" s="352" t="str">
        <f>B$47</f>
        <v>S1</v>
      </c>
      <c r="C153" s="423" t="s">
        <v>2314</v>
      </c>
      <c r="D153" s="355"/>
      <c r="E153" s="355"/>
      <c r="F153" s="358" t="s">
        <v>1110</v>
      </c>
      <c r="G153" s="359"/>
    </row>
    <row r="154" spans="1:7">
      <c r="A154" s="352"/>
      <c r="B154" s="352" t="str">
        <f>B$48</f>
        <v>S2</v>
      </c>
      <c r="C154" s="355"/>
      <c r="D154" s="355"/>
      <c r="E154" s="355"/>
      <c r="F154" s="358"/>
      <c r="G154" s="359"/>
    </row>
    <row r="155" spans="1:7">
      <c r="A155" s="352"/>
      <c r="B155" s="352" t="str">
        <f>B$49</f>
        <v>S3</v>
      </c>
      <c r="C155" s="355"/>
      <c r="D155" s="355"/>
      <c r="E155" s="355"/>
      <c r="F155" s="358"/>
      <c r="G155" s="359"/>
    </row>
    <row r="156" spans="1:7">
      <c r="A156" s="352"/>
      <c r="B156" s="352" t="str">
        <f>B$50</f>
        <v>S4</v>
      </c>
      <c r="C156" s="355"/>
      <c r="D156" s="355"/>
      <c r="E156" s="355"/>
      <c r="F156" s="358"/>
      <c r="G156" s="359"/>
    </row>
    <row r="158" spans="1:7" ht="112">
      <c r="A158" s="352" t="s">
        <v>715</v>
      </c>
      <c r="B158" s="352"/>
      <c r="C158" s="354" t="s">
        <v>716</v>
      </c>
      <c r="D158" s="355" t="s">
        <v>717</v>
      </c>
      <c r="E158" s="355" t="s">
        <v>718</v>
      </c>
      <c r="F158" s="358"/>
      <c r="G158" s="359"/>
    </row>
    <row r="159" spans="1:7">
      <c r="A159" s="352"/>
      <c r="B159" s="352" t="s">
        <v>459</v>
      </c>
      <c r="C159" s="355" t="s">
        <v>671</v>
      </c>
      <c r="D159" s="355"/>
      <c r="E159" s="355"/>
      <c r="F159" s="358"/>
      <c r="G159" s="359"/>
    </row>
    <row r="160" spans="1:7" ht="70">
      <c r="A160" s="352"/>
      <c r="B160" s="352" t="str">
        <f>B$45</f>
        <v>MA</v>
      </c>
      <c r="C160" s="355" t="s">
        <v>1085</v>
      </c>
      <c r="D160" s="355"/>
      <c r="E160" s="355"/>
      <c r="F160" s="356" t="s">
        <v>1110</v>
      </c>
      <c r="G160" s="359"/>
    </row>
    <row r="161" spans="1:7" ht="120.65" customHeight="1">
      <c r="A161" s="352"/>
      <c r="B161" s="352" t="s">
        <v>2131</v>
      </c>
      <c r="C161" s="355" t="s">
        <v>2206</v>
      </c>
      <c r="D161" s="355"/>
      <c r="E161" s="355"/>
      <c r="F161" s="358" t="s">
        <v>1110</v>
      </c>
      <c r="G161" s="359"/>
    </row>
    <row r="162" spans="1:7" ht="84">
      <c r="A162" s="352"/>
      <c r="B162" s="352" t="str">
        <f>B$47</f>
        <v>S1</v>
      </c>
      <c r="C162" s="423" t="s">
        <v>2315</v>
      </c>
      <c r="D162" s="355"/>
      <c r="E162" s="355"/>
      <c r="F162" s="358" t="s">
        <v>1110</v>
      </c>
      <c r="G162" s="359"/>
    </row>
    <row r="163" spans="1:7">
      <c r="A163" s="352"/>
      <c r="B163" s="352" t="str">
        <f>B$48</f>
        <v>S2</v>
      </c>
      <c r="C163" s="355"/>
      <c r="D163" s="355"/>
      <c r="E163" s="355"/>
      <c r="F163" s="358"/>
      <c r="G163" s="359"/>
    </row>
    <row r="164" spans="1:7">
      <c r="A164" s="352"/>
      <c r="B164" s="352" t="str">
        <f>B$49</f>
        <v>S3</v>
      </c>
      <c r="C164" s="355"/>
      <c r="D164" s="355"/>
      <c r="E164" s="355"/>
      <c r="F164" s="358"/>
      <c r="G164" s="359"/>
    </row>
    <row r="165" spans="1:7">
      <c r="A165" s="352"/>
      <c r="B165" s="352" t="str">
        <f>B$50</f>
        <v>S4</v>
      </c>
      <c r="C165" s="355"/>
      <c r="D165" s="355"/>
      <c r="E165" s="355"/>
      <c r="F165" s="358"/>
      <c r="G165" s="359"/>
    </row>
    <row r="167" spans="1:7" s="431" customFormat="1">
      <c r="A167" s="427">
        <v>2.2999999999999998</v>
      </c>
      <c r="B167" s="427"/>
      <c r="C167" s="428" t="s">
        <v>719</v>
      </c>
      <c r="D167" s="423"/>
      <c r="E167" s="423"/>
      <c r="F167" s="437"/>
      <c r="G167" s="435"/>
    </row>
    <row r="168" spans="1:7" ht="84">
      <c r="A168" s="352" t="s">
        <v>720</v>
      </c>
      <c r="B168" s="352"/>
      <c r="C168" s="354" t="s">
        <v>721</v>
      </c>
      <c r="D168" s="355" t="s">
        <v>722</v>
      </c>
      <c r="E168" s="355" t="s">
        <v>723</v>
      </c>
      <c r="F168" s="358"/>
      <c r="G168" s="359"/>
    </row>
    <row r="169" spans="1:7">
      <c r="A169" s="352"/>
      <c r="B169" s="352" t="s">
        <v>459</v>
      </c>
      <c r="C169" s="355" t="s">
        <v>671</v>
      </c>
      <c r="D169" s="355"/>
      <c r="E169" s="355"/>
      <c r="F169" s="358"/>
      <c r="G169" s="359"/>
    </row>
    <row r="170" spans="1:7" ht="56">
      <c r="A170" s="352"/>
      <c r="B170" s="352" t="str">
        <f>B$45</f>
        <v>MA</v>
      </c>
      <c r="C170" s="423" t="s">
        <v>1086</v>
      </c>
      <c r="D170" s="355"/>
      <c r="E170" s="355"/>
      <c r="F170" s="356" t="s">
        <v>1110</v>
      </c>
      <c r="G170" s="359"/>
    </row>
    <row r="171" spans="1:7" s="524" customFormat="1" ht="125.15" customHeight="1">
      <c r="A171" s="521"/>
      <c r="B171" s="521" t="s">
        <v>2131</v>
      </c>
      <c r="C171" s="519" t="s">
        <v>2184</v>
      </c>
      <c r="D171" s="519"/>
      <c r="E171" s="519"/>
      <c r="F171" s="525" t="s">
        <v>1110</v>
      </c>
      <c r="G171" s="523"/>
    </row>
    <row r="172" spans="1:7" ht="84">
      <c r="A172" s="352"/>
      <c r="B172" s="352" t="str">
        <f>B$47</f>
        <v>S1</v>
      </c>
      <c r="C172" s="600" t="s">
        <v>2316</v>
      </c>
      <c r="D172" s="355"/>
      <c r="E172" s="355"/>
      <c r="F172" s="358" t="s">
        <v>1110</v>
      </c>
      <c r="G172" s="359"/>
    </row>
    <row r="173" spans="1:7">
      <c r="A173" s="352"/>
      <c r="B173" s="352" t="str">
        <f>B$48</f>
        <v>S2</v>
      </c>
      <c r="C173" s="355"/>
      <c r="D173" s="355"/>
      <c r="E173" s="355"/>
      <c r="F173" s="358"/>
      <c r="G173" s="359"/>
    </row>
    <row r="174" spans="1:7">
      <c r="A174" s="352"/>
      <c r="B174" s="352" t="str">
        <f>B$49</f>
        <v>S3</v>
      </c>
      <c r="C174" s="355"/>
      <c r="D174" s="355"/>
      <c r="E174" s="355"/>
      <c r="F174" s="358"/>
      <c r="G174" s="359"/>
    </row>
    <row r="175" spans="1:7">
      <c r="A175" s="352"/>
      <c r="B175" s="352" t="str">
        <f>B$50</f>
        <v>S4</v>
      </c>
      <c r="C175" s="355"/>
      <c r="D175" s="355"/>
      <c r="E175" s="355"/>
      <c r="F175" s="358"/>
      <c r="G175" s="359"/>
    </row>
    <row r="177" spans="1:7" ht="266">
      <c r="A177" s="363" t="s">
        <v>724</v>
      </c>
      <c r="B177" s="363"/>
      <c r="C177" s="364" t="s">
        <v>725</v>
      </c>
      <c r="D177" s="357" t="s">
        <v>1065</v>
      </c>
      <c r="E177" s="355" t="s">
        <v>726</v>
      </c>
      <c r="F177" s="367"/>
      <c r="G177" s="368"/>
    </row>
    <row r="178" spans="1:7">
      <c r="A178" s="352"/>
      <c r="B178" s="352" t="s">
        <v>459</v>
      </c>
      <c r="C178" s="355" t="s">
        <v>671</v>
      </c>
      <c r="D178" s="355"/>
      <c r="E178" s="355"/>
      <c r="F178" s="358"/>
      <c r="G178" s="359"/>
    </row>
    <row r="179" spans="1:7" ht="42">
      <c r="A179" s="352"/>
      <c r="B179" s="352" t="str">
        <f>B$45</f>
        <v>MA</v>
      </c>
      <c r="C179" s="355" t="s">
        <v>1087</v>
      </c>
      <c r="D179" s="355"/>
      <c r="E179" s="355"/>
      <c r="F179" s="356" t="s">
        <v>1110</v>
      </c>
      <c r="G179" s="359"/>
    </row>
    <row r="180" spans="1:7" ht="282.64999999999998" customHeight="1">
      <c r="A180" s="352"/>
      <c r="B180" s="352" t="s">
        <v>2131</v>
      </c>
      <c r="C180" s="355" t="s">
        <v>2207</v>
      </c>
      <c r="D180" s="355"/>
      <c r="E180" s="355"/>
      <c r="F180" s="358" t="s">
        <v>1110</v>
      </c>
      <c r="G180" s="359"/>
    </row>
    <row r="181" spans="1:7" ht="98">
      <c r="A181" s="352"/>
      <c r="B181" s="352" t="str">
        <f>B$47</f>
        <v>S1</v>
      </c>
      <c r="C181" s="423" t="s">
        <v>2326</v>
      </c>
      <c r="D181" s="355"/>
      <c r="E181" s="355"/>
      <c r="F181" s="358" t="s">
        <v>1110</v>
      </c>
      <c r="G181" s="359"/>
    </row>
    <row r="182" spans="1:7">
      <c r="A182" s="352"/>
      <c r="B182" s="352" t="str">
        <f>B$48</f>
        <v>S2</v>
      </c>
      <c r="C182" s="355"/>
      <c r="D182" s="355"/>
      <c r="E182" s="355"/>
      <c r="F182" s="358"/>
      <c r="G182" s="359"/>
    </row>
    <row r="183" spans="1:7">
      <c r="A183" s="352"/>
      <c r="B183" s="352" t="str">
        <f>B$49</f>
        <v>S3</v>
      </c>
      <c r="C183" s="355"/>
      <c r="D183" s="355"/>
      <c r="E183" s="355"/>
      <c r="F183" s="358"/>
      <c r="G183" s="359"/>
    </row>
    <row r="184" spans="1:7">
      <c r="A184" s="352"/>
      <c r="B184" s="352" t="str">
        <f>B$50</f>
        <v>S4</v>
      </c>
      <c r="C184" s="355"/>
      <c r="D184" s="355"/>
      <c r="E184" s="355"/>
      <c r="F184" s="358"/>
      <c r="G184" s="359"/>
    </row>
    <row r="186" spans="1:7" ht="56">
      <c r="A186" s="352" t="s">
        <v>727</v>
      </c>
      <c r="B186" s="352"/>
      <c r="C186" s="354" t="s">
        <v>728</v>
      </c>
      <c r="D186" s="357" t="s">
        <v>729</v>
      </c>
      <c r="E186" s="355" t="s">
        <v>730</v>
      </c>
      <c r="F186" s="358"/>
      <c r="G186" s="359"/>
    </row>
    <row r="187" spans="1:7">
      <c r="A187" s="352"/>
      <c r="B187" s="352" t="s">
        <v>459</v>
      </c>
      <c r="C187" s="355" t="s">
        <v>671</v>
      </c>
      <c r="D187" s="355"/>
      <c r="E187" s="355"/>
      <c r="F187" s="358"/>
      <c r="G187" s="359"/>
    </row>
    <row r="188" spans="1:7" ht="28">
      <c r="A188" s="352"/>
      <c r="B188" s="352" t="str">
        <f>B$45</f>
        <v>MA</v>
      </c>
      <c r="C188" s="355" t="s">
        <v>1088</v>
      </c>
      <c r="D188" s="355"/>
      <c r="E188" s="355"/>
      <c r="F188" s="356" t="s">
        <v>1110</v>
      </c>
      <c r="G188" s="359"/>
    </row>
    <row r="189" spans="1:7" ht="42">
      <c r="A189" s="352"/>
      <c r="B189" s="352" t="s">
        <v>2131</v>
      </c>
      <c r="C189" s="355" t="s">
        <v>2208</v>
      </c>
      <c r="D189" s="355"/>
      <c r="E189" s="355"/>
      <c r="F189" s="356" t="s">
        <v>1110</v>
      </c>
      <c r="G189" s="359"/>
    </row>
    <row r="190" spans="1:7" ht="84">
      <c r="A190" s="352"/>
      <c r="B190" s="352" t="str">
        <f>B$47</f>
        <v>S1</v>
      </c>
      <c r="C190" s="423" t="s">
        <v>2317</v>
      </c>
      <c r="D190" s="355"/>
      <c r="E190" s="355"/>
      <c r="F190" s="358" t="s">
        <v>1110</v>
      </c>
      <c r="G190" s="359"/>
    </row>
    <row r="191" spans="1:7">
      <c r="A191" s="352"/>
      <c r="B191" s="352" t="str">
        <f>B$48</f>
        <v>S2</v>
      </c>
      <c r="C191" s="355"/>
      <c r="D191" s="355"/>
      <c r="E191" s="355"/>
      <c r="F191" s="358"/>
      <c r="G191" s="359"/>
    </row>
    <row r="192" spans="1:7">
      <c r="A192" s="352"/>
      <c r="B192" s="352" t="str">
        <f>B$49</f>
        <v>S3</v>
      </c>
      <c r="C192" s="355"/>
      <c r="D192" s="355"/>
      <c r="E192" s="355"/>
      <c r="F192" s="358"/>
      <c r="G192" s="359"/>
    </row>
    <row r="193" spans="1:7">
      <c r="A193" s="352"/>
      <c r="B193" s="352" t="str">
        <f>B$50</f>
        <v>S4</v>
      </c>
      <c r="C193" s="355"/>
      <c r="D193" s="355"/>
      <c r="E193" s="355"/>
      <c r="F193" s="358"/>
      <c r="G193" s="359"/>
    </row>
    <row r="196" spans="1:7">
      <c r="A196" s="361">
        <v>3</v>
      </c>
      <c r="B196" s="361"/>
      <c r="C196" s="348" t="s">
        <v>731</v>
      </c>
      <c r="D196" s="349"/>
      <c r="E196" s="349"/>
      <c r="F196" s="369"/>
      <c r="G196" s="370"/>
    </row>
    <row r="197" spans="1:7">
      <c r="A197" s="352">
        <v>3.1</v>
      </c>
      <c r="B197" s="352"/>
      <c r="C197" s="354" t="s">
        <v>732</v>
      </c>
      <c r="D197" s="355"/>
      <c r="E197" s="355"/>
      <c r="F197" s="358"/>
      <c r="G197" s="359"/>
    </row>
    <row r="198" spans="1:7" ht="294">
      <c r="A198" s="352" t="s">
        <v>733</v>
      </c>
      <c r="B198" s="352"/>
      <c r="C198" s="354" t="s">
        <v>1063</v>
      </c>
      <c r="D198" s="357" t="s">
        <v>734</v>
      </c>
      <c r="E198" s="355" t="s">
        <v>1070</v>
      </c>
      <c r="F198" s="358"/>
      <c r="G198" s="359"/>
    </row>
    <row r="199" spans="1:7">
      <c r="A199" s="352"/>
      <c r="B199" s="352" t="s">
        <v>459</v>
      </c>
      <c r="C199" s="355" t="s">
        <v>671</v>
      </c>
      <c r="D199" s="355"/>
      <c r="E199" s="355"/>
      <c r="F199" s="358"/>
      <c r="G199" s="359"/>
    </row>
    <row r="200" spans="1:7" ht="84">
      <c r="A200" s="352"/>
      <c r="B200" s="352" t="str">
        <f>B$45</f>
        <v>MA</v>
      </c>
      <c r="C200" s="425" t="s">
        <v>1089</v>
      </c>
      <c r="D200" s="355"/>
      <c r="E200" s="355"/>
      <c r="F200" s="356" t="s">
        <v>1110</v>
      </c>
      <c r="G200" s="359"/>
    </row>
    <row r="201" spans="1:7" s="524" customFormat="1" ht="28">
      <c r="A201" s="521"/>
      <c r="B201" s="521" t="s">
        <v>2131</v>
      </c>
      <c r="C201" s="531" t="s">
        <v>2175</v>
      </c>
      <c r="D201" s="519"/>
      <c r="E201" s="519"/>
      <c r="F201" s="356" t="s">
        <v>1110</v>
      </c>
      <c r="G201" s="523"/>
    </row>
    <row r="202" spans="1:7" s="431" customFormat="1" ht="14.25" customHeight="1">
      <c r="A202" s="427"/>
      <c r="B202" s="427" t="str">
        <f>B$47</f>
        <v>S1</v>
      </c>
      <c r="C202" s="468"/>
      <c r="D202" s="423"/>
      <c r="E202" s="423"/>
      <c r="F202" s="437"/>
      <c r="G202" s="435"/>
    </row>
    <row r="203" spans="1:7">
      <c r="A203" s="352"/>
      <c r="B203" s="352" t="str">
        <f>B$48</f>
        <v>S2</v>
      </c>
      <c r="C203" s="355"/>
      <c r="D203" s="355"/>
      <c r="E203" s="355"/>
      <c r="F203" s="358"/>
      <c r="G203" s="359"/>
    </row>
    <row r="204" spans="1:7">
      <c r="A204" s="352"/>
      <c r="B204" s="352" t="str">
        <f>B$49</f>
        <v>S3</v>
      </c>
      <c r="C204" s="355"/>
      <c r="D204" s="355"/>
      <c r="E204" s="355"/>
      <c r="F204" s="358"/>
      <c r="G204" s="359"/>
    </row>
    <row r="205" spans="1:7">
      <c r="A205" s="352"/>
      <c r="B205" s="352" t="str">
        <f>B$50</f>
        <v>S4</v>
      </c>
      <c r="C205" s="355"/>
      <c r="D205" s="355"/>
      <c r="E205" s="355"/>
      <c r="F205" s="358"/>
      <c r="G205" s="359"/>
    </row>
    <row r="207" spans="1:7" ht="70">
      <c r="A207" s="352" t="s">
        <v>735</v>
      </c>
      <c r="B207" s="352"/>
      <c r="C207" s="354" t="s">
        <v>736</v>
      </c>
      <c r="D207" s="357" t="s">
        <v>737</v>
      </c>
      <c r="E207" s="355" t="s">
        <v>738</v>
      </c>
      <c r="F207" s="358"/>
      <c r="G207" s="359"/>
    </row>
    <row r="208" spans="1:7">
      <c r="A208" s="352"/>
      <c r="B208" s="352" t="s">
        <v>459</v>
      </c>
      <c r="C208" s="355" t="s">
        <v>671</v>
      </c>
      <c r="D208" s="355"/>
      <c r="E208" s="355"/>
      <c r="F208" s="358"/>
      <c r="G208" s="359"/>
    </row>
    <row r="209" spans="1:7" ht="57" customHeight="1">
      <c r="A209" s="352"/>
      <c r="B209" s="352" t="str">
        <f>B$45</f>
        <v>MA</v>
      </c>
      <c r="C209" s="355" t="s">
        <v>1305</v>
      </c>
      <c r="D209" s="355"/>
      <c r="E209" s="355"/>
      <c r="F209" s="356" t="s">
        <v>1110</v>
      </c>
      <c r="G209" s="359"/>
    </row>
    <row r="210" spans="1:7">
      <c r="A210" s="352"/>
      <c r="B210" s="352"/>
      <c r="C210" s="355"/>
      <c r="D210" s="355"/>
      <c r="E210" s="355"/>
      <c r="F210" s="358"/>
      <c r="G210" s="359"/>
    </row>
    <row r="211" spans="1:7">
      <c r="A211" s="352"/>
      <c r="B211" s="352" t="str">
        <f>B$48</f>
        <v>S2</v>
      </c>
      <c r="C211" s="355"/>
      <c r="D211" s="355"/>
      <c r="E211" s="355"/>
      <c r="F211" s="358"/>
      <c r="G211" s="359"/>
    </row>
    <row r="212" spans="1:7">
      <c r="A212" s="352"/>
      <c r="B212" s="352" t="str">
        <f>B$49</f>
        <v>S3</v>
      </c>
      <c r="C212" s="355"/>
      <c r="D212" s="355"/>
      <c r="E212" s="355"/>
      <c r="F212" s="358"/>
      <c r="G212" s="359"/>
    </row>
    <row r="213" spans="1:7">
      <c r="A213" s="352"/>
      <c r="B213" s="352" t="str">
        <f>B$50</f>
        <v>S4</v>
      </c>
      <c r="C213" s="355"/>
      <c r="D213" s="355"/>
      <c r="E213" s="355"/>
      <c r="F213" s="358"/>
      <c r="G213" s="359"/>
    </row>
    <row r="215" spans="1:7">
      <c r="A215" s="352">
        <v>3.2</v>
      </c>
      <c r="B215" s="352"/>
      <c r="C215" s="354" t="s">
        <v>739</v>
      </c>
      <c r="D215" s="355"/>
      <c r="E215" s="355"/>
      <c r="F215" s="358"/>
      <c r="G215" s="359"/>
    </row>
    <row r="216" spans="1:7" ht="168">
      <c r="A216" s="352" t="s">
        <v>248</v>
      </c>
      <c r="B216" s="352"/>
      <c r="C216" s="354" t="s">
        <v>740</v>
      </c>
      <c r="D216" s="357" t="s">
        <v>741</v>
      </c>
      <c r="E216" s="355" t="s">
        <v>742</v>
      </c>
      <c r="F216" s="358"/>
      <c r="G216" s="359"/>
    </row>
    <row r="217" spans="1:7">
      <c r="A217" s="352"/>
      <c r="B217" s="352" t="s">
        <v>459</v>
      </c>
      <c r="C217" s="355" t="s">
        <v>743</v>
      </c>
      <c r="D217" s="355"/>
      <c r="E217" s="355"/>
      <c r="F217" s="358"/>
      <c r="G217" s="359"/>
    </row>
    <row r="218" spans="1:7">
      <c r="A218" s="352"/>
      <c r="B218" s="352" t="str">
        <f>B$45</f>
        <v>MA</v>
      </c>
      <c r="C218" s="355" t="s">
        <v>743</v>
      </c>
      <c r="D218" s="355"/>
      <c r="E218" s="355"/>
      <c r="F218" s="356" t="s">
        <v>1110</v>
      </c>
      <c r="G218" s="359"/>
    </row>
    <row r="219" spans="1:7">
      <c r="A219" s="352"/>
      <c r="B219" s="352" t="s">
        <v>2131</v>
      </c>
      <c r="C219" s="355" t="s">
        <v>743</v>
      </c>
      <c r="D219" s="355"/>
      <c r="E219" s="355"/>
      <c r="F219" s="356" t="s">
        <v>1110</v>
      </c>
      <c r="G219" s="359"/>
    </row>
    <row r="220" spans="1:7">
      <c r="A220" s="352"/>
      <c r="B220" s="352" t="str">
        <f>B$47</f>
        <v>S1</v>
      </c>
      <c r="C220" s="355"/>
      <c r="D220" s="355"/>
      <c r="E220" s="355"/>
      <c r="F220" s="358"/>
      <c r="G220" s="359"/>
    </row>
    <row r="221" spans="1:7">
      <c r="A221" s="352"/>
      <c r="B221" s="352" t="str">
        <f>B$48</f>
        <v>S2</v>
      </c>
      <c r="C221" s="355"/>
      <c r="D221" s="355"/>
      <c r="E221" s="355"/>
      <c r="F221" s="358"/>
      <c r="G221" s="359"/>
    </row>
    <row r="222" spans="1:7">
      <c r="A222" s="352"/>
      <c r="B222" s="352" t="str">
        <f>B$49</f>
        <v>S3</v>
      </c>
      <c r="C222" s="355"/>
      <c r="D222" s="355"/>
      <c r="E222" s="355"/>
      <c r="F222" s="358"/>
      <c r="G222" s="359"/>
    </row>
    <row r="223" spans="1:7">
      <c r="A223" s="352"/>
      <c r="B223" s="352" t="str">
        <f>B$50</f>
        <v>S4</v>
      </c>
      <c r="C223" s="355"/>
      <c r="D223" s="355"/>
      <c r="E223" s="355"/>
      <c r="F223" s="358"/>
      <c r="G223" s="359"/>
    </row>
    <row r="224" spans="1:7">
      <c r="F224" s="356"/>
    </row>
    <row r="225" spans="1:7" ht="224">
      <c r="A225" s="352" t="s">
        <v>744</v>
      </c>
      <c r="B225" s="352"/>
      <c r="C225" s="354" t="s">
        <v>745</v>
      </c>
      <c r="D225" s="357" t="s">
        <v>746</v>
      </c>
      <c r="E225" s="355" t="s">
        <v>747</v>
      </c>
      <c r="F225" s="358"/>
      <c r="G225" s="359"/>
    </row>
    <row r="226" spans="1:7">
      <c r="A226" s="352"/>
      <c r="B226" s="352" t="s">
        <v>459</v>
      </c>
      <c r="C226" s="355" t="s">
        <v>743</v>
      </c>
      <c r="D226" s="355"/>
      <c r="E226" s="355"/>
      <c r="F226" s="358"/>
      <c r="G226" s="359"/>
    </row>
    <row r="227" spans="1:7">
      <c r="A227" s="352"/>
      <c r="B227" s="352" t="str">
        <f>B$45</f>
        <v>MA</v>
      </c>
      <c r="C227" s="355" t="s">
        <v>743</v>
      </c>
      <c r="D227" s="355"/>
      <c r="E227" s="355"/>
      <c r="F227" s="356" t="s">
        <v>1110</v>
      </c>
      <c r="G227" s="359"/>
    </row>
    <row r="228" spans="1:7">
      <c r="A228" s="352"/>
      <c r="B228" s="352" t="s">
        <v>2131</v>
      </c>
      <c r="C228" s="355" t="s">
        <v>743</v>
      </c>
      <c r="D228" s="355"/>
      <c r="E228" s="355"/>
      <c r="F228" s="356" t="s">
        <v>1110</v>
      </c>
      <c r="G228" s="359"/>
    </row>
    <row r="229" spans="1:7">
      <c r="A229" s="352"/>
      <c r="B229" s="352" t="str">
        <f>B$47</f>
        <v>S1</v>
      </c>
      <c r="C229" s="355"/>
      <c r="D229" s="355"/>
      <c r="E229" s="355"/>
      <c r="F229" s="358"/>
      <c r="G229" s="359"/>
    </row>
    <row r="230" spans="1:7">
      <c r="A230" s="352"/>
      <c r="B230" s="352" t="str">
        <f>B$48</f>
        <v>S2</v>
      </c>
      <c r="C230" s="355"/>
      <c r="D230" s="355"/>
      <c r="E230" s="355"/>
      <c r="F230" s="358"/>
      <c r="G230" s="359"/>
    </row>
    <row r="231" spans="1:7">
      <c r="A231" s="352"/>
      <c r="B231" s="352" t="str">
        <f>B$49</f>
        <v>S3</v>
      </c>
      <c r="C231" s="355"/>
      <c r="D231" s="355"/>
      <c r="E231" s="355"/>
      <c r="F231" s="358"/>
      <c r="G231" s="359"/>
    </row>
    <row r="232" spans="1:7">
      <c r="A232" s="352"/>
      <c r="B232" s="352" t="str">
        <f>B$50</f>
        <v>S4</v>
      </c>
      <c r="C232" s="355"/>
      <c r="D232" s="355"/>
      <c r="E232" s="355"/>
      <c r="F232" s="358"/>
      <c r="G232" s="359"/>
    </row>
    <row r="234" spans="1:7" ht="112">
      <c r="A234" s="352" t="s">
        <v>748</v>
      </c>
      <c r="B234" s="352"/>
      <c r="C234" s="354" t="s">
        <v>749</v>
      </c>
      <c r="D234" s="357" t="s">
        <v>750</v>
      </c>
      <c r="E234" s="355" t="s">
        <v>751</v>
      </c>
      <c r="F234" s="358"/>
      <c r="G234" s="359"/>
    </row>
    <row r="235" spans="1:7" ht="28">
      <c r="A235" s="352"/>
      <c r="B235" s="352" t="s">
        <v>459</v>
      </c>
      <c r="C235" s="423" t="s">
        <v>752</v>
      </c>
      <c r="D235" s="355"/>
      <c r="E235" s="355"/>
      <c r="F235" s="358"/>
      <c r="G235" s="359"/>
    </row>
    <row r="236" spans="1:7" ht="126">
      <c r="A236" s="352"/>
      <c r="B236" s="352" t="str">
        <f>B$45</f>
        <v>MA</v>
      </c>
      <c r="C236" s="423" t="s">
        <v>1090</v>
      </c>
      <c r="D236" s="355"/>
      <c r="E236" s="355"/>
      <c r="F236" s="356" t="s">
        <v>1110</v>
      </c>
      <c r="G236" s="359"/>
    </row>
    <row r="237" spans="1:7" ht="98">
      <c r="A237" s="352"/>
      <c r="B237" s="352" t="s">
        <v>2131</v>
      </c>
      <c r="C237" s="519" t="s">
        <v>2219</v>
      </c>
      <c r="D237" s="355"/>
      <c r="E237" s="355"/>
      <c r="F237" s="358" t="s">
        <v>1110</v>
      </c>
      <c r="G237" s="359"/>
    </row>
    <row r="238" spans="1:7">
      <c r="A238" s="352"/>
      <c r="B238" s="352" t="str">
        <f>B$47</f>
        <v>S1</v>
      </c>
      <c r="C238" s="355"/>
      <c r="D238" s="355"/>
      <c r="E238" s="355"/>
      <c r="F238" s="358"/>
      <c r="G238" s="359"/>
    </row>
    <row r="239" spans="1:7">
      <c r="A239" s="352"/>
      <c r="B239" s="352" t="str">
        <f>B$48</f>
        <v>S2</v>
      </c>
      <c r="C239" s="355"/>
      <c r="D239" s="355"/>
      <c r="E239" s="355"/>
      <c r="F239" s="358"/>
      <c r="G239" s="359"/>
    </row>
    <row r="240" spans="1:7">
      <c r="A240" s="352"/>
      <c r="B240" s="352" t="str">
        <f>B$49</f>
        <v>S3</v>
      </c>
      <c r="C240" s="355"/>
      <c r="D240" s="355"/>
      <c r="E240" s="355"/>
      <c r="F240" s="358"/>
      <c r="G240" s="359"/>
    </row>
    <row r="241" spans="1:7">
      <c r="A241" s="352"/>
      <c r="B241" s="352" t="str">
        <f>B$50</f>
        <v>S4</v>
      </c>
      <c r="C241" s="355"/>
      <c r="D241" s="355"/>
      <c r="E241" s="355"/>
      <c r="F241" s="358"/>
      <c r="G241" s="359"/>
    </row>
    <row r="243" spans="1:7" ht="217.5" customHeight="1">
      <c r="A243" s="352" t="s">
        <v>753</v>
      </c>
      <c r="B243" s="352"/>
      <c r="C243" s="354" t="s">
        <v>754</v>
      </c>
      <c r="D243" s="355" t="s">
        <v>755</v>
      </c>
      <c r="E243" s="355" t="s">
        <v>756</v>
      </c>
      <c r="F243" s="358"/>
      <c r="G243" s="359"/>
    </row>
    <row r="244" spans="1:7" ht="28">
      <c r="A244" s="352"/>
      <c r="B244" s="352" t="s">
        <v>459</v>
      </c>
      <c r="C244" s="355" t="s">
        <v>757</v>
      </c>
      <c r="D244" s="355"/>
      <c r="E244" s="355"/>
      <c r="F244" s="358"/>
      <c r="G244" s="359"/>
    </row>
    <row r="245" spans="1:7" ht="126">
      <c r="A245" s="352"/>
      <c r="B245" s="352" t="str">
        <f>B$45</f>
        <v>MA</v>
      </c>
      <c r="C245" s="423" t="s">
        <v>1090</v>
      </c>
      <c r="D245" s="355"/>
      <c r="E245" s="355"/>
      <c r="F245" s="356" t="s">
        <v>1110</v>
      </c>
      <c r="G245" s="359"/>
    </row>
    <row r="246" spans="1:7" ht="98">
      <c r="A246" s="352"/>
      <c r="B246" s="352" t="s">
        <v>2131</v>
      </c>
      <c r="C246" s="519" t="s">
        <v>2219</v>
      </c>
      <c r="D246" s="355"/>
      <c r="E246" s="355"/>
      <c r="F246" s="358" t="s">
        <v>1110</v>
      </c>
      <c r="G246" s="359"/>
    </row>
    <row r="247" spans="1:7">
      <c r="A247" s="352"/>
      <c r="B247" s="352" t="str">
        <f>B$47</f>
        <v>S1</v>
      </c>
      <c r="C247" s="355"/>
      <c r="D247" s="355"/>
      <c r="E247" s="355"/>
      <c r="F247" s="358"/>
      <c r="G247" s="359"/>
    </row>
    <row r="248" spans="1:7">
      <c r="A248" s="352"/>
      <c r="B248" s="352" t="str">
        <f>B$48</f>
        <v>S2</v>
      </c>
      <c r="C248" s="355"/>
      <c r="D248" s="355"/>
      <c r="E248" s="355"/>
      <c r="F248" s="358"/>
      <c r="G248" s="359"/>
    </row>
    <row r="249" spans="1:7">
      <c r="A249" s="352"/>
      <c r="B249" s="352" t="str">
        <f>B$49</f>
        <v>S3</v>
      </c>
      <c r="C249" s="355"/>
      <c r="D249" s="355"/>
      <c r="E249" s="355"/>
      <c r="F249" s="358"/>
      <c r="G249" s="359"/>
    </row>
    <row r="250" spans="1:7">
      <c r="A250" s="352"/>
      <c r="B250" s="352" t="str">
        <f>B$50</f>
        <v>S4</v>
      </c>
      <c r="C250" s="355"/>
      <c r="D250" s="355"/>
      <c r="E250" s="355"/>
      <c r="F250" s="358"/>
      <c r="G250" s="359"/>
    </row>
    <row r="252" spans="1:7">
      <c r="A252" s="352">
        <v>3.3</v>
      </c>
      <c r="B252" s="352"/>
      <c r="C252" s="354" t="s">
        <v>758</v>
      </c>
      <c r="D252" s="355"/>
      <c r="E252" s="355"/>
      <c r="F252" s="358"/>
      <c r="G252" s="359"/>
    </row>
    <row r="253" spans="1:7" ht="98">
      <c r="A253" s="352" t="s">
        <v>759</v>
      </c>
      <c r="B253" s="352"/>
      <c r="C253" s="354" t="s">
        <v>760</v>
      </c>
      <c r="D253" s="355" t="s">
        <v>761</v>
      </c>
      <c r="E253" s="355" t="s">
        <v>762</v>
      </c>
      <c r="F253" s="358"/>
      <c r="G253" s="359"/>
    </row>
    <row r="254" spans="1:7">
      <c r="A254" s="352"/>
      <c r="B254" s="352" t="s">
        <v>459</v>
      </c>
      <c r="C254" s="355" t="s">
        <v>671</v>
      </c>
      <c r="D254" s="355"/>
      <c r="E254" s="355"/>
      <c r="F254" s="358"/>
      <c r="G254" s="359"/>
    </row>
    <row r="255" spans="1:7" ht="42">
      <c r="A255" s="352"/>
      <c r="B255" s="352" t="str">
        <f>B$45</f>
        <v>MA</v>
      </c>
      <c r="C255" s="355" t="s">
        <v>1091</v>
      </c>
      <c r="D255" s="355"/>
      <c r="E255" s="355"/>
      <c r="F255" s="356" t="s">
        <v>1110</v>
      </c>
      <c r="G255" s="359"/>
    </row>
    <row r="256" spans="1:7" ht="154">
      <c r="A256" s="352"/>
      <c r="B256" s="352" t="s">
        <v>2131</v>
      </c>
      <c r="C256" s="519" t="s">
        <v>2226</v>
      </c>
      <c r="D256" s="355"/>
      <c r="E256" s="355"/>
      <c r="F256" s="358" t="s">
        <v>1110</v>
      </c>
      <c r="G256" s="359"/>
    </row>
    <row r="257" spans="1:7">
      <c r="A257" s="352"/>
      <c r="B257" s="352" t="str">
        <f>B$47</f>
        <v>S1</v>
      </c>
      <c r="C257" s="355"/>
      <c r="D257" s="355"/>
      <c r="E257" s="355"/>
      <c r="F257" s="358"/>
      <c r="G257" s="359"/>
    </row>
    <row r="258" spans="1:7">
      <c r="A258" s="352"/>
      <c r="B258" s="352" t="str">
        <f>B$48</f>
        <v>S2</v>
      </c>
      <c r="C258" s="355"/>
      <c r="D258" s="355"/>
      <c r="E258" s="355"/>
      <c r="F258" s="358"/>
      <c r="G258" s="359"/>
    </row>
    <row r="259" spans="1:7">
      <c r="A259" s="352"/>
      <c r="B259" s="352" t="str">
        <f>B$49</f>
        <v>S3</v>
      </c>
      <c r="C259" s="355"/>
      <c r="D259" s="355"/>
      <c r="E259" s="355"/>
      <c r="F259" s="358"/>
      <c r="G259" s="359"/>
    </row>
    <row r="260" spans="1:7">
      <c r="A260" s="352"/>
      <c r="B260" s="352" t="str">
        <f>B$50</f>
        <v>S4</v>
      </c>
      <c r="C260" s="355"/>
      <c r="D260" s="355"/>
      <c r="E260" s="355"/>
      <c r="F260" s="358"/>
      <c r="G260" s="359"/>
    </row>
    <row r="262" spans="1:7" ht="154">
      <c r="A262" s="363" t="s">
        <v>763</v>
      </c>
      <c r="B262" s="363"/>
      <c r="C262" s="364" t="s">
        <v>764</v>
      </c>
      <c r="D262" s="355" t="s">
        <v>765</v>
      </c>
      <c r="E262" s="355" t="s">
        <v>766</v>
      </c>
      <c r="F262" s="367"/>
      <c r="G262" s="368"/>
    </row>
    <row r="263" spans="1:7" ht="28">
      <c r="A263" s="363"/>
      <c r="B263" s="363" t="s">
        <v>459</v>
      </c>
      <c r="C263" s="426" t="s">
        <v>767</v>
      </c>
      <c r="D263" s="355"/>
      <c r="E263" s="355"/>
      <c r="F263" s="367"/>
      <c r="G263" s="368"/>
    </row>
    <row r="264" spans="1:7" ht="56">
      <c r="A264" s="352"/>
      <c r="B264" s="352" t="str">
        <f>B$45</f>
        <v>MA</v>
      </c>
      <c r="C264" s="423" t="s">
        <v>1092</v>
      </c>
      <c r="D264" s="355"/>
      <c r="E264" s="355"/>
      <c r="F264" s="356" t="s">
        <v>1110</v>
      </c>
      <c r="G264" s="359"/>
    </row>
    <row r="265" spans="1:7" s="524" customFormat="1" ht="98">
      <c r="A265" s="521"/>
      <c r="B265" s="521" t="s">
        <v>2131</v>
      </c>
      <c r="C265" s="519" t="s">
        <v>2364</v>
      </c>
      <c r="D265" s="519"/>
      <c r="E265" s="519"/>
      <c r="F265" s="525" t="s">
        <v>1110</v>
      </c>
      <c r="G265" s="523"/>
    </row>
    <row r="266" spans="1:7">
      <c r="A266" s="352"/>
      <c r="B266" s="352" t="str">
        <f>B$47</f>
        <v>S1</v>
      </c>
      <c r="C266" s="355"/>
      <c r="D266" s="355"/>
      <c r="E266" s="355"/>
      <c r="F266" s="358"/>
      <c r="G266" s="359"/>
    </row>
    <row r="267" spans="1:7">
      <c r="A267" s="352"/>
      <c r="B267" s="352" t="str">
        <f>B$48</f>
        <v>S2</v>
      </c>
      <c r="C267" s="355"/>
      <c r="D267" s="355"/>
      <c r="E267" s="355"/>
      <c r="F267" s="358"/>
      <c r="G267" s="359"/>
    </row>
    <row r="268" spans="1:7">
      <c r="A268" s="352"/>
      <c r="B268" s="352" t="str">
        <f>B$49</f>
        <v>S3</v>
      </c>
      <c r="C268" s="355"/>
      <c r="D268" s="355"/>
      <c r="E268" s="355"/>
      <c r="F268" s="358"/>
      <c r="G268" s="359"/>
    </row>
    <row r="269" spans="1:7">
      <c r="A269" s="352"/>
      <c r="B269" s="352" t="str">
        <f>B$50</f>
        <v>S4</v>
      </c>
      <c r="C269" s="355"/>
      <c r="D269" s="355"/>
      <c r="E269" s="355"/>
      <c r="F269" s="358"/>
      <c r="G269" s="359"/>
    </row>
    <row r="271" spans="1:7" ht="70">
      <c r="A271" s="352" t="s">
        <v>768</v>
      </c>
      <c r="B271" s="371"/>
      <c r="C271" s="354" t="s">
        <v>769</v>
      </c>
      <c r="D271" s="355" t="s">
        <v>770</v>
      </c>
      <c r="E271" s="355" t="s">
        <v>771</v>
      </c>
      <c r="F271" s="358"/>
      <c r="G271" s="359"/>
    </row>
    <row r="272" spans="1:7">
      <c r="A272" s="352"/>
      <c r="B272" s="352" t="s">
        <v>459</v>
      </c>
      <c r="C272" s="355" t="s">
        <v>671</v>
      </c>
      <c r="D272" s="355"/>
      <c r="E272" s="355"/>
      <c r="F272" s="358"/>
      <c r="G272" s="359"/>
    </row>
    <row r="273" spans="1:7">
      <c r="A273" s="372"/>
      <c r="B273" s="353" t="s">
        <v>132</v>
      </c>
      <c r="C273" s="355" t="s">
        <v>1093</v>
      </c>
      <c r="D273" s="355"/>
      <c r="E273" s="355"/>
      <c r="F273" s="356" t="s">
        <v>1110</v>
      </c>
      <c r="G273" s="359"/>
    </row>
    <row r="274" spans="1:7" ht="42">
      <c r="A274" s="372"/>
      <c r="B274" s="353" t="s">
        <v>2131</v>
      </c>
      <c r="C274" s="355" t="s">
        <v>2220</v>
      </c>
      <c r="D274" s="355"/>
      <c r="E274" s="355"/>
      <c r="F274" s="358" t="s">
        <v>1110</v>
      </c>
      <c r="G274" s="359"/>
    </row>
    <row r="275" spans="1:7">
      <c r="A275" s="372"/>
      <c r="B275" s="353" t="s">
        <v>201</v>
      </c>
      <c r="C275" s="355"/>
      <c r="D275" s="355"/>
      <c r="E275" s="355"/>
      <c r="F275" s="358"/>
      <c r="G275" s="359"/>
    </row>
    <row r="276" spans="1:7">
      <c r="A276" s="372"/>
      <c r="B276" s="353" t="s">
        <v>10</v>
      </c>
      <c r="C276" s="355"/>
      <c r="D276" s="355"/>
      <c r="E276" s="355"/>
      <c r="F276" s="358"/>
      <c r="G276" s="359"/>
    </row>
    <row r="277" spans="1:7">
      <c r="A277" s="372"/>
      <c r="B277" s="353" t="s">
        <v>11</v>
      </c>
      <c r="C277" s="355"/>
      <c r="D277" s="355"/>
      <c r="E277" s="355"/>
      <c r="F277" s="358"/>
      <c r="G277" s="359"/>
    </row>
    <row r="278" spans="1:7">
      <c r="A278" s="372"/>
      <c r="B278" s="353" t="s">
        <v>12</v>
      </c>
      <c r="C278" s="355"/>
      <c r="D278" s="355"/>
      <c r="E278" s="355"/>
      <c r="F278" s="358"/>
      <c r="G278" s="359"/>
    </row>
    <row r="281" spans="1:7">
      <c r="A281" s="352">
        <v>3.4</v>
      </c>
      <c r="B281" s="352"/>
      <c r="C281" s="354" t="s">
        <v>772</v>
      </c>
      <c r="D281" s="355"/>
      <c r="E281" s="355"/>
      <c r="F281" s="358"/>
      <c r="G281" s="359"/>
    </row>
    <row r="282" spans="1:7" ht="280">
      <c r="A282" s="352" t="s">
        <v>773</v>
      </c>
      <c r="B282" s="352"/>
      <c r="C282" s="354" t="s">
        <v>1066</v>
      </c>
      <c r="D282" s="355" t="s">
        <v>774</v>
      </c>
      <c r="E282" s="355" t="s">
        <v>775</v>
      </c>
      <c r="F282" s="358"/>
      <c r="G282" s="359"/>
    </row>
    <row r="283" spans="1:7">
      <c r="A283" s="352"/>
      <c r="B283" s="352" t="s">
        <v>459</v>
      </c>
      <c r="C283" s="355" t="s">
        <v>671</v>
      </c>
      <c r="D283" s="355"/>
      <c r="E283" s="355"/>
      <c r="F283" s="358"/>
      <c r="G283" s="359"/>
    </row>
    <row r="284" spans="1:7" ht="84">
      <c r="A284" s="352"/>
      <c r="B284" s="352" t="str">
        <f>B$45</f>
        <v>MA</v>
      </c>
      <c r="C284" s="423" t="s">
        <v>1159</v>
      </c>
      <c r="D284" s="355"/>
      <c r="E284" s="355"/>
      <c r="F284" s="358"/>
      <c r="G284" s="359"/>
    </row>
    <row r="285" spans="1:7" ht="56">
      <c r="A285" s="352"/>
      <c r="B285" s="352" t="s">
        <v>2131</v>
      </c>
      <c r="C285" s="423" t="s">
        <v>2221</v>
      </c>
      <c r="D285" s="355"/>
      <c r="E285" s="355"/>
      <c r="F285" s="358" t="s">
        <v>1110</v>
      </c>
      <c r="G285" s="359"/>
    </row>
    <row r="286" spans="1:7">
      <c r="A286" s="352"/>
      <c r="B286" s="352" t="str">
        <f>B$47</f>
        <v>S1</v>
      </c>
      <c r="C286" s="355"/>
      <c r="D286" s="355"/>
      <c r="E286" s="355"/>
      <c r="F286" s="358"/>
      <c r="G286" s="359"/>
    </row>
    <row r="287" spans="1:7">
      <c r="A287" s="352"/>
      <c r="B287" s="352" t="str">
        <f>B$48</f>
        <v>S2</v>
      </c>
      <c r="C287" s="355"/>
      <c r="D287" s="355"/>
      <c r="E287" s="355"/>
      <c r="F287" s="358"/>
      <c r="G287" s="359"/>
    </row>
    <row r="288" spans="1:7">
      <c r="A288" s="352"/>
      <c r="B288" s="352" t="str">
        <f>B$49</f>
        <v>S3</v>
      </c>
      <c r="C288" s="355"/>
      <c r="D288" s="355"/>
      <c r="E288" s="355"/>
      <c r="F288" s="358"/>
      <c r="G288" s="359"/>
    </row>
    <row r="289" spans="1:7">
      <c r="A289" s="352"/>
      <c r="B289" s="352" t="str">
        <f>B$50</f>
        <v>S4</v>
      </c>
      <c r="C289" s="355"/>
      <c r="D289" s="355"/>
      <c r="E289" s="355"/>
      <c r="F289" s="358"/>
      <c r="G289" s="359"/>
    </row>
    <row r="291" spans="1:7" ht="56">
      <c r="A291" s="363" t="s">
        <v>776</v>
      </c>
      <c r="B291" s="363"/>
      <c r="C291" s="373" t="s">
        <v>777</v>
      </c>
      <c r="D291" s="355" t="s">
        <v>778</v>
      </c>
      <c r="E291" s="355" t="s">
        <v>779</v>
      </c>
      <c r="F291" s="367"/>
      <c r="G291" s="368"/>
    </row>
    <row r="292" spans="1:7">
      <c r="A292" s="352"/>
      <c r="B292" s="352" t="s">
        <v>459</v>
      </c>
      <c r="C292" s="355" t="s">
        <v>780</v>
      </c>
      <c r="D292" s="355"/>
      <c r="E292" s="355"/>
      <c r="F292" s="358"/>
      <c r="G292" s="359"/>
    </row>
    <row r="293" spans="1:7">
      <c r="A293" s="352"/>
      <c r="B293" s="352" t="str">
        <f>B$45</f>
        <v>MA</v>
      </c>
      <c r="C293" s="355" t="s">
        <v>780</v>
      </c>
      <c r="D293" s="355"/>
      <c r="E293" s="355"/>
      <c r="F293" s="356" t="s">
        <v>1110</v>
      </c>
      <c r="G293" s="359"/>
    </row>
    <row r="294" spans="1:7">
      <c r="A294" s="352"/>
      <c r="B294" s="352" t="s">
        <v>2131</v>
      </c>
      <c r="C294" s="355" t="s">
        <v>2222</v>
      </c>
      <c r="D294" s="355"/>
      <c r="E294" s="355"/>
      <c r="F294" s="358" t="s">
        <v>1110</v>
      </c>
      <c r="G294" s="359"/>
    </row>
    <row r="295" spans="1:7">
      <c r="A295" s="352"/>
      <c r="B295" s="352" t="str">
        <f>B$47</f>
        <v>S1</v>
      </c>
      <c r="C295" s="355"/>
      <c r="D295" s="355"/>
      <c r="E295" s="355"/>
      <c r="F295" s="358"/>
      <c r="G295" s="359"/>
    </row>
    <row r="296" spans="1:7">
      <c r="A296" s="352"/>
      <c r="B296" s="352" t="str">
        <f>B$48</f>
        <v>S2</v>
      </c>
      <c r="C296" s="355"/>
      <c r="D296" s="355"/>
      <c r="E296" s="355"/>
      <c r="F296" s="358"/>
      <c r="G296" s="359"/>
    </row>
    <row r="297" spans="1:7">
      <c r="A297" s="352"/>
      <c r="B297" s="352" t="str">
        <f>B$49</f>
        <v>S3</v>
      </c>
      <c r="C297" s="355"/>
      <c r="D297" s="355"/>
      <c r="E297" s="355"/>
      <c r="F297" s="358"/>
      <c r="G297" s="359"/>
    </row>
    <row r="298" spans="1:7">
      <c r="A298" s="352"/>
      <c r="B298" s="352" t="str">
        <f>B$50</f>
        <v>S4</v>
      </c>
      <c r="C298" s="355"/>
      <c r="D298" s="355"/>
      <c r="E298" s="355"/>
      <c r="F298" s="358"/>
      <c r="G298" s="359"/>
    </row>
    <row r="300" spans="1:7">
      <c r="A300" s="352">
        <v>3.5</v>
      </c>
      <c r="B300" s="352"/>
      <c r="C300" s="354" t="s">
        <v>781</v>
      </c>
      <c r="D300" s="355"/>
      <c r="E300" s="355"/>
      <c r="F300" s="358"/>
      <c r="G300" s="359"/>
    </row>
    <row r="301" spans="1:7" ht="154">
      <c r="A301" s="352" t="s">
        <v>782</v>
      </c>
      <c r="B301" s="352"/>
      <c r="C301" s="354" t="s">
        <v>783</v>
      </c>
      <c r="D301" s="355" t="s">
        <v>784</v>
      </c>
      <c r="E301" s="355" t="s">
        <v>785</v>
      </c>
      <c r="F301" s="358"/>
      <c r="G301" s="359"/>
    </row>
    <row r="302" spans="1:7">
      <c r="A302" s="352"/>
      <c r="B302" s="352" t="s">
        <v>459</v>
      </c>
      <c r="C302" s="355" t="s">
        <v>780</v>
      </c>
      <c r="D302" s="355"/>
      <c r="E302" s="355"/>
      <c r="F302" s="358"/>
      <c r="G302" s="359"/>
    </row>
    <row r="303" spans="1:7">
      <c r="A303" s="352"/>
      <c r="B303" s="352" t="s">
        <v>132</v>
      </c>
      <c r="C303" s="355" t="s">
        <v>780</v>
      </c>
      <c r="D303" s="355"/>
      <c r="E303" s="355"/>
      <c r="F303" s="356" t="s">
        <v>1110</v>
      </c>
      <c r="G303" s="359"/>
    </row>
    <row r="304" spans="1:7">
      <c r="A304" s="352"/>
      <c r="B304" s="352" t="s">
        <v>2131</v>
      </c>
      <c r="C304" s="355" t="s">
        <v>2185</v>
      </c>
      <c r="D304" s="355"/>
      <c r="E304" s="355"/>
      <c r="F304" s="356" t="s">
        <v>1110</v>
      </c>
      <c r="G304" s="359"/>
    </row>
    <row r="305" spans="1:7">
      <c r="A305" s="352"/>
      <c r="B305" s="352" t="str">
        <f>B$47</f>
        <v>S1</v>
      </c>
      <c r="C305" s="355"/>
      <c r="D305" s="355"/>
      <c r="E305" s="355"/>
      <c r="F305" s="358"/>
      <c r="G305" s="359"/>
    </row>
    <row r="306" spans="1:7">
      <c r="A306" s="352"/>
      <c r="B306" s="352" t="str">
        <f>B$48</f>
        <v>S2</v>
      </c>
      <c r="C306" s="355"/>
      <c r="D306" s="355"/>
      <c r="E306" s="355"/>
      <c r="F306" s="358"/>
      <c r="G306" s="359"/>
    </row>
    <row r="307" spans="1:7">
      <c r="A307" s="352"/>
      <c r="B307" s="352" t="str">
        <f>B$49</f>
        <v>S3</v>
      </c>
      <c r="C307" s="355"/>
      <c r="D307" s="355"/>
      <c r="E307" s="355"/>
      <c r="F307" s="358"/>
      <c r="G307" s="359"/>
    </row>
    <row r="308" spans="1:7">
      <c r="A308" s="352"/>
      <c r="B308" s="352" t="str">
        <f>B$50</f>
        <v>S4</v>
      </c>
      <c r="C308" s="355"/>
      <c r="D308" s="355"/>
      <c r="E308" s="355"/>
      <c r="F308" s="358"/>
      <c r="G308" s="359"/>
    </row>
    <row r="310" spans="1:7">
      <c r="A310" s="361">
        <v>4</v>
      </c>
      <c r="B310" s="361"/>
      <c r="C310" s="348" t="s">
        <v>786</v>
      </c>
      <c r="D310" s="349"/>
      <c r="E310" s="349"/>
      <c r="F310" s="369"/>
      <c r="G310" s="370"/>
    </row>
    <row r="311" spans="1:7">
      <c r="A311" s="352">
        <v>4.0999999999999996</v>
      </c>
      <c r="B311" s="352"/>
      <c r="C311" s="354" t="s">
        <v>787</v>
      </c>
      <c r="D311" s="355"/>
      <c r="E311" s="355"/>
      <c r="F311" s="358"/>
      <c r="G311" s="359"/>
    </row>
    <row r="312" spans="1:7" ht="182">
      <c r="A312" s="363" t="s">
        <v>788</v>
      </c>
      <c r="B312" s="363"/>
      <c r="C312" s="364" t="s">
        <v>789</v>
      </c>
      <c r="D312" s="357" t="s">
        <v>790</v>
      </c>
      <c r="E312" s="355" t="s">
        <v>791</v>
      </c>
      <c r="F312" s="367"/>
      <c r="G312" s="368"/>
    </row>
    <row r="313" spans="1:7">
      <c r="A313" s="352"/>
      <c r="B313" s="352" t="s">
        <v>459</v>
      </c>
      <c r="C313" s="355" t="s">
        <v>671</v>
      </c>
      <c r="D313" s="355"/>
      <c r="E313" s="355"/>
      <c r="F313" s="358"/>
      <c r="G313" s="359"/>
    </row>
    <row r="314" spans="1:7" ht="70">
      <c r="A314" s="352"/>
      <c r="B314" s="352" t="str">
        <f>B$45</f>
        <v>MA</v>
      </c>
      <c r="C314" s="355" t="s">
        <v>1095</v>
      </c>
      <c r="D314" s="355"/>
      <c r="E314" s="355"/>
      <c r="F314" s="356" t="s">
        <v>1110</v>
      </c>
      <c r="G314" s="359"/>
    </row>
    <row r="315" spans="1:7">
      <c r="A315" s="352"/>
      <c r="B315" s="352"/>
      <c r="C315" s="355"/>
      <c r="D315" s="355"/>
      <c r="E315" s="355"/>
      <c r="F315" s="358"/>
      <c r="G315" s="359"/>
    </row>
    <row r="316" spans="1:7">
      <c r="A316" s="352"/>
      <c r="B316" s="352" t="str">
        <f>B$47</f>
        <v>S1</v>
      </c>
      <c r="C316" s="355"/>
      <c r="D316" s="355"/>
      <c r="E316" s="355"/>
      <c r="F316" s="358"/>
      <c r="G316" s="359"/>
    </row>
    <row r="317" spans="1:7">
      <c r="A317" s="352"/>
      <c r="B317" s="352" t="str">
        <f>B$48</f>
        <v>S2</v>
      </c>
      <c r="C317" s="355"/>
      <c r="D317" s="355"/>
      <c r="E317" s="355"/>
      <c r="F317" s="358"/>
      <c r="G317" s="359"/>
    </row>
    <row r="318" spans="1:7">
      <c r="A318" s="352"/>
      <c r="B318" s="352" t="str">
        <f>B$49</f>
        <v>S3</v>
      </c>
      <c r="C318" s="355"/>
      <c r="D318" s="355"/>
      <c r="E318" s="355"/>
      <c r="F318" s="358"/>
      <c r="G318" s="359"/>
    </row>
    <row r="319" spans="1:7">
      <c r="A319" s="352"/>
      <c r="B319" s="352" t="str">
        <f>B$50</f>
        <v>S4</v>
      </c>
      <c r="C319" s="355"/>
      <c r="D319" s="355"/>
      <c r="E319" s="355"/>
      <c r="F319" s="358"/>
      <c r="G319" s="359"/>
    </row>
    <row r="321" spans="1:7" ht="56">
      <c r="A321" s="352" t="s">
        <v>792</v>
      </c>
      <c r="B321" s="352"/>
      <c r="C321" s="354" t="s">
        <v>793</v>
      </c>
      <c r="D321" s="357" t="s">
        <v>794</v>
      </c>
      <c r="E321" s="355" t="s">
        <v>795</v>
      </c>
      <c r="F321" s="358"/>
      <c r="G321" s="359"/>
    </row>
    <row r="322" spans="1:7">
      <c r="A322" s="352"/>
      <c r="B322" s="352" t="s">
        <v>459</v>
      </c>
      <c r="C322" s="355" t="s">
        <v>671</v>
      </c>
      <c r="D322" s="355"/>
      <c r="E322" s="355"/>
      <c r="F322" s="358"/>
      <c r="G322" s="359"/>
    </row>
    <row r="323" spans="1:7" s="431" customFormat="1" ht="84">
      <c r="A323" s="427"/>
      <c r="B323" s="427" t="str">
        <f>B$45</f>
        <v>MA</v>
      </c>
      <c r="C323" s="423" t="s">
        <v>1096</v>
      </c>
      <c r="D323" s="423"/>
      <c r="E323" s="423"/>
      <c r="F323" s="437" t="s">
        <v>1097</v>
      </c>
      <c r="G323" s="435" t="s">
        <v>2244</v>
      </c>
    </row>
    <row r="324" spans="1:7" s="524" customFormat="1" ht="25.25" customHeight="1">
      <c r="A324" s="521"/>
      <c r="B324" s="521" t="s">
        <v>2131</v>
      </c>
      <c r="C324" s="423"/>
      <c r="D324" s="519"/>
      <c r="E324" s="519"/>
      <c r="F324" s="525"/>
      <c r="G324" s="523"/>
    </row>
    <row r="325" spans="1:7">
      <c r="A325" s="352"/>
      <c r="B325" s="352" t="str">
        <f>B$47</f>
        <v>S1</v>
      </c>
      <c r="C325" s="355"/>
      <c r="D325" s="355"/>
      <c r="E325" s="355"/>
      <c r="F325" s="358"/>
      <c r="G325" s="359"/>
    </row>
    <row r="326" spans="1:7">
      <c r="A326" s="352"/>
      <c r="B326" s="352" t="str">
        <f>B$48</f>
        <v>S2</v>
      </c>
      <c r="C326" s="355"/>
      <c r="D326" s="355"/>
      <c r="E326" s="355"/>
      <c r="F326" s="358"/>
      <c r="G326" s="359"/>
    </row>
    <row r="327" spans="1:7">
      <c r="A327" s="352"/>
      <c r="B327" s="352" t="str">
        <f>B$49</f>
        <v>S3</v>
      </c>
      <c r="C327" s="355"/>
      <c r="D327" s="355"/>
      <c r="E327" s="355"/>
      <c r="F327" s="358"/>
      <c r="G327" s="359"/>
    </row>
    <row r="328" spans="1:7">
      <c r="A328" s="352"/>
      <c r="B328" s="352" t="str">
        <f>B$50</f>
        <v>S4</v>
      </c>
      <c r="C328" s="355"/>
      <c r="D328" s="355"/>
      <c r="E328" s="355"/>
      <c r="F328" s="358"/>
      <c r="G328" s="359"/>
    </row>
    <row r="330" spans="1:7">
      <c r="A330" s="352">
        <v>4.2</v>
      </c>
      <c r="B330" s="352"/>
      <c r="C330" s="354" t="s">
        <v>796</v>
      </c>
      <c r="D330" s="355"/>
      <c r="E330" s="355"/>
      <c r="F330" s="358"/>
      <c r="G330" s="359"/>
    </row>
    <row r="331" spans="1:7" ht="84">
      <c r="A331" s="352" t="s">
        <v>797</v>
      </c>
      <c r="B331" s="352"/>
      <c r="C331" s="354" t="s">
        <v>798</v>
      </c>
      <c r="D331" s="357" t="s">
        <v>799</v>
      </c>
      <c r="E331" s="355" t="s">
        <v>800</v>
      </c>
      <c r="F331" s="358"/>
      <c r="G331" s="359"/>
    </row>
    <row r="332" spans="1:7">
      <c r="A332" s="352"/>
      <c r="B332" s="352" t="s">
        <v>459</v>
      </c>
      <c r="C332" s="355" t="s">
        <v>671</v>
      </c>
      <c r="D332" s="355"/>
      <c r="E332" s="355"/>
      <c r="F332" s="358"/>
      <c r="G332" s="359"/>
    </row>
    <row r="333" spans="1:7" s="431" customFormat="1" ht="154">
      <c r="A333" s="427"/>
      <c r="B333" s="427" t="str">
        <f>B$45</f>
        <v>MA</v>
      </c>
      <c r="C333" s="423" t="s">
        <v>1103</v>
      </c>
      <c r="D333" s="423"/>
      <c r="E333" s="423"/>
      <c r="F333" s="437" t="s">
        <v>1097</v>
      </c>
      <c r="G333" s="435" t="s">
        <v>2318</v>
      </c>
    </row>
    <row r="334" spans="1:7" s="524" customFormat="1">
      <c r="A334" s="521"/>
      <c r="B334" s="521" t="s">
        <v>2131</v>
      </c>
      <c r="C334" s="423"/>
      <c r="D334" s="519"/>
      <c r="E334" s="519"/>
      <c r="F334" s="525"/>
      <c r="G334" s="523"/>
    </row>
    <row r="335" spans="1:7" ht="70">
      <c r="A335" s="352"/>
      <c r="B335" s="352" t="str">
        <f>B$47</f>
        <v>S1</v>
      </c>
      <c r="C335" s="423" t="s">
        <v>2319</v>
      </c>
      <c r="D335" s="355"/>
      <c r="E335" s="355"/>
      <c r="F335" s="358" t="s">
        <v>1110</v>
      </c>
      <c r="G335" s="359"/>
    </row>
    <row r="336" spans="1:7">
      <c r="A336" s="352"/>
      <c r="B336" s="352" t="str">
        <f>B$48</f>
        <v>S2</v>
      </c>
      <c r="C336" s="355"/>
      <c r="D336" s="355"/>
      <c r="E336" s="355"/>
      <c r="F336" s="358"/>
      <c r="G336" s="359"/>
    </row>
    <row r="337" spans="1:7">
      <c r="A337" s="352"/>
      <c r="B337" s="352" t="str">
        <f>B$49</f>
        <v>S3</v>
      </c>
      <c r="C337" s="355"/>
      <c r="D337" s="355"/>
      <c r="E337" s="355"/>
      <c r="F337" s="358"/>
      <c r="G337" s="359"/>
    </row>
    <row r="338" spans="1:7">
      <c r="A338" s="352"/>
      <c r="B338" s="352" t="str">
        <f>B$50</f>
        <v>S4</v>
      </c>
      <c r="C338" s="355"/>
      <c r="D338" s="355"/>
      <c r="E338" s="355"/>
      <c r="F338" s="358"/>
      <c r="G338" s="359"/>
    </row>
    <row r="340" spans="1:7" ht="112">
      <c r="A340" s="352" t="s">
        <v>801</v>
      </c>
      <c r="B340" s="352"/>
      <c r="C340" s="354" t="s">
        <v>802</v>
      </c>
      <c r="D340" s="355" t="s">
        <v>803</v>
      </c>
      <c r="E340" s="355" t="s">
        <v>804</v>
      </c>
      <c r="F340" s="358"/>
      <c r="G340" s="359"/>
    </row>
    <row r="341" spans="1:7">
      <c r="A341" s="352"/>
      <c r="B341" s="352" t="s">
        <v>459</v>
      </c>
      <c r="C341" s="355" t="s">
        <v>671</v>
      </c>
      <c r="D341" s="355"/>
      <c r="E341" s="355"/>
      <c r="F341" s="358"/>
      <c r="G341" s="359"/>
    </row>
    <row r="342" spans="1:7">
      <c r="A342" s="352"/>
      <c r="B342" s="352" t="str">
        <f>B$45</f>
        <v>MA</v>
      </c>
      <c r="C342" s="355" t="s">
        <v>1071</v>
      </c>
      <c r="D342" s="355"/>
      <c r="E342" s="355"/>
      <c r="F342" s="356" t="s">
        <v>1110</v>
      </c>
      <c r="G342" s="359"/>
    </row>
    <row r="343" spans="1:7">
      <c r="A343" s="352"/>
      <c r="B343" s="352"/>
      <c r="C343" s="355"/>
      <c r="D343" s="355"/>
      <c r="E343" s="355"/>
      <c r="F343" s="358"/>
      <c r="G343" s="359"/>
    </row>
    <row r="344" spans="1:7">
      <c r="A344" s="352"/>
      <c r="B344" s="352" t="str">
        <f>B$47</f>
        <v>S1</v>
      </c>
      <c r="C344" s="355"/>
      <c r="D344" s="355"/>
      <c r="E344" s="355"/>
      <c r="F344" s="358"/>
      <c r="G344" s="359"/>
    </row>
    <row r="345" spans="1:7">
      <c r="A345" s="352"/>
      <c r="B345" s="352" t="str">
        <f>B$48</f>
        <v>S2</v>
      </c>
      <c r="C345" s="355"/>
      <c r="D345" s="355"/>
      <c r="E345" s="355"/>
      <c r="F345" s="358"/>
      <c r="G345" s="359"/>
    </row>
    <row r="346" spans="1:7">
      <c r="A346" s="352"/>
      <c r="B346" s="352" t="str">
        <f>B$49</f>
        <v>S3</v>
      </c>
      <c r="C346" s="355"/>
      <c r="D346" s="355"/>
      <c r="E346" s="355"/>
      <c r="F346" s="358"/>
      <c r="G346" s="359"/>
    </row>
    <row r="347" spans="1:7">
      <c r="A347" s="352"/>
      <c r="B347" s="352" t="str">
        <f>B$50</f>
        <v>S4</v>
      </c>
      <c r="C347" s="355"/>
      <c r="D347" s="355"/>
      <c r="E347" s="355"/>
      <c r="F347" s="358"/>
      <c r="G347" s="359"/>
    </row>
    <row r="349" spans="1:7" ht="42">
      <c r="A349" s="352" t="s">
        <v>805</v>
      </c>
      <c r="B349" s="352"/>
      <c r="C349" s="354" t="s">
        <v>806</v>
      </c>
      <c r="D349" s="357" t="s">
        <v>807</v>
      </c>
      <c r="E349" s="355"/>
      <c r="F349" s="358"/>
      <c r="G349" s="359"/>
    </row>
    <row r="350" spans="1:7">
      <c r="A350" s="352"/>
      <c r="B350" s="352" t="s">
        <v>459</v>
      </c>
      <c r="C350" s="355" t="s">
        <v>671</v>
      </c>
      <c r="D350" s="355"/>
      <c r="E350" s="355"/>
      <c r="F350" s="358"/>
      <c r="G350" s="359"/>
    </row>
    <row r="351" spans="1:7">
      <c r="A351" s="352"/>
      <c r="B351" s="352" t="str">
        <f>B$45</f>
        <v>MA</v>
      </c>
      <c r="C351" s="355" t="s">
        <v>1072</v>
      </c>
      <c r="D351" s="355"/>
      <c r="E351" s="355"/>
      <c r="F351" s="356" t="s">
        <v>1110</v>
      </c>
      <c r="G351" s="359"/>
    </row>
    <row r="352" spans="1:7">
      <c r="A352" s="352"/>
      <c r="B352" s="352"/>
      <c r="C352" s="355"/>
      <c r="D352" s="355"/>
      <c r="E352" s="355"/>
      <c r="F352" s="358"/>
      <c r="G352" s="359"/>
    </row>
    <row r="353" spans="1:7">
      <c r="A353" s="352"/>
      <c r="B353" s="352" t="str">
        <f>B$47</f>
        <v>S1</v>
      </c>
      <c r="C353" s="355"/>
      <c r="D353" s="355"/>
      <c r="E353" s="355"/>
      <c r="F353" s="358"/>
      <c r="G353" s="359"/>
    </row>
    <row r="354" spans="1:7">
      <c r="A354" s="352"/>
      <c r="B354" s="352" t="str">
        <f>B$48</f>
        <v>S2</v>
      </c>
      <c r="C354" s="355"/>
      <c r="D354" s="355"/>
      <c r="E354" s="355"/>
      <c r="F354" s="358"/>
      <c r="G354" s="359"/>
    </row>
    <row r="355" spans="1:7">
      <c r="A355" s="352"/>
      <c r="B355" s="352" t="str">
        <f>B$49</f>
        <v>S3</v>
      </c>
      <c r="C355" s="355"/>
      <c r="D355" s="355"/>
      <c r="E355" s="355"/>
      <c r="F355" s="358"/>
      <c r="G355" s="359"/>
    </row>
    <row r="356" spans="1:7">
      <c r="A356" s="352"/>
      <c r="B356" s="352" t="str">
        <f>B$50</f>
        <v>S4</v>
      </c>
      <c r="C356" s="355"/>
      <c r="D356" s="355"/>
      <c r="E356" s="355"/>
      <c r="F356" s="358"/>
      <c r="G356" s="359"/>
    </row>
    <row r="358" spans="1:7" ht="84">
      <c r="A358" s="352" t="s">
        <v>808</v>
      </c>
      <c r="B358" s="371"/>
      <c r="C358" s="354" t="s">
        <v>809</v>
      </c>
      <c r="D358" s="357" t="s">
        <v>810</v>
      </c>
      <c r="E358" s="355" t="s">
        <v>811</v>
      </c>
      <c r="F358" s="358"/>
      <c r="G358" s="359"/>
    </row>
    <row r="359" spans="1:7">
      <c r="A359" s="352"/>
      <c r="B359" s="352" t="s">
        <v>459</v>
      </c>
      <c r="C359" s="355" t="s">
        <v>671</v>
      </c>
      <c r="D359" s="355"/>
      <c r="E359" s="355"/>
      <c r="F359" s="358"/>
      <c r="G359" s="359"/>
    </row>
    <row r="360" spans="1:7" ht="28">
      <c r="A360" s="352"/>
      <c r="B360" s="352" t="str">
        <f>B$45</f>
        <v>MA</v>
      </c>
      <c r="C360" s="355" t="s">
        <v>1104</v>
      </c>
      <c r="D360" s="355"/>
      <c r="E360" s="355"/>
      <c r="F360" s="356" t="s">
        <v>1110</v>
      </c>
      <c r="G360" s="359"/>
    </row>
    <row r="361" spans="1:7">
      <c r="A361" s="352"/>
      <c r="B361" s="352"/>
      <c r="C361" s="355"/>
      <c r="D361" s="355"/>
      <c r="E361" s="355"/>
      <c r="F361" s="358"/>
      <c r="G361" s="359"/>
    </row>
    <row r="362" spans="1:7">
      <c r="A362" s="352"/>
      <c r="B362" s="352" t="str">
        <f>B$47</f>
        <v>S1</v>
      </c>
      <c r="C362" s="355"/>
      <c r="D362" s="355"/>
      <c r="E362" s="355"/>
      <c r="F362" s="358"/>
      <c r="G362" s="359"/>
    </row>
    <row r="363" spans="1:7">
      <c r="A363" s="352"/>
      <c r="B363" s="352" t="str">
        <f>B$48</f>
        <v>S2</v>
      </c>
      <c r="C363" s="355"/>
      <c r="D363" s="355"/>
      <c r="E363" s="355"/>
      <c r="F363" s="358"/>
      <c r="G363" s="359"/>
    </row>
    <row r="364" spans="1:7">
      <c r="A364" s="352"/>
      <c r="B364" s="352" t="str">
        <f>B$49</f>
        <v>S3</v>
      </c>
      <c r="C364" s="355"/>
      <c r="D364" s="355"/>
      <c r="E364" s="355"/>
      <c r="F364" s="358"/>
      <c r="G364" s="359"/>
    </row>
    <row r="365" spans="1:7">
      <c r="A365" s="352"/>
      <c r="B365" s="352" t="str">
        <f>B$50</f>
        <v>S4</v>
      </c>
      <c r="C365" s="355"/>
      <c r="D365" s="355"/>
      <c r="E365" s="355"/>
      <c r="F365" s="358"/>
      <c r="G365" s="359"/>
    </row>
    <row r="367" spans="1:7">
      <c r="A367" s="352">
        <v>4.3</v>
      </c>
      <c r="B367" s="371"/>
      <c r="C367" s="354" t="s">
        <v>812</v>
      </c>
      <c r="D367" s="355"/>
      <c r="E367" s="355"/>
      <c r="F367" s="358"/>
      <c r="G367" s="359"/>
    </row>
    <row r="368" spans="1:7" ht="56">
      <c r="A368" s="352" t="s">
        <v>813</v>
      </c>
      <c r="B368" s="352"/>
      <c r="C368" s="354" t="s">
        <v>814</v>
      </c>
      <c r="D368" s="355" t="s">
        <v>815</v>
      </c>
      <c r="E368" s="355" t="s">
        <v>816</v>
      </c>
      <c r="F368" s="358"/>
      <c r="G368" s="359"/>
    </row>
    <row r="369" spans="1:7">
      <c r="A369" s="352"/>
      <c r="B369" s="352" t="s">
        <v>459</v>
      </c>
      <c r="C369" s="355" t="s">
        <v>671</v>
      </c>
      <c r="D369" s="355"/>
      <c r="E369" s="355"/>
      <c r="F369" s="358"/>
      <c r="G369" s="359"/>
    </row>
    <row r="370" spans="1:7">
      <c r="A370" s="352"/>
      <c r="B370" s="352" t="str">
        <f>B$45</f>
        <v>MA</v>
      </c>
      <c r="C370" s="355" t="s">
        <v>1105</v>
      </c>
      <c r="D370" s="355"/>
      <c r="E370" s="355"/>
      <c r="F370" s="356" t="s">
        <v>1110</v>
      </c>
      <c r="G370" s="359"/>
    </row>
    <row r="371" spans="1:7">
      <c r="A371" s="352"/>
      <c r="B371" s="352"/>
      <c r="C371" s="355"/>
      <c r="D371" s="355"/>
      <c r="E371" s="355"/>
      <c r="F371" s="358"/>
      <c r="G371" s="359"/>
    </row>
    <row r="372" spans="1:7">
      <c r="A372" s="352"/>
      <c r="B372" s="352" t="str">
        <f>B$47</f>
        <v>S1</v>
      </c>
      <c r="C372" s="355"/>
      <c r="D372" s="355"/>
      <c r="E372" s="355"/>
      <c r="F372" s="358"/>
      <c r="G372" s="359"/>
    </row>
    <row r="373" spans="1:7">
      <c r="A373" s="352"/>
      <c r="B373" s="352" t="str">
        <f>B$48</f>
        <v>S2</v>
      </c>
      <c r="C373" s="355"/>
      <c r="D373" s="355"/>
      <c r="E373" s="355"/>
      <c r="F373" s="358"/>
      <c r="G373" s="359"/>
    </row>
    <row r="374" spans="1:7">
      <c r="A374" s="352"/>
      <c r="B374" s="352" t="str">
        <f>B$49</f>
        <v>S3</v>
      </c>
      <c r="C374" s="355"/>
      <c r="D374" s="355"/>
      <c r="E374" s="355"/>
      <c r="F374" s="358"/>
      <c r="G374" s="359"/>
    </row>
    <row r="375" spans="1:7">
      <c r="A375" s="352"/>
      <c r="B375" s="352" t="str">
        <f>B$50</f>
        <v>S4</v>
      </c>
      <c r="C375" s="355"/>
      <c r="D375" s="355"/>
      <c r="E375" s="355"/>
      <c r="F375" s="358"/>
      <c r="G375" s="359"/>
    </row>
    <row r="377" spans="1:7" ht="280">
      <c r="A377" s="352" t="s">
        <v>817</v>
      </c>
      <c r="B377" s="352"/>
      <c r="C377" s="354" t="s">
        <v>818</v>
      </c>
      <c r="D377" s="357" t="s">
        <v>819</v>
      </c>
      <c r="E377" s="355" t="s">
        <v>820</v>
      </c>
      <c r="F377" s="358"/>
      <c r="G377" s="359"/>
    </row>
    <row r="378" spans="1:7">
      <c r="A378" s="352"/>
      <c r="B378" s="352" t="s">
        <v>459</v>
      </c>
      <c r="C378" s="355" t="s">
        <v>671</v>
      </c>
      <c r="D378" s="355"/>
      <c r="E378" s="355"/>
      <c r="F378" s="358"/>
      <c r="G378" s="359"/>
    </row>
    <row r="379" spans="1:7">
      <c r="A379" s="352"/>
      <c r="B379" s="352" t="str">
        <f>B$45</f>
        <v>MA</v>
      </c>
      <c r="C379" s="355" t="s">
        <v>1106</v>
      </c>
      <c r="D379" s="355"/>
      <c r="E379" s="355"/>
      <c r="F379" s="356" t="s">
        <v>1110</v>
      </c>
      <c r="G379" s="359"/>
    </row>
    <row r="380" spans="1:7">
      <c r="A380" s="352"/>
      <c r="B380" s="352"/>
      <c r="C380" s="355"/>
      <c r="D380" s="355"/>
      <c r="E380" s="355"/>
      <c r="F380" s="358"/>
      <c r="G380" s="359"/>
    </row>
    <row r="381" spans="1:7">
      <c r="A381" s="352"/>
      <c r="B381" s="352" t="str">
        <f>B$47</f>
        <v>S1</v>
      </c>
      <c r="C381" s="355"/>
      <c r="D381" s="355"/>
      <c r="E381" s="355"/>
      <c r="F381" s="358"/>
      <c r="G381" s="359"/>
    </row>
    <row r="382" spans="1:7">
      <c r="A382" s="352"/>
      <c r="B382" s="352" t="str">
        <f>B$48</f>
        <v>S2</v>
      </c>
      <c r="C382" s="355"/>
      <c r="D382" s="355"/>
      <c r="E382" s="355"/>
      <c r="F382" s="358"/>
      <c r="G382" s="359"/>
    </row>
    <row r="383" spans="1:7">
      <c r="A383" s="352"/>
      <c r="B383" s="352" t="str">
        <f>B$49</f>
        <v>S3</v>
      </c>
      <c r="C383" s="355"/>
      <c r="D383" s="355"/>
      <c r="E383" s="355"/>
      <c r="F383" s="358"/>
      <c r="G383" s="359"/>
    </row>
    <row r="384" spans="1:7">
      <c r="A384" s="352"/>
      <c r="B384" s="352" t="str">
        <f>B$50</f>
        <v>S4</v>
      </c>
      <c r="C384" s="355"/>
      <c r="D384" s="355"/>
      <c r="E384" s="355"/>
      <c r="F384" s="358"/>
      <c r="G384" s="359"/>
    </row>
    <row r="386" spans="1:7">
      <c r="A386" s="361">
        <v>5</v>
      </c>
      <c r="B386" s="361"/>
      <c r="C386" s="348" t="s">
        <v>821</v>
      </c>
      <c r="D386" s="349"/>
      <c r="E386" s="349"/>
      <c r="F386" s="369"/>
      <c r="G386" s="370"/>
    </row>
    <row r="387" spans="1:7">
      <c r="A387" s="352">
        <v>5.0999999999999996</v>
      </c>
      <c r="B387" s="352"/>
      <c r="C387" s="354" t="s">
        <v>822</v>
      </c>
      <c r="D387" s="355"/>
      <c r="E387" s="355"/>
      <c r="F387" s="358"/>
      <c r="G387" s="359"/>
    </row>
    <row r="388" spans="1:7" ht="196">
      <c r="A388" s="352" t="s">
        <v>823</v>
      </c>
      <c r="B388" s="352"/>
      <c r="C388" s="354" t="s">
        <v>824</v>
      </c>
      <c r="D388" s="357" t="s">
        <v>825</v>
      </c>
      <c r="E388" s="355" t="s">
        <v>826</v>
      </c>
      <c r="F388" s="358"/>
      <c r="G388" s="359"/>
    </row>
    <row r="389" spans="1:7">
      <c r="A389" s="352"/>
      <c r="B389" s="352" t="s">
        <v>459</v>
      </c>
      <c r="C389" s="355" t="s">
        <v>671</v>
      </c>
      <c r="D389" s="355"/>
      <c r="E389" s="355"/>
      <c r="F389" s="358"/>
      <c r="G389" s="359"/>
    </row>
    <row r="390" spans="1:7" ht="168">
      <c r="A390" s="352"/>
      <c r="B390" s="352" t="str">
        <f>B$45</f>
        <v>MA</v>
      </c>
      <c r="C390" s="355" t="s">
        <v>1073</v>
      </c>
      <c r="D390" s="355"/>
      <c r="E390" s="355"/>
      <c r="F390" s="356" t="s">
        <v>1110</v>
      </c>
      <c r="G390" s="359"/>
    </row>
    <row r="391" spans="1:7">
      <c r="A391" s="352"/>
      <c r="B391" s="352"/>
      <c r="C391" s="355"/>
      <c r="D391" s="355"/>
      <c r="E391" s="355"/>
      <c r="F391" s="358"/>
      <c r="G391" s="359"/>
    </row>
    <row r="392" spans="1:7">
      <c r="A392" s="352"/>
      <c r="B392" s="352" t="str">
        <f>B$47</f>
        <v>S1</v>
      </c>
      <c r="C392" s="355"/>
      <c r="D392" s="355"/>
      <c r="E392" s="355"/>
      <c r="F392" s="358"/>
      <c r="G392" s="359"/>
    </row>
    <row r="393" spans="1:7">
      <c r="A393" s="352"/>
      <c r="B393" s="352" t="str">
        <f>B$48</f>
        <v>S2</v>
      </c>
      <c r="C393" s="355"/>
      <c r="D393" s="355"/>
      <c r="E393" s="355"/>
      <c r="F393" s="358"/>
      <c r="G393" s="359"/>
    </row>
    <row r="394" spans="1:7">
      <c r="A394" s="352"/>
      <c r="B394" s="352" t="str">
        <f>B$49</f>
        <v>S3</v>
      </c>
      <c r="C394" s="355"/>
      <c r="D394" s="355"/>
      <c r="E394" s="355"/>
      <c r="F394" s="358"/>
      <c r="G394" s="359"/>
    </row>
    <row r="395" spans="1:7">
      <c r="A395" s="352"/>
      <c r="B395" s="352" t="str">
        <f>B$50</f>
        <v>S4</v>
      </c>
      <c r="C395" s="355"/>
      <c r="D395" s="355"/>
      <c r="E395" s="355"/>
      <c r="F395" s="358"/>
      <c r="G395" s="359"/>
    </row>
    <row r="397" spans="1:7" ht="126">
      <c r="A397" s="352" t="s">
        <v>827</v>
      </c>
      <c r="B397" s="352"/>
      <c r="C397" s="354" t="s">
        <v>828</v>
      </c>
      <c r="D397" s="357" t="s">
        <v>1064</v>
      </c>
      <c r="E397" s="355" t="s">
        <v>829</v>
      </c>
      <c r="F397" s="358"/>
      <c r="G397" s="359"/>
    </row>
    <row r="398" spans="1:7">
      <c r="A398" s="352"/>
      <c r="B398" s="352" t="s">
        <v>459</v>
      </c>
      <c r="C398" s="355" t="s">
        <v>671</v>
      </c>
      <c r="D398" s="355"/>
      <c r="E398" s="355"/>
      <c r="F398" s="358"/>
      <c r="G398" s="359"/>
    </row>
    <row r="399" spans="1:7" s="431" customFormat="1" ht="42">
      <c r="A399" s="427"/>
      <c r="B399" s="427" t="str">
        <f>B$45</f>
        <v>MA</v>
      </c>
      <c r="C399" s="423" t="s">
        <v>1107</v>
      </c>
      <c r="D399" s="423"/>
      <c r="E399" s="423"/>
      <c r="F399" s="430" t="s">
        <v>1110</v>
      </c>
      <c r="G399" s="435"/>
    </row>
    <row r="400" spans="1:7" s="431" customFormat="1">
      <c r="A400" s="427"/>
      <c r="B400" s="427"/>
      <c r="C400" s="423"/>
      <c r="D400" s="423"/>
      <c r="E400" s="423"/>
      <c r="F400" s="437"/>
      <c r="G400" s="435"/>
    </row>
    <row r="401" spans="1:7">
      <c r="A401" s="352"/>
      <c r="B401" s="352" t="str">
        <f>B$47</f>
        <v>S1</v>
      </c>
      <c r="C401" s="355"/>
      <c r="D401" s="355"/>
      <c r="E401" s="355"/>
      <c r="F401" s="358"/>
      <c r="G401" s="359"/>
    </row>
    <row r="402" spans="1:7">
      <c r="A402" s="352"/>
      <c r="B402" s="352" t="str">
        <f>B$48</f>
        <v>S2</v>
      </c>
      <c r="C402" s="355"/>
      <c r="D402" s="355"/>
      <c r="E402" s="355"/>
      <c r="F402" s="358"/>
      <c r="G402" s="359"/>
    </row>
    <row r="403" spans="1:7">
      <c r="A403" s="352"/>
      <c r="B403" s="352" t="str">
        <f>B$49</f>
        <v>S3</v>
      </c>
      <c r="C403" s="355"/>
      <c r="D403" s="355"/>
      <c r="E403" s="355"/>
      <c r="F403" s="358"/>
      <c r="G403" s="359"/>
    </row>
    <row r="404" spans="1:7">
      <c r="A404" s="352"/>
      <c r="B404" s="352" t="str">
        <f>B$50</f>
        <v>S4</v>
      </c>
      <c r="C404" s="355"/>
      <c r="D404" s="355"/>
      <c r="E404" s="355"/>
      <c r="F404" s="358"/>
      <c r="G404" s="359"/>
    </row>
    <row r="406" spans="1:7" ht="140">
      <c r="A406" s="352" t="s">
        <v>830</v>
      </c>
      <c r="B406" s="352"/>
      <c r="C406" s="354" t="s">
        <v>831</v>
      </c>
      <c r="D406" s="357" t="s">
        <v>832</v>
      </c>
      <c r="E406" s="355" t="s">
        <v>833</v>
      </c>
      <c r="F406" s="358"/>
      <c r="G406" s="359"/>
    </row>
    <row r="407" spans="1:7" ht="28">
      <c r="A407" s="352"/>
      <c r="B407" s="352" t="s">
        <v>459</v>
      </c>
      <c r="C407" s="423" t="s">
        <v>834</v>
      </c>
      <c r="D407" s="355"/>
      <c r="E407" s="355"/>
      <c r="F407" s="358"/>
      <c r="G407" s="359"/>
    </row>
    <row r="408" spans="1:7" ht="56">
      <c r="A408" s="352"/>
      <c r="B408" s="352" t="str">
        <f>B$45</f>
        <v>MA</v>
      </c>
      <c r="C408" s="355" t="s">
        <v>2176</v>
      </c>
      <c r="D408" s="355"/>
      <c r="E408" s="355"/>
      <c r="F408" s="358" t="s">
        <v>1110</v>
      </c>
      <c r="G408" s="359"/>
    </row>
    <row r="409" spans="1:7" s="431" customFormat="1" ht="154">
      <c r="A409" s="427"/>
      <c r="B409" s="427" t="s">
        <v>2131</v>
      </c>
      <c r="C409" s="423" t="s">
        <v>2203</v>
      </c>
      <c r="D409" s="423"/>
      <c r="E409" s="423"/>
      <c r="F409" s="437" t="s">
        <v>1097</v>
      </c>
      <c r="G409" s="435" t="s">
        <v>2322</v>
      </c>
    </row>
    <row r="410" spans="1:7" ht="42">
      <c r="A410" s="352"/>
      <c r="B410" s="352" t="str">
        <f>B$47</f>
        <v>S1</v>
      </c>
      <c r="C410" s="423" t="s">
        <v>2321</v>
      </c>
      <c r="D410" s="355"/>
      <c r="E410" s="355"/>
      <c r="F410" s="358" t="s">
        <v>1110</v>
      </c>
      <c r="G410" s="359"/>
    </row>
    <row r="411" spans="1:7">
      <c r="A411" s="352"/>
      <c r="B411" s="352" t="str">
        <f>B$48</f>
        <v>S2</v>
      </c>
      <c r="C411" s="355"/>
      <c r="D411" s="355"/>
      <c r="E411" s="355"/>
      <c r="F411" s="358"/>
      <c r="G411" s="359"/>
    </row>
    <row r="412" spans="1:7">
      <c r="A412" s="352"/>
      <c r="B412" s="352" t="str">
        <f>B$49</f>
        <v>S3</v>
      </c>
      <c r="C412" s="355"/>
      <c r="D412" s="355"/>
      <c r="E412" s="355"/>
      <c r="F412" s="358"/>
      <c r="G412" s="359"/>
    </row>
    <row r="413" spans="1:7">
      <c r="A413" s="352"/>
      <c r="B413" s="352" t="str">
        <f>B$50</f>
        <v>S4</v>
      </c>
      <c r="C413" s="355"/>
      <c r="D413" s="355"/>
      <c r="E413" s="355"/>
      <c r="F413" s="358"/>
      <c r="G413" s="359"/>
    </row>
    <row r="415" spans="1:7" ht="84">
      <c r="A415" s="352" t="s">
        <v>835</v>
      </c>
      <c r="B415" s="352"/>
      <c r="C415" s="354" t="s">
        <v>836</v>
      </c>
      <c r="D415" s="357" t="s">
        <v>837</v>
      </c>
      <c r="E415" s="355" t="s">
        <v>838</v>
      </c>
      <c r="F415" s="358"/>
      <c r="G415" s="359"/>
    </row>
    <row r="416" spans="1:7">
      <c r="A416" s="352"/>
      <c r="B416" s="352" t="s">
        <v>459</v>
      </c>
      <c r="C416" s="355" t="s">
        <v>671</v>
      </c>
      <c r="D416" s="355"/>
      <c r="E416" s="355"/>
      <c r="F416" s="358"/>
      <c r="G416" s="359"/>
    </row>
    <row r="417" spans="1:7">
      <c r="A417" s="352"/>
      <c r="B417" s="352" t="str">
        <f>B$45</f>
        <v>MA</v>
      </c>
      <c r="C417" s="355" t="s">
        <v>1124</v>
      </c>
      <c r="D417" s="355"/>
      <c r="E417" s="355"/>
      <c r="F417" s="358" t="s">
        <v>1110</v>
      </c>
      <c r="G417" s="359"/>
    </row>
    <row r="418" spans="1:7">
      <c r="A418" s="352"/>
      <c r="B418" s="352" t="s">
        <v>2131</v>
      </c>
      <c r="C418" s="355" t="s">
        <v>1124</v>
      </c>
      <c r="D418" s="355"/>
      <c r="E418" s="355"/>
      <c r="F418" s="358" t="s">
        <v>1110</v>
      </c>
      <c r="G418" s="359"/>
    </row>
    <row r="419" spans="1:7">
      <c r="A419" s="352"/>
      <c r="B419" s="352" t="str">
        <f>B$47</f>
        <v>S1</v>
      </c>
      <c r="C419" s="355"/>
      <c r="D419" s="355"/>
      <c r="E419" s="355"/>
      <c r="F419" s="358"/>
      <c r="G419" s="359"/>
    </row>
    <row r="420" spans="1:7">
      <c r="A420" s="352"/>
      <c r="B420" s="352" t="str">
        <f>B$48</f>
        <v>S2</v>
      </c>
      <c r="C420" s="355"/>
      <c r="D420" s="355"/>
      <c r="E420" s="355"/>
      <c r="F420" s="358"/>
      <c r="G420" s="359"/>
    </row>
    <row r="421" spans="1:7">
      <c r="A421" s="352"/>
      <c r="B421" s="352" t="str">
        <f>B$49</f>
        <v>S3</v>
      </c>
      <c r="C421" s="355"/>
      <c r="D421" s="355"/>
      <c r="E421" s="355"/>
      <c r="F421" s="358"/>
      <c r="G421" s="359"/>
    </row>
    <row r="422" spans="1:7">
      <c r="A422" s="352"/>
      <c r="B422" s="352" t="str">
        <f>B$50</f>
        <v>S4</v>
      </c>
      <c r="C422" s="355"/>
      <c r="D422" s="355"/>
      <c r="E422" s="355"/>
      <c r="F422" s="358"/>
      <c r="G422" s="359"/>
    </row>
    <row r="424" spans="1:7" ht="28">
      <c r="A424" s="352" t="s">
        <v>839</v>
      </c>
      <c r="B424" s="352"/>
      <c r="C424" s="354" t="s">
        <v>840</v>
      </c>
      <c r="D424" s="357" t="s">
        <v>841</v>
      </c>
      <c r="E424" s="355" t="s">
        <v>842</v>
      </c>
      <c r="F424" s="358"/>
      <c r="G424" s="359"/>
    </row>
    <row r="425" spans="1:7">
      <c r="A425" s="352"/>
      <c r="B425" s="352" t="s">
        <v>459</v>
      </c>
      <c r="C425" s="355" t="s">
        <v>671</v>
      </c>
      <c r="D425" s="355"/>
      <c r="E425" s="355"/>
      <c r="F425" s="358"/>
      <c r="G425" s="359"/>
    </row>
    <row r="426" spans="1:7">
      <c r="A426" s="352"/>
      <c r="B426" s="352" t="str">
        <f>B$45</f>
        <v>MA</v>
      </c>
      <c r="C426" s="355" t="s">
        <v>1125</v>
      </c>
      <c r="D426" s="355"/>
      <c r="E426" s="355"/>
      <c r="F426" s="358" t="s">
        <v>1110</v>
      </c>
      <c r="G426" s="359"/>
    </row>
    <row r="427" spans="1:7">
      <c r="A427" s="352"/>
      <c r="B427" s="352"/>
      <c r="C427" s="355"/>
      <c r="D427" s="355"/>
      <c r="E427" s="355"/>
      <c r="F427" s="358"/>
      <c r="G427" s="359"/>
    </row>
    <row r="428" spans="1:7">
      <c r="A428" s="352"/>
      <c r="B428" s="352" t="str">
        <f>B$47</f>
        <v>S1</v>
      </c>
      <c r="C428" s="355"/>
      <c r="D428" s="355"/>
      <c r="E428" s="355"/>
      <c r="F428" s="358"/>
      <c r="G428" s="359"/>
    </row>
    <row r="429" spans="1:7">
      <c r="A429" s="352"/>
      <c r="B429" s="352" t="str">
        <f>B$48</f>
        <v>S2</v>
      </c>
      <c r="C429" s="355"/>
      <c r="D429" s="355"/>
      <c r="E429" s="355"/>
      <c r="F429" s="358"/>
      <c r="G429" s="359"/>
    </row>
    <row r="430" spans="1:7">
      <c r="A430" s="352"/>
      <c r="B430" s="352" t="str">
        <f>B$49</f>
        <v>S3</v>
      </c>
      <c r="C430" s="355"/>
      <c r="D430" s="355"/>
      <c r="E430" s="355"/>
      <c r="F430" s="358"/>
      <c r="G430" s="359"/>
    </row>
    <row r="431" spans="1:7">
      <c r="A431" s="352"/>
      <c r="B431" s="352" t="str">
        <f>B$50</f>
        <v>S4</v>
      </c>
      <c r="C431" s="355"/>
      <c r="D431" s="355"/>
      <c r="E431" s="355"/>
      <c r="F431" s="358"/>
      <c r="G431" s="359"/>
    </row>
    <row r="433" spans="1:256" ht="112">
      <c r="A433" s="352" t="s">
        <v>843</v>
      </c>
      <c r="B433" s="352"/>
      <c r="C433" s="354" t="s">
        <v>844</v>
      </c>
      <c r="D433" s="355" t="s">
        <v>845</v>
      </c>
      <c r="E433" s="355" t="s">
        <v>846</v>
      </c>
      <c r="F433" s="358"/>
      <c r="G433" s="359"/>
    </row>
    <row r="434" spans="1:256">
      <c r="A434" s="352"/>
      <c r="B434" s="352" t="s">
        <v>459</v>
      </c>
      <c r="C434" s="355" t="s">
        <v>671</v>
      </c>
      <c r="D434" s="355"/>
      <c r="E434" s="355"/>
      <c r="F434" s="358"/>
      <c r="G434" s="359"/>
    </row>
    <row r="435" spans="1:256">
      <c r="A435" s="352"/>
      <c r="B435" s="352" t="str">
        <f>B$45</f>
        <v>MA</v>
      </c>
      <c r="C435" s="355" t="s">
        <v>1126</v>
      </c>
      <c r="D435" s="355"/>
      <c r="E435" s="355"/>
      <c r="F435" s="358" t="s">
        <v>1110</v>
      </c>
      <c r="G435" s="359"/>
    </row>
    <row r="436" spans="1:256">
      <c r="A436" s="352"/>
      <c r="B436" s="352"/>
      <c r="C436" s="355"/>
      <c r="D436" s="355"/>
      <c r="E436" s="355"/>
      <c r="F436" s="358"/>
      <c r="G436" s="359"/>
    </row>
    <row r="437" spans="1:256">
      <c r="A437" s="352"/>
      <c r="B437" s="352" t="str">
        <f>B$47</f>
        <v>S1</v>
      </c>
      <c r="C437" s="355"/>
      <c r="D437" s="355"/>
      <c r="E437" s="355"/>
      <c r="F437" s="358"/>
      <c r="G437" s="359"/>
    </row>
    <row r="438" spans="1:256">
      <c r="A438" s="352"/>
      <c r="B438" s="352" t="str">
        <f>B$48</f>
        <v>S2</v>
      </c>
      <c r="C438" s="355"/>
      <c r="D438" s="355"/>
      <c r="E438" s="355"/>
      <c r="F438" s="358"/>
      <c r="G438" s="359"/>
    </row>
    <row r="439" spans="1:256">
      <c r="A439" s="352"/>
      <c r="B439" s="352" t="str">
        <f>B$49</f>
        <v>S3</v>
      </c>
      <c r="C439" s="355"/>
      <c r="D439" s="355"/>
      <c r="E439" s="355"/>
      <c r="F439" s="358"/>
      <c r="G439" s="359"/>
    </row>
    <row r="440" spans="1:256">
      <c r="A440" s="352"/>
      <c r="B440" s="352" t="str">
        <f>B$50</f>
        <v>S4</v>
      </c>
      <c r="C440" s="355"/>
      <c r="D440" s="355"/>
      <c r="E440" s="355"/>
      <c r="F440" s="358"/>
      <c r="G440" s="359"/>
    </row>
    <row r="442" spans="1:256" ht="224">
      <c r="A442" s="352" t="s">
        <v>847</v>
      </c>
      <c r="B442" s="352"/>
      <c r="C442" s="354" t="s">
        <v>848</v>
      </c>
      <c r="D442" s="355" t="s">
        <v>849</v>
      </c>
      <c r="E442" s="355" t="s">
        <v>850</v>
      </c>
      <c r="F442" s="358"/>
      <c r="G442" s="374"/>
      <c r="H442" s="375"/>
      <c r="I442" s="375"/>
      <c r="J442" s="375"/>
      <c r="K442" s="375"/>
      <c r="L442" s="375"/>
      <c r="M442" s="375"/>
      <c r="N442" s="375"/>
      <c r="O442" s="375"/>
      <c r="P442" s="375"/>
      <c r="Q442" s="375"/>
      <c r="R442" s="375"/>
      <c r="S442" s="375"/>
      <c r="T442" s="375"/>
      <c r="U442" s="375"/>
      <c r="V442" s="375"/>
      <c r="W442" s="375"/>
      <c r="X442" s="375"/>
      <c r="Y442" s="375"/>
      <c r="Z442" s="375"/>
      <c r="AA442" s="375"/>
      <c r="AB442" s="375"/>
      <c r="AC442" s="375"/>
      <c r="AD442" s="375"/>
      <c r="AE442" s="375"/>
      <c r="AF442" s="375"/>
      <c r="AG442" s="375"/>
      <c r="AH442" s="375"/>
      <c r="AI442" s="375"/>
      <c r="AJ442" s="375"/>
      <c r="AK442" s="375"/>
      <c r="AL442" s="375"/>
      <c r="AM442" s="375"/>
      <c r="AN442" s="375"/>
      <c r="AO442" s="375"/>
      <c r="AP442" s="375"/>
      <c r="AQ442" s="375"/>
      <c r="AR442" s="375"/>
      <c r="AS442" s="375"/>
      <c r="AT442" s="375"/>
      <c r="AU442" s="375"/>
      <c r="AV442" s="375"/>
      <c r="AW442" s="375"/>
      <c r="AX442" s="375"/>
      <c r="AY442" s="375"/>
      <c r="AZ442" s="375"/>
      <c r="BA442" s="375"/>
      <c r="BB442" s="375"/>
      <c r="BC442" s="375"/>
      <c r="BD442" s="375"/>
      <c r="BE442" s="375"/>
      <c r="BF442" s="375"/>
      <c r="BG442" s="375"/>
      <c r="BH442" s="375"/>
      <c r="BI442" s="375"/>
      <c r="BJ442" s="375"/>
      <c r="BK442" s="375"/>
      <c r="BL442" s="375"/>
      <c r="BM442" s="375"/>
      <c r="BN442" s="375"/>
      <c r="BO442" s="375"/>
      <c r="BP442" s="375"/>
      <c r="BQ442" s="375"/>
      <c r="BR442" s="375"/>
      <c r="BS442" s="375"/>
      <c r="BT442" s="375"/>
      <c r="BU442" s="375"/>
      <c r="BV442" s="375"/>
      <c r="BW442" s="375"/>
      <c r="BX442" s="375"/>
      <c r="BY442" s="375"/>
      <c r="BZ442" s="375"/>
      <c r="CA442" s="375"/>
      <c r="CB442" s="375"/>
      <c r="CC442" s="375"/>
      <c r="CD442" s="375"/>
      <c r="CE442" s="375"/>
      <c r="CF442" s="375"/>
      <c r="CG442" s="375"/>
      <c r="CH442" s="375"/>
      <c r="CI442" s="375"/>
      <c r="CJ442" s="375"/>
      <c r="CK442" s="375"/>
      <c r="CL442" s="375"/>
      <c r="CM442" s="375"/>
      <c r="CN442" s="375"/>
      <c r="CO442" s="375"/>
      <c r="CP442" s="375"/>
      <c r="CQ442" s="375"/>
      <c r="CR442" s="375"/>
      <c r="CS442" s="375"/>
      <c r="CT442" s="375"/>
      <c r="CU442" s="375"/>
      <c r="CV442" s="375"/>
      <c r="CW442" s="375"/>
      <c r="CX442" s="375"/>
      <c r="CY442" s="375"/>
      <c r="CZ442" s="375"/>
      <c r="DA442" s="375"/>
      <c r="DB442" s="375"/>
      <c r="DC442" s="375"/>
      <c r="DD442" s="375"/>
      <c r="DE442" s="375"/>
      <c r="DF442" s="375"/>
      <c r="DG442" s="375"/>
      <c r="DH442" s="375"/>
      <c r="DI442" s="375"/>
      <c r="DJ442" s="375"/>
      <c r="DK442" s="375"/>
      <c r="DL442" s="375"/>
      <c r="DM442" s="375"/>
      <c r="DN442" s="375"/>
      <c r="DO442" s="375"/>
      <c r="DP442" s="375"/>
      <c r="DQ442" s="375"/>
      <c r="DR442" s="375"/>
      <c r="DS442" s="375"/>
      <c r="DT442" s="375"/>
      <c r="DU442" s="375"/>
      <c r="DV442" s="375"/>
      <c r="DW442" s="375"/>
      <c r="DX442" s="375"/>
      <c r="DY442" s="375"/>
      <c r="DZ442" s="375"/>
      <c r="EA442" s="375"/>
      <c r="EB442" s="375"/>
      <c r="EC442" s="375"/>
      <c r="ED442" s="375"/>
      <c r="EE442" s="375"/>
      <c r="EF442" s="375"/>
      <c r="EG442" s="375"/>
      <c r="EH442" s="375"/>
      <c r="EI442" s="375"/>
      <c r="EJ442" s="375"/>
      <c r="EK442" s="375"/>
      <c r="EL442" s="375"/>
      <c r="EM442" s="375"/>
      <c r="EN442" s="375"/>
      <c r="EO442" s="375"/>
      <c r="EP442" s="375"/>
      <c r="EQ442" s="375"/>
      <c r="ER442" s="375"/>
      <c r="ES442" s="375"/>
      <c r="ET442" s="375"/>
      <c r="EU442" s="375"/>
      <c r="EV442" s="375"/>
      <c r="EW442" s="375"/>
      <c r="EX442" s="375"/>
      <c r="EY442" s="375"/>
      <c r="EZ442" s="375"/>
      <c r="FA442" s="375"/>
      <c r="FB442" s="375"/>
      <c r="FC442" s="375"/>
      <c r="FD442" s="375"/>
      <c r="FE442" s="375"/>
      <c r="FF442" s="375"/>
      <c r="FG442" s="375"/>
      <c r="FH442" s="375"/>
      <c r="FI442" s="375"/>
      <c r="FJ442" s="375"/>
      <c r="FK442" s="375"/>
      <c r="FL442" s="375"/>
      <c r="FM442" s="375"/>
      <c r="FN442" s="375"/>
      <c r="FO442" s="375"/>
      <c r="FP442" s="375"/>
      <c r="FQ442" s="375"/>
      <c r="FR442" s="375"/>
      <c r="FS442" s="375"/>
      <c r="FT442" s="375"/>
      <c r="FU442" s="375"/>
      <c r="FV442" s="375"/>
      <c r="FW442" s="375"/>
      <c r="FX442" s="375"/>
      <c r="FY442" s="375"/>
      <c r="FZ442" s="375"/>
      <c r="GA442" s="375"/>
      <c r="GB442" s="375"/>
      <c r="GC442" s="375"/>
      <c r="GD442" s="375"/>
      <c r="GE442" s="375"/>
      <c r="GF442" s="375"/>
      <c r="GG442" s="375"/>
      <c r="GH442" s="375"/>
      <c r="GI442" s="375"/>
      <c r="GJ442" s="375"/>
      <c r="GK442" s="375"/>
      <c r="GL442" s="375"/>
      <c r="GM442" s="375"/>
      <c r="GN442" s="375"/>
      <c r="GO442" s="375"/>
      <c r="GP442" s="375"/>
      <c r="GQ442" s="375"/>
      <c r="GR442" s="375"/>
      <c r="GS442" s="375"/>
      <c r="GT442" s="375"/>
      <c r="GU442" s="375"/>
      <c r="GV442" s="375"/>
      <c r="GW442" s="375"/>
      <c r="GX442" s="375"/>
      <c r="GY442" s="375"/>
      <c r="GZ442" s="375"/>
      <c r="HA442" s="375"/>
      <c r="HB442" s="375"/>
      <c r="HC442" s="375"/>
      <c r="HD442" s="375"/>
      <c r="HE442" s="375"/>
      <c r="HF442" s="375"/>
      <c r="HG442" s="375"/>
      <c r="HH442" s="375"/>
      <c r="HI442" s="375"/>
      <c r="HJ442" s="375"/>
      <c r="HK442" s="375"/>
      <c r="HL442" s="375"/>
      <c r="HM442" s="375"/>
      <c r="HN442" s="375"/>
      <c r="HO442" s="375"/>
      <c r="HP442" s="375"/>
      <c r="HQ442" s="375"/>
      <c r="HR442" s="375"/>
      <c r="HS442" s="375"/>
      <c r="HT442" s="375"/>
      <c r="HU442" s="375"/>
      <c r="HV442" s="375"/>
      <c r="HW442" s="375"/>
      <c r="HX442" s="375"/>
      <c r="HY442" s="375"/>
      <c r="HZ442" s="375"/>
      <c r="IA442" s="375"/>
      <c r="IB442" s="375"/>
      <c r="IC442" s="375"/>
      <c r="ID442" s="375"/>
      <c r="IE442" s="375"/>
      <c r="IF442" s="375"/>
      <c r="IG442" s="375"/>
      <c r="IH442" s="375"/>
      <c r="II442" s="375"/>
      <c r="IJ442" s="375"/>
      <c r="IK442" s="375"/>
      <c r="IL442" s="375"/>
      <c r="IM442" s="375"/>
      <c r="IN442" s="375"/>
      <c r="IO442" s="375"/>
      <c r="IP442" s="375"/>
      <c r="IQ442" s="375"/>
      <c r="IR442" s="375"/>
      <c r="IS442" s="375"/>
      <c r="IT442" s="375"/>
      <c r="IU442" s="375"/>
      <c r="IV442" s="375"/>
    </row>
    <row r="443" spans="1:256">
      <c r="A443" s="352"/>
      <c r="B443" s="352" t="s">
        <v>459</v>
      </c>
      <c r="C443" s="355" t="s">
        <v>671</v>
      </c>
      <c r="D443" s="355"/>
      <c r="E443" s="355"/>
      <c r="F443" s="358"/>
      <c r="G443" s="359"/>
    </row>
    <row r="444" spans="1:256" ht="28">
      <c r="A444" s="352"/>
      <c r="B444" s="352" t="str">
        <f>B$45</f>
        <v>MA</v>
      </c>
      <c r="C444" s="355" t="s">
        <v>1127</v>
      </c>
      <c r="D444" s="355"/>
      <c r="E444" s="355"/>
      <c r="F444" s="358" t="s">
        <v>1110</v>
      </c>
      <c r="G444" s="359"/>
    </row>
    <row r="445" spans="1:256">
      <c r="A445" s="352"/>
      <c r="B445" s="352"/>
      <c r="C445" s="355"/>
      <c r="D445" s="355"/>
      <c r="E445" s="355"/>
      <c r="F445" s="358"/>
      <c r="G445" s="359"/>
    </row>
    <row r="446" spans="1:256">
      <c r="A446" s="352"/>
      <c r="B446" s="352" t="str">
        <f>B$47</f>
        <v>S1</v>
      </c>
      <c r="C446" s="355"/>
      <c r="D446" s="355"/>
      <c r="E446" s="355"/>
      <c r="F446" s="358"/>
      <c r="G446" s="359"/>
    </row>
    <row r="447" spans="1:256">
      <c r="A447" s="352"/>
      <c r="B447" s="352" t="str">
        <f>B$48</f>
        <v>S2</v>
      </c>
      <c r="C447" s="355"/>
      <c r="D447" s="355"/>
      <c r="E447" s="355"/>
      <c r="F447" s="358"/>
      <c r="G447" s="359"/>
    </row>
    <row r="448" spans="1:256">
      <c r="A448" s="352"/>
      <c r="B448" s="352" t="str">
        <f>B$49</f>
        <v>S3</v>
      </c>
      <c r="C448" s="355"/>
      <c r="D448" s="355"/>
      <c r="E448" s="355"/>
      <c r="F448" s="358"/>
      <c r="G448" s="359"/>
    </row>
    <row r="449" spans="1:7">
      <c r="A449" s="352"/>
      <c r="B449" s="352" t="str">
        <f>B$50</f>
        <v>S4</v>
      </c>
      <c r="C449" s="355"/>
      <c r="D449" s="355"/>
      <c r="E449" s="355"/>
      <c r="F449" s="358"/>
      <c r="G449" s="359"/>
    </row>
    <row r="451" spans="1:7">
      <c r="A451" s="352">
        <v>5.2</v>
      </c>
      <c r="B451" s="352"/>
      <c r="C451" s="354" t="s">
        <v>851</v>
      </c>
      <c r="D451" s="355"/>
      <c r="E451" s="355"/>
      <c r="F451" s="358"/>
      <c r="G451" s="359"/>
    </row>
    <row r="452" spans="1:7" ht="56">
      <c r="A452" s="376" t="s">
        <v>852</v>
      </c>
      <c r="B452" s="376"/>
      <c r="C452" s="377" t="s">
        <v>853</v>
      </c>
      <c r="D452" s="355" t="s">
        <v>854</v>
      </c>
      <c r="E452" s="355" t="s">
        <v>855</v>
      </c>
      <c r="F452" s="378"/>
      <c r="G452" s="379"/>
    </row>
    <row r="453" spans="1:7" ht="28">
      <c r="A453" s="352"/>
      <c r="B453" s="352" t="s">
        <v>459</v>
      </c>
      <c r="C453" s="423" t="s">
        <v>856</v>
      </c>
      <c r="D453" s="355"/>
      <c r="E453" s="355"/>
      <c r="F453" s="358"/>
      <c r="G453" s="359"/>
    </row>
    <row r="454" spans="1:7">
      <c r="A454" s="352"/>
      <c r="B454" s="352" t="str">
        <f>B$45</f>
        <v>MA</v>
      </c>
      <c r="C454" s="355" t="s">
        <v>1067</v>
      </c>
      <c r="D454" s="355"/>
      <c r="E454" s="355"/>
      <c r="F454" s="358" t="s">
        <v>1110</v>
      </c>
      <c r="G454" s="359"/>
    </row>
    <row r="455" spans="1:7">
      <c r="A455" s="352"/>
      <c r="B455" s="352"/>
      <c r="C455" s="355"/>
      <c r="D455" s="355"/>
      <c r="E455" s="355"/>
      <c r="F455" s="358"/>
      <c r="G455" s="359"/>
    </row>
    <row r="456" spans="1:7">
      <c r="A456" s="352"/>
      <c r="B456" s="352" t="str">
        <f>B$47</f>
        <v>S1</v>
      </c>
      <c r="C456" s="355"/>
      <c r="D456" s="355"/>
      <c r="E456" s="355"/>
      <c r="F456" s="358"/>
      <c r="G456" s="359"/>
    </row>
    <row r="457" spans="1:7">
      <c r="A457" s="352"/>
      <c r="B457" s="352" t="str">
        <f>B$48</f>
        <v>S2</v>
      </c>
      <c r="C457" s="355"/>
      <c r="D457" s="355"/>
      <c r="E457" s="355"/>
      <c r="F457" s="358"/>
      <c r="G457" s="359"/>
    </row>
    <row r="458" spans="1:7">
      <c r="A458" s="352"/>
      <c r="B458" s="352" t="str">
        <f>B$49</f>
        <v>S3</v>
      </c>
      <c r="C458" s="355"/>
      <c r="D458" s="355"/>
      <c r="E458" s="355"/>
      <c r="F458" s="358"/>
      <c r="G458" s="359"/>
    </row>
    <row r="459" spans="1:7">
      <c r="A459" s="352"/>
      <c r="B459" s="352" t="str">
        <f>B$50</f>
        <v>S4</v>
      </c>
      <c r="C459" s="355"/>
      <c r="D459" s="355"/>
      <c r="E459" s="355"/>
      <c r="F459" s="358"/>
      <c r="G459" s="359"/>
    </row>
    <row r="461" spans="1:7" ht="56">
      <c r="A461" s="352" t="s">
        <v>857</v>
      </c>
      <c r="B461" s="352"/>
      <c r="C461" s="354" t="s">
        <v>858</v>
      </c>
      <c r="D461" s="357" t="s">
        <v>859</v>
      </c>
      <c r="E461" s="355" t="s">
        <v>860</v>
      </c>
      <c r="F461" s="358"/>
      <c r="G461" s="359"/>
    </row>
    <row r="462" spans="1:7">
      <c r="A462" s="352"/>
      <c r="B462" s="352" t="s">
        <v>459</v>
      </c>
      <c r="C462" s="355" t="s">
        <v>671</v>
      </c>
      <c r="D462" s="355"/>
      <c r="E462" s="355"/>
      <c r="F462" s="358"/>
      <c r="G462" s="359"/>
    </row>
    <row r="463" spans="1:7" ht="70">
      <c r="A463" s="352"/>
      <c r="B463" s="352" t="str">
        <f>B$45</f>
        <v>MA</v>
      </c>
      <c r="C463" s="423" t="s">
        <v>1128</v>
      </c>
      <c r="D463" s="355"/>
      <c r="E463" s="355"/>
      <c r="F463" s="358" t="s">
        <v>1110</v>
      </c>
      <c r="G463" s="359"/>
    </row>
    <row r="464" spans="1:7" s="524" customFormat="1" ht="78.650000000000006" customHeight="1">
      <c r="A464" s="521"/>
      <c r="B464" s="521" t="s">
        <v>2131</v>
      </c>
      <c r="C464" s="519" t="s">
        <v>2154</v>
      </c>
      <c r="D464" s="519"/>
      <c r="E464" s="519"/>
      <c r="F464" s="358" t="s">
        <v>1110</v>
      </c>
      <c r="G464" s="523"/>
    </row>
    <row r="465" spans="1:7">
      <c r="A465" s="352"/>
      <c r="B465" s="352" t="str">
        <f>B$47</f>
        <v>S1</v>
      </c>
      <c r="C465" s="355"/>
      <c r="D465" s="355"/>
      <c r="E465" s="355"/>
      <c r="F465" s="358"/>
      <c r="G465" s="359"/>
    </row>
    <row r="466" spans="1:7">
      <c r="A466" s="352"/>
      <c r="B466" s="352" t="str">
        <f>B$48</f>
        <v>S2</v>
      </c>
      <c r="C466" s="355"/>
      <c r="D466" s="355"/>
      <c r="E466" s="355"/>
      <c r="F466" s="358"/>
      <c r="G466" s="359"/>
    </row>
    <row r="467" spans="1:7">
      <c r="A467" s="352"/>
      <c r="B467" s="352" t="str">
        <f>B$49</f>
        <v>S3</v>
      </c>
      <c r="C467" s="355"/>
      <c r="D467" s="355"/>
      <c r="E467" s="355"/>
      <c r="F467" s="358"/>
      <c r="G467" s="359"/>
    </row>
    <row r="468" spans="1:7">
      <c r="A468" s="352"/>
      <c r="B468" s="352" t="str">
        <f>B$50</f>
        <v>S4</v>
      </c>
      <c r="C468" s="355"/>
      <c r="D468" s="355"/>
      <c r="E468" s="355"/>
      <c r="F468" s="358"/>
      <c r="G468" s="359"/>
    </row>
    <row r="470" spans="1:7" ht="196">
      <c r="A470" s="363" t="s">
        <v>861</v>
      </c>
      <c r="B470" s="363"/>
      <c r="C470" s="364" t="s">
        <v>862</v>
      </c>
      <c r="D470" s="357" t="s">
        <v>863</v>
      </c>
      <c r="E470" s="355" t="s">
        <v>864</v>
      </c>
      <c r="F470" s="367"/>
      <c r="G470" s="368"/>
    </row>
    <row r="471" spans="1:7">
      <c r="A471" s="363"/>
      <c r="B471" s="363" t="s">
        <v>459</v>
      </c>
      <c r="C471" s="355" t="s">
        <v>671</v>
      </c>
      <c r="D471" s="355"/>
      <c r="E471" s="355"/>
      <c r="F471" s="367"/>
      <c r="G471" s="368"/>
    </row>
    <row r="472" spans="1:7" ht="42">
      <c r="A472" s="352"/>
      <c r="B472" s="352" t="str">
        <f>B$45</f>
        <v>MA</v>
      </c>
      <c r="C472" s="355" t="s">
        <v>1129</v>
      </c>
      <c r="D472" s="355"/>
      <c r="E472" s="355"/>
      <c r="F472" s="358" t="s">
        <v>1110</v>
      </c>
      <c r="G472" s="359"/>
    </row>
    <row r="473" spans="1:7" s="524" customFormat="1" ht="28">
      <c r="A473" s="521"/>
      <c r="B473" s="521" t="s">
        <v>2131</v>
      </c>
      <c r="C473" s="519" t="s">
        <v>2195</v>
      </c>
      <c r="D473" s="519"/>
      <c r="E473" s="519"/>
      <c r="F473" s="358" t="s">
        <v>1110</v>
      </c>
      <c r="G473" s="523"/>
    </row>
    <row r="474" spans="1:7">
      <c r="A474" s="352"/>
      <c r="B474" s="352" t="str">
        <f>B$47</f>
        <v>S1</v>
      </c>
      <c r="C474" s="355"/>
      <c r="D474" s="355"/>
      <c r="E474" s="355"/>
      <c r="F474" s="358"/>
      <c r="G474" s="359"/>
    </row>
    <row r="475" spans="1:7">
      <c r="A475" s="352"/>
      <c r="B475" s="352" t="str">
        <f>B$48</f>
        <v>S2</v>
      </c>
      <c r="C475" s="355"/>
      <c r="D475" s="355"/>
      <c r="E475" s="355"/>
      <c r="F475" s="358"/>
      <c r="G475" s="359"/>
    </row>
    <row r="476" spans="1:7">
      <c r="A476" s="352"/>
      <c r="B476" s="352" t="str">
        <f>B$49</f>
        <v>S3</v>
      </c>
      <c r="C476" s="355"/>
      <c r="D476" s="355"/>
      <c r="E476" s="355"/>
      <c r="F476" s="358"/>
      <c r="G476" s="359"/>
    </row>
    <row r="477" spans="1:7">
      <c r="A477" s="352"/>
      <c r="B477" s="352" t="str">
        <f>B$50</f>
        <v>S4</v>
      </c>
      <c r="C477" s="355"/>
      <c r="D477" s="355"/>
      <c r="E477" s="355"/>
      <c r="F477" s="358"/>
      <c r="G477" s="359"/>
    </row>
    <row r="479" spans="1:7" ht="56">
      <c r="A479" s="352" t="s">
        <v>865</v>
      </c>
      <c r="B479" s="352"/>
      <c r="C479" s="364" t="s">
        <v>866</v>
      </c>
      <c r="D479" s="357" t="s">
        <v>867</v>
      </c>
      <c r="E479" s="357" t="s">
        <v>868</v>
      </c>
      <c r="F479" s="367"/>
      <c r="G479" s="368"/>
    </row>
    <row r="480" spans="1:7" ht="28">
      <c r="A480" s="352"/>
      <c r="B480" s="352" t="s">
        <v>459</v>
      </c>
      <c r="C480" s="423" t="s">
        <v>869</v>
      </c>
      <c r="D480" s="355"/>
      <c r="E480" s="355"/>
      <c r="F480" s="358"/>
      <c r="G480" s="359"/>
    </row>
    <row r="481" spans="1:7" ht="56">
      <c r="A481" s="352"/>
      <c r="B481" s="352" t="str">
        <f>B$45</f>
        <v>MA</v>
      </c>
      <c r="C481" s="355" t="s">
        <v>1074</v>
      </c>
      <c r="D481" s="355"/>
      <c r="E481" s="355"/>
      <c r="F481" s="358" t="s">
        <v>1110</v>
      </c>
      <c r="G481" s="359"/>
    </row>
    <row r="482" spans="1:7">
      <c r="A482" s="352"/>
      <c r="B482" s="352"/>
      <c r="C482" s="355"/>
      <c r="D482" s="355"/>
      <c r="E482" s="355"/>
      <c r="F482" s="358"/>
      <c r="G482" s="359"/>
    </row>
    <row r="483" spans="1:7">
      <c r="A483" s="352"/>
      <c r="B483" s="352" t="str">
        <f>B$47</f>
        <v>S1</v>
      </c>
      <c r="C483" s="355"/>
      <c r="D483" s="355"/>
      <c r="E483" s="355"/>
      <c r="F483" s="358"/>
      <c r="G483" s="359"/>
    </row>
    <row r="484" spans="1:7">
      <c r="A484" s="352"/>
      <c r="B484" s="352" t="str">
        <f>B$48</f>
        <v>S2</v>
      </c>
      <c r="C484" s="355"/>
      <c r="D484" s="355"/>
      <c r="E484" s="355"/>
      <c r="F484" s="358"/>
      <c r="G484" s="359"/>
    </row>
    <row r="485" spans="1:7">
      <c r="A485" s="352"/>
      <c r="B485" s="352" t="str">
        <f>B$49</f>
        <v>S3</v>
      </c>
      <c r="C485" s="355"/>
      <c r="D485" s="355"/>
      <c r="E485" s="355"/>
      <c r="F485" s="358"/>
      <c r="G485" s="359"/>
    </row>
    <row r="486" spans="1:7">
      <c r="A486" s="352"/>
      <c r="B486" s="352" t="str">
        <f>B$50</f>
        <v>S4</v>
      </c>
      <c r="C486" s="355"/>
      <c r="D486" s="355"/>
      <c r="E486" s="355"/>
      <c r="F486" s="358"/>
      <c r="G486" s="359"/>
    </row>
    <row r="488" spans="1:7" ht="173.25" customHeight="1">
      <c r="A488" s="363" t="s">
        <v>870</v>
      </c>
      <c r="B488" s="363"/>
      <c r="C488" s="364" t="s">
        <v>871</v>
      </c>
      <c r="D488" s="357" t="s">
        <v>872</v>
      </c>
      <c r="E488" s="355" t="s">
        <v>873</v>
      </c>
      <c r="F488" s="367"/>
      <c r="G488" s="368"/>
    </row>
    <row r="489" spans="1:7">
      <c r="A489" s="363"/>
      <c r="B489" s="363" t="s">
        <v>459</v>
      </c>
      <c r="C489" s="355" t="s">
        <v>671</v>
      </c>
      <c r="D489" s="355"/>
      <c r="E489" s="355"/>
      <c r="F489" s="367"/>
      <c r="G489" s="368"/>
    </row>
    <row r="490" spans="1:7" ht="28">
      <c r="A490" s="352"/>
      <c r="B490" s="352" t="str">
        <f>B$45</f>
        <v>MA</v>
      </c>
      <c r="C490" s="355" t="s">
        <v>1130</v>
      </c>
      <c r="D490" s="355"/>
      <c r="E490" s="355"/>
      <c r="F490" s="358" t="s">
        <v>1110</v>
      </c>
      <c r="G490" s="359"/>
    </row>
    <row r="491" spans="1:7" s="524" customFormat="1">
      <c r="A491" s="521"/>
      <c r="B491" s="521" t="s">
        <v>2131</v>
      </c>
      <c r="C491" s="519" t="s">
        <v>2194</v>
      </c>
      <c r="D491" s="519"/>
      <c r="E491" s="519"/>
      <c r="F491" s="358" t="s">
        <v>1110</v>
      </c>
      <c r="G491" s="523"/>
    </row>
    <row r="492" spans="1:7">
      <c r="A492" s="352"/>
      <c r="B492" s="352" t="str">
        <f>B$47</f>
        <v>S1</v>
      </c>
      <c r="C492" s="355"/>
      <c r="D492" s="355"/>
      <c r="E492" s="355"/>
      <c r="F492" s="358"/>
      <c r="G492" s="359"/>
    </row>
    <row r="493" spans="1:7">
      <c r="A493" s="352"/>
      <c r="B493" s="352" t="str">
        <f>B$48</f>
        <v>S2</v>
      </c>
      <c r="C493" s="355"/>
      <c r="D493" s="355"/>
      <c r="E493" s="355"/>
      <c r="F493" s="358"/>
      <c r="G493" s="359"/>
    </row>
    <row r="494" spans="1:7">
      <c r="A494" s="352"/>
      <c r="B494" s="352" t="str">
        <f>B$49</f>
        <v>S3</v>
      </c>
      <c r="C494" s="355"/>
      <c r="D494" s="355"/>
      <c r="E494" s="355"/>
      <c r="F494" s="358"/>
      <c r="G494" s="359"/>
    </row>
    <row r="495" spans="1:7">
      <c r="A495" s="352"/>
      <c r="B495" s="352" t="str">
        <f>B$50</f>
        <v>S4</v>
      </c>
      <c r="C495" s="355"/>
      <c r="D495" s="355"/>
      <c r="E495" s="355"/>
      <c r="F495" s="358"/>
      <c r="G495" s="359"/>
    </row>
    <row r="497" spans="1:7">
      <c r="A497" s="352">
        <v>5.3</v>
      </c>
      <c r="B497" s="352"/>
      <c r="C497" s="354" t="s">
        <v>874</v>
      </c>
      <c r="D497" s="355"/>
      <c r="E497" s="355"/>
      <c r="F497" s="356"/>
      <c r="G497" s="355"/>
    </row>
    <row r="498" spans="1:7" ht="84">
      <c r="A498" s="352" t="s">
        <v>471</v>
      </c>
      <c r="B498" s="352"/>
      <c r="C498" s="354" t="s">
        <v>875</v>
      </c>
      <c r="D498" s="355" t="s">
        <v>876</v>
      </c>
      <c r="E498" s="355" t="s">
        <v>877</v>
      </c>
      <c r="F498" s="356"/>
      <c r="G498" s="355"/>
    </row>
    <row r="499" spans="1:7">
      <c r="A499" s="352"/>
      <c r="B499" s="352" t="s">
        <v>459</v>
      </c>
      <c r="C499" s="355" t="s">
        <v>671</v>
      </c>
      <c r="D499" s="355"/>
      <c r="E499" s="355"/>
      <c r="F499" s="356"/>
      <c r="G499" s="355"/>
    </row>
    <row r="500" spans="1:7" ht="28">
      <c r="A500" s="352"/>
      <c r="B500" s="352" t="str">
        <f>B$45</f>
        <v>MA</v>
      </c>
      <c r="C500" s="355" t="s">
        <v>1068</v>
      </c>
      <c r="D500" s="355"/>
      <c r="E500" s="355"/>
      <c r="F500" s="356" t="s">
        <v>1110</v>
      </c>
      <c r="G500" s="355"/>
    </row>
    <row r="501" spans="1:7">
      <c r="A501" s="352"/>
      <c r="B501" s="352"/>
      <c r="C501" s="355"/>
      <c r="D501" s="355"/>
      <c r="E501" s="355"/>
      <c r="F501" s="356"/>
      <c r="G501" s="355"/>
    </row>
    <row r="502" spans="1:7">
      <c r="A502" s="352"/>
      <c r="B502" s="352" t="str">
        <f>B$47</f>
        <v>S1</v>
      </c>
      <c r="C502" s="355"/>
      <c r="D502" s="355"/>
      <c r="E502" s="355"/>
      <c r="F502" s="356"/>
      <c r="G502" s="355"/>
    </row>
    <row r="503" spans="1:7">
      <c r="A503" s="352"/>
      <c r="B503" s="352" t="str">
        <f>B$48</f>
        <v>S2</v>
      </c>
      <c r="C503" s="355"/>
      <c r="D503" s="355"/>
      <c r="E503" s="355"/>
      <c r="F503" s="356"/>
      <c r="G503" s="355"/>
    </row>
    <row r="504" spans="1:7">
      <c r="A504" s="352"/>
      <c r="B504" s="352" t="str">
        <f>B$49</f>
        <v>S3</v>
      </c>
      <c r="C504" s="355"/>
      <c r="D504" s="355"/>
      <c r="E504" s="355"/>
      <c r="F504" s="356"/>
      <c r="G504" s="355"/>
    </row>
    <row r="505" spans="1:7">
      <c r="A505" s="352"/>
      <c r="B505" s="352" t="str">
        <f>B$50</f>
        <v>S4</v>
      </c>
      <c r="C505" s="355"/>
      <c r="D505" s="355"/>
      <c r="E505" s="355"/>
      <c r="F505" s="356"/>
      <c r="G505" s="355"/>
    </row>
    <row r="507" spans="1:7">
      <c r="A507" s="352">
        <v>5.4</v>
      </c>
      <c r="B507" s="352"/>
      <c r="C507" s="354" t="s">
        <v>878</v>
      </c>
      <c r="D507" s="355"/>
      <c r="E507" s="355"/>
      <c r="F507" s="356"/>
      <c r="G507" s="355"/>
    </row>
    <row r="508" spans="1:7" ht="168">
      <c r="A508" s="352" t="s">
        <v>467</v>
      </c>
      <c r="B508" s="352"/>
      <c r="C508" s="354" t="s">
        <v>879</v>
      </c>
      <c r="D508" s="357" t="s">
        <v>880</v>
      </c>
      <c r="E508" s="355" t="s">
        <v>881</v>
      </c>
      <c r="F508" s="356"/>
      <c r="G508" s="355"/>
    </row>
    <row r="509" spans="1:7">
      <c r="A509" s="376"/>
      <c r="B509" s="376" t="s">
        <v>459</v>
      </c>
      <c r="C509" s="355" t="s">
        <v>671</v>
      </c>
      <c r="D509" s="355"/>
      <c r="E509" s="355"/>
      <c r="F509" s="378"/>
      <c r="G509" s="379"/>
    </row>
    <row r="510" spans="1:7" s="524" customFormat="1">
      <c r="A510" s="521"/>
      <c r="B510" s="521" t="str">
        <f>B$45</f>
        <v>MA</v>
      </c>
      <c r="C510" s="519" t="s">
        <v>1108</v>
      </c>
      <c r="D510" s="519"/>
      <c r="E510" s="519"/>
      <c r="F510" s="522" t="s">
        <v>1110</v>
      </c>
      <c r="G510" s="523"/>
    </row>
    <row r="511" spans="1:7" s="524" customFormat="1">
      <c r="A511" s="521"/>
      <c r="B511" s="521"/>
      <c r="C511" s="519"/>
      <c r="D511" s="519"/>
      <c r="E511" s="519"/>
      <c r="F511" s="525"/>
      <c r="G511" s="523"/>
    </row>
    <row r="512" spans="1:7" s="524" customFormat="1">
      <c r="A512" s="521"/>
      <c r="B512" s="521" t="str">
        <f>B$47</f>
        <v>S1</v>
      </c>
      <c r="C512" s="519"/>
      <c r="D512" s="519"/>
      <c r="E512" s="519"/>
      <c r="F512" s="525"/>
      <c r="G512" s="523"/>
    </row>
    <row r="513" spans="1:7">
      <c r="A513" s="352"/>
      <c r="B513" s="352" t="str">
        <f>B$48</f>
        <v>S2</v>
      </c>
      <c r="C513" s="355"/>
      <c r="D513" s="355"/>
      <c r="E513" s="355"/>
      <c r="F513" s="358"/>
      <c r="G513" s="359"/>
    </row>
    <row r="514" spans="1:7">
      <c r="A514" s="352"/>
      <c r="B514" s="352" t="str">
        <f>B$49</f>
        <v>S3</v>
      </c>
      <c r="C514" s="355"/>
      <c r="D514" s="355"/>
      <c r="E514" s="355"/>
      <c r="F514" s="358"/>
      <c r="G514" s="359"/>
    </row>
    <row r="515" spans="1:7">
      <c r="A515" s="352"/>
      <c r="B515" s="352" t="str">
        <f>B$50</f>
        <v>S4</v>
      </c>
      <c r="C515" s="355"/>
      <c r="D515" s="355"/>
      <c r="E515" s="355"/>
      <c r="F515" s="358"/>
      <c r="G515" s="359"/>
    </row>
    <row r="516" spans="1:7" s="524" customFormat="1">
      <c r="A516" s="526"/>
      <c r="B516" s="526"/>
      <c r="C516" s="527"/>
      <c r="D516" s="527"/>
      <c r="E516" s="527"/>
      <c r="F516" s="528"/>
      <c r="G516" s="527"/>
    </row>
    <row r="517" spans="1:7" s="524" customFormat="1" ht="98">
      <c r="A517" s="521" t="s">
        <v>482</v>
      </c>
      <c r="B517" s="521"/>
      <c r="C517" s="529" t="s">
        <v>882</v>
      </c>
      <c r="D517" s="530" t="s">
        <v>883</v>
      </c>
      <c r="E517" s="519" t="s">
        <v>884</v>
      </c>
      <c r="F517" s="525"/>
      <c r="G517" s="523"/>
    </row>
    <row r="518" spans="1:7" ht="28">
      <c r="A518" s="352"/>
      <c r="B518" s="352" t="s">
        <v>459</v>
      </c>
      <c r="C518" s="423" t="s">
        <v>885</v>
      </c>
      <c r="D518" s="355"/>
      <c r="E518" s="355"/>
      <c r="F518" s="358"/>
      <c r="G518" s="359"/>
    </row>
    <row r="519" spans="1:7" s="524" customFormat="1" ht="42">
      <c r="A519" s="521"/>
      <c r="B519" s="521" t="str">
        <f>B$45</f>
        <v>MA</v>
      </c>
      <c r="C519" s="519" t="s">
        <v>1109</v>
      </c>
      <c r="D519" s="519"/>
      <c r="E519" s="519"/>
      <c r="F519" s="525" t="s">
        <v>1110</v>
      </c>
      <c r="G519" s="523" t="s">
        <v>1131</v>
      </c>
    </row>
    <row r="520" spans="1:7" s="524" customFormat="1">
      <c r="A520" s="521"/>
      <c r="B520" s="521" t="s">
        <v>2131</v>
      </c>
      <c r="C520" s="423"/>
      <c r="D520" s="519"/>
      <c r="E520" s="519"/>
      <c r="F520" s="525"/>
      <c r="G520" s="523"/>
    </row>
    <row r="521" spans="1:7" s="524" customFormat="1">
      <c r="A521" s="521"/>
      <c r="B521" s="521" t="str">
        <f>B$47</f>
        <v>S1</v>
      </c>
      <c r="C521" s="519" t="s">
        <v>2323</v>
      </c>
      <c r="D521" s="519"/>
      <c r="E521" s="519"/>
      <c r="F521" s="525" t="s">
        <v>1110</v>
      </c>
      <c r="G521" s="523"/>
    </row>
    <row r="522" spans="1:7">
      <c r="A522" s="352"/>
      <c r="B522" s="352" t="str">
        <f>B$48</f>
        <v>S2</v>
      </c>
      <c r="C522" s="355"/>
      <c r="D522" s="355"/>
      <c r="E522" s="355"/>
      <c r="F522" s="358"/>
      <c r="G522" s="359"/>
    </row>
    <row r="523" spans="1:7">
      <c r="A523" s="352"/>
      <c r="B523" s="352" t="str">
        <f>B$49</f>
        <v>S3</v>
      </c>
      <c r="C523" s="355"/>
      <c r="D523" s="355"/>
      <c r="E523" s="355"/>
      <c r="F523" s="358"/>
      <c r="G523" s="359"/>
    </row>
    <row r="524" spans="1:7">
      <c r="A524" s="352"/>
      <c r="B524" s="352" t="str">
        <f>B$50</f>
        <v>S4</v>
      </c>
      <c r="C524" s="355"/>
      <c r="D524" s="355"/>
      <c r="E524" s="355"/>
      <c r="F524" s="358"/>
      <c r="G524" s="359"/>
    </row>
    <row r="525" spans="1:7" s="524" customFormat="1">
      <c r="A525" s="526"/>
      <c r="B525" s="526"/>
      <c r="C525" s="527"/>
      <c r="D525" s="527"/>
      <c r="E525" s="527"/>
      <c r="F525" s="528"/>
      <c r="G525" s="527"/>
    </row>
    <row r="526" spans="1:7" s="524" customFormat="1">
      <c r="A526" s="573">
        <v>6</v>
      </c>
      <c r="B526" s="361"/>
      <c r="C526" s="348" t="s">
        <v>886</v>
      </c>
      <c r="D526" s="349"/>
      <c r="E526" s="349"/>
      <c r="F526" s="350"/>
      <c r="G526" s="349"/>
    </row>
    <row r="527" spans="1:7" s="524" customFormat="1">
      <c r="A527" s="521">
        <v>6.1</v>
      </c>
      <c r="B527" s="521"/>
      <c r="C527" s="529" t="s">
        <v>887</v>
      </c>
      <c r="D527" s="519"/>
      <c r="E527" s="519"/>
      <c r="F527" s="522"/>
      <c r="G527" s="519"/>
    </row>
    <row r="528" spans="1:7" s="524" customFormat="1" ht="196">
      <c r="A528" s="521" t="s">
        <v>888</v>
      </c>
      <c r="B528" s="521"/>
      <c r="C528" s="529" t="s">
        <v>889</v>
      </c>
      <c r="D528" s="530" t="s">
        <v>890</v>
      </c>
      <c r="E528" s="519" t="s">
        <v>891</v>
      </c>
      <c r="F528" s="522"/>
      <c r="G528" s="519"/>
    </row>
    <row r="529" spans="1:7">
      <c r="A529" s="376"/>
      <c r="B529" s="376" t="s">
        <v>459</v>
      </c>
      <c r="C529" s="355" t="s">
        <v>671</v>
      </c>
      <c r="D529" s="355"/>
      <c r="E529" s="355"/>
      <c r="F529" s="378"/>
      <c r="G529" s="379"/>
    </row>
    <row r="530" spans="1:7" s="524" customFormat="1" ht="42">
      <c r="A530" s="521"/>
      <c r="B530" s="521" t="str">
        <f>B$45</f>
        <v>MA</v>
      </c>
      <c r="C530" s="531" t="s">
        <v>1132</v>
      </c>
      <c r="D530" s="519"/>
      <c r="E530" s="519"/>
      <c r="F530" s="525" t="s">
        <v>1110</v>
      </c>
      <c r="G530" s="523"/>
    </row>
    <row r="531" spans="1:7" s="524" customFormat="1" ht="104.15" customHeight="1">
      <c r="A531" s="521"/>
      <c r="B531" s="521" t="s">
        <v>2131</v>
      </c>
      <c r="C531" s="531" t="s">
        <v>2155</v>
      </c>
      <c r="D531" s="519"/>
      <c r="E531" s="519"/>
      <c r="F531" s="525" t="s">
        <v>1110</v>
      </c>
      <c r="G531" s="523"/>
    </row>
    <row r="532" spans="1:7">
      <c r="A532" s="352"/>
      <c r="B532" s="352" t="str">
        <f>B$47</f>
        <v>S1</v>
      </c>
      <c r="C532" s="355"/>
      <c r="E532" s="355"/>
      <c r="F532" s="358"/>
      <c r="G532" s="359"/>
    </row>
    <row r="533" spans="1:7">
      <c r="A533" s="352"/>
      <c r="B533" s="352" t="str">
        <f>B$48</f>
        <v>S2</v>
      </c>
      <c r="C533" s="355"/>
      <c r="D533" s="355"/>
      <c r="E533" s="355"/>
      <c r="F533" s="358"/>
      <c r="G533" s="359"/>
    </row>
    <row r="534" spans="1:7">
      <c r="A534" s="352"/>
      <c r="B534" s="352" t="str">
        <f>B$49</f>
        <v>S3</v>
      </c>
      <c r="C534" s="355"/>
      <c r="D534" s="355"/>
      <c r="E534" s="355"/>
      <c r="F534" s="358"/>
      <c r="G534" s="359"/>
    </row>
    <row r="535" spans="1:7">
      <c r="A535" s="352"/>
      <c r="B535" s="352" t="str">
        <f>B$50</f>
        <v>S4</v>
      </c>
      <c r="C535" s="355"/>
      <c r="D535" s="355"/>
      <c r="E535" s="355"/>
      <c r="F535" s="358"/>
      <c r="G535" s="359"/>
    </row>
    <row r="536" spans="1:7">
      <c r="D536" s="355"/>
    </row>
    <row r="537" spans="1:7" ht="238">
      <c r="A537" s="363" t="s">
        <v>892</v>
      </c>
      <c r="B537" s="363"/>
      <c r="C537" s="364" t="s">
        <v>893</v>
      </c>
      <c r="D537" s="357" t="s">
        <v>894</v>
      </c>
      <c r="E537" s="355" t="s">
        <v>895</v>
      </c>
      <c r="F537" s="367"/>
      <c r="G537" s="368"/>
    </row>
    <row r="538" spans="1:7">
      <c r="A538" s="352"/>
      <c r="B538" s="352" t="s">
        <v>459</v>
      </c>
      <c r="C538" s="355" t="s">
        <v>671</v>
      </c>
      <c r="D538" s="355"/>
      <c r="E538" s="355"/>
      <c r="F538" s="378"/>
      <c r="G538" s="379"/>
    </row>
    <row r="539" spans="1:7" ht="42">
      <c r="A539" s="352"/>
      <c r="B539" s="352" t="str">
        <f>B$45</f>
        <v>MA</v>
      </c>
      <c r="C539" s="355" t="s">
        <v>1133</v>
      </c>
      <c r="D539" s="355"/>
      <c r="E539" s="355"/>
      <c r="F539" s="358" t="s">
        <v>1110</v>
      </c>
      <c r="G539" s="359"/>
    </row>
    <row r="540" spans="1:7" s="524" customFormat="1" ht="131.4" customHeight="1">
      <c r="A540" s="521"/>
      <c r="B540" s="521" t="s">
        <v>2131</v>
      </c>
      <c r="C540" s="519" t="s">
        <v>2177</v>
      </c>
      <c r="D540" s="519"/>
      <c r="E540" s="519"/>
      <c r="F540" s="525" t="s">
        <v>1110</v>
      </c>
      <c r="G540" s="523"/>
    </row>
    <row r="541" spans="1:7">
      <c r="A541" s="352"/>
      <c r="B541" s="352" t="str">
        <f>B$47</f>
        <v>S1</v>
      </c>
      <c r="C541" s="355"/>
      <c r="D541" s="355"/>
      <c r="E541" s="355"/>
      <c r="F541" s="358"/>
      <c r="G541" s="359"/>
    </row>
    <row r="542" spans="1:7">
      <c r="A542" s="352"/>
      <c r="B542" s="352" t="str">
        <f>B$48</f>
        <v>S2</v>
      </c>
      <c r="C542" s="355"/>
      <c r="D542" s="355"/>
      <c r="E542" s="355"/>
      <c r="F542" s="358"/>
      <c r="G542" s="359"/>
    </row>
    <row r="543" spans="1:7">
      <c r="A543" s="352"/>
      <c r="B543" s="352" t="str">
        <f>B$49</f>
        <v>S3</v>
      </c>
      <c r="C543" s="355"/>
      <c r="D543" s="355"/>
      <c r="E543" s="355"/>
      <c r="F543" s="358"/>
      <c r="G543" s="359"/>
    </row>
    <row r="544" spans="1:7">
      <c r="A544" s="352"/>
      <c r="B544" s="352" t="str">
        <f>B$50</f>
        <v>S4</v>
      </c>
      <c r="C544" s="355"/>
      <c r="D544" s="355"/>
      <c r="E544" s="355"/>
      <c r="F544" s="358"/>
      <c r="G544" s="359"/>
    </row>
    <row r="546" spans="1:7" ht="70">
      <c r="A546" s="363" t="s">
        <v>896</v>
      </c>
      <c r="B546" s="363"/>
      <c r="C546" s="364" t="s">
        <v>897</v>
      </c>
      <c r="D546" s="357" t="s">
        <v>898</v>
      </c>
      <c r="E546" s="355" t="s">
        <v>899</v>
      </c>
      <c r="F546" s="367"/>
      <c r="G546" s="368"/>
    </row>
    <row r="547" spans="1:7">
      <c r="A547" s="376"/>
      <c r="B547" s="376" t="s">
        <v>459</v>
      </c>
      <c r="C547" s="355" t="s">
        <v>671</v>
      </c>
      <c r="D547" s="355"/>
      <c r="E547" s="355"/>
      <c r="F547" s="358"/>
      <c r="G547" s="355"/>
    </row>
    <row r="548" spans="1:7">
      <c r="A548" s="352"/>
      <c r="B548" s="352" t="str">
        <f>B$45</f>
        <v>MA</v>
      </c>
      <c r="C548" s="355" t="s">
        <v>1134</v>
      </c>
      <c r="D548" s="355"/>
      <c r="E548" s="355"/>
      <c r="F548" s="358" t="s">
        <v>1110</v>
      </c>
      <c r="G548" s="359"/>
    </row>
    <row r="549" spans="1:7" s="524" customFormat="1" ht="74.150000000000006" customHeight="1">
      <c r="A549" s="521"/>
      <c r="B549" s="521" t="s">
        <v>2131</v>
      </c>
      <c r="C549" s="519" t="s">
        <v>2174</v>
      </c>
      <c r="D549" s="519"/>
      <c r="E549" s="519"/>
      <c r="F549" s="525" t="s">
        <v>1110</v>
      </c>
      <c r="G549" s="523"/>
    </row>
    <row r="550" spans="1:7">
      <c r="A550" s="352"/>
      <c r="B550" s="352" t="str">
        <f>B$47</f>
        <v>S1</v>
      </c>
      <c r="C550" s="355"/>
      <c r="D550" s="355"/>
      <c r="E550" s="355"/>
      <c r="F550" s="358"/>
      <c r="G550" s="359"/>
    </row>
    <row r="551" spans="1:7">
      <c r="A551" s="352"/>
      <c r="B551" s="352" t="str">
        <f>B$48</f>
        <v>S2</v>
      </c>
      <c r="C551" s="355"/>
      <c r="D551" s="355"/>
      <c r="E551" s="355"/>
      <c r="F551" s="358"/>
      <c r="G551" s="359"/>
    </row>
    <row r="552" spans="1:7">
      <c r="A552" s="352"/>
      <c r="B552" s="352" t="str">
        <f>B$49</f>
        <v>S3</v>
      </c>
      <c r="C552" s="355"/>
      <c r="D552" s="355"/>
      <c r="E552" s="355"/>
      <c r="F552" s="358"/>
      <c r="G552" s="359"/>
    </row>
    <row r="553" spans="1:7">
      <c r="A553" s="352"/>
      <c r="B553" s="352" t="str">
        <f>B$50</f>
        <v>S4</v>
      </c>
      <c r="C553" s="355"/>
      <c r="D553" s="355"/>
      <c r="E553" s="355"/>
      <c r="F553" s="358"/>
      <c r="G553" s="359"/>
    </row>
    <row r="555" spans="1:7">
      <c r="A555" s="352">
        <v>6.2</v>
      </c>
      <c r="B555" s="352"/>
      <c r="C555" s="354" t="s">
        <v>900</v>
      </c>
      <c r="D555" s="355"/>
      <c r="E555" s="355"/>
      <c r="F555" s="356"/>
      <c r="G555" s="355"/>
    </row>
    <row r="556" spans="1:7" ht="98">
      <c r="A556" s="352" t="s">
        <v>901</v>
      </c>
      <c r="B556" s="352"/>
      <c r="C556" s="374" t="s">
        <v>902</v>
      </c>
      <c r="D556" s="355" t="s">
        <v>903</v>
      </c>
      <c r="E556" s="355" t="s">
        <v>904</v>
      </c>
      <c r="F556" s="380"/>
      <c r="G556" s="381"/>
    </row>
    <row r="557" spans="1:7" ht="42">
      <c r="A557" s="376"/>
      <c r="B557" s="376" t="s">
        <v>459</v>
      </c>
      <c r="C557" s="436" t="s">
        <v>1135</v>
      </c>
      <c r="D557" s="355"/>
      <c r="E557" s="355"/>
      <c r="F557" s="382"/>
      <c r="G557" s="383"/>
    </row>
    <row r="558" spans="1:7" ht="42">
      <c r="A558" s="352"/>
      <c r="B558" s="352" t="str">
        <f>B$45</f>
        <v>MA</v>
      </c>
      <c r="C558" s="359" t="s">
        <v>1136</v>
      </c>
      <c r="D558" s="355"/>
      <c r="E558" s="355"/>
      <c r="F558" s="384" t="s">
        <v>1110</v>
      </c>
      <c r="G558" s="385"/>
    </row>
    <row r="559" spans="1:7" s="524" customFormat="1" ht="28">
      <c r="A559" s="521"/>
      <c r="B559" s="521" t="s">
        <v>2131</v>
      </c>
      <c r="C559" s="523" t="s">
        <v>2178</v>
      </c>
      <c r="D559" s="519"/>
      <c r="E559" s="519"/>
      <c r="F559" s="533" t="s">
        <v>1110</v>
      </c>
      <c r="G559" s="534"/>
    </row>
    <row r="560" spans="1:7">
      <c r="A560" s="352"/>
      <c r="B560" s="352" t="str">
        <f>B$47</f>
        <v>S1</v>
      </c>
      <c r="C560" s="359"/>
      <c r="D560" s="355"/>
      <c r="E560" s="355"/>
      <c r="F560" s="384"/>
      <c r="G560" s="385"/>
    </row>
    <row r="561" spans="1:7">
      <c r="A561" s="352"/>
      <c r="B561" s="352" t="str">
        <f>B$48</f>
        <v>S2</v>
      </c>
      <c r="C561" s="359"/>
      <c r="D561" s="355"/>
      <c r="E561" s="355"/>
      <c r="F561" s="384"/>
      <c r="G561" s="385"/>
    </row>
    <row r="562" spans="1:7">
      <c r="A562" s="352"/>
      <c r="B562" s="352" t="str">
        <f>B$49</f>
        <v>S3</v>
      </c>
      <c r="C562" s="359"/>
      <c r="D562" s="355"/>
      <c r="E562" s="355"/>
      <c r="F562" s="384"/>
      <c r="G562" s="385"/>
    </row>
    <row r="563" spans="1:7">
      <c r="A563" s="352"/>
      <c r="B563" s="352" t="str">
        <f>B$50</f>
        <v>S4</v>
      </c>
      <c r="C563" s="359"/>
      <c r="D563" s="355"/>
      <c r="E563" s="355"/>
      <c r="F563" s="384"/>
      <c r="G563" s="385"/>
    </row>
    <row r="565" spans="1:7" ht="84">
      <c r="A565" s="352" t="s">
        <v>905</v>
      </c>
      <c r="B565" s="352"/>
      <c r="C565" s="374" t="s">
        <v>906</v>
      </c>
      <c r="D565" s="355" t="s">
        <v>907</v>
      </c>
      <c r="E565" s="355" t="s">
        <v>908</v>
      </c>
      <c r="F565" s="384"/>
      <c r="G565" s="385"/>
    </row>
    <row r="566" spans="1:7">
      <c r="A566" s="352"/>
      <c r="B566" s="352" t="s">
        <v>459</v>
      </c>
      <c r="C566" s="355" t="s">
        <v>671</v>
      </c>
      <c r="D566" s="355"/>
      <c r="E566" s="355"/>
      <c r="F566" s="384"/>
      <c r="G566" s="385"/>
    </row>
    <row r="567" spans="1:7" ht="70">
      <c r="A567" s="352"/>
      <c r="B567" s="352" t="str">
        <f>B$45</f>
        <v>MA</v>
      </c>
      <c r="C567" s="359" t="s">
        <v>1069</v>
      </c>
      <c r="D567" s="355"/>
      <c r="E567" s="355"/>
      <c r="F567" s="384" t="s">
        <v>1110</v>
      </c>
      <c r="G567" s="385"/>
    </row>
    <row r="568" spans="1:7" ht="98">
      <c r="A568" s="352"/>
      <c r="B568" s="352" t="s">
        <v>2131</v>
      </c>
      <c r="C568" s="523" t="s">
        <v>2192</v>
      </c>
      <c r="D568" s="355"/>
      <c r="E568" s="355"/>
      <c r="F568" s="520" t="s">
        <v>2191</v>
      </c>
      <c r="G568" s="385"/>
    </row>
    <row r="569" spans="1:7" ht="112">
      <c r="A569" s="352"/>
      <c r="B569" s="352" t="str">
        <f>B$47</f>
        <v>S1</v>
      </c>
      <c r="C569" s="423" t="s">
        <v>2324</v>
      </c>
      <c r="D569" s="355"/>
      <c r="E569" s="355"/>
      <c r="F569" s="384" t="s">
        <v>1110</v>
      </c>
      <c r="G569" s="385"/>
    </row>
    <row r="570" spans="1:7">
      <c r="A570" s="352"/>
      <c r="B570" s="352" t="str">
        <f>B$48</f>
        <v>S2</v>
      </c>
      <c r="C570" s="359"/>
      <c r="D570" s="355"/>
      <c r="E570" s="355"/>
      <c r="F570" s="384"/>
      <c r="G570" s="385"/>
    </row>
    <row r="571" spans="1:7">
      <c r="A571" s="352"/>
      <c r="B571" s="352" t="str">
        <f>B$49</f>
        <v>S3</v>
      </c>
      <c r="C571" s="359"/>
      <c r="D571" s="355"/>
      <c r="E571" s="355"/>
      <c r="F571" s="384"/>
      <c r="G571" s="385"/>
    </row>
    <row r="572" spans="1:7">
      <c r="A572" s="352"/>
      <c r="B572" s="352" t="str">
        <f>B$50</f>
        <v>S4</v>
      </c>
      <c r="C572" s="359"/>
      <c r="D572" s="355"/>
      <c r="E572" s="355"/>
      <c r="F572" s="356"/>
      <c r="G572" s="355"/>
    </row>
    <row r="575" spans="1:7">
      <c r="A575" s="352">
        <v>6.3</v>
      </c>
      <c r="B575" s="352"/>
      <c r="C575" s="374" t="s">
        <v>909</v>
      </c>
      <c r="D575" s="355"/>
      <c r="E575" s="355"/>
      <c r="F575" s="356"/>
      <c r="G575" s="355"/>
    </row>
    <row r="576" spans="1:7" ht="98">
      <c r="A576" s="352" t="s">
        <v>188</v>
      </c>
      <c r="B576" s="352"/>
      <c r="C576" s="374" t="s">
        <v>910</v>
      </c>
      <c r="D576" s="355" t="s">
        <v>911</v>
      </c>
      <c r="E576" s="355" t="s">
        <v>912</v>
      </c>
      <c r="F576" s="356"/>
      <c r="G576" s="355"/>
    </row>
    <row r="577" spans="1:7">
      <c r="A577" s="352"/>
      <c r="B577" s="352" t="s">
        <v>459</v>
      </c>
      <c r="C577" s="355" t="s">
        <v>671</v>
      </c>
      <c r="D577" s="355"/>
      <c r="E577" s="355"/>
      <c r="F577" s="384"/>
      <c r="G577" s="385"/>
    </row>
    <row r="578" spans="1:7" ht="28">
      <c r="A578" s="352"/>
      <c r="B578" s="352" t="str">
        <f>B$45</f>
        <v>MA</v>
      </c>
      <c r="C578" s="359" t="s">
        <v>1137</v>
      </c>
      <c r="D578" s="355"/>
      <c r="E578" s="355"/>
      <c r="F578" s="384" t="s">
        <v>1110</v>
      </c>
      <c r="G578" s="385"/>
    </row>
    <row r="579" spans="1:7" ht="28">
      <c r="A579" s="352"/>
      <c r="B579" s="352" t="s">
        <v>2131</v>
      </c>
      <c r="C579" s="359" t="s">
        <v>2205</v>
      </c>
      <c r="D579" s="355"/>
      <c r="E579" s="355"/>
      <c r="F579" s="384" t="s">
        <v>1110</v>
      </c>
      <c r="G579" s="385"/>
    </row>
    <row r="580" spans="1:7">
      <c r="A580" s="352"/>
      <c r="B580" s="352" t="str">
        <f>B$47</f>
        <v>S1</v>
      </c>
      <c r="C580" s="359"/>
      <c r="D580" s="355"/>
      <c r="E580" s="355"/>
      <c r="F580" s="384"/>
      <c r="G580" s="385"/>
    </row>
    <row r="581" spans="1:7">
      <c r="A581" s="352"/>
      <c r="B581" s="352" t="str">
        <f>B$48</f>
        <v>S2</v>
      </c>
      <c r="C581" s="359"/>
      <c r="D581" s="355"/>
      <c r="E581" s="355"/>
      <c r="F581" s="384"/>
      <c r="G581" s="385"/>
    </row>
    <row r="582" spans="1:7">
      <c r="A582" s="352"/>
      <c r="B582" s="352" t="str">
        <f>B$49</f>
        <v>S3</v>
      </c>
      <c r="C582" s="359"/>
      <c r="D582" s="355"/>
      <c r="E582" s="355"/>
      <c r="F582" s="384"/>
      <c r="G582" s="385"/>
    </row>
    <row r="583" spans="1:7">
      <c r="A583" s="352"/>
      <c r="B583" s="352" t="str">
        <f>B$50</f>
        <v>S4</v>
      </c>
      <c r="C583" s="359"/>
      <c r="D583" s="355"/>
      <c r="E583" s="355"/>
      <c r="F583" s="384"/>
      <c r="G583" s="385"/>
    </row>
    <row r="585" spans="1:7" ht="336">
      <c r="A585" s="352" t="s">
        <v>913</v>
      </c>
      <c r="B585" s="352"/>
      <c r="C585" s="354" t="s">
        <v>914</v>
      </c>
      <c r="D585" s="355" t="s">
        <v>915</v>
      </c>
      <c r="E585" s="357" t="s">
        <v>916</v>
      </c>
      <c r="F585" s="358"/>
      <c r="G585" s="359"/>
    </row>
    <row r="586" spans="1:7">
      <c r="A586" s="352"/>
      <c r="B586" s="352" t="s">
        <v>459</v>
      </c>
      <c r="C586" s="355" t="s">
        <v>671</v>
      </c>
      <c r="D586" s="355"/>
      <c r="E586" s="355"/>
      <c r="F586" s="358"/>
      <c r="G586" s="359"/>
    </row>
    <row r="587" spans="1:7">
      <c r="A587" s="352"/>
      <c r="B587" s="352" t="str">
        <f>B$45</f>
        <v>MA</v>
      </c>
      <c r="C587" s="355" t="s">
        <v>1138</v>
      </c>
      <c r="D587" s="355"/>
      <c r="E587" s="355"/>
      <c r="F587" s="358" t="s">
        <v>1110</v>
      </c>
      <c r="G587" s="359"/>
    </row>
    <row r="588" spans="1:7">
      <c r="A588" s="352"/>
      <c r="B588" s="352" t="s">
        <v>2131</v>
      </c>
      <c r="C588" s="355" t="s">
        <v>1138</v>
      </c>
      <c r="D588" s="355"/>
      <c r="E588" s="355"/>
      <c r="F588" s="358" t="s">
        <v>1110</v>
      </c>
      <c r="G588" s="359"/>
    </row>
    <row r="589" spans="1:7">
      <c r="A589" s="352"/>
      <c r="B589" s="352" t="str">
        <f>B$47</f>
        <v>S1</v>
      </c>
      <c r="C589" s="355"/>
      <c r="D589" s="355"/>
      <c r="E589" s="355"/>
      <c r="F589" s="358"/>
      <c r="G589" s="359"/>
    </row>
    <row r="590" spans="1:7">
      <c r="A590" s="352"/>
      <c r="B590" s="352" t="str">
        <f>B$48</f>
        <v>S2</v>
      </c>
      <c r="C590" s="355"/>
      <c r="D590" s="355"/>
      <c r="E590" s="355"/>
      <c r="F590" s="358"/>
      <c r="G590" s="359"/>
    </row>
    <row r="591" spans="1:7">
      <c r="A591" s="352"/>
      <c r="B591" s="352" t="str">
        <f>B$49</f>
        <v>S3</v>
      </c>
      <c r="C591" s="355"/>
      <c r="D591" s="355"/>
      <c r="E591" s="355"/>
      <c r="F591" s="358"/>
      <c r="G591" s="359"/>
    </row>
    <row r="592" spans="1:7">
      <c r="A592" s="352"/>
      <c r="B592" s="352" t="str">
        <f>B$50</f>
        <v>S4</v>
      </c>
      <c r="C592" s="355"/>
      <c r="D592" s="355"/>
      <c r="E592" s="355"/>
      <c r="F592" s="358"/>
      <c r="G592" s="359"/>
    </row>
    <row r="594" spans="1:7" ht="84">
      <c r="A594" s="363" t="s">
        <v>917</v>
      </c>
      <c r="B594" s="363"/>
      <c r="C594" s="364" t="s">
        <v>918</v>
      </c>
      <c r="D594" s="355" t="s">
        <v>919</v>
      </c>
      <c r="E594" s="355" t="s">
        <v>920</v>
      </c>
      <c r="F594" s="367"/>
      <c r="G594" s="368"/>
    </row>
    <row r="595" spans="1:7">
      <c r="A595" s="352"/>
      <c r="B595" s="352" t="s">
        <v>459</v>
      </c>
      <c r="C595" s="355" t="s">
        <v>671</v>
      </c>
      <c r="D595" s="355"/>
      <c r="E595" s="355"/>
      <c r="F595" s="358"/>
      <c r="G595" s="359"/>
    </row>
    <row r="596" spans="1:7" ht="42">
      <c r="A596" s="352"/>
      <c r="B596" s="352" t="str">
        <f>B$45</f>
        <v>MA</v>
      </c>
      <c r="C596" s="355" t="s">
        <v>1139</v>
      </c>
      <c r="D596" s="355"/>
      <c r="E596" s="355"/>
      <c r="F596" s="358" t="s">
        <v>1110</v>
      </c>
      <c r="G596" s="359"/>
    </row>
    <row r="597" spans="1:7" ht="28">
      <c r="A597" s="352"/>
      <c r="B597" s="352" t="s">
        <v>2131</v>
      </c>
      <c r="C597" s="355" t="s">
        <v>2186</v>
      </c>
      <c r="D597" s="355"/>
      <c r="E597" s="355"/>
      <c r="F597" s="358" t="s">
        <v>1110</v>
      </c>
      <c r="G597" s="359"/>
    </row>
    <row r="598" spans="1:7">
      <c r="A598" s="352"/>
      <c r="B598" s="352" t="str">
        <f>B$47</f>
        <v>S1</v>
      </c>
      <c r="C598" s="355"/>
      <c r="D598" s="355"/>
      <c r="E598" s="355"/>
      <c r="F598" s="358"/>
      <c r="G598" s="359"/>
    </row>
    <row r="599" spans="1:7">
      <c r="A599" s="352"/>
      <c r="B599" s="352" t="str">
        <f>B$48</f>
        <v>S2</v>
      </c>
      <c r="C599" s="355"/>
      <c r="D599" s="355"/>
      <c r="E599" s="355"/>
      <c r="F599" s="358"/>
      <c r="G599" s="359"/>
    </row>
    <row r="600" spans="1:7">
      <c r="A600" s="352"/>
      <c r="B600" s="352" t="str">
        <f>B$49</f>
        <v>S3</v>
      </c>
      <c r="C600" s="355"/>
      <c r="D600" s="355"/>
      <c r="E600" s="355"/>
      <c r="F600" s="358"/>
      <c r="G600" s="359"/>
    </row>
    <row r="601" spans="1:7">
      <c r="A601" s="352"/>
      <c r="B601" s="352" t="str">
        <f>B$50</f>
        <v>S4</v>
      </c>
      <c r="C601" s="355"/>
      <c r="D601" s="355"/>
      <c r="E601" s="355"/>
      <c r="F601" s="358"/>
      <c r="G601" s="359"/>
    </row>
    <row r="603" spans="1:7">
      <c r="A603" s="352">
        <v>6.4</v>
      </c>
      <c r="B603" s="352"/>
      <c r="C603" s="354" t="s">
        <v>921</v>
      </c>
      <c r="D603" s="355"/>
      <c r="E603" s="355"/>
      <c r="F603" s="356"/>
      <c r="G603" s="355"/>
    </row>
    <row r="604" spans="1:7" ht="126">
      <c r="A604" s="363" t="s">
        <v>37</v>
      </c>
      <c r="B604" s="363"/>
      <c r="C604" s="364" t="s">
        <v>922</v>
      </c>
      <c r="D604" s="357" t="s">
        <v>923</v>
      </c>
      <c r="E604" s="355" t="s">
        <v>924</v>
      </c>
      <c r="F604" s="367"/>
      <c r="G604" s="368"/>
    </row>
    <row r="605" spans="1:7">
      <c r="A605" s="352"/>
      <c r="B605" s="352" t="s">
        <v>459</v>
      </c>
      <c r="C605" s="355" t="s">
        <v>671</v>
      </c>
      <c r="D605" s="355"/>
      <c r="E605" s="355"/>
      <c r="F605" s="358"/>
      <c r="G605" s="359"/>
    </row>
    <row r="606" spans="1:7" s="431" customFormat="1" ht="42">
      <c r="A606" s="427"/>
      <c r="B606" s="427" t="str">
        <f>B$45</f>
        <v>MA</v>
      </c>
      <c r="C606" s="423" t="s">
        <v>1153</v>
      </c>
      <c r="D606" s="423"/>
      <c r="E606" s="423"/>
      <c r="F606" s="437" t="s">
        <v>1110</v>
      </c>
      <c r="G606" s="435"/>
    </row>
    <row r="607" spans="1:7" s="431" customFormat="1" ht="42">
      <c r="A607" s="427"/>
      <c r="B607" s="352" t="s">
        <v>2131</v>
      </c>
      <c r="C607" s="423" t="s">
        <v>2193</v>
      </c>
      <c r="D607" s="423"/>
      <c r="E607" s="423"/>
      <c r="F607" s="437" t="s">
        <v>1110</v>
      </c>
      <c r="G607" s="435"/>
    </row>
    <row r="608" spans="1:7">
      <c r="A608" s="352"/>
      <c r="B608" s="352" t="str">
        <f>B$47</f>
        <v>S1</v>
      </c>
      <c r="C608" s="355"/>
      <c r="D608" s="355"/>
      <c r="E608" s="355"/>
      <c r="F608" s="358"/>
      <c r="G608" s="359"/>
    </row>
    <row r="609" spans="1:7">
      <c r="A609" s="352"/>
      <c r="B609" s="352" t="str">
        <f>B$48</f>
        <v>S2</v>
      </c>
      <c r="C609" s="355"/>
      <c r="D609" s="355"/>
      <c r="E609" s="355"/>
      <c r="F609" s="358"/>
      <c r="G609" s="359"/>
    </row>
    <row r="610" spans="1:7">
      <c r="A610" s="352"/>
      <c r="B610" s="352" t="str">
        <f>B$49</f>
        <v>S3</v>
      </c>
      <c r="C610" s="355"/>
      <c r="D610" s="355"/>
      <c r="E610" s="355"/>
      <c r="F610" s="358"/>
      <c r="G610" s="359"/>
    </row>
    <row r="611" spans="1:7">
      <c r="A611" s="352"/>
      <c r="B611" s="352" t="str">
        <f>B$50</f>
        <v>S4</v>
      </c>
      <c r="C611" s="355"/>
      <c r="D611" s="355"/>
      <c r="E611" s="355"/>
      <c r="F611" s="358"/>
      <c r="G611" s="359"/>
    </row>
    <row r="613" spans="1:7" ht="126">
      <c r="A613" s="363" t="s">
        <v>589</v>
      </c>
      <c r="B613" s="363"/>
      <c r="C613" s="364" t="s">
        <v>925</v>
      </c>
      <c r="D613" s="355" t="s">
        <v>926</v>
      </c>
      <c r="E613" s="355" t="s">
        <v>927</v>
      </c>
      <c r="F613" s="367"/>
      <c r="G613" s="368"/>
    </row>
    <row r="614" spans="1:7">
      <c r="A614" s="352"/>
      <c r="B614" s="352" t="s">
        <v>459</v>
      </c>
      <c r="C614" s="355" t="s">
        <v>671</v>
      </c>
      <c r="D614" s="355"/>
      <c r="E614" s="355"/>
      <c r="F614" s="358"/>
      <c r="G614" s="359"/>
    </row>
    <row r="615" spans="1:7">
      <c r="A615" s="352"/>
      <c r="B615" s="352" t="str">
        <f>B$45</f>
        <v>MA</v>
      </c>
      <c r="C615" s="355" t="s">
        <v>1152</v>
      </c>
      <c r="D615" s="355"/>
      <c r="E615" s="355"/>
      <c r="F615" s="358" t="s">
        <v>1110</v>
      </c>
      <c r="G615" s="359"/>
    </row>
    <row r="616" spans="1:7">
      <c r="A616" s="352"/>
      <c r="B616" s="352" t="s">
        <v>2131</v>
      </c>
      <c r="C616" s="355" t="s">
        <v>2218</v>
      </c>
      <c r="D616" s="355"/>
      <c r="E616" s="355"/>
      <c r="F616" s="358" t="s">
        <v>1110</v>
      </c>
      <c r="G616" s="359"/>
    </row>
    <row r="617" spans="1:7">
      <c r="A617" s="352"/>
      <c r="B617" s="352" t="str">
        <f>B$47</f>
        <v>S1</v>
      </c>
      <c r="C617" s="355"/>
      <c r="D617" s="355"/>
      <c r="E617" s="355"/>
      <c r="F617" s="358"/>
      <c r="G617" s="359"/>
    </row>
    <row r="618" spans="1:7">
      <c r="A618" s="352"/>
      <c r="B618" s="352" t="str">
        <f>B$48</f>
        <v>S2</v>
      </c>
      <c r="C618" s="355"/>
      <c r="D618" s="355"/>
      <c r="E618" s="355"/>
      <c r="F618" s="358"/>
      <c r="G618" s="359"/>
    </row>
    <row r="619" spans="1:7">
      <c r="A619" s="352"/>
      <c r="B619" s="352" t="str">
        <f>B$49</f>
        <v>S3</v>
      </c>
      <c r="C619" s="355"/>
      <c r="D619" s="355"/>
      <c r="E619" s="355"/>
      <c r="F619" s="358"/>
      <c r="G619" s="359"/>
    </row>
    <row r="620" spans="1:7">
      <c r="A620" s="352"/>
      <c r="B620" s="352" t="str">
        <f>B$50</f>
        <v>S4</v>
      </c>
      <c r="C620" s="355"/>
      <c r="D620" s="355"/>
      <c r="E620" s="355"/>
      <c r="F620" s="358"/>
      <c r="G620" s="359"/>
    </row>
    <row r="622" spans="1:7">
      <c r="A622" s="361">
        <v>7</v>
      </c>
      <c r="B622" s="361"/>
      <c r="C622" s="348" t="s">
        <v>928</v>
      </c>
      <c r="D622" s="349"/>
      <c r="E622" s="349"/>
      <c r="F622" s="350"/>
      <c r="G622" s="349"/>
    </row>
    <row r="623" spans="1:7">
      <c r="A623" s="352">
        <v>7.1</v>
      </c>
      <c r="B623" s="352"/>
      <c r="C623" s="354" t="s">
        <v>929</v>
      </c>
      <c r="D623" s="355"/>
      <c r="E623" s="355"/>
      <c r="F623" s="356"/>
      <c r="G623" s="355"/>
    </row>
    <row r="624" spans="1:7" ht="270" customHeight="1">
      <c r="A624" s="352" t="s">
        <v>930</v>
      </c>
      <c r="B624" s="352"/>
      <c r="C624" s="354" t="s">
        <v>931</v>
      </c>
      <c r="D624" s="357" t="s">
        <v>932</v>
      </c>
      <c r="E624" s="355" t="s">
        <v>933</v>
      </c>
      <c r="F624" s="356"/>
      <c r="G624" s="355"/>
    </row>
    <row r="625" spans="1:7">
      <c r="A625" s="352"/>
      <c r="B625" s="352" t="s">
        <v>459</v>
      </c>
      <c r="C625" s="355" t="s">
        <v>671</v>
      </c>
      <c r="D625" s="355"/>
      <c r="E625" s="355"/>
      <c r="F625" s="358"/>
      <c r="G625" s="359"/>
    </row>
    <row r="626" spans="1:7" ht="42">
      <c r="A626" s="352"/>
      <c r="B626" s="352" t="str">
        <f>B$45</f>
        <v>MA</v>
      </c>
      <c r="C626" s="355" t="s">
        <v>1141</v>
      </c>
      <c r="D626" s="355"/>
      <c r="E626" s="355"/>
      <c r="F626" s="358" t="s">
        <v>1110</v>
      </c>
      <c r="G626" s="359"/>
    </row>
    <row r="627" spans="1:7">
      <c r="A627" s="352"/>
      <c r="B627" s="352"/>
      <c r="C627" s="355"/>
      <c r="D627" s="355"/>
      <c r="E627" s="355"/>
      <c r="F627" s="358"/>
      <c r="G627" s="359"/>
    </row>
    <row r="628" spans="1:7" ht="84">
      <c r="A628" s="352"/>
      <c r="B628" s="352" t="str">
        <f>B$47</f>
        <v>S1</v>
      </c>
      <c r="C628" s="423" t="s">
        <v>2325</v>
      </c>
      <c r="D628" s="355"/>
      <c r="E628" s="355"/>
      <c r="F628" s="358" t="s">
        <v>1110</v>
      </c>
      <c r="G628" s="359"/>
    </row>
    <row r="629" spans="1:7">
      <c r="A629" s="352"/>
      <c r="B629" s="352" t="str">
        <f>B$48</f>
        <v>S2</v>
      </c>
      <c r="C629" s="355"/>
      <c r="D629" s="355"/>
      <c r="E629" s="355"/>
      <c r="F629" s="358"/>
      <c r="G629" s="359"/>
    </row>
    <row r="630" spans="1:7">
      <c r="A630" s="352"/>
      <c r="B630" s="352" t="str">
        <f>B$49</f>
        <v>S3</v>
      </c>
      <c r="C630" s="355"/>
      <c r="D630" s="355"/>
      <c r="E630" s="355"/>
      <c r="F630" s="358"/>
      <c r="G630" s="359"/>
    </row>
    <row r="631" spans="1:7">
      <c r="A631" s="352"/>
      <c r="B631" s="352" t="str">
        <f>B$50</f>
        <v>S4</v>
      </c>
      <c r="C631" s="355"/>
      <c r="D631" s="355"/>
      <c r="E631" s="355"/>
      <c r="F631" s="358"/>
      <c r="G631" s="359"/>
    </row>
    <row r="632" spans="1:7" ht="42">
      <c r="A632" s="352" t="s">
        <v>934</v>
      </c>
      <c r="B632" s="352"/>
      <c r="C632" s="354" t="s">
        <v>935</v>
      </c>
      <c r="D632" s="357" t="s">
        <v>936</v>
      </c>
      <c r="E632" s="355" t="s">
        <v>937</v>
      </c>
      <c r="F632" s="356"/>
      <c r="G632" s="355"/>
    </row>
    <row r="633" spans="1:7">
      <c r="A633" s="352"/>
      <c r="B633" s="352" t="s">
        <v>459</v>
      </c>
      <c r="C633" s="355" t="s">
        <v>671</v>
      </c>
      <c r="D633" s="355"/>
      <c r="E633" s="355"/>
      <c r="F633" s="358"/>
      <c r="G633" s="359"/>
    </row>
    <row r="634" spans="1:7">
      <c r="A634" s="352"/>
      <c r="B634" s="352" t="str">
        <f>B$45</f>
        <v>MA</v>
      </c>
      <c r="C634" s="355" t="s">
        <v>1140</v>
      </c>
      <c r="D634" s="355"/>
      <c r="E634" s="355"/>
      <c r="F634" s="358" t="s">
        <v>1110</v>
      </c>
      <c r="G634" s="359"/>
    </row>
    <row r="635" spans="1:7">
      <c r="A635" s="352"/>
      <c r="B635" s="352"/>
      <c r="C635" s="355"/>
      <c r="D635" s="355"/>
      <c r="E635" s="355"/>
      <c r="F635" s="358"/>
      <c r="G635" s="359"/>
    </row>
    <row r="636" spans="1:7" ht="84">
      <c r="A636" s="352"/>
      <c r="B636" s="352" t="str">
        <f>B$47</f>
        <v>S1</v>
      </c>
      <c r="C636" s="423" t="s">
        <v>2325</v>
      </c>
      <c r="D636" s="355"/>
      <c r="E636" s="355"/>
      <c r="F636" s="358" t="s">
        <v>1110</v>
      </c>
      <c r="G636" s="359"/>
    </row>
    <row r="637" spans="1:7">
      <c r="A637" s="352"/>
      <c r="B637" s="352" t="str">
        <f>B$48</f>
        <v>S2</v>
      </c>
      <c r="C637" s="355"/>
      <c r="D637" s="355"/>
      <c r="E637" s="355"/>
      <c r="F637" s="358"/>
      <c r="G637" s="359"/>
    </row>
    <row r="638" spans="1:7">
      <c r="A638" s="352"/>
      <c r="B638" s="352" t="str">
        <f>B$49</f>
        <v>S3</v>
      </c>
      <c r="C638" s="355"/>
      <c r="D638" s="355"/>
      <c r="E638" s="355"/>
      <c r="F638" s="358"/>
      <c r="G638" s="359"/>
    </row>
    <row r="639" spans="1:7">
      <c r="A639" s="352"/>
      <c r="B639" s="352" t="str">
        <f>B$50</f>
        <v>S4</v>
      </c>
      <c r="C639" s="355"/>
      <c r="D639" s="355"/>
      <c r="E639" s="355"/>
      <c r="F639" s="358"/>
      <c r="G639" s="359"/>
    </row>
    <row r="641" spans="1:7">
      <c r="A641" s="352">
        <v>7.2</v>
      </c>
      <c r="B641" s="352"/>
      <c r="C641" s="354" t="s">
        <v>938</v>
      </c>
      <c r="D641" s="355"/>
      <c r="E641" s="355"/>
      <c r="F641" s="356"/>
      <c r="G641" s="355"/>
    </row>
    <row r="642" spans="1:7" ht="84">
      <c r="A642" s="352" t="s">
        <v>939</v>
      </c>
      <c r="B642" s="352"/>
      <c r="C642" s="354" t="s">
        <v>940</v>
      </c>
      <c r="D642" s="355" t="s">
        <v>941</v>
      </c>
      <c r="E642" s="355" t="s">
        <v>942</v>
      </c>
      <c r="F642" s="358"/>
      <c r="G642" s="359"/>
    </row>
    <row r="643" spans="1:7">
      <c r="A643" s="352"/>
      <c r="B643" s="352" t="str">
        <f>B$45</f>
        <v>MA</v>
      </c>
      <c r="C643" s="355" t="s">
        <v>1142</v>
      </c>
      <c r="D643" s="355"/>
      <c r="E643" s="355"/>
      <c r="F643" s="358" t="s">
        <v>1110</v>
      </c>
      <c r="G643" s="359"/>
    </row>
    <row r="644" spans="1:7">
      <c r="A644" s="352"/>
      <c r="B644" s="352"/>
      <c r="C644" s="355"/>
      <c r="D644" s="355"/>
      <c r="E644" s="355"/>
      <c r="F644" s="358"/>
      <c r="G644" s="359"/>
    </row>
    <row r="645" spans="1:7" ht="56">
      <c r="A645" s="352"/>
      <c r="B645" s="352" t="str">
        <f>B$47</f>
        <v>S1</v>
      </c>
      <c r="C645" s="423" t="s">
        <v>2329</v>
      </c>
      <c r="D645" s="355"/>
      <c r="E645" s="355"/>
      <c r="F645" s="358" t="s">
        <v>1110</v>
      </c>
      <c r="G645" s="359"/>
    </row>
    <row r="646" spans="1:7">
      <c r="A646" s="352"/>
      <c r="B646" s="352" t="str">
        <f>B$48</f>
        <v>S2</v>
      </c>
      <c r="C646" s="355"/>
      <c r="D646" s="355"/>
      <c r="E646" s="355"/>
      <c r="F646" s="358"/>
      <c r="G646" s="359"/>
    </row>
    <row r="647" spans="1:7">
      <c r="A647" s="352"/>
      <c r="B647" s="352" t="str">
        <f>B$49</f>
        <v>S3</v>
      </c>
      <c r="C647" s="355"/>
      <c r="D647" s="355"/>
      <c r="E647" s="355"/>
      <c r="F647" s="358"/>
      <c r="G647" s="359"/>
    </row>
    <row r="648" spans="1:7">
      <c r="A648" s="352"/>
      <c r="B648" s="352" t="str">
        <f>B$50</f>
        <v>S4</v>
      </c>
      <c r="C648" s="355"/>
      <c r="D648" s="355"/>
      <c r="E648" s="355"/>
      <c r="F648" s="358"/>
      <c r="G648" s="359"/>
    </row>
    <row r="650" spans="1:7" ht="112">
      <c r="A650" s="352" t="s">
        <v>943</v>
      </c>
      <c r="B650" s="352"/>
      <c r="C650" s="354" t="s">
        <v>944</v>
      </c>
      <c r="D650" s="355" t="s">
        <v>945</v>
      </c>
      <c r="E650" s="355" t="s">
        <v>946</v>
      </c>
      <c r="F650" s="358"/>
      <c r="G650" s="359"/>
    </row>
    <row r="651" spans="1:7">
      <c r="A651" s="352"/>
      <c r="B651" s="352" t="s">
        <v>459</v>
      </c>
      <c r="C651" s="355" t="s">
        <v>671</v>
      </c>
      <c r="D651" s="355"/>
      <c r="E651" s="355"/>
      <c r="F651" s="358"/>
      <c r="G651" s="359"/>
    </row>
    <row r="652" spans="1:7">
      <c r="A652" s="352"/>
      <c r="B652" s="352" t="str">
        <f>B$45</f>
        <v>MA</v>
      </c>
      <c r="C652" s="355" t="s">
        <v>1143</v>
      </c>
      <c r="D652" s="355"/>
      <c r="E652" s="355"/>
      <c r="F652" s="358" t="s">
        <v>1110</v>
      </c>
      <c r="G652" s="359"/>
    </row>
    <row r="653" spans="1:7">
      <c r="A653" s="352"/>
      <c r="B653" s="352"/>
      <c r="C653" s="355"/>
      <c r="D653" s="355"/>
      <c r="E653" s="355"/>
      <c r="F653" s="358"/>
      <c r="G653" s="359"/>
    </row>
    <row r="654" spans="1:7" ht="42">
      <c r="A654" s="352"/>
      <c r="B654" s="352" t="str">
        <f>B$47</f>
        <v>S1</v>
      </c>
      <c r="C654" s="423" t="s">
        <v>2330</v>
      </c>
      <c r="D654" s="355"/>
      <c r="E654" s="355"/>
      <c r="F654" s="358" t="s">
        <v>1110</v>
      </c>
      <c r="G654" s="359"/>
    </row>
    <row r="655" spans="1:7">
      <c r="A655" s="352"/>
      <c r="B655" s="352" t="str">
        <f>B$48</f>
        <v>S2</v>
      </c>
      <c r="C655" s="355"/>
      <c r="D655" s="355"/>
      <c r="E655" s="355"/>
      <c r="F655" s="358"/>
      <c r="G655" s="359"/>
    </row>
    <row r="656" spans="1:7">
      <c r="A656" s="352"/>
      <c r="B656" s="352" t="str">
        <f>B$49</f>
        <v>S3</v>
      </c>
      <c r="C656" s="355"/>
      <c r="D656" s="355"/>
      <c r="E656" s="355"/>
      <c r="F656" s="358"/>
      <c r="G656" s="359"/>
    </row>
    <row r="657" spans="1:7">
      <c r="A657" s="352"/>
      <c r="B657" s="352" t="str">
        <f>B$50</f>
        <v>S4</v>
      </c>
      <c r="C657" s="355"/>
      <c r="D657" s="355"/>
      <c r="E657" s="355"/>
      <c r="F657" s="358"/>
      <c r="G657" s="359"/>
    </row>
    <row r="659" spans="1:7">
      <c r="A659" s="352">
        <v>7.3</v>
      </c>
      <c r="B659" s="352"/>
      <c r="C659" s="354" t="s">
        <v>947</v>
      </c>
      <c r="D659" s="355"/>
      <c r="E659" s="355"/>
    </row>
    <row r="660" spans="1:7" ht="42">
      <c r="A660" s="352" t="s">
        <v>38</v>
      </c>
      <c r="B660" s="352"/>
      <c r="C660" s="354" t="s">
        <v>948</v>
      </c>
      <c r="D660" s="357" t="s">
        <v>949</v>
      </c>
      <c r="E660" s="355" t="s">
        <v>950</v>
      </c>
      <c r="F660" s="358"/>
      <c r="G660" s="359"/>
    </row>
    <row r="661" spans="1:7">
      <c r="A661" s="352"/>
      <c r="B661" s="352" t="s">
        <v>459</v>
      </c>
      <c r="C661" s="355" t="s">
        <v>671</v>
      </c>
      <c r="D661" s="355"/>
      <c r="E661" s="355"/>
      <c r="F661" s="358"/>
      <c r="G661" s="359"/>
    </row>
    <row r="662" spans="1:7" ht="28">
      <c r="A662" s="352"/>
      <c r="B662" s="352" t="str">
        <f>B$45</f>
        <v>MA</v>
      </c>
      <c r="C662" s="355" t="s">
        <v>1144</v>
      </c>
      <c r="D662" s="355"/>
      <c r="E662" s="355"/>
      <c r="F662" s="358" t="s">
        <v>1110</v>
      </c>
      <c r="G662" s="359"/>
    </row>
    <row r="663" spans="1:7">
      <c r="A663" s="352"/>
      <c r="B663" s="352"/>
      <c r="C663" s="355"/>
      <c r="D663" s="355"/>
      <c r="E663" s="355"/>
      <c r="F663" s="358"/>
      <c r="G663" s="359"/>
    </row>
    <row r="664" spans="1:7" ht="70">
      <c r="A664" s="352"/>
      <c r="B664" s="352" t="str">
        <f>B$47</f>
        <v>S1</v>
      </c>
      <c r="C664" s="423" t="s">
        <v>2328</v>
      </c>
      <c r="D664" s="355"/>
      <c r="E664" s="355"/>
      <c r="F664" s="358" t="s">
        <v>1110</v>
      </c>
      <c r="G664" s="359"/>
    </row>
    <row r="665" spans="1:7">
      <c r="A665" s="352"/>
      <c r="B665" s="352" t="str">
        <f>B$48</f>
        <v>S2</v>
      </c>
      <c r="C665" s="355"/>
      <c r="D665" s="355"/>
      <c r="E665" s="355"/>
      <c r="F665" s="358"/>
      <c r="G665" s="359"/>
    </row>
    <row r="666" spans="1:7">
      <c r="A666" s="352"/>
      <c r="B666" s="352" t="str">
        <f>B$49</f>
        <v>S3</v>
      </c>
      <c r="C666" s="355"/>
      <c r="D666" s="355"/>
      <c r="E666" s="355"/>
      <c r="F666" s="358"/>
      <c r="G666" s="359"/>
    </row>
    <row r="667" spans="1:7">
      <c r="A667" s="352"/>
      <c r="B667" s="352" t="str">
        <f>B$50</f>
        <v>S4</v>
      </c>
      <c r="C667" s="355"/>
      <c r="D667" s="355"/>
      <c r="E667" s="355"/>
      <c r="F667" s="358"/>
      <c r="G667" s="359"/>
    </row>
    <row r="669" spans="1:7">
      <c r="A669" s="352">
        <v>7.4</v>
      </c>
      <c r="B669" s="352"/>
      <c r="C669" s="354" t="s">
        <v>951</v>
      </c>
      <c r="D669" s="355"/>
      <c r="E669" s="355"/>
      <c r="F669" s="356"/>
      <c r="G669" s="355"/>
    </row>
    <row r="670" spans="1:7" ht="140">
      <c r="A670" s="352" t="s">
        <v>189</v>
      </c>
      <c r="B670" s="352"/>
      <c r="C670" s="354" t="s">
        <v>952</v>
      </c>
      <c r="D670" s="355" t="s">
        <v>953</v>
      </c>
      <c r="E670" s="355" t="s">
        <v>954</v>
      </c>
      <c r="F670" s="356"/>
      <c r="G670" s="355"/>
    </row>
    <row r="671" spans="1:7">
      <c r="A671" s="352"/>
      <c r="B671" s="352" t="s">
        <v>459</v>
      </c>
      <c r="C671" s="355" t="s">
        <v>671</v>
      </c>
      <c r="D671" s="355"/>
      <c r="E671" s="355"/>
      <c r="F671" s="358"/>
      <c r="G671" s="359"/>
    </row>
    <row r="672" spans="1:7" ht="28">
      <c r="A672" s="352"/>
      <c r="B672" s="352" t="str">
        <f>B$45</f>
        <v>MA</v>
      </c>
      <c r="C672" s="355" t="s">
        <v>1145</v>
      </c>
      <c r="D672" s="355"/>
      <c r="E672" s="355"/>
      <c r="F672" s="358" t="s">
        <v>1110</v>
      </c>
      <c r="G672" s="359"/>
    </row>
    <row r="673" spans="1:7">
      <c r="A673" s="352"/>
      <c r="B673" s="352"/>
      <c r="C673" s="355"/>
      <c r="D673" s="355"/>
      <c r="E673" s="355"/>
      <c r="F673" s="358"/>
      <c r="G673" s="359"/>
    </row>
    <row r="674" spans="1:7" ht="42">
      <c r="A674" s="352"/>
      <c r="B674" s="352" t="str">
        <f>B$47</f>
        <v>S1</v>
      </c>
      <c r="C674" s="423" t="s">
        <v>2331</v>
      </c>
      <c r="D674" s="355"/>
      <c r="E674" s="355"/>
      <c r="F674" s="358" t="s">
        <v>1110</v>
      </c>
      <c r="G674" s="359"/>
    </row>
    <row r="675" spans="1:7">
      <c r="A675" s="352"/>
      <c r="B675" s="352" t="str">
        <f>B$48</f>
        <v>S2</v>
      </c>
      <c r="C675" s="355"/>
      <c r="D675" s="355"/>
      <c r="E675" s="355"/>
      <c r="F675" s="358"/>
      <c r="G675" s="359"/>
    </row>
    <row r="676" spans="1:7">
      <c r="A676" s="352"/>
      <c r="B676" s="352" t="str">
        <f>B$49</f>
        <v>S3</v>
      </c>
      <c r="C676" s="355"/>
      <c r="D676" s="355"/>
      <c r="E676" s="355"/>
      <c r="F676" s="358"/>
      <c r="G676" s="359"/>
    </row>
    <row r="677" spans="1:7">
      <c r="A677" s="352"/>
      <c r="B677" s="352" t="str">
        <f>B$50</f>
        <v>S4</v>
      </c>
      <c r="C677" s="355"/>
      <c r="D677" s="355"/>
      <c r="E677" s="355"/>
      <c r="F677" s="358"/>
      <c r="G677" s="359"/>
    </row>
    <row r="678" spans="1:7">
      <c r="A678" s="386"/>
      <c r="B678" s="327"/>
    </row>
    <row r="679" spans="1:7">
      <c r="A679" s="352">
        <v>7.5</v>
      </c>
      <c r="B679" s="352"/>
      <c r="C679" s="354" t="s">
        <v>955</v>
      </c>
      <c r="D679" s="355"/>
      <c r="E679" s="355"/>
      <c r="F679" s="356"/>
      <c r="G679" s="355"/>
    </row>
    <row r="680" spans="1:7" ht="98">
      <c r="A680" s="352" t="s">
        <v>956</v>
      </c>
      <c r="B680" s="352"/>
      <c r="C680" s="354" t="s">
        <v>957</v>
      </c>
      <c r="D680" s="357" t="s">
        <v>958</v>
      </c>
      <c r="E680" s="355" t="s">
        <v>959</v>
      </c>
      <c r="F680" s="356"/>
      <c r="G680" s="355"/>
    </row>
    <row r="681" spans="1:7" ht="28">
      <c r="A681" s="352"/>
      <c r="B681" s="352" t="s">
        <v>459</v>
      </c>
      <c r="C681" s="423" t="s">
        <v>960</v>
      </c>
      <c r="D681" s="355"/>
      <c r="E681" s="355"/>
      <c r="F681" s="358"/>
      <c r="G681" s="359"/>
    </row>
    <row r="682" spans="1:7" ht="42">
      <c r="A682" s="352"/>
      <c r="B682" s="352" t="str">
        <f>B$45</f>
        <v>MA</v>
      </c>
      <c r="C682" s="355" t="s">
        <v>1146</v>
      </c>
      <c r="D682" s="355"/>
      <c r="E682" s="355"/>
      <c r="F682" s="358" t="s">
        <v>1110</v>
      </c>
      <c r="G682" s="359"/>
    </row>
    <row r="683" spans="1:7">
      <c r="A683" s="352"/>
      <c r="B683" s="352"/>
      <c r="C683" s="355"/>
      <c r="D683" s="355"/>
      <c r="E683" s="355"/>
      <c r="F683" s="358"/>
      <c r="G683" s="359"/>
    </row>
    <row r="684" spans="1:7" s="431" customFormat="1" ht="70">
      <c r="A684" s="427"/>
      <c r="B684" s="603" t="str">
        <f>B$47</f>
        <v>S1</v>
      </c>
      <c r="C684" s="604" t="s">
        <v>2333</v>
      </c>
      <c r="D684" s="604"/>
      <c r="E684" s="604"/>
      <c r="F684" s="605" t="s">
        <v>1097</v>
      </c>
      <c r="G684" s="606" t="s">
        <v>2332</v>
      </c>
    </row>
    <row r="685" spans="1:7">
      <c r="A685" s="352"/>
      <c r="B685" s="352" t="str">
        <f>B$48</f>
        <v>S2</v>
      </c>
      <c r="C685" s="355"/>
      <c r="D685" s="355"/>
      <c r="E685" s="355"/>
      <c r="F685" s="358"/>
      <c r="G685" s="359"/>
    </row>
    <row r="686" spans="1:7">
      <c r="A686" s="352"/>
      <c r="B686" s="352" t="str">
        <f>B$49</f>
        <v>S3</v>
      </c>
      <c r="C686" s="355"/>
      <c r="D686" s="355"/>
      <c r="E686" s="355"/>
      <c r="F686" s="358"/>
      <c r="G686" s="359"/>
    </row>
    <row r="687" spans="1:7">
      <c r="A687" s="352"/>
      <c r="B687" s="352" t="str">
        <f>B$50</f>
        <v>S4</v>
      </c>
      <c r="C687" s="355"/>
      <c r="D687" s="355"/>
      <c r="E687" s="355"/>
      <c r="F687" s="358"/>
      <c r="G687" s="359"/>
    </row>
    <row r="689" spans="1:7">
      <c r="A689" s="361">
        <v>8</v>
      </c>
      <c r="B689" s="361"/>
      <c r="C689" s="348" t="s">
        <v>961</v>
      </c>
      <c r="D689" s="349"/>
      <c r="E689" s="349"/>
      <c r="F689" s="350"/>
      <c r="G689" s="349"/>
    </row>
    <row r="690" spans="1:7">
      <c r="A690" s="352">
        <v>8.1</v>
      </c>
      <c r="B690" s="352"/>
      <c r="C690" s="354" t="s">
        <v>962</v>
      </c>
      <c r="D690" s="355"/>
      <c r="E690" s="355"/>
      <c r="F690" s="356"/>
      <c r="G690" s="355"/>
    </row>
    <row r="691" spans="1:7" s="431" customFormat="1" ht="266">
      <c r="A691" s="427" t="s">
        <v>963</v>
      </c>
      <c r="B691" s="427"/>
      <c r="C691" s="428" t="s">
        <v>964</v>
      </c>
      <c r="D691" s="429" t="s">
        <v>965</v>
      </c>
      <c r="E691" s="423" t="s">
        <v>966</v>
      </c>
      <c r="F691" s="430"/>
      <c r="G691" s="423"/>
    </row>
    <row r="692" spans="1:7">
      <c r="A692" s="352"/>
      <c r="B692" s="352" t="s">
        <v>459</v>
      </c>
      <c r="C692" s="355" t="s">
        <v>671</v>
      </c>
      <c r="D692" s="355"/>
      <c r="E692" s="355"/>
      <c r="F692" s="358"/>
      <c r="G692" s="359"/>
    </row>
    <row r="693" spans="1:7" s="431" customFormat="1" ht="70">
      <c r="A693" s="427"/>
      <c r="B693" s="427" t="str">
        <f>B$45</f>
        <v>MA</v>
      </c>
      <c r="C693" s="423" t="s">
        <v>1147</v>
      </c>
      <c r="D693" s="423"/>
      <c r="E693" s="423"/>
      <c r="F693" s="430" t="s">
        <v>1097</v>
      </c>
      <c r="G693" s="423" t="s">
        <v>2336</v>
      </c>
    </row>
    <row r="694" spans="1:7" s="524" customFormat="1">
      <c r="A694" s="521"/>
      <c r="B694" s="521"/>
      <c r="C694" s="519"/>
      <c r="D694" s="519"/>
      <c r="E694" s="519"/>
      <c r="F694" s="525"/>
      <c r="G694" s="523"/>
    </row>
    <row r="695" spans="1:7" ht="42">
      <c r="A695" s="352"/>
      <c r="B695" s="352" t="str">
        <f>B$47</f>
        <v>S1</v>
      </c>
      <c r="C695" s="355" t="s">
        <v>2335</v>
      </c>
      <c r="D695" s="355"/>
      <c r="E695" s="355"/>
      <c r="F695" s="358" t="s">
        <v>1110</v>
      </c>
      <c r="G695" s="359"/>
    </row>
    <row r="696" spans="1:7">
      <c r="A696" s="352"/>
      <c r="B696" s="352" t="str">
        <f>B$48</f>
        <v>S2</v>
      </c>
      <c r="C696" s="355"/>
      <c r="D696" s="355"/>
      <c r="E696" s="355"/>
      <c r="F696" s="358"/>
      <c r="G696" s="359"/>
    </row>
    <row r="697" spans="1:7">
      <c r="A697" s="352"/>
      <c r="B697" s="352" t="str">
        <f>B$49</f>
        <v>S3</v>
      </c>
      <c r="C697" s="355"/>
      <c r="D697" s="355"/>
      <c r="E697" s="355"/>
      <c r="F697" s="358"/>
      <c r="G697" s="359"/>
    </row>
    <row r="698" spans="1:7">
      <c r="A698" s="352"/>
      <c r="B698" s="352" t="str">
        <f>B$50</f>
        <v>S4</v>
      </c>
      <c r="C698" s="355"/>
      <c r="D698" s="355"/>
      <c r="E698" s="355"/>
      <c r="F698" s="358"/>
      <c r="G698" s="359"/>
    </row>
    <row r="701" spans="1:7">
      <c r="A701" s="352">
        <v>8.1999999999999993</v>
      </c>
      <c r="B701" s="352"/>
      <c r="C701" s="354" t="s">
        <v>967</v>
      </c>
      <c r="D701" s="355"/>
      <c r="E701" s="355"/>
      <c r="F701" s="356"/>
      <c r="G701" s="355"/>
    </row>
    <row r="702" spans="1:7" ht="182">
      <c r="A702" s="352" t="s">
        <v>968</v>
      </c>
      <c r="B702" s="352"/>
      <c r="C702" s="354" t="s">
        <v>969</v>
      </c>
      <c r="D702" s="357" t="s">
        <v>970</v>
      </c>
      <c r="E702" s="355" t="s">
        <v>971</v>
      </c>
      <c r="F702" s="356"/>
      <c r="G702" s="355"/>
    </row>
    <row r="703" spans="1:7">
      <c r="A703" s="352"/>
      <c r="B703" s="352" t="s">
        <v>459</v>
      </c>
      <c r="C703" s="355" t="s">
        <v>671</v>
      </c>
      <c r="D703" s="355"/>
      <c r="E703" s="355"/>
      <c r="F703" s="358"/>
      <c r="G703" s="359"/>
    </row>
    <row r="704" spans="1:7" ht="28">
      <c r="A704" s="352"/>
      <c r="B704" s="352" t="str">
        <f>B$45</f>
        <v>MA</v>
      </c>
      <c r="C704" s="355" t="s">
        <v>1148</v>
      </c>
      <c r="D704" s="355"/>
      <c r="E704" s="355"/>
      <c r="F704" s="358" t="s">
        <v>1110</v>
      </c>
      <c r="G704" s="359"/>
    </row>
    <row r="705" spans="1:7">
      <c r="A705" s="352"/>
      <c r="B705" s="352"/>
      <c r="C705" s="355"/>
      <c r="D705" s="355"/>
      <c r="E705" s="355"/>
      <c r="F705" s="358"/>
      <c r="G705" s="359"/>
    </row>
    <row r="706" spans="1:7">
      <c r="A706" s="352"/>
      <c r="B706" s="352" t="str">
        <f>B$47</f>
        <v>S1</v>
      </c>
      <c r="C706" s="355"/>
      <c r="D706" s="355"/>
      <c r="E706" s="355"/>
      <c r="F706" s="358"/>
      <c r="G706" s="359"/>
    </row>
    <row r="707" spans="1:7">
      <c r="A707" s="352"/>
      <c r="B707" s="352" t="str">
        <f>B$48</f>
        <v>S2</v>
      </c>
      <c r="C707" s="355"/>
      <c r="D707" s="355"/>
      <c r="E707" s="355"/>
      <c r="F707" s="358"/>
      <c r="G707" s="359"/>
    </row>
    <row r="708" spans="1:7">
      <c r="A708" s="352"/>
      <c r="B708" s="352" t="str">
        <f>B$49</f>
        <v>S3</v>
      </c>
      <c r="C708" s="355"/>
      <c r="D708" s="355"/>
      <c r="E708" s="355"/>
      <c r="F708" s="358"/>
      <c r="G708" s="359"/>
    </row>
    <row r="709" spans="1:7">
      <c r="A709" s="352"/>
      <c r="B709" s="352" t="str">
        <f>B$50</f>
        <v>S4</v>
      </c>
      <c r="C709" s="355"/>
      <c r="D709" s="355"/>
      <c r="E709" s="355"/>
      <c r="F709" s="358"/>
      <c r="G709" s="359"/>
    </row>
    <row r="711" spans="1:7" ht="154">
      <c r="A711" s="352" t="s">
        <v>972</v>
      </c>
      <c r="B711" s="352"/>
      <c r="C711" s="354" t="s">
        <v>973</v>
      </c>
      <c r="D711" s="355" t="s">
        <v>974</v>
      </c>
      <c r="E711" s="355" t="s">
        <v>975</v>
      </c>
      <c r="F711" s="358"/>
      <c r="G711" s="359"/>
    </row>
    <row r="712" spans="1:7">
      <c r="A712" s="352"/>
      <c r="B712" s="352" t="s">
        <v>459</v>
      </c>
      <c r="C712" s="355" t="s">
        <v>671</v>
      </c>
      <c r="D712" s="355"/>
      <c r="E712" s="355"/>
      <c r="F712" s="358"/>
      <c r="G712" s="359"/>
    </row>
    <row r="713" spans="1:7" ht="42">
      <c r="A713" s="352"/>
      <c r="B713" s="352" t="str">
        <f>B$45</f>
        <v>MA</v>
      </c>
      <c r="C713" s="355" t="s">
        <v>1149</v>
      </c>
      <c r="D713" s="355"/>
      <c r="E713" s="355"/>
      <c r="F713" s="358" t="s">
        <v>1110</v>
      </c>
      <c r="G713" s="359"/>
    </row>
    <row r="714" spans="1:7">
      <c r="A714" s="352"/>
      <c r="B714" s="352"/>
      <c r="C714" s="355"/>
      <c r="D714" s="355"/>
      <c r="E714" s="355"/>
      <c r="F714" s="358"/>
      <c r="G714" s="359"/>
    </row>
    <row r="715" spans="1:7">
      <c r="A715" s="352"/>
      <c r="B715" s="352" t="str">
        <f>B$47</f>
        <v>S1</v>
      </c>
      <c r="C715" s="355"/>
      <c r="D715" s="355"/>
      <c r="E715" s="355"/>
      <c r="F715" s="358"/>
      <c r="G715" s="359"/>
    </row>
    <row r="716" spans="1:7">
      <c r="A716" s="352"/>
      <c r="B716" s="352" t="str">
        <f>B$48</f>
        <v>S2</v>
      </c>
      <c r="C716" s="355"/>
      <c r="D716" s="355"/>
      <c r="E716" s="355"/>
      <c r="F716" s="358"/>
      <c r="G716" s="359"/>
    </row>
    <row r="717" spans="1:7">
      <c r="A717" s="352"/>
      <c r="B717" s="352" t="str">
        <f>B$49</f>
        <v>S3</v>
      </c>
      <c r="C717" s="355"/>
      <c r="D717" s="355"/>
      <c r="E717" s="355"/>
      <c r="F717" s="358"/>
      <c r="G717" s="359"/>
    </row>
    <row r="718" spans="1:7">
      <c r="A718" s="352"/>
      <c r="B718" s="352" t="str">
        <f>B$50</f>
        <v>S4</v>
      </c>
      <c r="C718" s="355"/>
      <c r="D718" s="355"/>
      <c r="E718" s="355"/>
      <c r="F718" s="358"/>
      <c r="G718" s="359"/>
    </row>
    <row r="720" spans="1:7">
      <c r="A720" s="352">
        <v>8.3000000000000007</v>
      </c>
      <c r="B720" s="352"/>
      <c r="C720" s="354" t="s">
        <v>976</v>
      </c>
      <c r="D720" s="355"/>
      <c r="E720" s="355"/>
      <c r="F720" s="356"/>
      <c r="G720" s="355"/>
    </row>
    <row r="721" spans="1:7" ht="56">
      <c r="A721" s="352" t="s">
        <v>251</v>
      </c>
      <c r="B721" s="352"/>
      <c r="C721" s="354" t="s">
        <v>977</v>
      </c>
      <c r="D721" s="355" t="s">
        <v>978</v>
      </c>
      <c r="E721" s="355" t="s">
        <v>979</v>
      </c>
      <c r="F721" s="356"/>
      <c r="G721" s="355"/>
    </row>
    <row r="722" spans="1:7">
      <c r="A722" s="352"/>
      <c r="B722" s="352" t="s">
        <v>459</v>
      </c>
      <c r="C722" s="355" t="s">
        <v>671</v>
      </c>
      <c r="D722" s="355"/>
      <c r="E722" s="355"/>
      <c r="F722" s="358"/>
      <c r="G722" s="359"/>
    </row>
    <row r="723" spans="1:7" ht="28">
      <c r="A723" s="352"/>
      <c r="B723" s="352" t="str">
        <f>B$45</f>
        <v>MA</v>
      </c>
      <c r="C723" s="355" t="s">
        <v>1150</v>
      </c>
      <c r="D723" s="355"/>
      <c r="E723" s="355"/>
      <c r="F723" s="358" t="s">
        <v>1110</v>
      </c>
      <c r="G723" s="359"/>
    </row>
    <row r="724" spans="1:7">
      <c r="A724" s="352"/>
      <c r="B724" s="352"/>
      <c r="C724" s="355"/>
      <c r="D724" s="355"/>
      <c r="E724" s="355"/>
      <c r="F724" s="358"/>
      <c r="G724" s="359"/>
    </row>
    <row r="725" spans="1:7">
      <c r="A725" s="352"/>
      <c r="B725" s="352" t="str">
        <f>B$47</f>
        <v>S1</v>
      </c>
      <c r="C725" s="355"/>
      <c r="D725" s="355"/>
      <c r="E725" s="355"/>
      <c r="F725" s="358"/>
      <c r="G725" s="359"/>
    </row>
    <row r="726" spans="1:7">
      <c r="A726" s="352"/>
      <c r="B726" s="352" t="str">
        <f>B$48</f>
        <v>S2</v>
      </c>
      <c r="C726" s="355"/>
      <c r="D726" s="355"/>
      <c r="E726" s="355"/>
      <c r="F726" s="358"/>
      <c r="G726" s="359"/>
    </row>
    <row r="727" spans="1:7">
      <c r="A727" s="352"/>
      <c r="B727" s="352" t="str">
        <f>B$49</f>
        <v>S3</v>
      </c>
      <c r="C727" s="355"/>
      <c r="D727" s="355"/>
      <c r="E727" s="355"/>
      <c r="F727" s="358"/>
      <c r="G727" s="359"/>
    </row>
    <row r="728" spans="1:7">
      <c r="A728" s="352"/>
      <c r="B728" s="352" t="str">
        <f>B$50</f>
        <v>S4</v>
      </c>
      <c r="C728" s="355"/>
      <c r="D728" s="355"/>
      <c r="E728" s="355"/>
      <c r="F728" s="358"/>
      <c r="G728" s="359"/>
    </row>
    <row r="730" spans="1:7">
      <c r="A730" s="352">
        <v>8.4</v>
      </c>
      <c r="B730" s="352"/>
      <c r="C730" s="354" t="s">
        <v>980</v>
      </c>
      <c r="D730" s="355"/>
      <c r="E730" s="355"/>
      <c r="F730" s="356"/>
      <c r="G730" s="355"/>
    </row>
    <row r="731" spans="1:7" ht="28">
      <c r="A731" s="352" t="s">
        <v>202</v>
      </c>
      <c r="B731" s="352"/>
      <c r="C731" s="354" t="s">
        <v>981</v>
      </c>
      <c r="D731" s="355" t="s">
        <v>982</v>
      </c>
      <c r="E731" s="355"/>
      <c r="F731" s="356"/>
      <c r="G731" s="355"/>
    </row>
    <row r="732" spans="1:7">
      <c r="A732" s="352"/>
      <c r="B732" s="352" t="s">
        <v>459</v>
      </c>
      <c r="C732" s="355" t="s">
        <v>671</v>
      </c>
      <c r="D732" s="355"/>
      <c r="E732" s="355"/>
      <c r="F732" s="358"/>
      <c r="G732" s="359"/>
    </row>
    <row r="733" spans="1:7" ht="28">
      <c r="A733" s="352"/>
      <c r="B733" s="352" t="str">
        <f>B$45</f>
        <v>MA</v>
      </c>
      <c r="C733" s="355" t="s">
        <v>1151</v>
      </c>
      <c r="D733" s="355"/>
      <c r="E733" s="355"/>
      <c r="F733" s="356" t="s">
        <v>1110</v>
      </c>
      <c r="G733" s="355"/>
    </row>
    <row r="734" spans="1:7">
      <c r="A734" s="352"/>
      <c r="B734" s="352"/>
      <c r="C734" s="355"/>
      <c r="D734" s="355"/>
      <c r="E734" s="355"/>
      <c r="F734" s="358"/>
      <c r="G734" s="359"/>
    </row>
    <row r="735" spans="1:7">
      <c r="A735" s="352"/>
      <c r="B735" s="352" t="str">
        <f>B$47</f>
        <v>S1</v>
      </c>
      <c r="C735" s="355"/>
      <c r="D735" s="355"/>
      <c r="E735" s="355"/>
      <c r="F735" s="358"/>
      <c r="G735" s="359"/>
    </row>
    <row r="736" spans="1:7">
      <c r="A736" s="352"/>
      <c r="B736" s="352" t="str">
        <f>B$48</f>
        <v>S2</v>
      </c>
      <c r="C736" s="355"/>
      <c r="D736" s="355"/>
      <c r="E736" s="355"/>
      <c r="F736" s="358"/>
      <c r="G736" s="359"/>
    </row>
    <row r="737" spans="1:7">
      <c r="A737" s="352"/>
      <c r="B737" s="352" t="str">
        <f>B$49</f>
        <v>S3</v>
      </c>
      <c r="C737" s="355"/>
      <c r="D737" s="355"/>
      <c r="E737" s="355"/>
      <c r="F737" s="358"/>
      <c r="G737" s="359"/>
    </row>
    <row r="738" spans="1:7">
      <c r="A738" s="352"/>
      <c r="B738" s="352" t="str">
        <f>B$50</f>
        <v>S4</v>
      </c>
      <c r="C738" s="355"/>
      <c r="D738" s="355"/>
      <c r="E738" s="355"/>
      <c r="F738" s="358"/>
      <c r="G738" s="359"/>
    </row>
  </sheetData>
  <autoFilter ref="B1:B738" xr:uid="{00000000-0009-0000-0000-00000A00000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0"/>
  <sheetViews>
    <sheetView workbookViewId="0">
      <selection activeCell="J7" sqref="J7"/>
    </sheetView>
  </sheetViews>
  <sheetFormatPr defaultColWidth="9.36328125" defaultRowHeight="14"/>
  <cols>
    <col min="1" max="1" width="57.36328125" style="244" customWidth="1"/>
    <col min="2" max="16384" width="9.36328125" style="244"/>
  </cols>
  <sheetData>
    <row r="1" spans="1:8" s="393" customFormat="1" ht="28">
      <c r="A1" s="390" t="s">
        <v>656</v>
      </c>
      <c r="B1" s="391" t="s">
        <v>983</v>
      </c>
      <c r="C1" s="392" t="s">
        <v>132</v>
      </c>
      <c r="D1" s="392" t="s">
        <v>201</v>
      </c>
      <c r="E1" s="392" t="s">
        <v>10</v>
      </c>
      <c r="F1" s="392" t="s">
        <v>11</v>
      </c>
      <c r="G1" s="392" t="s">
        <v>12</v>
      </c>
      <c r="H1" s="392" t="s">
        <v>984</v>
      </c>
    </row>
    <row r="2" spans="1:8" ht="49.5" customHeight="1">
      <c r="A2" s="348" t="s">
        <v>666</v>
      </c>
      <c r="B2" s="394">
        <v>1</v>
      </c>
      <c r="C2" s="395" t="s">
        <v>985</v>
      </c>
      <c r="D2" s="395" t="s">
        <v>985</v>
      </c>
      <c r="E2" s="395"/>
      <c r="F2" s="395" t="s">
        <v>985</v>
      </c>
      <c r="G2" s="395"/>
      <c r="H2" s="395" t="s">
        <v>985</v>
      </c>
    </row>
    <row r="3" spans="1:8" ht="22.5" customHeight="1">
      <c r="A3" s="348" t="s">
        <v>685</v>
      </c>
      <c r="B3" s="394">
        <v>2</v>
      </c>
      <c r="C3" s="395" t="s">
        <v>985</v>
      </c>
      <c r="D3" s="395" t="s">
        <v>985</v>
      </c>
      <c r="E3" s="396"/>
      <c r="F3" s="396"/>
      <c r="G3" s="395" t="s">
        <v>985</v>
      </c>
      <c r="H3" s="395" t="s">
        <v>985</v>
      </c>
    </row>
    <row r="4" spans="1:8" ht="31.5" customHeight="1">
      <c r="A4" s="348" t="s">
        <v>731</v>
      </c>
      <c r="B4" s="394">
        <v>3</v>
      </c>
      <c r="C4" s="395" t="s">
        <v>985</v>
      </c>
      <c r="D4" s="396"/>
      <c r="E4" s="395" t="s">
        <v>985</v>
      </c>
      <c r="F4" s="396"/>
      <c r="G4" s="396"/>
      <c r="H4" s="395" t="s">
        <v>985</v>
      </c>
    </row>
    <row r="5" spans="1:8" ht="20.25" customHeight="1">
      <c r="A5" s="348" t="s">
        <v>786</v>
      </c>
      <c r="B5" s="394">
        <v>4</v>
      </c>
      <c r="C5" s="395" t="s">
        <v>985</v>
      </c>
      <c r="D5" s="396"/>
      <c r="E5" s="395" t="s">
        <v>985</v>
      </c>
      <c r="F5" s="395"/>
      <c r="G5" s="395" t="s">
        <v>985</v>
      </c>
      <c r="H5" s="395" t="s">
        <v>985</v>
      </c>
    </row>
    <row r="6" spans="1:8" ht="20.25" customHeight="1">
      <c r="A6" s="348" t="s">
        <v>821</v>
      </c>
      <c r="B6" s="394">
        <v>5</v>
      </c>
      <c r="C6" s="395" t="s">
        <v>985</v>
      </c>
      <c r="D6" s="395"/>
      <c r="E6" s="395"/>
      <c r="F6" s="395" t="s">
        <v>985</v>
      </c>
      <c r="G6" s="396"/>
      <c r="H6" s="395" t="s">
        <v>985</v>
      </c>
    </row>
    <row r="7" spans="1:8" ht="23.25" customHeight="1">
      <c r="A7" s="348" t="s">
        <v>886</v>
      </c>
      <c r="B7" s="394">
        <v>6</v>
      </c>
      <c r="C7" s="395" t="s">
        <v>985</v>
      </c>
      <c r="D7" s="396"/>
      <c r="E7" s="396"/>
      <c r="F7" s="395" t="s">
        <v>985</v>
      </c>
      <c r="G7" s="396"/>
      <c r="H7" s="395" t="s">
        <v>985</v>
      </c>
    </row>
    <row r="8" spans="1:8" ht="30" customHeight="1">
      <c r="A8" s="348" t="s">
        <v>928</v>
      </c>
      <c r="B8" s="394">
        <v>7</v>
      </c>
      <c r="C8" s="395" t="s">
        <v>985</v>
      </c>
      <c r="D8" s="395" t="s">
        <v>985</v>
      </c>
      <c r="E8" s="396"/>
      <c r="F8" s="396"/>
      <c r="G8" s="395" t="s">
        <v>985</v>
      </c>
      <c r="H8" s="395" t="s">
        <v>985</v>
      </c>
    </row>
    <row r="9" spans="1:8" ht="24.75" customHeight="1">
      <c r="A9" s="348" t="s">
        <v>961</v>
      </c>
      <c r="B9" s="394">
        <v>8</v>
      </c>
      <c r="C9" s="395" t="s">
        <v>985</v>
      </c>
      <c r="D9" s="396"/>
      <c r="E9" s="395" t="s">
        <v>985</v>
      </c>
      <c r="F9" s="396"/>
      <c r="G9" s="396"/>
      <c r="H9" s="395" t="s">
        <v>985</v>
      </c>
    </row>
    <row r="10" spans="1:8">
      <c r="D10" s="397"/>
    </row>
  </sheetData>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J34"/>
  <sheetViews>
    <sheetView zoomScaleNormal="100" workbookViewId="0">
      <selection activeCell="A22" sqref="A22"/>
    </sheetView>
  </sheetViews>
  <sheetFormatPr defaultColWidth="9.36328125" defaultRowHeight="14"/>
  <cols>
    <col min="1" max="1" width="15.453125" style="275" customWidth="1"/>
    <col min="2" max="2" width="13.36328125" style="275" customWidth="1"/>
    <col min="3" max="3" width="5.36328125" style="275" customWidth="1"/>
    <col min="4" max="4" width="11" style="275" customWidth="1"/>
    <col min="5" max="5" width="14.6328125" style="275" bestFit="1" customWidth="1"/>
    <col min="6" max="6" width="9.36328125" style="275" customWidth="1"/>
    <col min="7" max="7" width="10.36328125" style="275" customWidth="1"/>
    <col min="8" max="8" width="58" style="275" customWidth="1"/>
    <col min="9" max="9" width="60.6328125" style="275" customWidth="1"/>
    <col min="10" max="10" width="3.6328125" style="577" customWidth="1"/>
    <col min="11" max="16384" width="9.36328125" style="182"/>
  </cols>
  <sheetData>
    <row r="1" spans="1:9" ht="15" customHeight="1">
      <c r="A1" s="575" t="s">
        <v>603</v>
      </c>
      <c r="B1" s="576"/>
      <c r="C1" s="268"/>
      <c r="D1" s="268"/>
      <c r="E1" s="268"/>
      <c r="F1" s="268"/>
      <c r="G1" s="268"/>
      <c r="H1" s="268"/>
      <c r="I1" s="269"/>
    </row>
    <row r="2" spans="1:9" ht="76.5" customHeight="1">
      <c r="A2" s="81" t="s">
        <v>604</v>
      </c>
      <c r="B2" s="270" t="s">
        <v>605</v>
      </c>
      <c r="C2" s="271" t="s">
        <v>369</v>
      </c>
      <c r="D2" s="82" t="s">
        <v>370</v>
      </c>
      <c r="E2" s="82" t="s">
        <v>371</v>
      </c>
      <c r="F2" s="82" t="s">
        <v>194</v>
      </c>
      <c r="G2" s="82" t="s">
        <v>606</v>
      </c>
      <c r="H2" s="82" t="s">
        <v>372</v>
      </c>
      <c r="I2" s="82" t="s">
        <v>607</v>
      </c>
    </row>
    <row r="3" spans="1:9">
      <c r="A3" s="274" t="s">
        <v>132</v>
      </c>
      <c r="B3" s="272"/>
      <c r="C3" s="272"/>
      <c r="D3" s="272"/>
      <c r="E3" s="272"/>
      <c r="F3" s="272"/>
      <c r="G3" s="272"/>
      <c r="H3" s="274" t="s">
        <v>1293</v>
      </c>
      <c r="I3" s="272"/>
    </row>
    <row r="4" spans="1:9" ht="25.5">
      <c r="A4" s="273" t="s">
        <v>2074</v>
      </c>
      <c r="B4" s="273"/>
      <c r="C4" s="273"/>
      <c r="D4" s="273"/>
      <c r="E4" s="273"/>
      <c r="F4" s="273"/>
      <c r="G4" s="273"/>
      <c r="H4" s="273"/>
      <c r="I4" s="273"/>
    </row>
    <row r="5" spans="1:9" ht="38.5">
      <c r="A5" s="273" t="s">
        <v>2074</v>
      </c>
      <c r="B5" s="273" t="s">
        <v>2077</v>
      </c>
      <c r="C5" s="273"/>
      <c r="D5" s="578" t="s">
        <v>1781</v>
      </c>
      <c r="E5" s="273"/>
      <c r="F5" s="273"/>
      <c r="G5" s="273"/>
      <c r="H5" s="574" t="s">
        <v>2180</v>
      </c>
      <c r="I5" s="273" t="s">
        <v>2182</v>
      </c>
    </row>
    <row r="6" spans="1:9" ht="62">
      <c r="A6" s="273" t="s">
        <v>2074</v>
      </c>
      <c r="B6" s="273"/>
      <c r="C6" s="273"/>
      <c r="D6" s="579"/>
      <c r="E6" s="273" t="s">
        <v>2078</v>
      </c>
      <c r="F6" s="273"/>
      <c r="G6" s="273" t="s">
        <v>2223</v>
      </c>
      <c r="H6" s="574" t="s">
        <v>2179</v>
      </c>
      <c r="I6" s="274" t="s">
        <v>2210</v>
      </c>
    </row>
    <row r="7" spans="1:9" ht="46.5">
      <c r="A7" s="273" t="s">
        <v>2074</v>
      </c>
      <c r="B7" s="274"/>
      <c r="C7" s="274"/>
      <c r="D7" s="274"/>
      <c r="E7" s="274" t="s">
        <v>2079</v>
      </c>
      <c r="F7" s="274"/>
      <c r="G7" s="273" t="s">
        <v>2223</v>
      </c>
      <c r="H7" s="574" t="s">
        <v>2075</v>
      </c>
      <c r="I7" s="274" t="s">
        <v>2209</v>
      </c>
    </row>
    <row r="8" spans="1:9" ht="38">
      <c r="A8" s="273" t="s">
        <v>2074</v>
      </c>
      <c r="B8" s="274"/>
      <c r="C8" s="274"/>
      <c r="D8" s="274"/>
      <c r="E8" s="274" t="s">
        <v>2080</v>
      </c>
      <c r="F8" s="274"/>
      <c r="G8" s="273" t="s">
        <v>2223</v>
      </c>
      <c r="H8" s="574" t="s">
        <v>2076</v>
      </c>
      <c r="I8" s="274" t="s">
        <v>2181</v>
      </c>
    </row>
    <row r="9" spans="1:9" ht="102" customHeight="1">
      <c r="A9" s="273" t="s">
        <v>2074</v>
      </c>
      <c r="B9" s="273" t="s">
        <v>2077</v>
      </c>
      <c r="C9" s="274"/>
      <c r="D9" s="274" t="s">
        <v>2055</v>
      </c>
      <c r="E9" s="274" t="s">
        <v>2080</v>
      </c>
      <c r="F9" s="274"/>
      <c r="G9" s="273" t="s">
        <v>2223</v>
      </c>
      <c r="H9" s="274" t="s">
        <v>2081</v>
      </c>
      <c r="I9" s="274" t="s">
        <v>2190</v>
      </c>
    </row>
    <row r="10" spans="1:9" ht="25.5">
      <c r="A10" s="273" t="s">
        <v>2074</v>
      </c>
      <c r="B10" s="274"/>
      <c r="C10" s="274"/>
      <c r="D10" s="274"/>
      <c r="E10" s="274"/>
      <c r="F10" s="274"/>
      <c r="G10" s="273" t="s">
        <v>2223</v>
      </c>
      <c r="H10" s="274" t="s">
        <v>2082</v>
      </c>
      <c r="I10" s="274" t="s">
        <v>2187</v>
      </c>
    </row>
    <row r="11" spans="1:9" ht="25.5">
      <c r="A11" s="273" t="s">
        <v>2074</v>
      </c>
      <c r="B11" s="274"/>
      <c r="C11" s="274"/>
      <c r="D11" s="274"/>
      <c r="E11" s="274"/>
      <c r="F11" s="274"/>
      <c r="G11" s="273" t="s">
        <v>2223</v>
      </c>
      <c r="H11" s="274" t="s">
        <v>2188</v>
      </c>
      <c r="I11" s="274" t="s">
        <v>2189</v>
      </c>
    </row>
    <row r="12" spans="1:9" ht="75.5">
      <c r="A12" s="274" t="s">
        <v>201</v>
      </c>
      <c r="B12" s="274" t="s">
        <v>2234</v>
      </c>
      <c r="C12" s="274">
        <v>1</v>
      </c>
      <c r="D12" s="274" t="s">
        <v>1414</v>
      </c>
      <c r="E12" s="274" t="s">
        <v>2235</v>
      </c>
      <c r="F12" s="274"/>
      <c r="G12" s="274" t="s">
        <v>2223</v>
      </c>
      <c r="H12" s="274" t="s">
        <v>2236</v>
      </c>
      <c r="I12" s="274" t="s">
        <v>2362</v>
      </c>
    </row>
    <row r="13" spans="1:9" ht="25.5">
      <c r="A13" s="274" t="s">
        <v>201</v>
      </c>
      <c r="B13" s="274" t="s">
        <v>2077</v>
      </c>
      <c r="C13" s="274">
        <v>2</v>
      </c>
      <c r="D13" s="274" t="s">
        <v>2237</v>
      </c>
      <c r="E13" s="274" t="s">
        <v>2235</v>
      </c>
      <c r="F13" s="274"/>
      <c r="G13" s="274" t="s">
        <v>2223</v>
      </c>
      <c r="H13" s="274" t="s">
        <v>2238</v>
      </c>
      <c r="I13" s="274" t="s">
        <v>2300</v>
      </c>
    </row>
    <row r="14" spans="1:9" ht="38">
      <c r="A14" s="274" t="s">
        <v>201</v>
      </c>
      <c r="B14" s="274" t="s">
        <v>2077</v>
      </c>
      <c r="C14" s="274">
        <v>3</v>
      </c>
      <c r="D14" s="274" t="s">
        <v>2055</v>
      </c>
      <c r="E14" s="274" t="s">
        <v>2080</v>
      </c>
      <c r="F14" s="274"/>
      <c r="G14" s="274" t="s">
        <v>2223</v>
      </c>
      <c r="H14" s="274" t="s">
        <v>2239</v>
      </c>
      <c r="I14" s="274" t="s">
        <v>2241</v>
      </c>
    </row>
    <row r="15" spans="1:9">
      <c r="A15" s="274"/>
      <c r="B15" s="274"/>
      <c r="C15" s="274"/>
      <c r="D15" s="274"/>
      <c r="E15" s="274"/>
      <c r="F15" s="274"/>
      <c r="G15" s="274"/>
      <c r="H15" s="274"/>
      <c r="I15" s="274"/>
    </row>
    <row r="16" spans="1:9">
      <c r="A16" s="274"/>
      <c r="B16" s="274"/>
      <c r="C16" s="274"/>
      <c r="D16" s="274"/>
      <c r="E16" s="274"/>
      <c r="F16" s="274"/>
      <c r="G16" s="274"/>
      <c r="H16" s="274"/>
      <c r="I16" s="274"/>
    </row>
    <row r="17" spans="1:9">
      <c r="A17" s="274"/>
      <c r="B17" s="274"/>
      <c r="C17" s="274"/>
      <c r="D17" s="274"/>
      <c r="E17" s="274"/>
      <c r="F17" s="274"/>
      <c r="G17" s="274"/>
      <c r="H17" s="274"/>
      <c r="I17" s="274"/>
    </row>
    <row r="18" spans="1:9">
      <c r="A18" s="274"/>
      <c r="B18" s="274"/>
      <c r="C18" s="274"/>
      <c r="D18" s="274"/>
      <c r="E18" s="274"/>
      <c r="F18" s="274"/>
      <c r="G18" s="274"/>
      <c r="H18" s="274"/>
      <c r="I18" s="274"/>
    </row>
    <row r="19" spans="1:9">
      <c r="A19" s="274"/>
      <c r="B19" s="274"/>
      <c r="C19" s="274"/>
      <c r="D19" s="274"/>
      <c r="E19" s="274"/>
      <c r="F19" s="274"/>
      <c r="G19" s="274"/>
      <c r="H19" s="274"/>
      <c r="I19" s="274"/>
    </row>
    <row r="20" spans="1:9">
      <c r="A20" s="274"/>
      <c r="B20" s="274"/>
      <c r="C20" s="274"/>
      <c r="D20" s="274"/>
      <c r="E20" s="274"/>
      <c r="F20" s="274"/>
      <c r="G20" s="274"/>
      <c r="H20" s="274"/>
      <c r="I20" s="274"/>
    </row>
    <row r="21" spans="1:9">
      <c r="A21" s="274"/>
      <c r="B21" s="274"/>
      <c r="C21" s="274"/>
      <c r="D21" s="274"/>
      <c r="E21" s="274"/>
      <c r="F21" s="274"/>
      <c r="G21" s="274"/>
      <c r="H21" s="274"/>
      <c r="I21" s="274"/>
    </row>
    <row r="22" spans="1:9">
      <c r="A22" s="274"/>
      <c r="B22" s="274"/>
      <c r="C22" s="274"/>
      <c r="D22" s="274"/>
      <c r="E22" s="274"/>
      <c r="F22" s="274"/>
      <c r="G22" s="274"/>
      <c r="H22" s="274"/>
      <c r="I22" s="274"/>
    </row>
    <row r="23" spans="1:9">
      <c r="A23" s="274"/>
      <c r="B23" s="274"/>
      <c r="C23" s="274"/>
      <c r="D23" s="274"/>
      <c r="E23" s="274"/>
      <c r="F23" s="274"/>
      <c r="G23" s="274"/>
      <c r="H23" s="274"/>
      <c r="I23" s="274"/>
    </row>
    <row r="24" spans="1:9">
      <c r="A24" s="274"/>
      <c r="B24" s="274"/>
      <c r="C24" s="274"/>
      <c r="D24" s="274"/>
      <c r="E24" s="274"/>
      <c r="F24" s="274"/>
      <c r="G24" s="274"/>
      <c r="H24" s="274"/>
      <c r="I24" s="274"/>
    </row>
    <row r="25" spans="1:9">
      <c r="A25" s="274"/>
      <c r="B25" s="274"/>
      <c r="C25" s="274"/>
      <c r="D25" s="274"/>
      <c r="E25" s="274"/>
      <c r="F25" s="274"/>
      <c r="G25" s="274"/>
      <c r="H25" s="274"/>
      <c r="I25" s="274"/>
    </row>
    <row r="26" spans="1:9">
      <c r="A26" s="274"/>
      <c r="B26" s="274"/>
      <c r="C26" s="274"/>
      <c r="D26" s="274"/>
      <c r="E26" s="274"/>
      <c r="F26" s="274"/>
      <c r="G26" s="274"/>
      <c r="H26" s="274"/>
      <c r="I26" s="274"/>
    </row>
    <row r="27" spans="1:9">
      <c r="A27" s="274"/>
      <c r="B27" s="274"/>
      <c r="C27" s="274"/>
      <c r="D27" s="274"/>
      <c r="E27" s="274"/>
      <c r="F27" s="274"/>
      <c r="G27" s="274"/>
      <c r="H27" s="274"/>
      <c r="I27" s="274"/>
    </row>
    <row r="28" spans="1:9">
      <c r="A28" s="274"/>
      <c r="B28" s="274"/>
      <c r="C28" s="274"/>
      <c r="D28" s="274"/>
      <c r="E28" s="274"/>
      <c r="F28" s="274"/>
      <c r="G28" s="274"/>
      <c r="H28" s="274"/>
      <c r="I28" s="274"/>
    </row>
    <row r="29" spans="1:9">
      <c r="A29" s="274"/>
      <c r="B29" s="274"/>
      <c r="C29" s="274"/>
      <c r="D29" s="274"/>
      <c r="E29" s="274"/>
      <c r="F29" s="274"/>
      <c r="G29" s="274"/>
      <c r="H29" s="274"/>
      <c r="I29" s="274"/>
    </row>
    <row r="30" spans="1:9">
      <c r="A30" s="274"/>
      <c r="B30" s="274"/>
      <c r="C30" s="274"/>
      <c r="D30" s="274"/>
      <c r="E30" s="274"/>
      <c r="F30" s="274"/>
      <c r="G30" s="274"/>
      <c r="H30" s="274"/>
      <c r="I30" s="274"/>
    </row>
    <row r="31" spans="1:9">
      <c r="A31" s="274"/>
      <c r="B31" s="274"/>
      <c r="C31" s="274"/>
      <c r="D31" s="274"/>
      <c r="E31" s="274"/>
      <c r="F31" s="274"/>
      <c r="G31" s="274"/>
      <c r="H31" s="274"/>
      <c r="I31" s="274"/>
    </row>
    <row r="32" spans="1:9">
      <c r="A32" s="274"/>
      <c r="B32" s="274"/>
      <c r="C32" s="274"/>
      <c r="D32" s="274"/>
      <c r="E32" s="274"/>
      <c r="F32" s="274"/>
      <c r="G32" s="274"/>
      <c r="H32" s="274"/>
      <c r="I32" s="274"/>
    </row>
    <row r="33" spans="1:9">
      <c r="A33" s="274"/>
      <c r="B33" s="274"/>
      <c r="C33" s="274"/>
      <c r="D33" s="274"/>
      <c r="E33" s="274"/>
      <c r="F33" s="274"/>
      <c r="G33" s="274"/>
      <c r="H33" s="274"/>
      <c r="I33" s="274"/>
    </row>
    <row r="34" spans="1:9">
      <c r="A34" s="274"/>
      <c r="B34" s="274"/>
      <c r="C34" s="274"/>
      <c r="D34" s="274"/>
      <c r="E34" s="274"/>
      <c r="F34" s="274"/>
      <c r="G34" s="274"/>
      <c r="H34" s="274"/>
      <c r="I34" s="274"/>
    </row>
  </sheetData>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D42"/>
  <sheetViews>
    <sheetView zoomScaleNormal="100" zoomScaleSheetLayoutView="100" workbookViewId="0"/>
  </sheetViews>
  <sheetFormatPr defaultColWidth="9.36328125" defaultRowHeight="14"/>
  <cols>
    <col min="1" max="1" width="24.453125" style="57" customWidth="1"/>
    <col min="2" max="2" width="27.453125" style="57" customWidth="1"/>
    <col min="3" max="3" width="20.36328125" style="57" customWidth="1"/>
    <col min="4" max="16384" width="9.36328125" style="57"/>
  </cols>
  <sheetData>
    <row r="1" spans="1:4" ht="21" customHeight="1">
      <c r="A1" s="398" t="s">
        <v>53</v>
      </c>
      <c r="B1" s="399" t="s">
        <v>424</v>
      </c>
      <c r="C1" s="400"/>
    </row>
    <row r="2" spans="1:4" ht="28.5" customHeight="1">
      <c r="A2" s="630" t="s">
        <v>425</v>
      </c>
      <c r="B2" s="631"/>
      <c r="C2" s="632"/>
      <c r="D2" s="182"/>
    </row>
    <row r="3" spans="1:4" ht="12.75" customHeight="1">
      <c r="A3" s="401"/>
      <c r="B3" s="402"/>
      <c r="C3" s="403"/>
      <c r="D3" s="182"/>
    </row>
    <row r="4" spans="1:4">
      <c r="A4" s="409" t="s">
        <v>608</v>
      </c>
      <c r="B4" s="410" t="s">
        <v>254</v>
      </c>
      <c r="C4" s="411" t="s">
        <v>31</v>
      </c>
    </row>
    <row r="5" spans="1:4">
      <c r="A5" s="405"/>
      <c r="B5" s="406"/>
      <c r="C5" s="412"/>
    </row>
    <row r="6" spans="1:4">
      <c r="A6" s="404" t="s">
        <v>255</v>
      </c>
      <c r="B6" s="406"/>
      <c r="C6" s="413"/>
    </row>
    <row r="7" spans="1:4">
      <c r="A7" s="405" t="s">
        <v>256</v>
      </c>
      <c r="B7" s="407" t="s">
        <v>257</v>
      </c>
      <c r="C7" s="413" t="s">
        <v>1052</v>
      </c>
    </row>
    <row r="8" spans="1:4">
      <c r="A8" s="405" t="s">
        <v>258</v>
      </c>
      <c r="B8" s="407" t="s">
        <v>259</v>
      </c>
      <c r="C8" s="413" t="s">
        <v>1052</v>
      </c>
    </row>
    <row r="9" spans="1:4">
      <c r="A9" s="405" t="s">
        <v>260</v>
      </c>
      <c r="B9" s="407" t="s">
        <v>261</v>
      </c>
      <c r="C9" s="413" t="s">
        <v>1052</v>
      </c>
    </row>
    <row r="10" spans="1:4">
      <c r="A10" s="405" t="s">
        <v>22</v>
      </c>
      <c r="B10" s="407" t="s">
        <v>23</v>
      </c>
      <c r="C10" s="413" t="s">
        <v>1052</v>
      </c>
    </row>
    <row r="11" spans="1:4">
      <c r="A11" s="405" t="s">
        <v>24</v>
      </c>
      <c r="B11" s="407" t="s">
        <v>25</v>
      </c>
      <c r="C11" s="413" t="s">
        <v>1052</v>
      </c>
    </row>
    <row r="12" spans="1:4">
      <c r="A12" s="405" t="s">
        <v>26</v>
      </c>
      <c r="B12" s="407" t="s">
        <v>27</v>
      </c>
      <c r="C12" s="413" t="s">
        <v>1052</v>
      </c>
    </row>
    <row r="13" spans="1:4">
      <c r="A13" s="405" t="s">
        <v>28</v>
      </c>
      <c r="B13" s="407" t="s">
        <v>29</v>
      </c>
      <c r="C13" s="413" t="s">
        <v>1052</v>
      </c>
    </row>
    <row r="14" spans="1:4">
      <c r="A14" s="405" t="s">
        <v>203</v>
      </c>
      <c r="B14" s="407" t="s">
        <v>204</v>
      </c>
      <c r="C14" s="413" t="s">
        <v>1052</v>
      </c>
    </row>
    <row r="15" spans="1:4">
      <c r="A15" s="405" t="s">
        <v>205</v>
      </c>
      <c r="B15" s="407" t="s">
        <v>206</v>
      </c>
      <c r="C15" s="413" t="s">
        <v>1052</v>
      </c>
    </row>
    <row r="16" spans="1:4">
      <c r="A16" s="405" t="s">
        <v>207</v>
      </c>
      <c r="B16" s="407" t="s">
        <v>208</v>
      </c>
      <c r="C16" s="413" t="s">
        <v>1052</v>
      </c>
    </row>
    <row r="17" spans="1:3">
      <c r="A17" s="405" t="s">
        <v>209</v>
      </c>
      <c r="B17" s="407" t="s">
        <v>210</v>
      </c>
      <c r="C17" s="413"/>
    </row>
    <row r="18" spans="1:3">
      <c r="A18" s="405" t="s">
        <v>211</v>
      </c>
      <c r="B18" s="407" t="s">
        <v>212</v>
      </c>
      <c r="C18" s="413"/>
    </row>
    <row r="19" spans="1:3">
      <c r="A19" s="405" t="s">
        <v>213</v>
      </c>
      <c r="B19" s="407" t="s">
        <v>214</v>
      </c>
      <c r="C19" s="413" t="s">
        <v>1052</v>
      </c>
    </row>
    <row r="20" spans="1:3">
      <c r="A20" s="405" t="s">
        <v>215</v>
      </c>
      <c r="B20" s="407" t="s">
        <v>216</v>
      </c>
      <c r="C20" s="413" t="s">
        <v>1052</v>
      </c>
    </row>
    <row r="21" spans="1:3" s="244" customFormat="1">
      <c r="A21" s="418" t="s">
        <v>1053</v>
      </c>
      <c r="B21" s="419" t="s">
        <v>1054</v>
      </c>
      <c r="C21" s="413" t="s">
        <v>1052</v>
      </c>
    </row>
    <row r="22" spans="1:3">
      <c r="A22" s="405" t="s">
        <v>250</v>
      </c>
      <c r="B22" s="407"/>
      <c r="C22" s="413"/>
    </row>
    <row r="23" spans="1:3">
      <c r="A23" s="405"/>
      <c r="B23" s="407"/>
      <c r="C23" s="413"/>
    </row>
    <row r="24" spans="1:3">
      <c r="A24" s="404" t="s">
        <v>217</v>
      </c>
      <c r="B24" s="407"/>
      <c r="C24" s="413"/>
    </row>
    <row r="25" spans="1:3">
      <c r="A25" s="405" t="s">
        <v>218</v>
      </c>
      <c r="B25" s="407" t="s">
        <v>219</v>
      </c>
      <c r="C25" s="413"/>
    </row>
    <row r="26" spans="1:3">
      <c r="A26" s="405" t="s">
        <v>220</v>
      </c>
      <c r="B26" s="407" t="s">
        <v>221</v>
      </c>
      <c r="C26" s="413" t="s">
        <v>1052</v>
      </c>
    </row>
    <row r="27" spans="1:3">
      <c r="A27" s="405" t="s">
        <v>222</v>
      </c>
      <c r="B27" s="407" t="s">
        <v>223</v>
      </c>
      <c r="C27" s="413" t="s">
        <v>1052</v>
      </c>
    </row>
    <row r="28" spans="1:3">
      <c r="A28" s="405" t="s">
        <v>224</v>
      </c>
      <c r="B28" s="407" t="s">
        <v>225</v>
      </c>
      <c r="C28" s="413" t="s">
        <v>1052</v>
      </c>
    </row>
    <row r="29" spans="1:3">
      <c r="A29" s="405" t="s">
        <v>226</v>
      </c>
      <c r="B29" s="407" t="s">
        <v>227</v>
      </c>
      <c r="C29" s="413"/>
    </row>
    <row r="30" spans="1:3">
      <c r="A30" s="405" t="s">
        <v>228</v>
      </c>
      <c r="B30" s="407" t="s">
        <v>229</v>
      </c>
      <c r="C30" s="413" t="s">
        <v>1052</v>
      </c>
    </row>
    <row r="31" spans="1:3">
      <c r="A31" s="405" t="s">
        <v>230</v>
      </c>
      <c r="B31" s="407" t="s">
        <v>231</v>
      </c>
      <c r="C31" s="413" t="s">
        <v>1052</v>
      </c>
    </row>
    <row r="32" spans="1:3">
      <c r="A32" s="405" t="s">
        <v>232</v>
      </c>
      <c r="B32" s="407" t="s">
        <v>233</v>
      </c>
      <c r="C32" s="413" t="s">
        <v>1052</v>
      </c>
    </row>
    <row r="33" spans="1:3">
      <c r="A33" s="405" t="s">
        <v>234</v>
      </c>
      <c r="B33" s="407" t="s">
        <v>235</v>
      </c>
      <c r="C33" s="413" t="s">
        <v>1052</v>
      </c>
    </row>
    <row r="34" spans="1:3">
      <c r="A34" s="405" t="s">
        <v>236</v>
      </c>
      <c r="B34" s="407" t="s">
        <v>237</v>
      </c>
      <c r="C34" s="413" t="s">
        <v>1052</v>
      </c>
    </row>
    <row r="35" spans="1:3">
      <c r="A35" s="405" t="s">
        <v>238</v>
      </c>
      <c r="B35" s="407" t="s">
        <v>239</v>
      </c>
      <c r="C35" s="413" t="s">
        <v>1052</v>
      </c>
    </row>
    <row r="36" spans="1:3">
      <c r="A36" s="405" t="s">
        <v>240</v>
      </c>
      <c r="B36" s="407" t="s">
        <v>241</v>
      </c>
      <c r="C36" s="413" t="s">
        <v>1052</v>
      </c>
    </row>
    <row r="37" spans="1:3">
      <c r="A37" s="405" t="s">
        <v>0</v>
      </c>
      <c r="B37" s="407" t="s">
        <v>1</v>
      </c>
      <c r="C37" s="413" t="s">
        <v>1052</v>
      </c>
    </row>
    <row r="38" spans="1:3">
      <c r="A38" s="405" t="s">
        <v>2</v>
      </c>
      <c r="B38" s="407" t="s">
        <v>3</v>
      </c>
      <c r="C38" s="413" t="s">
        <v>1052</v>
      </c>
    </row>
    <row r="39" spans="1:3">
      <c r="A39" s="405" t="s">
        <v>4</v>
      </c>
      <c r="B39" s="407" t="s">
        <v>5</v>
      </c>
      <c r="C39" s="413" t="s">
        <v>1052</v>
      </c>
    </row>
    <row r="40" spans="1:3">
      <c r="A40" s="405" t="s">
        <v>6</v>
      </c>
      <c r="B40" s="407" t="s">
        <v>7</v>
      </c>
      <c r="C40" s="413"/>
    </row>
    <row r="41" spans="1:3">
      <c r="A41" s="405" t="s">
        <v>250</v>
      </c>
      <c r="B41" s="407"/>
      <c r="C41" s="413"/>
    </row>
    <row r="42" spans="1:3">
      <c r="A42" s="408"/>
      <c r="B42" s="103"/>
      <c r="C42" s="414"/>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39"/>
  <sheetViews>
    <sheetView workbookViewId="0">
      <selection activeCell="B17" sqref="B17"/>
    </sheetView>
  </sheetViews>
  <sheetFormatPr defaultRowHeight="14"/>
  <cols>
    <col min="2" max="2" width="78.36328125" customWidth="1"/>
  </cols>
  <sheetData>
    <row r="1" spans="1:4" s="187" customFormat="1">
      <c r="A1" s="183" t="s">
        <v>544</v>
      </c>
      <c r="B1" s="184"/>
      <c r="C1" s="185"/>
      <c r="D1" s="186"/>
    </row>
    <row r="2" spans="1:4" s="187" customFormat="1" ht="49.5" customHeight="1">
      <c r="A2" s="633" t="s">
        <v>537</v>
      </c>
      <c r="B2" s="634"/>
      <c r="C2" s="634"/>
      <c r="D2" s="634"/>
    </row>
    <row r="3" spans="1:4" s="187" customFormat="1" ht="28">
      <c r="A3" s="188" t="s">
        <v>426</v>
      </c>
      <c r="B3" s="189" t="s">
        <v>536</v>
      </c>
      <c r="C3" s="190" t="s">
        <v>427</v>
      </c>
      <c r="D3" s="189" t="s">
        <v>386</v>
      </c>
    </row>
    <row r="4" spans="1:4" s="187" customFormat="1">
      <c r="A4" s="191">
        <v>1.1000000000000001</v>
      </c>
      <c r="B4" s="192" t="s">
        <v>538</v>
      </c>
      <c r="C4" s="201"/>
      <c r="D4" s="202"/>
    </row>
    <row r="5" spans="1:4" s="187" customFormat="1">
      <c r="A5" s="193" t="s">
        <v>132</v>
      </c>
      <c r="B5" s="194"/>
      <c r="C5" s="195"/>
      <c r="D5" s="196"/>
    </row>
    <row r="6" spans="1:4" s="187" customFormat="1">
      <c r="A6" s="197" t="s">
        <v>201</v>
      </c>
      <c r="B6" s="198"/>
      <c r="C6" s="199"/>
      <c r="D6" s="200"/>
    </row>
    <row r="7" spans="1:4" s="187" customFormat="1">
      <c r="A7" s="197" t="s">
        <v>10</v>
      </c>
      <c r="B7" s="198"/>
      <c r="C7" s="199"/>
      <c r="D7" s="200"/>
    </row>
    <row r="8" spans="1:4" s="187" customFormat="1">
      <c r="A8" s="197" t="s">
        <v>11</v>
      </c>
      <c r="B8" s="198"/>
      <c r="C8" s="199"/>
      <c r="D8" s="200"/>
    </row>
    <row r="9" spans="1:4" s="187" customFormat="1">
      <c r="A9" s="197" t="s">
        <v>12</v>
      </c>
      <c r="B9" s="198"/>
      <c r="C9" s="199"/>
      <c r="D9" s="200"/>
    </row>
    <row r="10" spans="1:4" ht="28">
      <c r="A10" s="191">
        <v>1.2</v>
      </c>
      <c r="B10" s="192" t="s">
        <v>539</v>
      </c>
      <c r="C10" s="201"/>
      <c r="D10" s="202"/>
    </row>
    <row r="11" spans="1:4">
      <c r="A11" s="193" t="s">
        <v>132</v>
      </c>
      <c r="B11" s="194"/>
      <c r="C11" s="195"/>
      <c r="D11" s="196"/>
    </row>
    <row r="12" spans="1:4">
      <c r="A12" s="197" t="s">
        <v>201</v>
      </c>
      <c r="B12" s="198"/>
      <c r="C12" s="199"/>
      <c r="D12" s="200"/>
    </row>
    <row r="13" spans="1:4">
      <c r="A13" s="197" t="s">
        <v>10</v>
      </c>
      <c r="B13" s="198"/>
      <c r="C13" s="199"/>
      <c r="D13" s="200"/>
    </row>
    <row r="14" spans="1:4">
      <c r="A14" s="197" t="s">
        <v>11</v>
      </c>
      <c r="B14" s="198"/>
      <c r="C14" s="199"/>
      <c r="D14" s="200"/>
    </row>
    <row r="15" spans="1:4">
      <c r="A15" s="197" t="s">
        <v>12</v>
      </c>
      <c r="B15" s="198"/>
      <c r="C15" s="199"/>
      <c r="D15" s="200"/>
    </row>
    <row r="16" spans="1:4" ht="30.75" customHeight="1">
      <c r="A16" s="191">
        <v>1.3</v>
      </c>
      <c r="B16" s="192" t="s">
        <v>540</v>
      </c>
      <c r="C16" s="201"/>
      <c r="D16" s="202"/>
    </row>
    <row r="17" spans="1:4">
      <c r="A17" s="193" t="s">
        <v>132</v>
      </c>
      <c r="B17" s="194"/>
      <c r="C17" s="195"/>
      <c r="D17" s="196"/>
    </row>
    <row r="18" spans="1:4">
      <c r="A18" s="197" t="s">
        <v>201</v>
      </c>
      <c r="B18" s="198"/>
      <c r="C18" s="199"/>
      <c r="D18" s="200"/>
    </row>
    <row r="19" spans="1:4">
      <c r="A19" s="197" t="s">
        <v>10</v>
      </c>
      <c r="B19" s="198"/>
      <c r="C19" s="199"/>
      <c r="D19" s="200"/>
    </row>
    <row r="20" spans="1:4">
      <c r="A20" s="197" t="s">
        <v>11</v>
      </c>
      <c r="B20" s="198"/>
      <c r="C20" s="199"/>
      <c r="D20" s="200"/>
    </row>
    <row r="21" spans="1:4">
      <c r="A21" s="197" t="s">
        <v>12</v>
      </c>
      <c r="B21" s="198"/>
      <c r="C21" s="199"/>
      <c r="D21" s="200"/>
    </row>
    <row r="22" spans="1:4" ht="28">
      <c r="A22" s="191">
        <v>1.4</v>
      </c>
      <c r="B22" s="192" t="s">
        <v>541</v>
      </c>
      <c r="C22" s="201"/>
      <c r="D22" s="202"/>
    </row>
    <row r="23" spans="1:4">
      <c r="A23" s="193" t="s">
        <v>132</v>
      </c>
      <c r="B23" s="194"/>
      <c r="C23" s="195"/>
      <c r="D23" s="196"/>
    </row>
    <row r="24" spans="1:4">
      <c r="A24" s="197" t="s">
        <v>201</v>
      </c>
      <c r="B24" s="198"/>
      <c r="C24" s="199"/>
      <c r="D24" s="200"/>
    </row>
    <row r="25" spans="1:4">
      <c r="A25" s="197" t="s">
        <v>10</v>
      </c>
      <c r="B25" s="198"/>
      <c r="C25" s="199"/>
      <c r="D25" s="200"/>
    </row>
    <row r="26" spans="1:4">
      <c r="A26" s="197" t="s">
        <v>11</v>
      </c>
      <c r="B26" s="198"/>
      <c r="C26" s="199"/>
      <c r="D26" s="200"/>
    </row>
    <row r="27" spans="1:4">
      <c r="A27" s="197" t="s">
        <v>12</v>
      </c>
      <c r="B27" s="198"/>
      <c r="C27" s="199"/>
      <c r="D27" s="200"/>
    </row>
    <row r="28" spans="1:4">
      <c r="A28" s="191">
        <v>1.5</v>
      </c>
      <c r="B28" s="192" t="s">
        <v>542</v>
      </c>
      <c r="C28" s="201"/>
      <c r="D28" s="202"/>
    </row>
    <row r="29" spans="1:4">
      <c r="A29" s="193" t="s">
        <v>132</v>
      </c>
      <c r="B29" s="194"/>
      <c r="C29" s="195"/>
      <c r="D29" s="196"/>
    </row>
    <row r="30" spans="1:4">
      <c r="A30" s="197" t="s">
        <v>201</v>
      </c>
      <c r="B30" s="198"/>
      <c r="C30" s="199"/>
      <c r="D30" s="200"/>
    </row>
    <row r="31" spans="1:4">
      <c r="A31" s="197" t="s">
        <v>10</v>
      </c>
      <c r="B31" s="198"/>
      <c r="C31" s="199"/>
      <c r="D31" s="200"/>
    </row>
    <row r="32" spans="1:4">
      <c r="A32" s="197" t="s">
        <v>11</v>
      </c>
      <c r="B32" s="198"/>
      <c r="C32" s="199"/>
      <c r="D32" s="200"/>
    </row>
    <row r="33" spans="1:4">
      <c r="A33" s="197" t="s">
        <v>12</v>
      </c>
      <c r="B33" s="198"/>
      <c r="C33" s="199"/>
      <c r="D33" s="200"/>
    </row>
    <row r="34" spans="1:4" ht="182">
      <c r="A34" s="191">
        <v>1.1000000000000001</v>
      </c>
      <c r="B34" s="192" t="s">
        <v>543</v>
      </c>
      <c r="C34" s="201"/>
      <c r="D34" s="202"/>
    </row>
    <row r="35" spans="1:4">
      <c r="A35" s="193" t="s">
        <v>132</v>
      </c>
      <c r="B35" s="194"/>
      <c r="C35" s="195"/>
      <c r="D35" s="196"/>
    </row>
    <row r="36" spans="1:4">
      <c r="A36" s="197" t="s">
        <v>201</v>
      </c>
      <c r="B36" s="198"/>
      <c r="C36" s="199"/>
      <c r="D36" s="200"/>
    </row>
    <row r="37" spans="1:4">
      <c r="A37" s="197" t="s">
        <v>10</v>
      </c>
      <c r="B37" s="198"/>
      <c r="C37" s="199"/>
      <c r="D37" s="200"/>
    </row>
    <row r="38" spans="1:4">
      <c r="A38" s="197" t="s">
        <v>11</v>
      </c>
      <c r="B38" s="198"/>
      <c r="C38" s="199"/>
      <c r="D38" s="200"/>
    </row>
    <row r="39" spans="1:4">
      <c r="A39" s="197" t="s">
        <v>12</v>
      </c>
      <c r="B39" s="198"/>
      <c r="C39" s="199"/>
      <c r="D39" s="200"/>
    </row>
  </sheetData>
  <mergeCells count="1">
    <mergeCell ref="A2: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X276"/>
  <sheetViews>
    <sheetView topLeftCell="A8" zoomScaleNormal="100" workbookViewId="0">
      <pane ySplit="3" topLeftCell="A11" activePane="bottomLeft" state="frozen"/>
      <selection activeCell="A8" sqref="A8"/>
      <selection pane="bottomLeft" activeCell="F237" sqref="A237:XFD237"/>
    </sheetView>
  </sheetViews>
  <sheetFormatPr defaultColWidth="8.6328125" defaultRowHeight="12.5"/>
  <cols>
    <col min="1" max="1" width="4.36328125" style="85" customWidth="1"/>
    <col min="2" max="2" width="5.6328125" style="85" customWidth="1"/>
    <col min="3" max="3" width="23.6328125" style="85" customWidth="1"/>
    <col min="4" max="4" width="9.36328125" style="85" customWidth="1"/>
    <col min="5" max="5" width="7.36328125" style="85" customWidth="1"/>
    <col min="6" max="6" width="9.6328125" style="85" customWidth="1"/>
    <col min="7" max="7" width="17.36328125" style="36" customWidth="1"/>
    <col min="8" max="8" width="14.36328125" style="85" customWidth="1"/>
    <col min="9" max="9" width="10.54296875" style="85" customWidth="1"/>
    <col min="10" max="10" width="11.36328125" style="85" customWidth="1"/>
    <col min="11" max="11" width="9.36328125" style="85" customWidth="1"/>
    <col min="12" max="12" width="23.54296875" style="85" customWidth="1"/>
    <col min="13" max="13" width="19" style="85" customWidth="1"/>
    <col min="14" max="14" width="16.6328125" style="85" customWidth="1"/>
    <col min="15" max="15" width="9.36328125" style="85" customWidth="1"/>
    <col min="16" max="16" width="11.36328125" style="85" customWidth="1"/>
    <col min="17" max="19" width="13.6328125" style="85" customWidth="1"/>
    <col min="20" max="20" width="8.36328125" style="85" customWidth="1"/>
    <col min="21" max="21" width="13.453125" style="85" customWidth="1"/>
    <col min="22" max="22" width="18.6328125" style="85" customWidth="1"/>
    <col min="23" max="23" width="13.6328125" style="85" hidden="1" customWidth="1"/>
    <col min="24" max="16384" width="8.6328125" style="85"/>
  </cols>
  <sheetData>
    <row r="1" spans="1:23" s="246" customFormat="1" ht="25.5" hidden="1" customHeight="1">
      <c r="G1" s="247"/>
      <c r="L1" s="248" t="s">
        <v>555</v>
      </c>
      <c r="V1" s="246" t="s">
        <v>1319</v>
      </c>
      <c r="W1" s="246" t="s">
        <v>178</v>
      </c>
    </row>
    <row r="2" spans="1:23" s="246" customFormat="1" ht="37.5" hidden="1">
      <c r="G2" s="247"/>
      <c r="L2" s="248" t="s">
        <v>555</v>
      </c>
      <c r="V2" s="246" t="s">
        <v>1320</v>
      </c>
      <c r="W2" s="246" t="s">
        <v>1321</v>
      </c>
    </row>
    <row r="3" spans="1:23" s="246" customFormat="1" hidden="1">
      <c r="G3" s="247"/>
      <c r="L3" s="248" t="s">
        <v>555</v>
      </c>
      <c r="V3" s="246" t="s">
        <v>1322</v>
      </c>
      <c r="W3" s="246" t="s">
        <v>1323</v>
      </c>
    </row>
    <row r="4" spans="1:23" s="246" customFormat="1" hidden="1">
      <c r="G4" s="247"/>
      <c r="L4" s="248" t="s">
        <v>555</v>
      </c>
      <c r="V4" s="246" t="s">
        <v>1324</v>
      </c>
    </row>
    <row r="5" spans="1:23" s="246" customFormat="1" hidden="1">
      <c r="G5" s="247"/>
      <c r="L5" s="248" t="s">
        <v>555</v>
      </c>
      <c r="V5" s="246" t="s">
        <v>429</v>
      </c>
    </row>
    <row r="6" spans="1:23" s="246" customFormat="1" hidden="1">
      <c r="G6" s="247"/>
      <c r="L6" s="248" t="s">
        <v>555</v>
      </c>
    </row>
    <row r="7" spans="1:23" s="246" customFormat="1" hidden="1">
      <c r="G7" s="247"/>
      <c r="L7" s="248" t="s">
        <v>555</v>
      </c>
    </row>
    <row r="8" spans="1:23" s="204" customFormat="1" ht="27" customHeight="1" thickBot="1">
      <c r="A8" s="203" t="s">
        <v>556</v>
      </c>
      <c r="B8" s="205"/>
      <c r="C8" s="203"/>
      <c r="D8" s="249"/>
      <c r="E8" s="249"/>
      <c r="F8" s="204" t="s">
        <v>557</v>
      </c>
      <c r="L8" s="203" t="s">
        <v>558</v>
      </c>
      <c r="M8" s="205"/>
      <c r="P8" s="205"/>
      <c r="Q8" s="205"/>
      <c r="R8" s="205"/>
      <c r="S8" s="205"/>
      <c r="T8" s="205"/>
      <c r="U8" s="205"/>
      <c r="V8" s="205"/>
    </row>
    <row r="9" spans="1:23" s="204" customFormat="1" ht="40.5" customHeight="1" thickBot="1">
      <c r="A9" s="203"/>
      <c r="B9" s="250"/>
      <c r="C9" s="251" t="s">
        <v>559</v>
      </c>
      <c r="D9" s="252"/>
      <c r="E9" s="253"/>
      <c r="F9" s="635" t="s">
        <v>560</v>
      </c>
      <c r="G9" s="636"/>
      <c r="H9" s="636"/>
      <c r="I9" s="636"/>
      <c r="J9" s="637"/>
      <c r="K9" s="254"/>
      <c r="L9" s="203" t="s">
        <v>561</v>
      </c>
      <c r="M9" s="205"/>
      <c r="P9" s="205"/>
      <c r="Q9" s="205"/>
      <c r="R9" s="205"/>
      <c r="S9" s="205"/>
      <c r="T9" s="205"/>
      <c r="U9" s="205"/>
      <c r="V9" s="203"/>
    </row>
    <row r="10" spans="1:23" s="207" customFormat="1" ht="53.25" customHeight="1" thickBot="1">
      <c r="A10" s="255"/>
      <c r="B10" s="256" t="s">
        <v>177</v>
      </c>
      <c r="C10" s="257" t="s">
        <v>562</v>
      </c>
      <c r="D10" s="258" t="s">
        <v>174</v>
      </c>
      <c r="E10" s="258" t="s">
        <v>428</v>
      </c>
      <c r="F10" s="259" t="s">
        <v>439</v>
      </c>
      <c r="G10" s="259" t="s">
        <v>440</v>
      </c>
      <c r="H10" s="493" t="s">
        <v>563</v>
      </c>
      <c r="I10" s="259" t="s">
        <v>564</v>
      </c>
      <c r="J10" s="260" t="s">
        <v>83</v>
      </c>
      <c r="K10" s="261" t="s">
        <v>565</v>
      </c>
      <c r="L10" s="262" t="s">
        <v>566</v>
      </c>
      <c r="M10" s="206" t="s">
        <v>262</v>
      </c>
      <c r="N10" s="206" t="s">
        <v>20</v>
      </c>
      <c r="O10" s="206" t="s">
        <v>58</v>
      </c>
      <c r="P10" s="206" t="s">
        <v>173</v>
      </c>
      <c r="Q10" s="206" t="s">
        <v>175</v>
      </c>
      <c r="R10" s="206" t="s">
        <v>567</v>
      </c>
      <c r="S10" s="206" t="s">
        <v>176</v>
      </c>
      <c r="T10" s="206" t="s">
        <v>568</v>
      </c>
      <c r="U10" s="206" t="s">
        <v>571</v>
      </c>
      <c r="W10" s="263" t="s">
        <v>569</v>
      </c>
    </row>
    <row r="11" spans="1:23" s="479" customFormat="1" ht="14">
      <c r="A11" s="478">
        <v>1</v>
      </c>
      <c r="B11" s="482"/>
      <c r="C11" s="483"/>
      <c r="D11" s="484"/>
      <c r="E11" s="484"/>
      <c r="F11" s="483"/>
      <c r="G11" s="485" t="s">
        <v>1004</v>
      </c>
      <c r="H11" s="483" t="s">
        <v>1013</v>
      </c>
      <c r="I11" s="483"/>
      <c r="J11" s="483"/>
      <c r="K11" s="486"/>
      <c r="L11" s="487" t="s">
        <v>986</v>
      </c>
      <c r="M11" s="484" t="s">
        <v>995</v>
      </c>
      <c r="N11" s="484" t="s">
        <v>178</v>
      </c>
      <c r="O11" s="484">
        <v>24.04</v>
      </c>
      <c r="P11" s="484" t="s">
        <v>429</v>
      </c>
      <c r="Q11" s="484" t="s">
        <v>1018</v>
      </c>
      <c r="R11" s="484" t="s">
        <v>569</v>
      </c>
      <c r="S11" s="484" t="s">
        <v>285</v>
      </c>
      <c r="T11" s="484" t="s">
        <v>570</v>
      </c>
      <c r="U11" s="482"/>
      <c r="W11" s="480" t="s">
        <v>1325</v>
      </c>
    </row>
    <row r="12" spans="1:23" s="479" customFormat="1" ht="14">
      <c r="A12" s="478">
        <v>2</v>
      </c>
      <c r="B12" s="482"/>
      <c r="C12" s="484"/>
      <c r="D12" s="484"/>
      <c r="E12" s="484"/>
      <c r="F12" s="484"/>
      <c r="G12" s="488" t="s">
        <v>1005</v>
      </c>
      <c r="H12" s="484" t="s">
        <v>1014</v>
      </c>
      <c r="I12" s="484"/>
      <c r="J12" s="484"/>
      <c r="K12" s="486"/>
      <c r="L12" s="487" t="s">
        <v>987</v>
      </c>
      <c r="M12" s="484" t="s">
        <v>996</v>
      </c>
      <c r="N12" s="484" t="s">
        <v>178</v>
      </c>
      <c r="O12" s="484">
        <v>10.33</v>
      </c>
      <c r="P12" s="484" t="s">
        <v>429</v>
      </c>
      <c r="Q12" s="484" t="s">
        <v>1018</v>
      </c>
      <c r="R12" s="484" t="s">
        <v>569</v>
      </c>
      <c r="S12" s="484" t="s">
        <v>285</v>
      </c>
      <c r="T12" s="484" t="s">
        <v>570</v>
      </c>
      <c r="U12" s="482"/>
      <c r="W12" s="480" t="s">
        <v>1326</v>
      </c>
    </row>
    <row r="13" spans="1:23" s="479" customFormat="1" ht="33" customHeight="1">
      <c r="A13" s="478">
        <v>3</v>
      </c>
      <c r="B13" s="482"/>
      <c r="C13" s="484"/>
      <c r="D13" s="484"/>
      <c r="E13" s="484"/>
      <c r="F13" s="484"/>
      <c r="G13" s="488" t="s">
        <v>1006</v>
      </c>
      <c r="H13" s="484" t="s">
        <v>1015</v>
      </c>
      <c r="I13" s="484"/>
      <c r="J13" s="484"/>
      <c r="K13" s="486"/>
      <c r="L13" s="487" t="s">
        <v>988</v>
      </c>
      <c r="M13" s="484" t="s">
        <v>997</v>
      </c>
      <c r="N13" s="484" t="s">
        <v>178</v>
      </c>
      <c r="O13" s="484">
        <v>46.82</v>
      </c>
      <c r="P13" s="484" t="s">
        <v>429</v>
      </c>
      <c r="Q13" s="484" t="s">
        <v>1018</v>
      </c>
      <c r="R13" s="484" t="s">
        <v>569</v>
      </c>
      <c r="S13" s="484" t="s">
        <v>285</v>
      </c>
      <c r="T13" s="484" t="s">
        <v>1057</v>
      </c>
      <c r="U13" s="482"/>
    </row>
    <row r="14" spans="1:23" s="481" customFormat="1" ht="12.75" customHeight="1">
      <c r="A14" s="478">
        <v>4</v>
      </c>
      <c r="B14" s="482"/>
      <c r="C14" s="484"/>
      <c r="D14" s="484"/>
      <c r="E14" s="484"/>
      <c r="F14" s="484"/>
      <c r="G14" s="488" t="s">
        <v>1007</v>
      </c>
      <c r="H14" s="484" t="s">
        <v>1016</v>
      </c>
      <c r="I14" s="484"/>
      <c r="J14" s="484"/>
      <c r="K14" s="486"/>
      <c r="L14" s="487" t="s">
        <v>989</v>
      </c>
      <c r="M14" s="484" t="s">
        <v>998</v>
      </c>
      <c r="N14" s="484" t="s">
        <v>178</v>
      </c>
      <c r="O14" s="484">
        <v>16.52</v>
      </c>
      <c r="P14" s="484" t="s">
        <v>429</v>
      </c>
      <c r="Q14" s="484" t="s">
        <v>1018</v>
      </c>
      <c r="R14" s="484" t="s">
        <v>569</v>
      </c>
      <c r="S14" s="484" t="s">
        <v>285</v>
      </c>
      <c r="T14" s="484" t="s">
        <v>570</v>
      </c>
      <c r="U14" s="482"/>
      <c r="W14" s="481">
        <v>1.1000000000000001</v>
      </c>
    </row>
    <row r="15" spans="1:23" s="481" customFormat="1" ht="12.75" customHeight="1">
      <c r="A15" s="478">
        <v>5</v>
      </c>
      <c r="B15" s="482"/>
      <c r="C15" s="484"/>
      <c r="D15" s="484"/>
      <c r="E15" s="484"/>
      <c r="F15" s="484"/>
      <c r="G15" s="488" t="s">
        <v>1008</v>
      </c>
      <c r="H15" s="484" t="s">
        <v>1017</v>
      </c>
      <c r="I15" s="484"/>
      <c r="J15" s="484"/>
      <c r="K15" s="486"/>
      <c r="L15" s="487" t="s">
        <v>990</v>
      </c>
      <c r="M15" s="484" t="s">
        <v>999</v>
      </c>
      <c r="N15" s="484" t="s">
        <v>178</v>
      </c>
      <c r="O15" s="484">
        <v>16.73</v>
      </c>
      <c r="P15" s="484" t="s">
        <v>429</v>
      </c>
      <c r="Q15" s="484" t="s">
        <v>1018</v>
      </c>
      <c r="R15" s="484" t="s">
        <v>569</v>
      </c>
      <c r="S15" s="484" t="s">
        <v>285</v>
      </c>
      <c r="T15" s="484" t="s">
        <v>570</v>
      </c>
      <c r="U15" s="482"/>
      <c r="W15" s="481">
        <v>1.2</v>
      </c>
    </row>
    <row r="16" spans="1:23" s="481" customFormat="1" ht="12.75" customHeight="1">
      <c r="A16" s="478">
        <v>6</v>
      </c>
      <c r="B16" s="482"/>
      <c r="C16" s="484"/>
      <c r="D16" s="484"/>
      <c r="E16" s="484"/>
      <c r="F16" s="484"/>
      <c r="G16" s="488" t="s">
        <v>1009</v>
      </c>
      <c r="H16" s="484" t="s">
        <v>1015</v>
      </c>
      <c r="I16" s="484"/>
      <c r="J16" s="484"/>
      <c r="K16" s="486"/>
      <c r="L16" s="487" t="s">
        <v>991</v>
      </c>
      <c r="M16" s="484" t="s">
        <v>1000</v>
      </c>
      <c r="N16" s="484" t="s">
        <v>178</v>
      </c>
      <c r="O16" s="484">
        <v>21.75</v>
      </c>
      <c r="P16" s="484" t="s">
        <v>429</v>
      </c>
      <c r="Q16" s="484" t="s">
        <v>1018</v>
      </c>
      <c r="R16" s="484" t="s">
        <v>569</v>
      </c>
      <c r="S16" s="484" t="s">
        <v>285</v>
      </c>
      <c r="T16" s="484" t="s">
        <v>570</v>
      </c>
      <c r="U16" s="482"/>
      <c r="W16" s="481">
        <v>1.3</v>
      </c>
    </row>
    <row r="17" spans="1:23" s="481" customFormat="1" ht="12.75" customHeight="1">
      <c r="A17" s="478">
        <v>7</v>
      </c>
      <c r="B17" s="482"/>
      <c r="C17" s="484"/>
      <c r="D17" s="484"/>
      <c r="E17" s="484"/>
      <c r="F17" s="484"/>
      <c r="G17" s="488" t="s">
        <v>1010</v>
      </c>
      <c r="H17" s="484" t="s">
        <v>1015</v>
      </c>
      <c r="I17" s="484"/>
      <c r="J17" s="484"/>
      <c r="K17" s="486"/>
      <c r="L17" s="487" t="s">
        <v>992</v>
      </c>
      <c r="M17" s="484" t="s">
        <v>1001</v>
      </c>
      <c r="N17" s="484" t="s">
        <v>178</v>
      </c>
      <c r="O17" s="484">
        <v>24.18</v>
      </c>
      <c r="P17" s="484" t="s">
        <v>429</v>
      </c>
      <c r="Q17" s="484" t="s">
        <v>1018</v>
      </c>
      <c r="R17" s="484" t="s">
        <v>569</v>
      </c>
      <c r="S17" s="484" t="s">
        <v>285</v>
      </c>
      <c r="T17" s="484" t="s">
        <v>1057</v>
      </c>
      <c r="U17" s="482"/>
      <c r="W17" s="481">
        <v>1.4</v>
      </c>
    </row>
    <row r="18" spans="1:23" s="481" customFormat="1" ht="12.75" customHeight="1">
      <c r="A18" s="478">
        <v>8</v>
      </c>
      <c r="B18" s="482"/>
      <c r="C18" s="484"/>
      <c r="D18" s="484"/>
      <c r="E18" s="484"/>
      <c r="F18" s="484"/>
      <c r="G18" s="488" t="s">
        <v>1011</v>
      </c>
      <c r="H18" s="484" t="s">
        <v>1016</v>
      </c>
      <c r="I18" s="484"/>
      <c r="J18" s="484"/>
      <c r="K18" s="486"/>
      <c r="L18" s="487" t="s">
        <v>993</v>
      </c>
      <c r="M18" s="484" t="s">
        <v>1002</v>
      </c>
      <c r="N18" s="484" t="s">
        <v>178</v>
      </c>
      <c r="O18" s="484">
        <v>9.9600000000000009</v>
      </c>
      <c r="P18" s="484" t="s">
        <v>429</v>
      </c>
      <c r="Q18" s="484" t="s">
        <v>1018</v>
      </c>
      <c r="R18" s="484" t="s">
        <v>569</v>
      </c>
      <c r="S18" s="484" t="s">
        <v>285</v>
      </c>
      <c r="T18" s="484" t="s">
        <v>570</v>
      </c>
      <c r="U18" s="482" t="s">
        <v>1058</v>
      </c>
      <c r="W18" s="481">
        <v>1.5</v>
      </c>
    </row>
    <row r="19" spans="1:23" s="481" customFormat="1" ht="12.75" customHeight="1">
      <c r="A19" s="478">
        <v>9</v>
      </c>
      <c r="B19" s="482"/>
      <c r="C19" s="484"/>
      <c r="D19" s="484"/>
      <c r="E19" s="484"/>
      <c r="F19" s="484"/>
      <c r="G19" s="488" t="s">
        <v>1012</v>
      </c>
      <c r="H19" s="484" t="s">
        <v>1016</v>
      </c>
      <c r="I19" s="484"/>
      <c r="J19" s="484"/>
      <c r="K19" s="486"/>
      <c r="L19" s="487" t="s">
        <v>994</v>
      </c>
      <c r="M19" s="484" t="s">
        <v>1003</v>
      </c>
      <c r="N19" s="484" t="s">
        <v>178</v>
      </c>
      <c r="O19" s="484">
        <v>25.95</v>
      </c>
      <c r="P19" s="484" t="s">
        <v>429</v>
      </c>
      <c r="Q19" s="484" t="s">
        <v>1018</v>
      </c>
      <c r="R19" s="484" t="s">
        <v>569</v>
      </c>
      <c r="S19" s="484" t="s">
        <v>285</v>
      </c>
      <c r="T19" s="484" t="s">
        <v>570</v>
      </c>
      <c r="U19" s="482" t="s">
        <v>1058</v>
      </c>
      <c r="W19" s="481">
        <v>1.6</v>
      </c>
    </row>
    <row r="20" spans="1:23" s="564" customFormat="1" ht="12.75" customHeight="1">
      <c r="A20" s="478">
        <v>10</v>
      </c>
      <c r="B20" s="482"/>
      <c r="C20" s="484"/>
      <c r="D20" s="484"/>
      <c r="E20" s="484"/>
      <c r="F20" s="484"/>
      <c r="G20" s="562" t="s">
        <v>1327</v>
      </c>
      <c r="H20" s="562" t="s">
        <v>1328</v>
      </c>
      <c r="I20" s="484"/>
      <c r="J20" s="484"/>
      <c r="K20" s="484"/>
      <c r="L20" s="484" t="s">
        <v>1329</v>
      </c>
      <c r="M20" s="562" t="s">
        <v>1330</v>
      </c>
      <c r="N20" s="484" t="s">
        <v>178</v>
      </c>
      <c r="O20" s="563">
        <v>32.58</v>
      </c>
      <c r="P20" s="484" t="s">
        <v>429</v>
      </c>
      <c r="Q20" s="484" t="s">
        <v>1018</v>
      </c>
      <c r="R20" s="484" t="s">
        <v>569</v>
      </c>
      <c r="S20" s="484" t="s">
        <v>285</v>
      </c>
      <c r="T20" s="484"/>
      <c r="U20" s="484"/>
      <c r="W20" s="564">
        <v>1.7</v>
      </c>
    </row>
    <row r="21" spans="1:23" s="564" customFormat="1" ht="12.75" customHeight="1">
      <c r="A21" s="478">
        <v>11</v>
      </c>
      <c r="B21" s="482"/>
      <c r="C21" s="484"/>
      <c r="D21" s="484"/>
      <c r="E21" s="484"/>
      <c r="F21" s="484"/>
      <c r="G21" s="562" t="s">
        <v>1331</v>
      </c>
      <c r="H21" s="562" t="s">
        <v>1328</v>
      </c>
      <c r="I21" s="484"/>
      <c r="J21" s="484"/>
      <c r="K21" s="484"/>
      <c r="L21" s="484" t="s">
        <v>1332</v>
      </c>
      <c r="M21" s="562" t="s">
        <v>1333</v>
      </c>
      <c r="N21" s="484" t="s">
        <v>178</v>
      </c>
      <c r="O21" s="563">
        <v>21.998000000000001</v>
      </c>
      <c r="P21" s="484" t="s">
        <v>429</v>
      </c>
      <c r="Q21" s="484" t="s">
        <v>1018</v>
      </c>
      <c r="R21" s="484" t="s">
        <v>569</v>
      </c>
      <c r="S21" s="484" t="s">
        <v>285</v>
      </c>
      <c r="T21" s="484"/>
      <c r="U21" s="484"/>
      <c r="W21" s="564">
        <v>2.1</v>
      </c>
    </row>
    <row r="22" spans="1:23" s="564" customFormat="1" ht="12.75" customHeight="1">
      <c r="A22" s="478">
        <v>12</v>
      </c>
      <c r="B22" s="482"/>
      <c r="C22" s="484"/>
      <c r="D22" s="484"/>
      <c r="E22" s="484"/>
      <c r="F22" s="484"/>
      <c r="G22" s="562" t="s">
        <v>1334</v>
      </c>
      <c r="H22" s="562" t="s">
        <v>1335</v>
      </c>
      <c r="I22" s="484"/>
      <c r="J22" s="484"/>
      <c r="K22" s="484"/>
      <c r="L22" s="484" t="s">
        <v>1336</v>
      </c>
      <c r="M22" s="562" t="s">
        <v>1337</v>
      </c>
      <c r="N22" s="484" t="s">
        <v>178</v>
      </c>
      <c r="O22" s="563">
        <v>7.77</v>
      </c>
      <c r="P22" s="484" t="s">
        <v>429</v>
      </c>
      <c r="Q22" s="484" t="s">
        <v>1018</v>
      </c>
      <c r="R22" s="484" t="s">
        <v>569</v>
      </c>
      <c r="S22" s="484" t="s">
        <v>285</v>
      </c>
      <c r="T22" s="484"/>
      <c r="U22" s="484"/>
      <c r="W22" s="564">
        <v>2.2000000000000002</v>
      </c>
    </row>
    <row r="23" spans="1:23" s="564" customFormat="1" ht="12.75" customHeight="1">
      <c r="A23" s="478">
        <v>13</v>
      </c>
      <c r="B23" s="482"/>
      <c r="C23" s="484"/>
      <c r="D23" s="484"/>
      <c r="E23" s="484"/>
      <c r="F23" s="484"/>
      <c r="G23" s="562" t="s">
        <v>1338</v>
      </c>
      <c r="H23" s="562" t="s">
        <v>1335</v>
      </c>
      <c r="I23" s="484"/>
      <c r="J23" s="484"/>
      <c r="K23" s="484"/>
      <c r="L23" s="484" t="s">
        <v>1339</v>
      </c>
      <c r="M23" s="562" t="s">
        <v>1340</v>
      </c>
      <c r="N23" s="484" t="s">
        <v>178</v>
      </c>
      <c r="O23" s="563">
        <v>13.12</v>
      </c>
      <c r="P23" s="484" t="s">
        <v>429</v>
      </c>
      <c r="Q23" s="484" t="s">
        <v>1018</v>
      </c>
      <c r="R23" s="484" t="s">
        <v>569</v>
      </c>
      <c r="S23" s="484" t="s">
        <v>285</v>
      </c>
      <c r="T23" s="484"/>
      <c r="U23" s="484"/>
      <c r="W23" s="564">
        <v>3.1</v>
      </c>
    </row>
    <row r="24" spans="1:23" s="564" customFormat="1" ht="12.75" customHeight="1">
      <c r="A24" s="478">
        <v>14</v>
      </c>
      <c r="B24" s="484"/>
      <c r="C24" s="484"/>
      <c r="D24" s="484"/>
      <c r="E24" s="484"/>
      <c r="F24" s="484"/>
      <c r="G24" s="562" t="s">
        <v>1341</v>
      </c>
      <c r="H24" s="562" t="s">
        <v>1342</v>
      </c>
      <c r="I24" s="484"/>
      <c r="J24" s="484"/>
      <c r="K24" s="484"/>
      <c r="L24" s="484" t="s">
        <v>1343</v>
      </c>
      <c r="M24" s="562" t="s">
        <v>1344</v>
      </c>
      <c r="N24" s="484" t="s">
        <v>178</v>
      </c>
      <c r="O24" s="563">
        <v>18.88</v>
      </c>
      <c r="P24" s="484" t="s">
        <v>429</v>
      </c>
      <c r="Q24" s="484" t="s">
        <v>1018</v>
      </c>
      <c r="R24" s="484" t="s">
        <v>569</v>
      </c>
      <c r="S24" s="484" t="s">
        <v>285</v>
      </c>
      <c r="T24" s="484"/>
      <c r="U24" s="484"/>
      <c r="W24" s="564">
        <v>3.2</v>
      </c>
    </row>
    <row r="25" spans="1:23" s="564" customFormat="1" ht="12.75" customHeight="1">
      <c r="A25" s="478">
        <v>15</v>
      </c>
      <c r="B25" s="484"/>
      <c r="C25" s="484"/>
      <c r="D25" s="484"/>
      <c r="E25" s="484"/>
      <c r="F25" s="484"/>
      <c r="G25" s="562" t="s">
        <v>1345</v>
      </c>
      <c r="H25" s="562" t="s">
        <v>1346</v>
      </c>
      <c r="I25" s="484"/>
      <c r="J25" s="484"/>
      <c r="K25" s="484"/>
      <c r="L25" s="484" t="s">
        <v>1347</v>
      </c>
      <c r="M25" s="562" t="s">
        <v>1348</v>
      </c>
      <c r="N25" s="484" t="s">
        <v>178</v>
      </c>
      <c r="O25" s="563">
        <v>7.4870000000000001</v>
      </c>
      <c r="P25" s="484" t="s">
        <v>429</v>
      </c>
      <c r="Q25" s="484" t="s">
        <v>1018</v>
      </c>
      <c r="R25" s="484" t="s">
        <v>569</v>
      </c>
      <c r="S25" s="484" t="s">
        <v>285</v>
      </c>
      <c r="T25" s="484"/>
      <c r="U25" s="484"/>
      <c r="W25" s="564">
        <v>3.3</v>
      </c>
    </row>
    <row r="26" spans="1:23" s="564" customFormat="1" ht="14">
      <c r="A26" s="478">
        <v>16</v>
      </c>
      <c r="B26" s="482"/>
      <c r="C26" s="484"/>
      <c r="D26" s="484"/>
      <c r="E26" s="484"/>
      <c r="F26" s="484"/>
      <c r="G26" s="562" t="s">
        <v>1349</v>
      </c>
      <c r="H26" s="562" t="s">
        <v>1328</v>
      </c>
      <c r="I26" s="484"/>
      <c r="J26" s="484"/>
      <c r="K26" s="484"/>
      <c r="L26" s="484" t="s">
        <v>1350</v>
      </c>
      <c r="M26" s="562" t="s">
        <v>1351</v>
      </c>
      <c r="N26" s="484" t="s">
        <v>178</v>
      </c>
      <c r="O26" s="563">
        <v>16.07</v>
      </c>
      <c r="P26" s="484" t="s">
        <v>429</v>
      </c>
      <c r="Q26" s="484" t="s">
        <v>1018</v>
      </c>
      <c r="R26" s="484" t="s">
        <v>569</v>
      </c>
      <c r="S26" s="484" t="s">
        <v>285</v>
      </c>
      <c r="T26" s="484"/>
      <c r="U26" s="484"/>
      <c r="W26" s="564">
        <v>3.4</v>
      </c>
    </row>
    <row r="27" spans="1:23" s="564" customFormat="1" ht="14">
      <c r="A27" s="478">
        <v>17</v>
      </c>
      <c r="B27" s="482"/>
      <c r="C27" s="484"/>
      <c r="D27" s="484"/>
      <c r="E27" s="484"/>
      <c r="F27" s="484"/>
      <c r="G27" s="562" t="s">
        <v>1352</v>
      </c>
      <c r="H27" s="562" t="s">
        <v>1342</v>
      </c>
      <c r="I27" s="484"/>
      <c r="J27" s="484"/>
      <c r="K27" s="484"/>
      <c r="L27" s="484" t="s">
        <v>1353</v>
      </c>
      <c r="M27" s="562" t="s">
        <v>1354</v>
      </c>
      <c r="N27" s="484" t="s">
        <v>178</v>
      </c>
      <c r="O27" s="563">
        <v>3.0670000000000002</v>
      </c>
      <c r="P27" s="484" t="s">
        <v>429</v>
      </c>
      <c r="Q27" s="484" t="s">
        <v>1018</v>
      </c>
      <c r="R27" s="484" t="s">
        <v>569</v>
      </c>
      <c r="S27" s="484" t="s">
        <v>285</v>
      </c>
      <c r="T27" s="484"/>
      <c r="U27" s="484"/>
      <c r="W27" s="564">
        <v>4.0999999999999996</v>
      </c>
    </row>
    <row r="28" spans="1:23" s="564" customFormat="1" ht="14">
      <c r="A28" s="478">
        <v>18</v>
      </c>
      <c r="B28" s="482"/>
      <c r="C28" s="484"/>
      <c r="D28" s="484"/>
      <c r="E28" s="484"/>
      <c r="F28" s="484"/>
      <c r="G28" s="562" t="s">
        <v>1338</v>
      </c>
      <c r="H28" s="562" t="s">
        <v>1335</v>
      </c>
      <c r="I28" s="484"/>
      <c r="J28" s="484"/>
      <c r="K28" s="484"/>
      <c r="L28" s="484" t="s">
        <v>1355</v>
      </c>
      <c r="M28" s="562" t="s">
        <v>1356</v>
      </c>
      <c r="N28" s="484" t="s">
        <v>178</v>
      </c>
      <c r="O28" s="563">
        <v>5.2</v>
      </c>
      <c r="P28" s="484" t="s">
        <v>429</v>
      </c>
      <c r="Q28" s="484" t="s">
        <v>1018</v>
      </c>
      <c r="R28" s="484" t="s">
        <v>569</v>
      </c>
      <c r="S28" s="484" t="s">
        <v>285</v>
      </c>
      <c r="T28" s="484"/>
      <c r="U28" s="484"/>
      <c r="W28" s="564">
        <v>4.2</v>
      </c>
    </row>
    <row r="29" spans="1:23" s="564" customFormat="1" ht="14">
      <c r="A29" s="478">
        <v>19</v>
      </c>
      <c r="B29" s="482"/>
      <c r="C29" s="484"/>
      <c r="D29" s="484"/>
      <c r="E29" s="484"/>
      <c r="F29" s="484"/>
      <c r="G29" s="562" t="s">
        <v>1357</v>
      </c>
      <c r="H29" s="562" t="s">
        <v>1328</v>
      </c>
      <c r="I29" s="484"/>
      <c r="J29" s="484"/>
      <c r="K29" s="484"/>
      <c r="L29" s="484" t="s">
        <v>1358</v>
      </c>
      <c r="M29" s="562" t="s">
        <v>1359</v>
      </c>
      <c r="N29" s="484" t="s">
        <v>178</v>
      </c>
      <c r="O29" s="563">
        <v>24.280999999999999</v>
      </c>
      <c r="P29" s="484" t="s">
        <v>429</v>
      </c>
      <c r="Q29" s="484" t="s">
        <v>1018</v>
      </c>
      <c r="R29" s="484" t="s">
        <v>569</v>
      </c>
      <c r="S29" s="484" t="s">
        <v>285</v>
      </c>
      <c r="T29" s="484"/>
      <c r="U29" s="484"/>
      <c r="W29" s="564">
        <v>4.3</v>
      </c>
    </row>
    <row r="30" spans="1:23" s="564" customFormat="1" ht="14">
      <c r="A30" s="478">
        <v>20</v>
      </c>
      <c r="B30" s="482"/>
      <c r="C30" s="484"/>
      <c r="D30" s="484"/>
      <c r="E30" s="484"/>
      <c r="F30" s="484"/>
      <c r="G30" s="562" t="s">
        <v>1360</v>
      </c>
      <c r="H30" s="562" t="s">
        <v>1335</v>
      </c>
      <c r="I30" s="484"/>
      <c r="J30" s="484"/>
      <c r="K30" s="484"/>
      <c r="L30" s="484" t="s">
        <v>1361</v>
      </c>
      <c r="M30" s="562" t="s">
        <v>1362</v>
      </c>
      <c r="N30" s="484" t="s">
        <v>178</v>
      </c>
      <c r="O30" s="563">
        <v>8.0939999999999994</v>
      </c>
      <c r="P30" s="484" t="s">
        <v>429</v>
      </c>
      <c r="Q30" s="484" t="s">
        <v>1018</v>
      </c>
      <c r="R30" s="484" t="s">
        <v>569</v>
      </c>
      <c r="S30" s="484" t="s">
        <v>285</v>
      </c>
      <c r="T30" s="484"/>
      <c r="U30" s="484"/>
      <c r="W30" s="564">
        <v>5.0999999999999996</v>
      </c>
    </row>
    <row r="31" spans="1:23" s="564" customFormat="1" ht="14">
      <c r="A31" s="478">
        <v>21</v>
      </c>
      <c r="B31" s="482"/>
      <c r="C31" s="484"/>
      <c r="D31" s="484"/>
      <c r="E31" s="484"/>
      <c r="F31" s="484"/>
      <c r="G31" s="562" t="s">
        <v>1363</v>
      </c>
      <c r="H31" s="562" t="s">
        <v>1328</v>
      </c>
      <c r="I31" s="484"/>
      <c r="J31" s="484"/>
      <c r="K31" s="484"/>
      <c r="L31" s="484" t="s">
        <v>1364</v>
      </c>
      <c r="M31" s="562" t="s">
        <v>1365</v>
      </c>
      <c r="N31" s="484" t="s">
        <v>178</v>
      </c>
      <c r="O31" s="563">
        <v>26.43</v>
      </c>
      <c r="P31" s="484" t="s">
        <v>429</v>
      </c>
      <c r="Q31" s="484" t="s">
        <v>1018</v>
      </c>
      <c r="R31" s="484" t="s">
        <v>569</v>
      </c>
      <c r="S31" s="484" t="s">
        <v>285</v>
      </c>
      <c r="T31" s="484"/>
      <c r="U31" s="484"/>
      <c r="W31" s="564">
        <v>5.2</v>
      </c>
    </row>
    <row r="32" spans="1:23" s="564" customFormat="1" ht="14">
      <c r="A32" s="478">
        <v>22</v>
      </c>
      <c r="B32" s="482"/>
      <c r="C32" s="565"/>
      <c r="D32" s="484"/>
      <c r="E32" s="484"/>
      <c r="F32" s="484"/>
      <c r="G32" s="562" t="s">
        <v>1366</v>
      </c>
      <c r="H32" s="562" t="s">
        <v>1328</v>
      </c>
      <c r="I32" s="484"/>
      <c r="J32" s="484"/>
      <c r="K32" s="565"/>
      <c r="L32" s="484" t="s">
        <v>1367</v>
      </c>
      <c r="M32" s="562" t="s">
        <v>1368</v>
      </c>
      <c r="N32" s="484" t="s">
        <v>178</v>
      </c>
      <c r="O32" s="563">
        <v>22.661999999999999</v>
      </c>
      <c r="P32" s="484" t="s">
        <v>429</v>
      </c>
      <c r="Q32" s="484" t="s">
        <v>1018</v>
      </c>
      <c r="R32" s="484" t="s">
        <v>569</v>
      </c>
      <c r="S32" s="484" t="s">
        <v>285</v>
      </c>
      <c r="T32" s="484"/>
      <c r="U32" s="484"/>
      <c r="W32" s="564">
        <v>5.3</v>
      </c>
    </row>
    <row r="33" spans="1:21" s="564" customFormat="1" ht="14">
      <c r="A33" s="478">
        <v>23</v>
      </c>
      <c r="B33" s="482"/>
      <c r="C33" s="484"/>
      <c r="D33" s="484"/>
      <c r="E33" s="484"/>
      <c r="F33" s="484"/>
      <c r="G33" s="562" t="s">
        <v>1369</v>
      </c>
      <c r="H33" s="562" t="s">
        <v>1346</v>
      </c>
      <c r="I33" s="484"/>
      <c r="J33" s="484"/>
      <c r="K33" s="484"/>
      <c r="L33" s="484" t="s">
        <v>1370</v>
      </c>
      <c r="M33" s="562" t="s">
        <v>1371</v>
      </c>
      <c r="N33" s="484" t="s">
        <v>178</v>
      </c>
      <c r="O33" s="563">
        <v>47.51</v>
      </c>
      <c r="P33" s="484" t="s">
        <v>429</v>
      </c>
      <c r="Q33" s="484" t="s">
        <v>1018</v>
      </c>
      <c r="R33" s="484" t="s">
        <v>569</v>
      </c>
      <c r="S33" s="484" t="s">
        <v>285</v>
      </c>
      <c r="T33" s="484"/>
      <c r="U33" s="482" t="s">
        <v>2224</v>
      </c>
    </row>
    <row r="34" spans="1:21" s="564" customFormat="1" ht="14">
      <c r="A34" s="478">
        <v>24</v>
      </c>
      <c r="B34" s="482"/>
      <c r="C34" s="484"/>
      <c r="D34" s="484"/>
      <c r="E34" s="484"/>
      <c r="F34" s="484"/>
      <c r="G34" s="562" t="s">
        <v>1372</v>
      </c>
      <c r="H34" s="562" t="s">
        <v>1335</v>
      </c>
      <c r="I34" s="484"/>
      <c r="J34" s="484"/>
      <c r="K34" s="484"/>
      <c r="L34" s="484" t="s">
        <v>1373</v>
      </c>
      <c r="M34" s="562" t="s">
        <v>1374</v>
      </c>
      <c r="N34" s="484" t="s">
        <v>178</v>
      </c>
      <c r="O34" s="563">
        <v>44.61</v>
      </c>
      <c r="P34" s="484" t="s">
        <v>429</v>
      </c>
      <c r="Q34" s="484" t="s">
        <v>1018</v>
      </c>
      <c r="R34" s="484" t="s">
        <v>569</v>
      </c>
      <c r="S34" s="484" t="s">
        <v>285</v>
      </c>
      <c r="T34" s="484"/>
      <c r="U34" s="484"/>
    </row>
    <row r="35" spans="1:21" s="564" customFormat="1" ht="14">
      <c r="A35" s="478">
        <v>25</v>
      </c>
      <c r="B35" s="482"/>
      <c r="C35" s="484"/>
      <c r="D35" s="484"/>
      <c r="E35" s="484"/>
      <c r="F35" s="484"/>
      <c r="G35" s="562" t="s">
        <v>1375</v>
      </c>
      <c r="H35" s="562" t="s">
        <v>1015</v>
      </c>
      <c r="I35" s="484"/>
      <c r="J35" s="484"/>
      <c r="K35" s="484"/>
      <c r="L35" s="484" t="s">
        <v>1376</v>
      </c>
      <c r="M35" s="562" t="s">
        <v>1377</v>
      </c>
      <c r="N35" s="484" t="s">
        <v>178</v>
      </c>
      <c r="O35" s="563">
        <v>45.24</v>
      </c>
      <c r="P35" s="484" t="s">
        <v>429</v>
      </c>
      <c r="Q35" s="484" t="s">
        <v>1018</v>
      </c>
      <c r="R35" s="484" t="s">
        <v>569</v>
      </c>
      <c r="S35" s="484" t="s">
        <v>285</v>
      </c>
      <c r="T35" s="484"/>
      <c r="U35" s="484"/>
    </row>
    <row r="36" spans="1:21" s="564" customFormat="1" ht="14">
      <c r="A36" s="478">
        <v>26</v>
      </c>
      <c r="B36" s="482"/>
      <c r="C36" s="484"/>
      <c r="D36" s="484"/>
      <c r="E36" s="484"/>
      <c r="F36" s="484"/>
      <c r="G36" s="562" t="s">
        <v>1378</v>
      </c>
      <c r="H36" s="562" t="s">
        <v>1328</v>
      </c>
      <c r="I36" s="484"/>
      <c r="J36" s="484"/>
      <c r="K36" s="484"/>
      <c r="L36" s="484" t="s">
        <v>1379</v>
      </c>
      <c r="M36" s="562" t="s">
        <v>1380</v>
      </c>
      <c r="N36" s="484" t="s">
        <v>178</v>
      </c>
      <c r="O36" s="563">
        <v>11.598000000000001</v>
      </c>
      <c r="P36" s="484" t="s">
        <v>429</v>
      </c>
      <c r="Q36" s="484" t="s">
        <v>1018</v>
      </c>
      <c r="R36" s="484" t="s">
        <v>569</v>
      </c>
      <c r="S36" s="484" t="s">
        <v>285</v>
      </c>
      <c r="T36" s="484"/>
      <c r="U36" s="484"/>
    </row>
    <row r="37" spans="1:21" s="564" customFormat="1" ht="14">
      <c r="A37" s="478">
        <v>27</v>
      </c>
      <c r="B37" s="482"/>
      <c r="C37" s="484"/>
      <c r="D37" s="484"/>
      <c r="E37" s="484"/>
      <c r="F37" s="484"/>
      <c r="G37" s="562" t="s">
        <v>1381</v>
      </c>
      <c r="H37" s="562" t="s">
        <v>1382</v>
      </c>
      <c r="I37" s="484"/>
      <c r="J37" s="484"/>
      <c r="K37" s="484"/>
      <c r="L37" s="484" t="s">
        <v>1383</v>
      </c>
      <c r="M37" s="562" t="s">
        <v>1384</v>
      </c>
      <c r="N37" s="484" t="s">
        <v>178</v>
      </c>
      <c r="O37" s="563">
        <v>12.039</v>
      </c>
      <c r="P37" s="484" t="s">
        <v>429</v>
      </c>
      <c r="Q37" s="484" t="s">
        <v>1018</v>
      </c>
      <c r="R37" s="484" t="s">
        <v>569</v>
      </c>
      <c r="S37" s="484" t="s">
        <v>285</v>
      </c>
      <c r="T37" s="484"/>
      <c r="U37" s="484"/>
    </row>
    <row r="38" spans="1:21" s="564" customFormat="1" ht="14">
      <c r="A38" s="478">
        <v>28</v>
      </c>
      <c r="B38" s="482"/>
      <c r="C38" s="484"/>
      <c r="D38" s="484"/>
      <c r="E38" s="484"/>
      <c r="F38" s="484"/>
      <c r="G38" s="562" t="s">
        <v>1385</v>
      </c>
      <c r="H38" s="562" t="s">
        <v>1382</v>
      </c>
      <c r="I38" s="484"/>
      <c r="J38" s="484"/>
      <c r="K38" s="484"/>
      <c r="L38" s="484" t="s">
        <v>1386</v>
      </c>
      <c r="M38" s="562" t="s">
        <v>1387</v>
      </c>
      <c r="N38" s="484" t="s">
        <v>178</v>
      </c>
      <c r="O38" s="563">
        <v>9.3680000000000003</v>
      </c>
      <c r="P38" s="484" t="s">
        <v>429</v>
      </c>
      <c r="Q38" s="484" t="s">
        <v>1018</v>
      </c>
      <c r="R38" s="484" t="s">
        <v>569</v>
      </c>
      <c r="S38" s="484" t="s">
        <v>285</v>
      </c>
      <c r="T38" s="484"/>
      <c r="U38" s="484"/>
    </row>
    <row r="39" spans="1:21" s="564" customFormat="1" ht="14">
      <c r="A39" s="478">
        <v>29</v>
      </c>
      <c r="B39" s="482"/>
      <c r="C39" s="484"/>
      <c r="D39" s="484"/>
      <c r="E39" s="484"/>
      <c r="F39" s="484"/>
      <c r="G39" s="562" t="s">
        <v>1388</v>
      </c>
      <c r="H39" s="562" t="s">
        <v>1328</v>
      </c>
      <c r="I39" s="484"/>
      <c r="J39" s="484"/>
      <c r="K39" s="484"/>
      <c r="L39" s="484" t="s">
        <v>1389</v>
      </c>
      <c r="M39" s="562" t="s">
        <v>1390</v>
      </c>
      <c r="N39" s="484" t="s">
        <v>178</v>
      </c>
      <c r="O39" s="563">
        <v>5.718</v>
      </c>
      <c r="P39" s="484" t="s">
        <v>429</v>
      </c>
      <c r="Q39" s="484" t="s">
        <v>1018</v>
      </c>
      <c r="R39" s="484" t="s">
        <v>569</v>
      </c>
      <c r="S39" s="484" t="s">
        <v>285</v>
      </c>
      <c r="T39" s="484"/>
      <c r="U39" s="484"/>
    </row>
    <row r="40" spans="1:21" s="564" customFormat="1" ht="14">
      <c r="A40" s="478">
        <v>30</v>
      </c>
      <c r="B40" s="482"/>
      <c r="C40" s="565"/>
      <c r="D40" s="484"/>
      <c r="E40" s="484"/>
      <c r="F40" s="484"/>
      <c r="G40" s="562" t="s">
        <v>1391</v>
      </c>
      <c r="H40" s="562" t="s">
        <v>1392</v>
      </c>
      <c r="I40" s="484"/>
      <c r="J40" s="484"/>
      <c r="K40" s="565"/>
      <c r="L40" s="484" t="s">
        <v>1393</v>
      </c>
      <c r="M40" s="562" t="s">
        <v>1394</v>
      </c>
      <c r="N40" s="484" t="s">
        <v>178</v>
      </c>
      <c r="O40" s="563">
        <v>13.561</v>
      </c>
      <c r="P40" s="484" t="s">
        <v>429</v>
      </c>
      <c r="Q40" s="484" t="s">
        <v>1018</v>
      </c>
      <c r="R40" s="484" t="s">
        <v>569</v>
      </c>
      <c r="S40" s="484" t="s">
        <v>285</v>
      </c>
      <c r="T40" s="484"/>
      <c r="U40" s="484"/>
    </row>
    <row r="41" spans="1:21" s="564" customFormat="1" ht="14">
      <c r="A41" s="478">
        <v>31</v>
      </c>
      <c r="B41" s="482"/>
      <c r="C41" s="484"/>
      <c r="D41" s="484"/>
      <c r="E41" s="484"/>
      <c r="F41" s="484"/>
      <c r="G41" s="562" t="s">
        <v>1395</v>
      </c>
      <c r="H41" s="562" t="s">
        <v>1335</v>
      </c>
      <c r="I41" s="484"/>
      <c r="J41" s="484"/>
      <c r="K41" s="484"/>
      <c r="L41" s="484" t="s">
        <v>1396</v>
      </c>
      <c r="M41" s="562" t="s">
        <v>1397</v>
      </c>
      <c r="N41" s="484" t="s">
        <v>178</v>
      </c>
      <c r="O41" s="563">
        <v>4.13</v>
      </c>
      <c r="P41" s="484" t="s">
        <v>429</v>
      </c>
      <c r="Q41" s="484" t="s">
        <v>1018</v>
      </c>
      <c r="R41" s="484" t="s">
        <v>569</v>
      </c>
      <c r="S41" s="484" t="s">
        <v>285</v>
      </c>
      <c r="T41" s="484"/>
      <c r="U41" s="484"/>
    </row>
    <row r="42" spans="1:21" s="564" customFormat="1" ht="14">
      <c r="A42" s="478">
        <v>32</v>
      </c>
      <c r="B42" s="482"/>
      <c r="C42" s="484"/>
      <c r="D42" s="484"/>
      <c r="E42" s="484"/>
      <c r="F42" s="484"/>
      <c r="G42" s="562" t="s">
        <v>1395</v>
      </c>
      <c r="H42" s="562" t="s">
        <v>1335</v>
      </c>
      <c r="I42" s="484"/>
      <c r="J42" s="484"/>
      <c r="K42" s="484"/>
      <c r="L42" s="484" t="s">
        <v>1398</v>
      </c>
      <c r="M42" s="562" t="s">
        <v>1399</v>
      </c>
      <c r="N42" s="484" t="s">
        <v>178</v>
      </c>
      <c r="O42" s="563">
        <v>3.84</v>
      </c>
      <c r="P42" s="484" t="s">
        <v>429</v>
      </c>
      <c r="Q42" s="484" t="s">
        <v>1018</v>
      </c>
      <c r="R42" s="484" t="s">
        <v>569</v>
      </c>
      <c r="S42" s="484" t="s">
        <v>285</v>
      </c>
      <c r="T42" s="484"/>
      <c r="U42" s="484"/>
    </row>
    <row r="43" spans="1:21" s="564" customFormat="1" ht="14">
      <c r="A43" s="478">
        <v>33</v>
      </c>
      <c r="B43" s="482"/>
      <c r="C43" s="484"/>
      <c r="D43" s="484"/>
      <c r="E43" s="484"/>
      <c r="F43" s="484"/>
      <c r="G43" s="562" t="s">
        <v>1400</v>
      </c>
      <c r="H43" s="562" t="s">
        <v>1401</v>
      </c>
      <c r="I43" s="484"/>
      <c r="J43" s="484"/>
      <c r="K43" s="484"/>
      <c r="L43" s="484" t="s">
        <v>1402</v>
      </c>
      <c r="M43" s="562" t="s">
        <v>1403</v>
      </c>
      <c r="N43" s="484" t="s">
        <v>178</v>
      </c>
      <c r="O43" s="563">
        <v>17.603000000000002</v>
      </c>
      <c r="P43" s="484" t="s">
        <v>429</v>
      </c>
      <c r="Q43" s="484" t="s">
        <v>1018</v>
      </c>
      <c r="R43" s="484" t="s">
        <v>569</v>
      </c>
      <c r="S43" s="484" t="s">
        <v>285</v>
      </c>
      <c r="T43" s="484"/>
      <c r="U43" s="484"/>
    </row>
    <row r="44" spans="1:21" s="564" customFormat="1" ht="14">
      <c r="A44" s="478">
        <v>34</v>
      </c>
      <c r="B44" s="482"/>
      <c r="C44" s="484"/>
      <c r="D44" s="484"/>
      <c r="E44" s="484"/>
      <c r="F44" s="484"/>
      <c r="G44" s="562" t="s">
        <v>1404</v>
      </c>
      <c r="H44" s="562" t="s">
        <v>1328</v>
      </c>
      <c r="I44" s="484"/>
      <c r="J44" s="484"/>
      <c r="K44" s="484"/>
      <c r="L44" s="484" t="s">
        <v>1405</v>
      </c>
      <c r="M44" s="562" t="s">
        <v>1406</v>
      </c>
      <c r="N44" s="484" t="s">
        <v>178</v>
      </c>
      <c r="O44" s="563">
        <v>32.29</v>
      </c>
      <c r="P44" s="484" t="s">
        <v>429</v>
      </c>
      <c r="Q44" s="484" t="s">
        <v>1018</v>
      </c>
      <c r="R44" s="484" t="s">
        <v>569</v>
      </c>
      <c r="S44" s="484" t="s">
        <v>285</v>
      </c>
      <c r="T44" s="484"/>
      <c r="U44" s="484"/>
    </row>
    <row r="45" spans="1:21" s="564" customFormat="1" ht="14">
      <c r="A45" s="478">
        <v>35</v>
      </c>
      <c r="B45" s="482"/>
      <c r="C45" s="484"/>
      <c r="D45" s="484"/>
      <c r="E45" s="484"/>
      <c r="F45" s="484"/>
      <c r="G45" s="562" t="s">
        <v>1407</v>
      </c>
      <c r="H45" s="562" t="s">
        <v>1015</v>
      </c>
      <c r="I45" s="484"/>
      <c r="J45" s="484"/>
      <c r="K45" s="484"/>
      <c r="L45" s="484" t="s">
        <v>1408</v>
      </c>
      <c r="M45" s="562" t="s">
        <v>1409</v>
      </c>
      <c r="N45" s="484" t="s">
        <v>178</v>
      </c>
      <c r="O45" s="563">
        <v>18.736999999999998</v>
      </c>
      <c r="P45" s="484" t="s">
        <v>429</v>
      </c>
      <c r="Q45" s="484" t="s">
        <v>1018</v>
      </c>
      <c r="R45" s="484" t="s">
        <v>569</v>
      </c>
      <c r="S45" s="484" t="s">
        <v>285</v>
      </c>
      <c r="T45" s="484"/>
      <c r="U45" s="484"/>
    </row>
    <row r="46" spans="1:21" s="564" customFormat="1" ht="14">
      <c r="A46" s="478">
        <v>36</v>
      </c>
      <c r="B46" s="482"/>
      <c r="C46" s="484"/>
      <c r="D46" s="484"/>
      <c r="E46" s="484"/>
      <c r="F46" s="484"/>
      <c r="G46" s="562" t="s">
        <v>1410</v>
      </c>
      <c r="H46" s="562" t="s">
        <v>1335</v>
      </c>
      <c r="I46" s="484"/>
      <c r="J46" s="484"/>
      <c r="K46" s="484"/>
      <c r="L46" s="484" t="s">
        <v>1411</v>
      </c>
      <c r="M46" s="562" t="s">
        <v>1412</v>
      </c>
      <c r="N46" s="484" t="s">
        <v>178</v>
      </c>
      <c r="O46" s="563">
        <v>18.466999999999999</v>
      </c>
      <c r="P46" s="484" t="s">
        <v>429</v>
      </c>
      <c r="Q46" s="484" t="s">
        <v>1018</v>
      </c>
      <c r="R46" s="484" t="s">
        <v>569</v>
      </c>
      <c r="S46" s="484" t="s">
        <v>285</v>
      </c>
      <c r="T46" s="484"/>
      <c r="U46" s="484"/>
    </row>
    <row r="47" spans="1:21" s="564" customFormat="1" ht="14">
      <c r="A47" s="478">
        <v>37</v>
      </c>
      <c r="B47" s="482"/>
      <c r="C47" s="484"/>
      <c r="D47" s="484"/>
      <c r="E47" s="484"/>
      <c r="F47" s="484"/>
      <c r="G47" s="562" t="s">
        <v>1413</v>
      </c>
      <c r="H47" s="562" t="s">
        <v>1414</v>
      </c>
      <c r="I47" s="484"/>
      <c r="J47" s="484"/>
      <c r="K47" s="484"/>
      <c r="L47" s="484" t="s">
        <v>1415</v>
      </c>
      <c r="M47" s="562" t="s">
        <v>1416</v>
      </c>
      <c r="N47" s="484" t="s">
        <v>178</v>
      </c>
      <c r="O47" s="563">
        <v>6.6689999999999996</v>
      </c>
      <c r="P47" s="484" t="s">
        <v>429</v>
      </c>
      <c r="Q47" s="484" t="s">
        <v>1018</v>
      </c>
      <c r="R47" s="484" t="s">
        <v>569</v>
      </c>
      <c r="S47" s="484" t="s">
        <v>285</v>
      </c>
      <c r="T47" s="484"/>
      <c r="U47" s="484"/>
    </row>
    <row r="48" spans="1:21" s="564" customFormat="1" ht="14">
      <c r="A48" s="478">
        <v>38</v>
      </c>
      <c r="B48" s="482"/>
      <c r="C48" s="565"/>
      <c r="D48" s="484"/>
      <c r="E48" s="484"/>
      <c r="F48" s="484"/>
      <c r="G48" s="562" t="s">
        <v>1417</v>
      </c>
      <c r="H48" s="562" t="s">
        <v>1328</v>
      </c>
      <c r="I48" s="484"/>
      <c r="J48" s="484"/>
      <c r="K48" s="565"/>
      <c r="L48" s="484" t="s">
        <v>1418</v>
      </c>
      <c r="M48" s="562" t="s">
        <v>1419</v>
      </c>
      <c r="N48" s="484" t="s">
        <v>178</v>
      </c>
      <c r="O48" s="563">
        <v>17.207000000000001</v>
      </c>
      <c r="P48" s="484" t="s">
        <v>429</v>
      </c>
      <c r="Q48" s="484" t="s">
        <v>1018</v>
      </c>
      <c r="R48" s="484" t="s">
        <v>569</v>
      </c>
      <c r="S48" s="484" t="s">
        <v>285</v>
      </c>
      <c r="T48" s="484"/>
      <c r="U48" s="484"/>
    </row>
    <row r="49" spans="1:21" s="564" customFormat="1" ht="14">
      <c r="A49" s="478">
        <v>39</v>
      </c>
      <c r="B49" s="482"/>
      <c r="C49" s="484"/>
      <c r="D49" s="484"/>
      <c r="E49" s="484"/>
      <c r="F49" s="484"/>
      <c r="G49" s="562" t="s">
        <v>1420</v>
      </c>
      <c r="H49" s="562" t="s">
        <v>1342</v>
      </c>
      <c r="I49" s="484"/>
      <c r="J49" s="484"/>
      <c r="K49" s="484"/>
      <c r="L49" s="484" t="s">
        <v>1421</v>
      </c>
      <c r="M49" s="562" t="s">
        <v>1422</v>
      </c>
      <c r="N49" s="484" t="s">
        <v>178</v>
      </c>
      <c r="O49" s="563">
        <v>10.09</v>
      </c>
      <c r="P49" s="484" t="s">
        <v>429</v>
      </c>
      <c r="Q49" s="484" t="s">
        <v>1018</v>
      </c>
      <c r="R49" s="484" t="s">
        <v>569</v>
      </c>
      <c r="S49" s="484" t="s">
        <v>285</v>
      </c>
      <c r="T49" s="484"/>
      <c r="U49" s="484"/>
    </row>
    <row r="50" spans="1:21" s="564" customFormat="1" ht="14">
      <c r="A50" s="478">
        <v>40</v>
      </c>
      <c r="B50" s="482"/>
      <c r="C50" s="484"/>
      <c r="D50" s="484"/>
      <c r="E50" s="484"/>
      <c r="F50" s="484"/>
      <c r="G50" s="562" t="s">
        <v>1423</v>
      </c>
      <c r="H50" s="562" t="s">
        <v>1414</v>
      </c>
      <c r="I50" s="484"/>
      <c r="J50" s="484"/>
      <c r="K50" s="484"/>
      <c r="L50" s="484" t="s">
        <v>1424</v>
      </c>
      <c r="M50" s="562" t="s">
        <v>1425</v>
      </c>
      <c r="N50" s="484" t="s">
        <v>178</v>
      </c>
      <c r="O50" s="563">
        <v>28.77</v>
      </c>
      <c r="P50" s="484" t="s">
        <v>429</v>
      </c>
      <c r="Q50" s="484" t="s">
        <v>1018</v>
      </c>
      <c r="R50" s="484" t="s">
        <v>569</v>
      </c>
      <c r="S50" s="484" t="s">
        <v>285</v>
      </c>
      <c r="T50" s="484"/>
      <c r="U50" s="484"/>
    </row>
    <row r="51" spans="1:21" s="564" customFormat="1" ht="14">
      <c r="A51" s="478">
        <v>41</v>
      </c>
      <c r="B51" s="482"/>
      <c r="C51" s="484"/>
      <c r="D51" s="484"/>
      <c r="E51" s="484"/>
      <c r="F51" s="484"/>
      <c r="G51" s="562" t="s">
        <v>1426</v>
      </c>
      <c r="H51" s="562" t="s">
        <v>1335</v>
      </c>
      <c r="I51" s="484"/>
      <c r="J51" s="484"/>
      <c r="K51" s="484"/>
      <c r="L51" s="484" t="s">
        <v>1427</v>
      </c>
      <c r="M51" s="562" t="s">
        <v>1428</v>
      </c>
      <c r="N51" s="484" t="s">
        <v>178</v>
      </c>
      <c r="O51" s="563">
        <v>9.7530000000000001</v>
      </c>
      <c r="P51" s="484" t="s">
        <v>429</v>
      </c>
      <c r="Q51" s="484" t="s">
        <v>1018</v>
      </c>
      <c r="R51" s="484" t="s">
        <v>569</v>
      </c>
      <c r="S51" s="484" t="s">
        <v>285</v>
      </c>
      <c r="T51" s="484"/>
      <c r="U51" s="484"/>
    </row>
    <row r="52" spans="1:21" s="564" customFormat="1" ht="14">
      <c r="A52" s="478">
        <v>42</v>
      </c>
      <c r="B52" s="482"/>
      <c r="C52" s="484"/>
      <c r="D52" s="484"/>
      <c r="E52" s="484"/>
      <c r="F52" s="484"/>
      <c r="G52" s="562" t="s">
        <v>1429</v>
      </c>
      <c r="H52" s="562" t="s">
        <v>1328</v>
      </c>
      <c r="I52" s="484"/>
      <c r="J52" s="484"/>
      <c r="K52" s="484"/>
      <c r="L52" s="484" t="s">
        <v>1430</v>
      </c>
      <c r="M52" s="562" t="s">
        <v>1431</v>
      </c>
      <c r="N52" s="484" t="s">
        <v>178</v>
      </c>
      <c r="O52" s="563">
        <v>23.248000000000001</v>
      </c>
      <c r="P52" s="484" t="s">
        <v>429</v>
      </c>
      <c r="Q52" s="484" t="s">
        <v>1018</v>
      </c>
      <c r="R52" s="484" t="s">
        <v>569</v>
      </c>
      <c r="S52" s="484" t="s">
        <v>285</v>
      </c>
      <c r="T52" s="484"/>
      <c r="U52" s="484"/>
    </row>
    <row r="53" spans="1:21" s="564" customFormat="1" ht="14">
      <c r="A53" s="478">
        <v>43</v>
      </c>
      <c r="B53" s="482"/>
      <c r="C53" s="484"/>
      <c r="D53" s="484"/>
      <c r="E53" s="484"/>
      <c r="F53" s="484"/>
      <c r="G53" s="562" t="s">
        <v>1432</v>
      </c>
      <c r="H53" s="562" t="s">
        <v>1015</v>
      </c>
      <c r="I53" s="484"/>
      <c r="J53" s="484"/>
      <c r="K53" s="484"/>
      <c r="L53" s="484" t="s">
        <v>1433</v>
      </c>
      <c r="M53" s="562" t="s">
        <v>1434</v>
      </c>
      <c r="N53" s="484" t="s">
        <v>178</v>
      </c>
      <c r="O53" s="563">
        <v>3.6419999999999999</v>
      </c>
      <c r="P53" s="484" t="s">
        <v>429</v>
      </c>
      <c r="Q53" s="484" t="s">
        <v>1018</v>
      </c>
      <c r="R53" s="484" t="s">
        <v>569</v>
      </c>
      <c r="S53" s="484" t="s">
        <v>285</v>
      </c>
      <c r="T53" s="484"/>
      <c r="U53" s="484"/>
    </row>
    <row r="54" spans="1:21" s="564" customFormat="1" ht="14">
      <c r="A54" s="478">
        <v>44</v>
      </c>
      <c r="B54" s="482"/>
      <c r="C54" s="484"/>
      <c r="D54" s="484"/>
      <c r="E54" s="484"/>
      <c r="F54" s="484"/>
      <c r="G54" s="562" t="s">
        <v>1435</v>
      </c>
      <c r="H54" s="562" t="s">
        <v>1335</v>
      </c>
      <c r="I54" s="484"/>
      <c r="J54" s="484"/>
      <c r="K54" s="484"/>
      <c r="L54" s="484" t="s">
        <v>1436</v>
      </c>
      <c r="M54" s="562" t="s">
        <v>1437</v>
      </c>
      <c r="N54" s="484" t="s">
        <v>178</v>
      </c>
      <c r="O54" s="563">
        <v>4.4509999999999996</v>
      </c>
      <c r="P54" s="484" t="s">
        <v>429</v>
      </c>
      <c r="Q54" s="484" t="s">
        <v>1018</v>
      </c>
      <c r="R54" s="484" t="s">
        <v>569</v>
      </c>
      <c r="S54" s="484" t="s">
        <v>285</v>
      </c>
      <c r="T54" s="484"/>
      <c r="U54" s="484"/>
    </row>
    <row r="55" spans="1:21" s="564" customFormat="1" ht="14">
      <c r="A55" s="478">
        <v>45</v>
      </c>
      <c r="B55" s="482"/>
      <c r="C55" s="484"/>
      <c r="D55" s="484"/>
      <c r="E55" s="484"/>
      <c r="F55" s="484"/>
      <c r="G55" s="562" t="s">
        <v>1438</v>
      </c>
      <c r="H55" s="562" t="s">
        <v>1414</v>
      </c>
      <c r="I55" s="484"/>
      <c r="J55" s="484"/>
      <c r="K55" s="484"/>
      <c r="L55" s="484" t="s">
        <v>1439</v>
      </c>
      <c r="M55" s="562" t="s">
        <v>1440</v>
      </c>
      <c r="N55" s="484" t="s">
        <v>178</v>
      </c>
      <c r="O55" s="563">
        <v>11.817</v>
      </c>
      <c r="P55" s="484" t="s">
        <v>429</v>
      </c>
      <c r="Q55" s="484" t="s">
        <v>1018</v>
      </c>
      <c r="R55" s="484" t="s">
        <v>569</v>
      </c>
      <c r="S55" s="484" t="s">
        <v>285</v>
      </c>
      <c r="T55" s="484"/>
      <c r="U55" s="484"/>
    </row>
    <row r="56" spans="1:21" s="564" customFormat="1" ht="14">
      <c r="A56" s="478">
        <v>46</v>
      </c>
      <c r="B56" s="482"/>
      <c r="C56" s="565"/>
      <c r="D56" s="484"/>
      <c r="E56" s="484"/>
      <c r="F56" s="484"/>
      <c r="G56" s="562" t="s">
        <v>1441</v>
      </c>
      <c r="H56" s="562" t="s">
        <v>1442</v>
      </c>
      <c r="I56" s="484"/>
      <c r="J56" s="484"/>
      <c r="K56" s="565"/>
      <c r="L56" s="484" t="s">
        <v>1443</v>
      </c>
      <c r="M56" s="562" t="s">
        <v>1444</v>
      </c>
      <c r="N56" s="484" t="s">
        <v>178</v>
      </c>
      <c r="O56" s="563">
        <v>9.8829999999999991</v>
      </c>
      <c r="P56" s="484" t="s">
        <v>429</v>
      </c>
      <c r="Q56" s="484" t="s">
        <v>1018</v>
      </c>
      <c r="R56" s="484" t="s">
        <v>569</v>
      </c>
      <c r="S56" s="484" t="s">
        <v>285</v>
      </c>
      <c r="T56" s="484"/>
      <c r="U56" s="484"/>
    </row>
    <row r="57" spans="1:21" s="564" customFormat="1" ht="14">
      <c r="A57" s="478">
        <v>47</v>
      </c>
      <c r="B57" s="482"/>
      <c r="C57" s="484"/>
      <c r="D57" s="484"/>
      <c r="E57" s="484"/>
      <c r="F57" s="484"/>
      <c r="G57" s="562" t="s">
        <v>1445</v>
      </c>
      <c r="H57" s="562" t="s">
        <v>1442</v>
      </c>
      <c r="I57" s="484"/>
      <c r="J57" s="484"/>
      <c r="K57" s="484"/>
      <c r="L57" s="484" t="s">
        <v>1446</v>
      </c>
      <c r="M57" s="562" t="s">
        <v>1447</v>
      </c>
      <c r="N57" s="484" t="s">
        <v>178</v>
      </c>
      <c r="O57" s="563">
        <v>8.4979999999999993</v>
      </c>
      <c r="P57" s="484" t="s">
        <v>429</v>
      </c>
      <c r="Q57" s="484" t="s">
        <v>1018</v>
      </c>
      <c r="R57" s="484" t="s">
        <v>569</v>
      </c>
      <c r="S57" s="484" t="s">
        <v>285</v>
      </c>
      <c r="T57" s="484"/>
      <c r="U57" s="484"/>
    </row>
    <row r="58" spans="1:21" s="564" customFormat="1" ht="14">
      <c r="A58" s="478">
        <v>48</v>
      </c>
      <c r="B58" s="482"/>
      <c r="C58" s="484"/>
      <c r="D58" s="484"/>
      <c r="E58" s="484"/>
      <c r="F58" s="484"/>
      <c r="G58" s="562" t="s">
        <v>1448</v>
      </c>
      <c r="H58" s="562" t="s">
        <v>1442</v>
      </c>
      <c r="I58" s="484"/>
      <c r="J58" s="484"/>
      <c r="K58" s="484"/>
      <c r="L58" s="484" t="s">
        <v>1449</v>
      </c>
      <c r="M58" s="562" t="s">
        <v>1450</v>
      </c>
      <c r="N58" s="484" t="s">
        <v>178</v>
      </c>
      <c r="O58" s="563">
        <v>17.806000000000001</v>
      </c>
      <c r="P58" s="484" t="s">
        <v>429</v>
      </c>
      <c r="Q58" s="484" t="s">
        <v>1018</v>
      </c>
      <c r="R58" s="484" t="s">
        <v>569</v>
      </c>
      <c r="S58" s="484" t="s">
        <v>285</v>
      </c>
      <c r="T58" s="484"/>
      <c r="U58" s="484"/>
    </row>
    <row r="59" spans="1:21" s="564" customFormat="1" ht="14">
      <c r="A59" s="478">
        <v>49</v>
      </c>
      <c r="B59" s="482"/>
      <c r="C59" s="484"/>
      <c r="D59" s="484"/>
      <c r="E59" s="484"/>
      <c r="F59" s="484"/>
      <c r="G59" s="562" t="s">
        <v>1451</v>
      </c>
      <c r="H59" s="562" t="s">
        <v>1414</v>
      </c>
      <c r="I59" s="484"/>
      <c r="J59" s="484"/>
      <c r="K59" s="484"/>
      <c r="L59" s="484" t="s">
        <v>1452</v>
      </c>
      <c r="M59" s="562" t="s">
        <v>1453</v>
      </c>
      <c r="N59" s="484" t="s">
        <v>178</v>
      </c>
      <c r="O59" s="563">
        <v>18.614999999999998</v>
      </c>
      <c r="P59" s="484" t="s">
        <v>429</v>
      </c>
      <c r="Q59" s="484" t="s">
        <v>1018</v>
      </c>
      <c r="R59" s="484" t="s">
        <v>569</v>
      </c>
      <c r="S59" s="484" t="s">
        <v>285</v>
      </c>
      <c r="T59" s="484"/>
      <c r="U59" s="484"/>
    </row>
    <row r="60" spans="1:21" s="564" customFormat="1" ht="14">
      <c r="A60" s="478">
        <v>50</v>
      </c>
      <c r="B60" s="482"/>
      <c r="C60" s="484"/>
      <c r="D60" s="484"/>
      <c r="E60" s="484"/>
      <c r="F60" s="484"/>
      <c r="G60" s="562" t="s">
        <v>1454</v>
      </c>
      <c r="H60" s="562" t="s">
        <v>1442</v>
      </c>
      <c r="I60" s="484"/>
      <c r="J60" s="484"/>
      <c r="K60" s="484"/>
      <c r="L60" s="484" t="s">
        <v>1455</v>
      </c>
      <c r="M60" s="562" t="s">
        <v>1456</v>
      </c>
      <c r="N60" s="484" t="s">
        <v>178</v>
      </c>
      <c r="O60" s="563">
        <v>9.7929999999999993</v>
      </c>
      <c r="P60" s="484" t="s">
        <v>429</v>
      </c>
      <c r="Q60" s="484" t="s">
        <v>1018</v>
      </c>
      <c r="R60" s="484" t="s">
        <v>569</v>
      </c>
      <c r="S60" s="484" t="s">
        <v>285</v>
      </c>
      <c r="T60" s="484"/>
      <c r="U60" s="484"/>
    </row>
    <row r="61" spans="1:21" s="564" customFormat="1" ht="14">
      <c r="A61" s="478">
        <v>51</v>
      </c>
      <c r="B61" s="482"/>
      <c r="C61" s="484"/>
      <c r="D61" s="484"/>
      <c r="E61" s="484"/>
      <c r="F61" s="484"/>
      <c r="G61" s="562" t="s">
        <v>1457</v>
      </c>
      <c r="H61" s="562" t="s">
        <v>1442</v>
      </c>
      <c r="I61" s="484"/>
      <c r="J61" s="484"/>
      <c r="K61" s="484"/>
      <c r="L61" s="484" t="s">
        <v>1458</v>
      </c>
      <c r="M61" s="562" t="s">
        <v>1459</v>
      </c>
      <c r="N61" s="484" t="s">
        <v>178</v>
      </c>
      <c r="O61" s="563">
        <v>4.1639999999999997</v>
      </c>
      <c r="P61" s="484" t="s">
        <v>429</v>
      </c>
      <c r="Q61" s="484" t="s">
        <v>1018</v>
      </c>
      <c r="R61" s="484" t="s">
        <v>569</v>
      </c>
      <c r="S61" s="484" t="s">
        <v>285</v>
      </c>
      <c r="T61" s="484"/>
      <c r="U61" s="484"/>
    </row>
    <row r="62" spans="1:21" s="564" customFormat="1" ht="14">
      <c r="A62" s="478">
        <v>52</v>
      </c>
      <c r="B62" s="482"/>
      <c r="C62" s="484"/>
      <c r="D62" s="484"/>
      <c r="E62" s="484"/>
      <c r="F62" s="484"/>
      <c r="G62" s="562" t="s">
        <v>1460</v>
      </c>
      <c r="H62" s="562" t="s">
        <v>1342</v>
      </c>
      <c r="I62" s="484"/>
      <c r="J62" s="484"/>
      <c r="K62" s="484"/>
      <c r="L62" s="484" t="s">
        <v>1461</v>
      </c>
      <c r="M62" s="562" t="s">
        <v>1462</v>
      </c>
      <c r="N62" s="484" t="s">
        <v>178</v>
      </c>
      <c r="O62" s="563">
        <v>6.76</v>
      </c>
      <c r="P62" s="484" t="s">
        <v>429</v>
      </c>
      <c r="Q62" s="484" t="s">
        <v>1018</v>
      </c>
      <c r="R62" s="484" t="s">
        <v>569</v>
      </c>
      <c r="S62" s="484" t="s">
        <v>285</v>
      </c>
      <c r="T62" s="484"/>
      <c r="U62" s="484"/>
    </row>
    <row r="63" spans="1:21" s="564" customFormat="1" ht="14">
      <c r="A63" s="478">
        <v>53</v>
      </c>
      <c r="B63" s="482"/>
      <c r="C63" s="484"/>
      <c r="D63" s="484"/>
      <c r="E63" s="484"/>
      <c r="F63" s="484"/>
      <c r="G63" s="562" t="s">
        <v>1463</v>
      </c>
      <c r="H63" s="562" t="s">
        <v>1414</v>
      </c>
      <c r="I63" s="484"/>
      <c r="J63" s="484"/>
      <c r="K63" s="484"/>
      <c r="L63" s="484" t="s">
        <v>1464</v>
      </c>
      <c r="M63" s="562" t="s">
        <v>1465</v>
      </c>
      <c r="N63" s="484" t="s">
        <v>178</v>
      </c>
      <c r="O63" s="563">
        <v>8.0939999999999994</v>
      </c>
      <c r="P63" s="484" t="s">
        <v>429</v>
      </c>
      <c r="Q63" s="484" t="s">
        <v>1018</v>
      </c>
      <c r="R63" s="484" t="s">
        <v>569</v>
      </c>
      <c r="S63" s="484" t="s">
        <v>285</v>
      </c>
      <c r="T63" s="484"/>
      <c r="U63" s="484"/>
    </row>
    <row r="64" spans="1:21" s="564" customFormat="1" ht="14">
      <c r="A64" s="478">
        <v>54</v>
      </c>
      <c r="B64" s="482"/>
      <c r="C64" s="565"/>
      <c r="D64" s="484"/>
      <c r="E64" s="484"/>
      <c r="F64" s="484"/>
      <c r="G64" s="562" t="s">
        <v>1466</v>
      </c>
      <c r="H64" s="562" t="s">
        <v>1328</v>
      </c>
      <c r="I64" s="484"/>
      <c r="J64" s="484"/>
      <c r="K64" s="565"/>
      <c r="L64" s="484" t="s">
        <v>1467</v>
      </c>
      <c r="M64" s="562" t="s">
        <v>1468</v>
      </c>
      <c r="N64" s="484" t="s">
        <v>178</v>
      </c>
      <c r="O64" s="563">
        <v>12.12</v>
      </c>
      <c r="P64" s="484" t="s">
        <v>429</v>
      </c>
      <c r="Q64" s="484" t="s">
        <v>1018</v>
      </c>
      <c r="R64" s="484" t="s">
        <v>569</v>
      </c>
      <c r="S64" s="484" t="s">
        <v>285</v>
      </c>
      <c r="T64" s="484"/>
      <c r="U64" s="484"/>
    </row>
    <row r="65" spans="1:21" s="564" customFormat="1" ht="14">
      <c r="A65" s="478">
        <v>55</v>
      </c>
      <c r="B65" s="482"/>
      <c r="C65" s="484"/>
      <c r="D65" s="484"/>
      <c r="E65" s="484"/>
      <c r="F65" s="484"/>
      <c r="G65" s="562" t="s">
        <v>1395</v>
      </c>
      <c r="H65" s="562" t="s">
        <v>1335</v>
      </c>
      <c r="I65" s="484"/>
      <c r="J65" s="484"/>
      <c r="K65" s="484"/>
      <c r="L65" s="484" t="s">
        <v>1469</v>
      </c>
      <c r="M65" s="562" t="s">
        <v>1470</v>
      </c>
      <c r="N65" s="484" t="s">
        <v>178</v>
      </c>
      <c r="O65" s="563">
        <v>10.8</v>
      </c>
      <c r="P65" s="484" t="s">
        <v>429</v>
      </c>
      <c r="Q65" s="484" t="s">
        <v>1018</v>
      </c>
      <c r="R65" s="484" t="s">
        <v>569</v>
      </c>
      <c r="S65" s="484" t="s">
        <v>285</v>
      </c>
      <c r="T65" s="484"/>
      <c r="U65" s="484"/>
    </row>
    <row r="66" spans="1:21" s="564" customFormat="1" ht="14">
      <c r="A66" s="478">
        <v>56</v>
      </c>
      <c r="B66" s="482"/>
      <c r="C66" s="484"/>
      <c r="D66" s="484"/>
      <c r="E66" s="484"/>
      <c r="F66" s="484"/>
      <c r="G66" s="562" t="s">
        <v>1471</v>
      </c>
      <c r="H66" s="562" t="s">
        <v>1015</v>
      </c>
      <c r="I66" s="484"/>
      <c r="J66" s="484"/>
      <c r="K66" s="484"/>
      <c r="L66" s="484" t="s">
        <v>1472</v>
      </c>
      <c r="M66" s="562" t="s">
        <v>1473</v>
      </c>
      <c r="N66" s="484" t="s">
        <v>178</v>
      </c>
      <c r="O66" s="563">
        <v>10.291</v>
      </c>
      <c r="P66" s="484" t="s">
        <v>429</v>
      </c>
      <c r="Q66" s="484" t="s">
        <v>1018</v>
      </c>
      <c r="R66" s="484" t="s">
        <v>569</v>
      </c>
      <c r="S66" s="484" t="s">
        <v>285</v>
      </c>
      <c r="T66" s="484"/>
      <c r="U66" s="484"/>
    </row>
    <row r="67" spans="1:21" s="564" customFormat="1" ht="14">
      <c r="A67" s="478">
        <v>57</v>
      </c>
      <c r="B67" s="482"/>
      <c r="C67" s="484"/>
      <c r="D67" s="484"/>
      <c r="E67" s="484"/>
      <c r="F67" s="484"/>
      <c r="G67" s="562" t="s">
        <v>1474</v>
      </c>
      <c r="H67" s="562" t="s">
        <v>1414</v>
      </c>
      <c r="I67" s="484"/>
      <c r="J67" s="484"/>
      <c r="K67" s="484"/>
      <c r="L67" s="484" t="s">
        <v>1475</v>
      </c>
      <c r="M67" s="562" t="s">
        <v>1476</v>
      </c>
      <c r="N67" s="484" t="s">
        <v>178</v>
      </c>
      <c r="O67" s="563">
        <v>36.744999999999997</v>
      </c>
      <c r="P67" s="484" t="s">
        <v>429</v>
      </c>
      <c r="Q67" s="484" t="s">
        <v>1018</v>
      </c>
      <c r="R67" s="484" t="s">
        <v>569</v>
      </c>
      <c r="S67" s="484" t="s">
        <v>285</v>
      </c>
      <c r="T67" s="484"/>
      <c r="U67" s="484"/>
    </row>
    <row r="68" spans="1:21" s="564" customFormat="1" ht="14">
      <c r="A68" s="478">
        <v>58</v>
      </c>
      <c r="B68" s="482"/>
      <c r="C68" s="484"/>
      <c r="D68" s="484"/>
      <c r="E68" s="484"/>
      <c r="F68" s="484"/>
      <c r="G68" s="562" t="s">
        <v>1477</v>
      </c>
      <c r="H68" s="562" t="s">
        <v>1335</v>
      </c>
      <c r="I68" s="484"/>
      <c r="J68" s="484"/>
      <c r="K68" s="484"/>
      <c r="L68" s="484" t="s">
        <v>1478</v>
      </c>
      <c r="M68" s="562" t="s">
        <v>1479</v>
      </c>
      <c r="N68" s="484" t="s">
        <v>178</v>
      </c>
      <c r="O68" s="563">
        <v>15.042</v>
      </c>
      <c r="P68" s="484" t="s">
        <v>429</v>
      </c>
      <c r="Q68" s="484" t="s">
        <v>1018</v>
      </c>
      <c r="R68" s="484" t="s">
        <v>569</v>
      </c>
      <c r="S68" s="484" t="s">
        <v>285</v>
      </c>
      <c r="T68" s="484"/>
      <c r="U68" s="484"/>
    </row>
    <row r="69" spans="1:21" s="564" customFormat="1" ht="14">
      <c r="A69" s="478">
        <v>59</v>
      </c>
      <c r="B69" s="482"/>
      <c r="C69" s="484"/>
      <c r="D69" s="484"/>
      <c r="E69" s="484"/>
      <c r="F69" s="484"/>
      <c r="G69" s="562" t="s">
        <v>1480</v>
      </c>
      <c r="H69" s="562" t="s">
        <v>1335</v>
      </c>
      <c r="I69" s="484"/>
      <c r="J69" s="484"/>
      <c r="K69" s="484"/>
      <c r="L69" s="484" t="s">
        <v>1481</v>
      </c>
      <c r="M69" s="562" t="s">
        <v>1482</v>
      </c>
      <c r="N69" s="484" t="s">
        <v>178</v>
      </c>
      <c r="O69" s="563">
        <v>11.331</v>
      </c>
      <c r="P69" s="484" t="s">
        <v>429</v>
      </c>
      <c r="Q69" s="484" t="s">
        <v>1018</v>
      </c>
      <c r="R69" s="484" t="s">
        <v>569</v>
      </c>
      <c r="S69" s="484" t="s">
        <v>285</v>
      </c>
      <c r="T69" s="484"/>
      <c r="U69" s="484"/>
    </row>
    <row r="70" spans="1:21" s="564" customFormat="1" ht="14">
      <c r="A70" s="478">
        <v>60</v>
      </c>
      <c r="B70" s="482"/>
      <c r="C70" s="484"/>
      <c r="D70" s="484"/>
      <c r="E70" s="484"/>
      <c r="F70" s="484"/>
      <c r="G70" s="562" t="s">
        <v>1432</v>
      </c>
      <c r="H70" s="562" t="s">
        <v>1015</v>
      </c>
      <c r="I70" s="484"/>
      <c r="J70" s="484"/>
      <c r="K70" s="484"/>
      <c r="L70" s="484" t="s">
        <v>1483</v>
      </c>
      <c r="M70" s="562" t="s">
        <v>1484</v>
      </c>
      <c r="N70" s="484" t="s">
        <v>178</v>
      </c>
      <c r="O70" s="563">
        <v>11.347</v>
      </c>
      <c r="P70" s="484" t="s">
        <v>429</v>
      </c>
      <c r="Q70" s="484" t="s">
        <v>1018</v>
      </c>
      <c r="R70" s="484" t="s">
        <v>569</v>
      </c>
      <c r="S70" s="484" t="s">
        <v>285</v>
      </c>
      <c r="T70" s="484"/>
      <c r="U70" s="484"/>
    </row>
    <row r="71" spans="1:21" s="564" customFormat="1" ht="14">
      <c r="A71" s="478">
        <v>61</v>
      </c>
      <c r="B71" s="482"/>
      <c r="C71" s="484"/>
      <c r="D71" s="484"/>
      <c r="E71" s="484"/>
      <c r="F71" s="484"/>
      <c r="G71" s="562" t="s">
        <v>1485</v>
      </c>
      <c r="H71" s="562" t="s">
        <v>1335</v>
      </c>
      <c r="I71" s="484"/>
      <c r="J71" s="484"/>
      <c r="K71" s="484"/>
      <c r="L71" s="484" t="s">
        <v>1486</v>
      </c>
      <c r="M71" s="562" t="s">
        <v>1487</v>
      </c>
      <c r="N71" s="484" t="s">
        <v>178</v>
      </c>
      <c r="O71" s="563">
        <v>10.923999999999999</v>
      </c>
      <c r="P71" s="484" t="s">
        <v>429</v>
      </c>
      <c r="Q71" s="484" t="s">
        <v>1018</v>
      </c>
      <c r="R71" s="484" t="s">
        <v>569</v>
      </c>
      <c r="S71" s="484" t="s">
        <v>285</v>
      </c>
      <c r="T71" s="484"/>
      <c r="U71" s="484"/>
    </row>
    <row r="72" spans="1:21" s="564" customFormat="1" ht="14">
      <c r="A72" s="478">
        <v>62</v>
      </c>
      <c r="B72" s="482"/>
      <c r="C72" s="565"/>
      <c r="D72" s="484"/>
      <c r="E72" s="484"/>
      <c r="F72" s="484"/>
      <c r="G72" s="562" t="s">
        <v>1488</v>
      </c>
      <c r="H72" s="562" t="s">
        <v>1328</v>
      </c>
      <c r="I72" s="484"/>
      <c r="J72" s="484"/>
      <c r="K72" s="565"/>
      <c r="L72" s="484" t="s">
        <v>1489</v>
      </c>
      <c r="M72" s="562" t="s">
        <v>1490</v>
      </c>
      <c r="N72" s="484" t="s">
        <v>178</v>
      </c>
      <c r="O72" s="563">
        <v>27.19</v>
      </c>
      <c r="P72" s="484" t="s">
        <v>429</v>
      </c>
      <c r="Q72" s="484" t="s">
        <v>1018</v>
      </c>
      <c r="R72" s="484" t="s">
        <v>569</v>
      </c>
      <c r="S72" s="484" t="s">
        <v>285</v>
      </c>
      <c r="T72" s="484"/>
      <c r="U72" s="484"/>
    </row>
    <row r="73" spans="1:21" s="564" customFormat="1" ht="14">
      <c r="A73" s="478">
        <v>63</v>
      </c>
      <c r="B73" s="482"/>
      <c r="C73" s="484"/>
      <c r="D73" s="484"/>
      <c r="E73" s="484"/>
      <c r="F73" s="484"/>
      <c r="G73" s="562" t="s">
        <v>1491</v>
      </c>
      <c r="H73" s="562" t="s">
        <v>1335</v>
      </c>
      <c r="I73" s="484"/>
      <c r="J73" s="484"/>
      <c r="K73" s="484"/>
      <c r="L73" s="484" t="s">
        <v>1492</v>
      </c>
      <c r="M73" s="562" t="s">
        <v>1493</v>
      </c>
      <c r="N73" s="484" t="s">
        <v>178</v>
      </c>
      <c r="O73" s="563">
        <v>16.116</v>
      </c>
      <c r="P73" s="484" t="s">
        <v>429</v>
      </c>
      <c r="Q73" s="484" t="s">
        <v>1018</v>
      </c>
      <c r="R73" s="484" t="s">
        <v>569</v>
      </c>
      <c r="S73" s="484" t="s">
        <v>285</v>
      </c>
      <c r="T73" s="484"/>
      <c r="U73" s="484"/>
    </row>
    <row r="74" spans="1:21" s="564" customFormat="1" ht="14">
      <c r="A74" s="478">
        <v>64</v>
      </c>
      <c r="B74" s="482"/>
      <c r="C74" s="484"/>
      <c r="D74" s="484"/>
      <c r="E74" s="484"/>
      <c r="F74" s="484"/>
      <c r="G74" s="562" t="s">
        <v>1494</v>
      </c>
      <c r="H74" s="562" t="s">
        <v>1335</v>
      </c>
      <c r="I74" s="484"/>
      <c r="J74" s="484"/>
      <c r="K74" s="484"/>
      <c r="L74" s="484" t="s">
        <v>1495</v>
      </c>
      <c r="M74" s="562" t="s">
        <v>1496</v>
      </c>
      <c r="N74" s="484" t="s">
        <v>178</v>
      </c>
      <c r="O74" s="563">
        <v>5.25</v>
      </c>
      <c r="P74" s="484" t="s">
        <v>429</v>
      </c>
      <c r="Q74" s="484" t="s">
        <v>1018</v>
      </c>
      <c r="R74" s="484" t="s">
        <v>569</v>
      </c>
      <c r="S74" s="484" t="s">
        <v>285</v>
      </c>
      <c r="T74" s="484"/>
      <c r="U74" s="484"/>
    </row>
    <row r="75" spans="1:21" s="564" customFormat="1" ht="14">
      <c r="A75" s="478">
        <v>65</v>
      </c>
      <c r="B75" s="482"/>
      <c r="C75" s="484"/>
      <c r="D75" s="484"/>
      <c r="E75" s="484"/>
      <c r="F75" s="484"/>
      <c r="G75" s="562" t="s">
        <v>1497</v>
      </c>
      <c r="H75" s="562" t="s">
        <v>1015</v>
      </c>
      <c r="I75" s="484"/>
      <c r="J75" s="484"/>
      <c r="K75" s="484"/>
      <c r="L75" s="484" t="s">
        <v>1498</v>
      </c>
      <c r="M75" s="562" t="s">
        <v>1499</v>
      </c>
      <c r="N75" s="484" t="s">
        <v>178</v>
      </c>
      <c r="O75" s="563">
        <v>33.700000000000003</v>
      </c>
      <c r="P75" s="484" t="s">
        <v>429</v>
      </c>
      <c r="Q75" s="484" t="s">
        <v>1018</v>
      </c>
      <c r="R75" s="484" t="s">
        <v>569</v>
      </c>
      <c r="S75" s="484" t="s">
        <v>285</v>
      </c>
      <c r="T75" s="484"/>
      <c r="U75" s="484"/>
    </row>
    <row r="76" spans="1:21" s="564" customFormat="1" ht="14">
      <c r="A76" s="478">
        <v>66</v>
      </c>
      <c r="B76" s="482"/>
      <c r="C76" s="484"/>
      <c r="D76" s="484"/>
      <c r="E76" s="484"/>
      <c r="F76" s="484"/>
      <c r="G76" s="562" t="s">
        <v>1500</v>
      </c>
      <c r="H76" s="562" t="s">
        <v>1414</v>
      </c>
      <c r="I76" s="484"/>
      <c r="J76" s="484"/>
      <c r="K76" s="484"/>
      <c r="L76" s="484" t="s">
        <v>1501</v>
      </c>
      <c r="M76" s="562" t="s">
        <v>1502</v>
      </c>
      <c r="N76" s="484" t="s">
        <v>178</v>
      </c>
      <c r="O76" s="563">
        <v>10.68</v>
      </c>
      <c r="P76" s="484" t="s">
        <v>429</v>
      </c>
      <c r="Q76" s="484" t="s">
        <v>1018</v>
      </c>
      <c r="R76" s="484" t="s">
        <v>569</v>
      </c>
      <c r="S76" s="484" t="s">
        <v>285</v>
      </c>
      <c r="T76" s="484"/>
      <c r="U76" s="484"/>
    </row>
    <row r="77" spans="1:21" s="564" customFormat="1" ht="14">
      <c r="A77" s="478">
        <v>67</v>
      </c>
      <c r="B77" s="482"/>
      <c r="C77" s="484"/>
      <c r="D77" s="484"/>
      <c r="E77" s="484"/>
      <c r="F77" s="484"/>
      <c r="G77" s="562" t="s">
        <v>1503</v>
      </c>
      <c r="H77" s="562" t="s">
        <v>1335</v>
      </c>
      <c r="I77" s="484"/>
      <c r="J77" s="484"/>
      <c r="K77" s="484"/>
      <c r="L77" s="484" t="s">
        <v>1504</v>
      </c>
      <c r="M77" s="562" t="s">
        <v>1505</v>
      </c>
      <c r="N77" s="484" t="s">
        <v>178</v>
      </c>
      <c r="O77" s="563">
        <v>14.128</v>
      </c>
      <c r="P77" s="484" t="s">
        <v>429</v>
      </c>
      <c r="Q77" s="484" t="s">
        <v>1018</v>
      </c>
      <c r="R77" s="484" t="s">
        <v>569</v>
      </c>
      <c r="S77" s="484" t="s">
        <v>285</v>
      </c>
      <c r="T77" s="484"/>
      <c r="U77" s="484"/>
    </row>
    <row r="78" spans="1:21" s="564" customFormat="1" ht="14">
      <c r="A78" s="478">
        <v>68</v>
      </c>
      <c r="B78" s="482"/>
      <c r="C78" s="484"/>
      <c r="D78" s="484"/>
      <c r="E78" s="484"/>
      <c r="F78" s="484"/>
      <c r="G78" s="562" t="s">
        <v>1506</v>
      </c>
      <c r="H78" s="562" t="s">
        <v>1382</v>
      </c>
      <c r="I78" s="484"/>
      <c r="J78" s="484"/>
      <c r="K78" s="484"/>
      <c r="L78" s="484" t="s">
        <v>1507</v>
      </c>
      <c r="M78" s="562" t="s">
        <v>1508</v>
      </c>
      <c r="N78" s="484" t="s">
        <v>178</v>
      </c>
      <c r="O78" s="563">
        <v>28.31</v>
      </c>
      <c r="P78" s="484" t="s">
        <v>429</v>
      </c>
      <c r="Q78" s="484" t="s">
        <v>1018</v>
      </c>
      <c r="R78" s="484" t="s">
        <v>569</v>
      </c>
      <c r="S78" s="484" t="s">
        <v>285</v>
      </c>
      <c r="T78" s="484"/>
      <c r="U78" s="484"/>
    </row>
    <row r="79" spans="1:21" s="564" customFormat="1" ht="14">
      <c r="A79" s="478">
        <v>69</v>
      </c>
      <c r="B79" s="482"/>
      <c r="C79" s="484"/>
      <c r="D79" s="484"/>
      <c r="E79" s="484"/>
      <c r="F79" s="484"/>
      <c r="G79" s="562" t="s">
        <v>1509</v>
      </c>
      <c r="H79" s="562" t="s">
        <v>1382</v>
      </c>
      <c r="I79" s="484"/>
      <c r="J79" s="484"/>
      <c r="K79" s="484"/>
      <c r="L79" s="484" t="s">
        <v>1510</v>
      </c>
      <c r="M79" s="562" t="s">
        <v>1511</v>
      </c>
      <c r="N79" s="484" t="s">
        <v>178</v>
      </c>
      <c r="O79" s="563">
        <v>1.8640000000000001</v>
      </c>
      <c r="P79" s="484" t="s">
        <v>429</v>
      </c>
      <c r="Q79" s="484" t="s">
        <v>1018</v>
      </c>
      <c r="R79" s="484" t="s">
        <v>569</v>
      </c>
      <c r="S79" s="484" t="s">
        <v>285</v>
      </c>
      <c r="T79" s="484"/>
      <c r="U79" s="484"/>
    </row>
    <row r="80" spans="1:21" s="564" customFormat="1" ht="14">
      <c r="A80" s="478">
        <v>70</v>
      </c>
      <c r="B80" s="482"/>
      <c r="C80" s="565"/>
      <c r="D80" s="484"/>
      <c r="E80" s="484"/>
      <c r="F80" s="484"/>
      <c r="G80" s="562" t="s">
        <v>1512</v>
      </c>
      <c r="H80" s="562" t="s">
        <v>1342</v>
      </c>
      <c r="I80" s="484"/>
      <c r="J80" s="484"/>
      <c r="K80" s="565"/>
      <c r="L80" s="484" t="s">
        <v>1513</v>
      </c>
      <c r="M80" s="562" t="s">
        <v>1514</v>
      </c>
      <c r="N80" s="484" t="s">
        <v>178</v>
      </c>
      <c r="O80" s="563">
        <v>5.431</v>
      </c>
      <c r="P80" s="484" t="s">
        <v>429</v>
      </c>
      <c r="Q80" s="484" t="s">
        <v>1018</v>
      </c>
      <c r="R80" s="484" t="s">
        <v>569</v>
      </c>
      <c r="S80" s="484" t="s">
        <v>285</v>
      </c>
      <c r="T80" s="484"/>
      <c r="U80" s="484"/>
    </row>
    <row r="81" spans="1:24" s="564" customFormat="1" ht="14">
      <c r="A81" s="478">
        <v>71</v>
      </c>
      <c r="B81" s="482"/>
      <c r="C81" s="484"/>
      <c r="D81" s="484"/>
      <c r="E81" s="484"/>
      <c r="F81" s="484"/>
      <c r="G81" s="562" t="s">
        <v>1515</v>
      </c>
      <c r="H81" s="562" t="s">
        <v>1414</v>
      </c>
      <c r="I81" s="484"/>
      <c r="J81" s="484"/>
      <c r="K81" s="484"/>
      <c r="L81" s="484" t="s">
        <v>1516</v>
      </c>
      <c r="M81" s="562" t="s">
        <v>1517</v>
      </c>
      <c r="N81" s="484" t="s">
        <v>178</v>
      </c>
      <c r="O81" s="563">
        <v>14.670999999999999</v>
      </c>
      <c r="P81" s="484" t="s">
        <v>429</v>
      </c>
      <c r="Q81" s="484" t="s">
        <v>1018</v>
      </c>
      <c r="R81" s="484" t="s">
        <v>569</v>
      </c>
      <c r="S81" s="484" t="s">
        <v>285</v>
      </c>
      <c r="T81" s="484"/>
      <c r="U81" s="484"/>
    </row>
    <row r="82" spans="1:24" s="564" customFormat="1" ht="14">
      <c r="A82" s="478">
        <v>72</v>
      </c>
      <c r="B82" s="482"/>
      <c r="C82" s="484"/>
      <c r="D82" s="484"/>
      <c r="E82" s="484"/>
      <c r="F82" s="484"/>
      <c r="G82" s="562" t="s">
        <v>1518</v>
      </c>
      <c r="H82" s="562" t="s">
        <v>1335</v>
      </c>
      <c r="I82" s="484"/>
      <c r="J82" s="484"/>
      <c r="K82" s="484"/>
      <c r="L82" s="484" t="s">
        <v>1519</v>
      </c>
      <c r="M82" s="562" t="s">
        <v>1520</v>
      </c>
      <c r="N82" s="484" t="s">
        <v>178</v>
      </c>
      <c r="O82" s="563">
        <v>7.81</v>
      </c>
      <c r="P82" s="484" t="s">
        <v>429</v>
      </c>
      <c r="Q82" s="484" t="s">
        <v>1018</v>
      </c>
      <c r="R82" s="484" t="s">
        <v>569</v>
      </c>
      <c r="S82" s="484" t="s">
        <v>285</v>
      </c>
      <c r="T82" s="484"/>
      <c r="U82" s="484"/>
    </row>
    <row r="83" spans="1:24" s="564" customFormat="1" ht="14">
      <c r="A83" s="478">
        <v>73</v>
      </c>
      <c r="B83" s="482"/>
      <c r="C83" s="484"/>
      <c r="D83" s="484"/>
      <c r="E83" s="484"/>
      <c r="F83" s="484"/>
      <c r="G83" s="562" t="s">
        <v>1521</v>
      </c>
      <c r="H83" s="562" t="s">
        <v>1442</v>
      </c>
      <c r="I83" s="484"/>
      <c r="J83" s="484"/>
      <c r="K83" s="484"/>
      <c r="L83" s="484" t="s">
        <v>1522</v>
      </c>
      <c r="M83" s="562" t="s">
        <v>1523</v>
      </c>
      <c r="N83" s="484" t="s">
        <v>178</v>
      </c>
      <c r="O83" s="563">
        <v>5.9690000000000003</v>
      </c>
      <c r="P83" s="484" t="s">
        <v>429</v>
      </c>
      <c r="Q83" s="484" t="s">
        <v>1018</v>
      </c>
      <c r="R83" s="484" t="s">
        <v>569</v>
      </c>
      <c r="S83" s="484" t="s">
        <v>285</v>
      </c>
      <c r="T83" s="484"/>
      <c r="U83" s="484"/>
    </row>
    <row r="84" spans="1:24" s="568" customFormat="1" ht="14">
      <c r="A84" s="569">
        <v>74</v>
      </c>
      <c r="B84" s="482"/>
      <c r="C84" s="482"/>
      <c r="D84" s="482"/>
      <c r="E84" s="482"/>
      <c r="F84" s="482"/>
      <c r="G84" s="566" t="s">
        <v>1524</v>
      </c>
      <c r="H84" s="562" t="s">
        <v>1346</v>
      </c>
      <c r="I84" s="482"/>
      <c r="J84" s="482"/>
      <c r="K84" s="482"/>
      <c r="L84" s="482" t="s">
        <v>1525</v>
      </c>
      <c r="M84" s="566" t="s">
        <v>1526</v>
      </c>
      <c r="N84" s="482" t="s">
        <v>178</v>
      </c>
      <c r="O84" s="567">
        <v>25.53</v>
      </c>
      <c r="P84" s="482" t="s">
        <v>429</v>
      </c>
      <c r="Q84" s="482" t="s">
        <v>1018</v>
      </c>
      <c r="R84" s="482" t="s">
        <v>569</v>
      </c>
      <c r="S84" s="482" t="s">
        <v>285</v>
      </c>
      <c r="T84" s="482"/>
      <c r="U84" s="482" t="s">
        <v>2224</v>
      </c>
    </row>
    <row r="85" spans="1:24" s="564" customFormat="1" ht="14">
      <c r="A85" s="478">
        <v>75</v>
      </c>
      <c r="B85" s="482"/>
      <c r="C85" s="484"/>
      <c r="D85" s="484"/>
      <c r="E85" s="484"/>
      <c r="F85" s="484"/>
      <c r="G85" s="562" t="s">
        <v>1395</v>
      </c>
      <c r="H85" s="562" t="s">
        <v>1335</v>
      </c>
      <c r="I85" s="484"/>
      <c r="J85" s="484"/>
      <c r="K85" s="484"/>
      <c r="L85" s="484" t="s">
        <v>1527</v>
      </c>
      <c r="M85" s="562" t="s">
        <v>1528</v>
      </c>
      <c r="N85" s="484" t="s">
        <v>178</v>
      </c>
      <c r="O85" s="563">
        <v>4.0469999999999997</v>
      </c>
      <c r="P85" s="484" t="s">
        <v>429</v>
      </c>
      <c r="Q85" s="484" t="s">
        <v>1018</v>
      </c>
      <c r="R85" s="484" t="s">
        <v>569</v>
      </c>
      <c r="S85" s="484" t="s">
        <v>285</v>
      </c>
      <c r="T85" s="484"/>
      <c r="U85" s="484"/>
    </row>
    <row r="86" spans="1:24" s="564" customFormat="1" ht="14">
      <c r="A86" s="478">
        <v>76</v>
      </c>
      <c r="B86" s="482"/>
      <c r="C86" s="484"/>
      <c r="D86" s="484"/>
      <c r="E86" s="484"/>
      <c r="F86" s="484"/>
      <c r="G86" s="562" t="s">
        <v>1529</v>
      </c>
      <c r="H86" s="562" t="s">
        <v>1414</v>
      </c>
      <c r="I86" s="484"/>
      <c r="J86" s="484"/>
      <c r="K86" s="484"/>
      <c r="L86" s="484" t="s">
        <v>1530</v>
      </c>
      <c r="M86" s="562" t="s">
        <v>1531</v>
      </c>
      <c r="N86" s="484" t="s">
        <v>178</v>
      </c>
      <c r="O86" s="563">
        <v>2.67</v>
      </c>
      <c r="P86" s="484" t="s">
        <v>429</v>
      </c>
      <c r="Q86" s="484" t="s">
        <v>1018</v>
      </c>
      <c r="R86" s="484" t="s">
        <v>569</v>
      </c>
      <c r="S86" s="484" t="s">
        <v>285</v>
      </c>
      <c r="T86" s="484"/>
      <c r="U86" s="484"/>
    </row>
    <row r="87" spans="1:24" s="568" customFormat="1" ht="14">
      <c r="A87" s="569">
        <v>77</v>
      </c>
      <c r="B87" s="482"/>
      <c r="C87" s="482"/>
      <c r="D87" s="482"/>
      <c r="E87" s="482"/>
      <c r="F87" s="482"/>
      <c r="G87" s="566" t="s">
        <v>1532</v>
      </c>
      <c r="H87" s="562" t="s">
        <v>1346</v>
      </c>
      <c r="I87" s="482"/>
      <c r="J87" s="482"/>
      <c r="K87" s="482"/>
      <c r="L87" s="482" t="s">
        <v>1533</v>
      </c>
      <c r="M87" s="566" t="s">
        <v>1534</v>
      </c>
      <c r="N87" s="482" t="s">
        <v>178</v>
      </c>
      <c r="O87" s="567">
        <v>18.998999999999999</v>
      </c>
      <c r="P87" s="482" t="s">
        <v>429</v>
      </c>
      <c r="Q87" s="482" t="s">
        <v>1018</v>
      </c>
      <c r="R87" s="482" t="s">
        <v>569</v>
      </c>
      <c r="S87" s="482" t="s">
        <v>285</v>
      </c>
      <c r="T87" s="482"/>
      <c r="U87" s="482" t="s">
        <v>2224</v>
      </c>
    </row>
    <row r="88" spans="1:24" s="564" customFormat="1" ht="14">
      <c r="A88" s="478">
        <v>78</v>
      </c>
      <c r="B88" s="482"/>
      <c r="C88" s="565"/>
      <c r="D88" s="484"/>
      <c r="E88" s="484"/>
      <c r="F88" s="484"/>
      <c r="G88" s="562" t="s">
        <v>1535</v>
      </c>
      <c r="H88" s="562" t="s">
        <v>1328</v>
      </c>
      <c r="I88" s="484"/>
      <c r="J88" s="484"/>
      <c r="K88" s="565"/>
      <c r="L88" s="484" t="s">
        <v>1536</v>
      </c>
      <c r="M88" s="562" t="s">
        <v>1537</v>
      </c>
      <c r="N88" s="484" t="s">
        <v>178</v>
      </c>
      <c r="O88" s="563">
        <v>27.27</v>
      </c>
      <c r="P88" s="484" t="s">
        <v>429</v>
      </c>
      <c r="Q88" s="484" t="s">
        <v>1018</v>
      </c>
      <c r="R88" s="484" t="s">
        <v>569</v>
      </c>
      <c r="S88" s="484" t="s">
        <v>285</v>
      </c>
      <c r="T88" s="484"/>
      <c r="U88" s="484"/>
    </row>
    <row r="89" spans="1:24" s="564" customFormat="1" ht="14">
      <c r="A89" s="484">
        <v>79</v>
      </c>
      <c r="B89" s="482"/>
      <c r="C89" s="484"/>
      <c r="D89" s="484"/>
      <c r="E89" s="484"/>
      <c r="F89" s="484"/>
      <c r="G89" s="562" t="s">
        <v>1538</v>
      </c>
      <c r="H89" s="562" t="s">
        <v>1382</v>
      </c>
      <c r="I89" s="484"/>
      <c r="J89" s="484"/>
      <c r="K89" s="484"/>
      <c r="L89" s="484" t="s">
        <v>1539</v>
      </c>
      <c r="M89" s="562" t="s">
        <v>1540</v>
      </c>
      <c r="N89" s="484" t="s">
        <v>178</v>
      </c>
      <c r="O89" s="563">
        <v>11.076000000000001</v>
      </c>
      <c r="P89" s="484" t="s">
        <v>429</v>
      </c>
      <c r="Q89" s="484" t="s">
        <v>1018</v>
      </c>
      <c r="R89" s="484" t="s">
        <v>569</v>
      </c>
      <c r="S89" s="484" t="s">
        <v>285</v>
      </c>
      <c r="T89" s="484"/>
      <c r="U89" s="564" t="s">
        <v>2242</v>
      </c>
      <c r="X89" s="44" t="s">
        <v>2243</v>
      </c>
    </row>
    <row r="90" spans="1:24" s="564" customFormat="1" ht="14">
      <c r="A90" s="478">
        <v>80</v>
      </c>
      <c r="B90" s="482"/>
      <c r="C90" s="484"/>
      <c r="D90" s="484"/>
      <c r="E90" s="484"/>
      <c r="F90" s="484"/>
      <c r="G90" s="562" t="s">
        <v>1541</v>
      </c>
      <c r="H90" s="562" t="s">
        <v>1442</v>
      </c>
      <c r="I90" s="484"/>
      <c r="J90" s="484"/>
      <c r="K90" s="484"/>
      <c r="L90" s="484" t="s">
        <v>1542</v>
      </c>
      <c r="M90" s="562" t="s">
        <v>1543</v>
      </c>
      <c r="N90" s="484" t="s">
        <v>178</v>
      </c>
      <c r="O90" s="563">
        <v>7.96</v>
      </c>
      <c r="P90" s="484" t="s">
        <v>429</v>
      </c>
      <c r="Q90" s="484" t="s">
        <v>1018</v>
      </c>
      <c r="R90" s="484" t="s">
        <v>569</v>
      </c>
      <c r="S90" s="484" t="s">
        <v>285</v>
      </c>
      <c r="T90" s="484"/>
      <c r="U90" s="484"/>
    </row>
    <row r="91" spans="1:24" s="564" customFormat="1" ht="14">
      <c r="A91" s="478">
        <v>81</v>
      </c>
      <c r="B91" s="482"/>
      <c r="C91" s="484"/>
      <c r="D91" s="484"/>
      <c r="E91" s="484"/>
      <c r="F91" s="484"/>
      <c r="G91" s="562" t="s">
        <v>1544</v>
      </c>
      <c r="H91" s="562" t="s">
        <v>1392</v>
      </c>
      <c r="I91" s="484"/>
      <c r="J91" s="484"/>
      <c r="K91" s="484"/>
      <c r="L91" s="484" t="s">
        <v>1545</v>
      </c>
      <c r="M91" s="562" t="s">
        <v>1546</v>
      </c>
      <c r="N91" s="484" t="s">
        <v>178</v>
      </c>
      <c r="O91" s="563">
        <v>15.84</v>
      </c>
      <c r="P91" s="484" t="s">
        <v>429</v>
      </c>
      <c r="Q91" s="484" t="s">
        <v>1018</v>
      </c>
      <c r="R91" s="484" t="s">
        <v>569</v>
      </c>
      <c r="S91" s="484" t="s">
        <v>285</v>
      </c>
      <c r="T91" s="484"/>
      <c r="U91" s="484"/>
    </row>
    <row r="92" spans="1:24" s="564" customFormat="1" ht="14">
      <c r="A92" s="478">
        <v>82</v>
      </c>
      <c r="B92" s="484"/>
      <c r="C92" s="484"/>
      <c r="D92" s="484"/>
      <c r="E92" s="484"/>
      <c r="F92" s="484"/>
      <c r="G92" s="562" t="s">
        <v>1547</v>
      </c>
      <c r="H92" s="562" t="s">
        <v>1346</v>
      </c>
      <c r="I92" s="484"/>
      <c r="J92" s="484"/>
      <c r="K92" s="484"/>
      <c r="L92" s="484" t="s">
        <v>1548</v>
      </c>
      <c r="M92" s="562" t="s">
        <v>1549</v>
      </c>
      <c r="N92" s="484" t="s">
        <v>178</v>
      </c>
      <c r="O92" s="563">
        <v>34.198999999999998</v>
      </c>
      <c r="P92" s="484" t="s">
        <v>429</v>
      </c>
      <c r="Q92" s="484" t="s">
        <v>1018</v>
      </c>
      <c r="R92" s="484" t="s">
        <v>569</v>
      </c>
      <c r="S92" s="484" t="s">
        <v>285</v>
      </c>
      <c r="T92" s="484"/>
      <c r="U92" s="484"/>
    </row>
    <row r="93" spans="1:24" s="564" customFormat="1" ht="14">
      <c r="A93" s="478">
        <v>83</v>
      </c>
      <c r="B93" s="484"/>
      <c r="C93" s="484"/>
      <c r="D93" s="484"/>
      <c r="E93" s="484"/>
      <c r="F93" s="484"/>
      <c r="G93" s="562" t="s">
        <v>1550</v>
      </c>
      <c r="H93" s="562" t="s">
        <v>1342</v>
      </c>
      <c r="I93" s="484"/>
      <c r="J93" s="484"/>
      <c r="K93" s="484"/>
      <c r="L93" s="484" t="s">
        <v>1551</v>
      </c>
      <c r="M93" s="562" t="s">
        <v>1552</v>
      </c>
      <c r="N93" s="484" t="s">
        <v>178</v>
      </c>
      <c r="O93" s="563">
        <v>13.97</v>
      </c>
      <c r="P93" s="484" t="s">
        <v>429</v>
      </c>
      <c r="Q93" s="484" t="s">
        <v>1018</v>
      </c>
      <c r="R93" s="484" t="s">
        <v>569</v>
      </c>
      <c r="S93" s="484" t="s">
        <v>285</v>
      </c>
      <c r="T93" s="484"/>
      <c r="U93" s="484"/>
    </row>
    <row r="94" spans="1:24" s="564" customFormat="1" ht="14">
      <c r="A94" s="478">
        <v>84</v>
      </c>
      <c r="B94" s="484"/>
      <c r="C94" s="484"/>
      <c r="D94" s="484"/>
      <c r="E94" s="484"/>
      <c r="F94" s="484"/>
      <c r="G94" s="562" t="s">
        <v>1553</v>
      </c>
      <c r="H94" s="562" t="s">
        <v>1442</v>
      </c>
      <c r="I94" s="484"/>
      <c r="J94" s="484"/>
      <c r="K94" s="484"/>
      <c r="L94" s="484" t="s">
        <v>1554</v>
      </c>
      <c r="M94" s="562" t="s">
        <v>1555</v>
      </c>
      <c r="N94" s="484" t="s">
        <v>178</v>
      </c>
      <c r="O94" s="563">
        <v>8.9619999999999997</v>
      </c>
      <c r="P94" s="484" t="s">
        <v>429</v>
      </c>
      <c r="Q94" s="484" t="s">
        <v>1018</v>
      </c>
      <c r="R94" s="484" t="s">
        <v>569</v>
      </c>
      <c r="S94" s="484" t="s">
        <v>285</v>
      </c>
      <c r="T94" s="484"/>
      <c r="U94" s="484"/>
    </row>
    <row r="95" spans="1:24" s="564" customFormat="1" ht="14">
      <c r="A95" s="484">
        <v>85</v>
      </c>
      <c r="B95" s="484"/>
      <c r="C95" s="484"/>
      <c r="D95" s="484"/>
      <c r="E95" s="484"/>
      <c r="F95" s="484"/>
      <c r="G95" s="562" t="s">
        <v>1556</v>
      </c>
      <c r="H95" s="562" t="s">
        <v>1414</v>
      </c>
      <c r="I95" s="484"/>
      <c r="J95" s="484"/>
      <c r="K95" s="484"/>
      <c r="L95" s="484" t="s">
        <v>1557</v>
      </c>
      <c r="M95" s="562" t="s">
        <v>1558</v>
      </c>
      <c r="N95" s="484" t="s">
        <v>178</v>
      </c>
      <c r="O95" s="563">
        <v>55.597999999999999</v>
      </c>
      <c r="P95" s="484" t="s">
        <v>429</v>
      </c>
      <c r="Q95" s="484" t="s">
        <v>1018</v>
      </c>
      <c r="R95" s="484" t="s">
        <v>569</v>
      </c>
      <c r="S95" s="484" t="s">
        <v>285</v>
      </c>
      <c r="T95" s="484"/>
      <c r="U95" s="564" t="s">
        <v>2242</v>
      </c>
    </row>
    <row r="96" spans="1:24" s="564" customFormat="1" ht="14">
      <c r="A96" s="478">
        <v>86</v>
      </c>
      <c r="B96" s="484"/>
      <c r="C96" s="565"/>
      <c r="D96" s="484"/>
      <c r="E96" s="484"/>
      <c r="F96" s="484"/>
      <c r="G96" s="562" t="s">
        <v>1559</v>
      </c>
      <c r="H96" s="562" t="s">
        <v>1346</v>
      </c>
      <c r="I96" s="484"/>
      <c r="J96" s="484"/>
      <c r="K96" s="565"/>
      <c r="L96" s="484" t="s">
        <v>1560</v>
      </c>
      <c r="M96" s="562" t="s">
        <v>1561</v>
      </c>
      <c r="N96" s="484" t="s">
        <v>178</v>
      </c>
      <c r="O96" s="563">
        <v>16.187000000000001</v>
      </c>
      <c r="P96" s="484" t="s">
        <v>429</v>
      </c>
      <c r="Q96" s="484" t="s">
        <v>1018</v>
      </c>
      <c r="R96" s="484" t="s">
        <v>569</v>
      </c>
      <c r="S96" s="484" t="s">
        <v>285</v>
      </c>
      <c r="T96" s="484"/>
      <c r="U96" s="484"/>
    </row>
    <row r="97" spans="1:21" s="564" customFormat="1" ht="14">
      <c r="A97" s="478">
        <v>87</v>
      </c>
      <c r="B97" s="484"/>
      <c r="C97" s="484"/>
      <c r="D97" s="484"/>
      <c r="E97" s="484"/>
      <c r="F97" s="484"/>
      <c r="G97" s="562" t="s">
        <v>1562</v>
      </c>
      <c r="H97" s="562" t="s">
        <v>1346</v>
      </c>
      <c r="I97" s="484"/>
      <c r="J97" s="484"/>
      <c r="K97" s="484"/>
      <c r="L97" s="484" t="s">
        <v>1563</v>
      </c>
      <c r="M97" s="562" t="s">
        <v>1564</v>
      </c>
      <c r="N97" s="484" t="s">
        <v>178</v>
      </c>
      <c r="O97" s="563">
        <v>49.959000000000003</v>
      </c>
      <c r="P97" s="484" t="s">
        <v>429</v>
      </c>
      <c r="Q97" s="484" t="s">
        <v>1018</v>
      </c>
      <c r="R97" s="484" t="s">
        <v>569</v>
      </c>
      <c r="S97" s="484" t="s">
        <v>285</v>
      </c>
      <c r="T97" s="484"/>
      <c r="U97" s="484"/>
    </row>
    <row r="98" spans="1:21" s="564" customFormat="1" ht="14">
      <c r="A98" s="478">
        <v>88</v>
      </c>
      <c r="B98" s="484"/>
      <c r="C98" s="484"/>
      <c r="D98" s="484"/>
      <c r="E98" s="484"/>
      <c r="F98" s="484"/>
      <c r="G98" s="562" t="s">
        <v>1565</v>
      </c>
      <c r="H98" s="562" t="s">
        <v>1346</v>
      </c>
      <c r="I98" s="484"/>
      <c r="J98" s="484"/>
      <c r="K98" s="484"/>
      <c r="L98" s="484" t="s">
        <v>1566</v>
      </c>
      <c r="M98" s="562" t="s">
        <v>1567</v>
      </c>
      <c r="N98" s="484" t="s">
        <v>178</v>
      </c>
      <c r="O98" s="563">
        <v>26.376999999999999</v>
      </c>
      <c r="P98" s="484" t="s">
        <v>429</v>
      </c>
      <c r="Q98" s="484" t="s">
        <v>1018</v>
      </c>
      <c r="R98" s="484" t="s">
        <v>569</v>
      </c>
      <c r="S98" s="484" t="s">
        <v>285</v>
      </c>
      <c r="T98" s="484"/>
      <c r="U98" s="484"/>
    </row>
    <row r="99" spans="1:21" s="564" customFormat="1" ht="14">
      <c r="A99" s="478">
        <v>89</v>
      </c>
      <c r="B99" s="484"/>
      <c r="C99" s="484"/>
      <c r="D99" s="484"/>
      <c r="E99" s="484"/>
      <c r="F99" s="484"/>
      <c r="G99" s="562" t="s">
        <v>1568</v>
      </c>
      <c r="H99" s="562" t="s">
        <v>1346</v>
      </c>
      <c r="I99" s="484"/>
      <c r="J99" s="484"/>
      <c r="K99" s="484"/>
      <c r="L99" s="484" t="s">
        <v>1569</v>
      </c>
      <c r="M99" s="562" t="s">
        <v>1570</v>
      </c>
      <c r="N99" s="484" t="s">
        <v>178</v>
      </c>
      <c r="O99" s="563">
        <v>13.848000000000001</v>
      </c>
      <c r="P99" s="484" t="s">
        <v>429</v>
      </c>
      <c r="Q99" s="484" t="s">
        <v>1018</v>
      </c>
      <c r="R99" s="484" t="s">
        <v>569</v>
      </c>
      <c r="S99" s="484" t="s">
        <v>285</v>
      </c>
      <c r="T99" s="484"/>
      <c r="U99" s="484"/>
    </row>
    <row r="100" spans="1:21" s="564" customFormat="1" ht="14">
      <c r="A100" s="478">
        <v>90</v>
      </c>
      <c r="B100" s="482"/>
      <c r="C100" s="484"/>
      <c r="D100" s="484"/>
      <c r="E100" s="484"/>
      <c r="F100" s="484"/>
      <c r="G100" s="562" t="s">
        <v>1571</v>
      </c>
      <c r="H100" s="562" t="s">
        <v>1382</v>
      </c>
      <c r="I100" s="484"/>
      <c r="J100" s="484"/>
      <c r="K100" s="484"/>
      <c r="L100" s="484" t="s">
        <v>1572</v>
      </c>
      <c r="M100" s="562" t="s">
        <v>1573</v>
      </c>
      <c r="N100" s="484" t="s">
        <v>178</v>
      </c>
      <c r="O100" s="563">
        <v>24.244</v>
      </c>
      <c r="P100" s="484" t="s">
        <v>429</v>
      </c>
      <c r="Q100" s="484" t="s">
        <v>1018</v>
      </c>
      <c r="R100" s="484" t="s">
        <v>569</v>
      </c>
      <c r="S100" s="484" t="s">
        <v>285</v>
      </c>
      <c r="T100" s="484"/>
      <c r="U100" s="484"/>
    </row>
    <row r="101" spans="1:21" s="564" customFormat="1" ht="14">
      <c r="A101" s="478">
        <v>91</v>
      </c>
      <c r="B101" s="482"/>
      <c r="C101" s="484"/>
      <c r="D101" s="484"/>
      <c r="E101" s="484"/>
      <c r="F101" s="484"/>
      <c r="G101" s="562" t="s">
        <v>1574</v>
      </c>
      <c r="H101" s="562" t="s">
        <v>1414</v>
      </c>
      <c r="I101" s="484"/>
      <c r="J101" s="484"/>
      <c r="K101" s="484"/>
      <c r="L101" s="484" t="s">
        <v>1575</v>
      </c>
      <c r="M101" s="562" t="s">
        <v>1576</v>
      </c>
      <c r="N101" s="484" t="s">
        <v>178</v>
      </c>
      <c r="O101" s="563">
        <v>20.885999999999999</v>
      </c>
      <c r="P101" s="484" t="s">
        <v>429</v>
      </c>
      <c r="Q101" s="484" t="s">
        <v>1018</v>
      </c>
      <c r="R101" s="484" t="s">
        <v>569</v>
      </c>
      <c r="S101" s="484" t="s">
        <v>285</v>
      </c>
      <c r="T101" s="484"/>
      <c r="U101" s="484"/>
    </row>
    <row r="102" spans="1:21" s="564" customFormat="1" ht="14">
      <c r="A102" s="478">
        <v>92</v>
      </c>
      <c r="B102" s="482"/>
      <c r="C102" s="484"/>
      <c r="D102" s="484"/>
      <c r="E102" s="484"/>
      <c r="F102" s="484"/>
      <c r="G102" s="562" t="s">
        <v>1577</v>
      </c>
      <c r="H102" s="562" t="s">
        <v>1414</v>
      </c>
      <c r="I102" s="484"/>
      <c r="J102" s="484"/>
      <c r="K102" s="484"/>
      <c r="L102" s="484" t="s">
        <v>1578</v>
      </c>
      <c r="M102" s="562" t="s">
        <v>1579</v>
      </c>
      <c r="N102" s="484" t="s">
        <v>178</v>
      </c>
      <c r="O102" s="563">
        <v>6.819</v>
      </c>
      <c r="P102" s="484" t="s">
        <v>429</v>
      </c>
      <c r="Q102" s="484" t="s">
        <v>1018</v>
      </c>
      <c r="R102" s="484" t="s">
        <v>569</v>
      </c>
      <c r="S102" s="484" t="s">
        <v>285</v>
      </c>
      <c r="T102" s="484"/>
      <c r="U102" s="484"/>
    </row>
    <row r="103" spans="1:21" s="564" customFormat="1" ht="14">
      <c r="A103" s="484">
        <v>93</v>
      </c>
      <c r="B103" s="482"/>
      <c r="C103" s="484"/>
      <c r="D103" s="484"/>
      <c r="E103" s="484"/>
      <c r="F103" s="484"/>
      <c r="G103" s="562" t="s">
        <v>1580</v>
      </c>
      <c r="H103" s="562" t="s">
        <v>1414</v>
      </c>
      <c r="I103" s="484"/>
      <c r="J103" s="484"/>
      <c r="K103" s="484"/>
      <c r="L103" s="484" t="s">
        <v>1581</v>
      </c>
      <c r="M103" s="562" t="s">
        <v>1582</v>
      </c>
      <c r="N103" s="484" t="s">
        <v>178</v>
      </c>
      <c r="O103" s="563">
        <v>36.22</v>
      </c>
      <c r="P103" s="484" t="s">
        <v>429</v>
      </c>
      <c r="Q103" s="484" t="s">
        <v>1018</v>
      </c>
      <c r="R103" s="484" t="s">
        <v>569</v>
      </c>
      <c r="S103" s="484" t="s">
        <v>285</v>
      </c>
      <c r="T103" s="484"/>
      <c r="U103" s="564" t="s">
        <v>2242</v>
      </c>
    </row>
    <row r="104" spans="1:21" s="564" customFormat="1" ht="14">
      <c r="A104" s="478">
        <v>94</v>
      </c>
      <c r="B104" s="482"/>
      <c r="C104" s="565"/>
      <c r="D104" s="484"/>
      <c r="E104" s="484"/>
      <c r="F104" s="484"/>
      <c r="G104" s="562" t="s">
        <v>1583</v>
      </c>
      <c r="H104" s="562" t="s">
        <v>1342</v>
      </c>
      <c r="I104" s="484"/>
      <c r="J104" s="484"/>
      <c r="K104" s="565"/>
      <c r="L104" s="484" t="s">
        <v>1584</v>
      </c>
      <c r="M104" s="562" t="s">
        <v>1585</v>
      </c>
      <c r="N104" s="484" t="s">
        <v>178</v>
      </c>
      <c r="O104" s="563">
        <v>19.204999999999998</v>
      </c>
      <c r="P104" s="484" t="s">
        <v>429</v>
      </c>
      <c r="Q104" s="484" t="s">
        <v>1018</v>
      </c>
      <c r="R104" s="484" t="s">
        <v>569</v>
      </c>
      <c r="S104" s="484" t="s">
        <v>285</v>
      </c>
      <c r="T104" s="484"/>
      <c r="U104" s="484"/>
    </row>
    <row r="105" spans="1:21" s="564" customFormat="1" ht="14">
      <c r="A105" s="478">
        <v>95</v>
      </c>
      <c r="B105" s="482"/>
      <c r="C105" s="484"/>
      <c r="D105" s="484"/>
      <c r="E105" s="484"/>
      <c r="F105" s="484"/>
      <c r="G105" s="562" t="s">
        <v>1586</v>
      </c>
      <c r="H105" s="562" t="s">
        <v>1414</v>
      </c>
      <c r="I105" s="484"/>
      <c r="J105" s="484"/>
      <c r="K105" s="484"/>
      <c r="L105" s="484" t="s">
        <v>1587</v>
      </c>
      <c r="M105" s="562" t="s">
        <v>1588</v>
      </c>
      <c r="N105" s="484" t="s">
        <v>178</v>
      </c>
      <c r="O105" s="563">
        <v>3.6230000000000002</v>
      </c>
      <c r="P105" s="484" t="s">
        <v>429</v>
      </c>
      <c r="Q105" s="484" t="s">
        <v>1018</v>
      </c>
      <c r="R105" s="484" t="s">
        <v>569</v>
      </c>
      <c r="S105" s="484" t="s">
        <v>285</v>
      </c>
      <c r="T105" s="484"/>
      <c r="U105" s="484"/>
    </row>
    <row r="106" spans="1:21" s="564" customFormat="1" ht="14">
      <c r="A106" s="478">
        <v>96</v>
      </c>
      <c r="B106" s="482"/>
      <c r="C106" s="484"/>
      <c r="D106" s="484"/>
      <c r="E106" s="484"/>
      <c r="F106" s="484"/>
      <c r="G106" s="562" t="s">
        <v>1589</v>
      </c>
      <c r="H106" s="562" t="s">
        <v>1414</v>
      </c>
      <c r="I106" s="484"/>
      <c r="J106" s="484"/>
      <c r="K106" s="484"/>
      <c r="L106" s="484" t="s">
        <v>1590</v>
      </c>
      <c r="M106" s="562" t="s">
        <v>1591</v>
      </c>
      <c r="N106" s="484" t="s">
        <v>178</v>
      </c>
      <c r="O106" s="563">
        <v>3.3090000000000002</v>
      </c>
      <c r="P106" s="484" t="s">
        <v>429</v>
      </c>
      <c r="Q106" s="484" t="s">
        <v>1018</v>
      </c>
      <c r="R106" s="484" t="s">
        <v>569</v>
      </c>
      <c r="S106" s="484" t="s">
        <v>285</v>
      </c>
      <c r="T106" s="484"/>
      <c r="U106" s="484"/>
    </row>
    <row r="107" spans="1:21" s="564" customFormat="1" ht="14">
      <c r="A107" s="478">
        <v>97</v>
      </c>
      <c r="B107" s="482"/>
      <c r="C107" s="484"/>
      <c r="D107" s="484"/>
      <c r="E107" s="484"/>
      <c r="F107" s="484"/>
      <c r="G107" s="562" t="s">
        <v>1592</v>
      </c>
      <c r="H107" s="562" t="s">
        <v>1328</v>
      </c>
      <c r="I107" s="484"/>
      <c r="J107" s="484"/>
      <c r="K107" s="484"/>
      <c r="L107" s="484" t="s">
        <v>1593</v>
      </c>
      <c r="M107" s="562" t="s">
        <v>1594</v>
      </c>
      <c r="N107" s="484" t="s">
        <v>178</v>
      </c>
      <c r="O107" s="563">
        <v>6.6340000000000003</v>
      </c>
      <c r="P107" s="484" t="s">
        <v>429</v>
      </c>
      <c r="Q107" s="484" t="s">
        <v>1018</v>
      </c>
      <c r="R107" s="484" t="s">
        <v>569</v>
      </c>
      <c r="S107" s="484" t="s">
        <v>285</v>
      </c>
      <c r="T107" s="484"/>
      <c r="U107" s="484"/>
    </row>
    <row r="108" spans="1:21" s="564" customFormat="1" ht="14">
      <c r="A108" s="478">
        <v>98</v>
      </c>
      <c r="B108" s="482"/>
      <c r="C108" s="484"/>
      <c r="D108" s="484"/>
      <c r="E108" s="484"/>
      <c r="F108" s="484"/>
      <c r="G108" s="562" t="s">
        <v>1595</v>
      </c>
      <c r="H108" s="562" t="s">
        <v>1328</v>
      </c>
      <c r="I108" s="484"/>
      <c r="J108" s="484"/>
      <c r="K108" s="484"/>
      <c r="L108" s="484" t="s">
        <v>1596</v>
      </c>
      <c r="M108" s="562" t="s">
        <v>1597</v>
      </c>
      <c r="N108" s="484" t="s">
        <v>178</v>
      </c>
      <c r="O108" s="563">
        <v>13.664</v>
      </c>
      <c r="P108" s="484" t="s">
        <v>429</v>
      </c>
      <c r="Q108" s="484" t="s">
        <v>1018</v>
      </c>
      <c r="R108" s="484" t="s">
        <v>569</v>
      </c>
      <c r="S108" s="484" t="s">
        <v>285</v>
      </c>
      <c r="T108" s="484"/>
      <c r="U108" s="484"/>
    </row>
    <row r="109" spans="1:21" s="564" customFormat="1" ht="14">
      <c r="A109" s="478">
        <v>99</v>
      </c>
      <c r="B109" s="482"/>
      <c r="C109" s="484"/>
      <c r="D109" s="484"/>
      <c r="E109" s="484"/>
      <c r="F109" s="484"/>
      <c r="G109" s="562" t="s">
        <v>1598</v>
      </c>
      <c r="H109" s="562" t="s">
        <v>1414</v>
      </c>
      <c r="I109" s="484"/>
      <c r="J109" s="484"/>
      <c r="K109" s="484"/>
      <c r="L109" s="484" t="s">
        <v>1599</v>
      </c>
      <c r="M109" s="562" t="s">
        <v>1600</v>
      </c>
      <c r="N109" s="484" t="s">
        <v>178</v>
      </c>
      <c r="O109" s="563">
        <v>0.96199999999999997</v>
      </c>
      <c r="P109" s="484" t="s">
        <v>429</v>
      </c>
      <c r="Q109" s="484" t="s">
        <v>1018</v>
      </c>
      <c r="R109" s="484" t="s">
        <v>569</v>
      </c>
      <c r="S109" s="484" t="s">
        <v>285</v>
      </c>
      <c r="T109" s="484"/>
      <c r="U109" s="484"/>
    </row>
    <row r="110" spans="1:21" s="564" customFormat="1" ht="14">
      <c r="A110" s="478">
        <v>100</v>
      </c>
      <c r="B110" s="482"/>
      <c r="C110" s="484"/>
      <c r="D110" s="484"/>
      <c r="E110" s="484"/>
      <c r="F110" s="484"/>
      <c r="G110" s="562" t="s">
        <v>1601</v>
      </c>
      <c r="H110" s="562" t="s">
        <v>1392</v>
      </c>
      <c r="I110" s="484"/>
      <c r="J110" s="484"/>
      <c r="K110" s="484"/>
      <c r="L110" s="484" t="s">
        <v>1602</v>
      </c>
      <c r="M110" s="562" t="s">
        <v>1603</v>
      </c>
      <c r="N110" s="484" t="s">
        <v>178</v>
      </c>
      <c r="O110" s="563">
        <v>6.6749999999999998</v>
      </c>
      <c r="P110" s="484" t="s">
        <v>429</v>
      </c>
      <c r="Q110" s="484" t="s">
        <v>1018</v>
      </c>
      <c r="R110" s="484" t="s">
        <v>569</v>
      </c>
      <c r="S110" s="484" t="s">
        <v>285</v>
      </c>
      <c r="T110" s="484"/>
      <c r="U110" s="484"/>
    </row>
    <row r="111" spans="1:21" s="564" customFormat="1" ht="14">
      <c r="A111" s="478">
        <v>101</v>
      </c>
      <c r="B111" s="482"/>
      <c r="C111" s="484"/>
      <c r="D111" s="484"/>
      <c r="E111" s="484"/>
      <c r="F111" s="484"/>
      <c r="G111" s="562" t="s">
        <v>1604</v>
      </c>
      <c r="H111" s="562" t="s">
        <v>1414</v>
      </c>
      <c r="I111" s="484"/>
      <c r="J111" s="484"/>
      <c r="K111" s="484"/>
      <c r="L111" s="484" t="s">
        <v>1605</v>
      </c>
      <c r="M111" s="562" t="s">
        <v>1606</v>
      </c>
      <c r="N111" s="484" t="s">
        <v>178</v>
      </c>
      <c r="O111" s="563">
        <v>7.0449999999999999</v>
      </c>
      <c r="P111" s="484" t="s">
        <v>429</v>
      </c>
      <c r="Q111" s="484" t="s">
        <v>1018</v>
      </c>
      <c r="R111" s="484" t="s">
        <v>569</v>
      </c>
      <c r="S111" s="484" t="s">
        <v>285</v>
      </c>
      <c r="T111" s="484"/>
      <c r="U111" s="484"/>
    </row>
    <row r="112" spans="1:21" s="564" customFormat="1" ht="14">
      <c r="A112" s="484">
        <v>102</v>
      </c>
      <c r="B112" s="482"/>
      <c r="C112" s="565"/>
      <c r="D112" s="484"/>
      <c r="E112" s="484"/>
      <c r="F112" s="484"/>
      <c r="G112" s="562" t="s">
        <v>1607</v>
      </c>
      <c r="H112" s="562" t="s">
        <v>1442</v>
      </c>
      <c r="I112" s="484"/>
      <c r="J112" s="484"/>
      <c r="K112" s="565"/>
      <c r="L112" s="484" t="s">
        <v>1608</v>
      </c>
      <c r="M112" s="562" t="s">
        <v>1609</v>
      </c>
      <c r="N112" s="484" t="s">
        <v>178</v>
      </c>
      <c r="O112" s="563">
        <v>12.281000000000001</v>
      </c>
      <c r="P112" s="484" t="s">
        <v>429</v>
      </c>
      <c r="Q112" s="484" t="s">
        <v>1018</v>
      </c>
      <c r="R112" s="484" t="s">
        <v>569</v>
      </c>
      <c r="S112" s="484" t="s">
        <v>285</v>
      </c>
      <c r="T112" s="484"/>
      <c r="U112" s="564" t="s">
        <v>2242</v>
      </c>
    </row>
    <row r="113" spans="1:21" s="564" customFormat="1" ht="14">
      <c r="A113" s="478">
        <v>103</v>
      </c>
      <c r="B113" s="482"/>
      <c r="C113" s="484"/>
      <c r="D113" s="484"/>
      <c r="E113" s="484"/>
      <c r="F113" s="484"/>
      <c r="G113" s="562" t="s">
        <v>1610</v>
      </c>
      <c r="H113" s="562" t="s">
        <v>1342</v>
      </c>
      <c r="I113" s="484"/>
      <c r="J113" s="484"/>
      <c r="K113" s="484"/>
      <c r="L113" s="484" t="s">
        <v>1611</v>
      </c>
      <c r="M113" s="562" t="s">
        <v>1612</v>
      </c>
      <c r="N113" s="484" t="s">
        <v>178</v>
      </c>
      <c r="O113" s="563">
        <v>35.6</v>
      </c>
      <c r="P113" s="484" t="s">
        <v>429</v>
      </c>
      <c r="Q113" s="484" t="s">
        <v>1018</v>
      </c>
      <c r="R113" s="484" t="s">
        <v>569</v>
      </c>
      <c r="S113" s="484" t="s">
        <v>285</v>
      </c>
      <c r="T113" s="484"/>
      <c r="U113" s="484"/>
    </row>
    <row r="114" spans="1:21" s="564" customFormat="1" ht="14">
      <c r="A114" s="478">
        <v>104</v>
      </c>
      <c r="B114" s="484"/>
      <c r="C114" s="484"/>
      <c r="D114" s="484"/>
      <c r="E114" s="484"/>
      <c r="F114" s="484"/>
      <c r="G114" s="562" t="s">
        <v>1613</v>
      </c>
      <c r="H114" s="562" t="s">
        <v>1392</v>
      </c>
      <c r="I114" s="484"/>
      <c r="J114" s="484"/>
      <c r="K114" s="484"/>
      <c r="L114" s="484" t="s">
        <v>1614</v>
      </c>
      <c r="M114" s="562" t="s">
        <v>1615</v>
      </c>
      <c r="N114" s="484" t="s">
        <v>178</v>
      </c>
      <c r="O114" s="563">
        <v>11.351000000000001</v>
      </c>
      <c r="P114" s="484" t="s">
        <v>429</v>
      </c>
      <c r="Q114" s="484" t="s">
        <v>1018</v>
      </c>
      <c r="R114" s="484" t="s">
        <v>569</v>
      </c>
      <c r="S114" s="484" t="s">
        <v>285</v>
      </c>
      <c r="T114" s="484"/>
      <c r="U114" s="484"/>
    </row>
    <row r="115" spans="1:21" s="568" customFormat="1" ht="14">
      <c r="A115" s="569">
        <v>105</v>
      </c>
      <c r="B115" s="482"/>
      <c r="C115" s="482"/>
      <c r="D115" s="482"/>
      <c r="E115" s="482"/>
      <c r="F115" s="482"/>
      <c r="G115" s="566" t="s">
        <v>1616</v>
      </c>
      <c r="H115" s="562" t="s">
        <v>1346</v>
      </c>
      <c r="I115" s="482"/>
      <c r="J115" s="482"/>
      <c r="K115" s="482"/>
      <c r="L115" s="482" t="s">
        <v>1617</v>
      </c>
      <c r="M115" s="566" t="s">
        <v>1618</v>
      </c>
      <c r="N115" s="482" t="s">
        <v>178</v>
      </c>
      <c r="O115" s="567">
        <v>17.850000000000001</v>
      </c>
      <c r="P115" s="482" t="s">
        <v>429</v>
      </c>
      <c r="Q115" s="482" t="s">
        <v>1018</v>
      </c>
      <c r="R115" s="482" t="s">
        <v>569</v>
      </c>
      <c r="S115" s="482" t="s">
        <v>285</v>
      </c>
      <c r="T115" s="482"/>
      <c r="U115" s="482" t="s">
        <v>2224</v>
      </c>
    </row>
    <row r="116" spans="1:21" s="564" customFormat="1" ht="14">
      <c r="A116" s="478">
        <v>106</v>
      </c>
      <c r="B116" s="482"/>
      <c r="C116" s="484"/>
      <c r="D116" s="484"/>
      <c r="E116" s="484"/>
      <c r="F116" s="484"/>
      <c r="G116" s="562" t="s">
        <v>1619</v>
      </c>
      <c r="H116" s="562" t="s">
        <v>1335</v>
      </c>
      <c r="I116" s="484"/>
      <c r="J116" s="484"/>
      <c r="K116" s="484"/>
      <c r="L116" s="484" t="s">
        <v>1620</v>
      </c>
      <c r="M116" s="562" t="s">
        <v>1621</v>
      </c>
      <c r="N116" s="484" t="s">
        <v>178</v>
      </c>
      <c r="O116" s="563">
        <v>10.166</v>
      </c>
      <c r="P116" s="484" t="s">
        <v>429</v>
      </c>
      <c r="Q116" s="484" t="s">
        <v>1018</v>
      </c>
      <c r="R116" s="484" t="s">
        <v>569</v>
      </c>
      <c r="S116" s="484" t="s">
        <v>285</v>
      </c>
      <c r="T116" s="484"/>
      <c r="U116" s="484"/>
    </row>
    <row r="117" spans="1:21" s="564" customFormat="1" ht="14">
      <c r="A117" s="478">
        <v>107</v>
      </c>
      <c r="B117" s="482"/>
      <c r="C117" s="484"/>
      <c r="D117" s="484"/>
      <c r="E117" s="484"/>
      <c r="F117" s="484"/>
      <c r="G117" s="562" t="s">
        <v>1480</v>
      </c>
      <c r="H117" s="562" t="s">
        <v>1335</v>
      </c>
      <c r="I117" s="484"/>
      <c r="J117" s="484"/>
      <c r="K117" s="484"/>
      <c r="L117" s="484" t="s">
        <v>1622</v>
      </c>
      <c r="M117" s="562" t="s">
        <v>1623</v>
      </c>
      <c r="N117" s="484" t="s">
        <v>178</v>
      </c>
      <c r="O117" s="563">
        <v>3.9009999999999998</v>
      </c>
      <c r="P117" s="484" t="s">
        <v>429</v>
      </c>
      <c r="Q117" s="484" t="s">
        <v>1018</v>
      </c>
      <c r="R117" s="484" t="s">
        <v>569</v>
      </c>
      <c r="S117" s="484" t="s">
        <v>285</v>
      </c>
      <c r="T117" s="484"/>
      <c r="U117" s="484"/>
    </row>
    <row r="118" spans="1:21" s="564" customFormat="1" ht="14">
      <c r="A118" s="478">
        <v>108</v>
      </c>
      <c r="B118" s="482"/>
      <c r="C118" s="484"/>
      <c r="D118" s="484"/>
      <c r="E118" s="484"/>
      <c r="F118" s="484"/>
      <c r="G118" s="562" t="s">
        <v>1624</v>
      </c>
      <c r="H118" s="562" t="s">
        <v>1414</v>
      </c>
      <c r="I118" s="484"/>
      <c r="J118" s="484"/>
      <c r="K118" s="484"/>
      <c r="L118" s="484" t="s">
        <v>1625</v>
      </c>
      <c r="M118" s="562" t="s">
        <v>1626</v>
      </c>
      <c r="N118" s="484" t="s">
        <v>178</v>
      </c>
      <c r="O118" s="563">
        <v>6.1879999999999997</v>
      </c>
      <c r="P118" s="484" t="s">
        <v>429</v>
      </c>
      <c r="Q118" s="484" t="s">
        <v>1018</v>
      </c>
      <c r="R118" s="484" t="s">
        <v>569</v>
      </c>
      <c r="S118" s="484" t="s">
        <v>285</v>
      </c>
      <c r="T118" s="484"/>
      <c r="U118" s="484"/>
    </row>
    <row r="119" spans="1:21" s="564" customFormat="1" ht="14">
      <c r="A119" s="478">
        <v>109</v>
      </c>
      <c r="B119" s="482"/>
      <c r="C119" s="484"/>
      <c r="D119" s="484"/>
      <c r="E119" s="484"/>
      <c r="F119" s="484"/>
      <c r="G119" s="562" t="s">
        <v>1627</v>
      </c>
      <c r="H119" s="562" t="s">
        <v>1382</v>
      </c>
      <c r="I119" s="484"/>
      <c r="J119" s="484"/>
      <c r="K119" s="484"/>
      <c r="L119" s="484" t="s">
        <v>1628</v>
      </c>
      <c r="M119" s="562" t="s">
        <v>1629</v>
      </c>
      <c r="N119" s="484" t="s">
        <v>178</v>
      </c>
      <c r="O119" s="563">
        <v>9.4149999999999991</v>
      </c>
      <c r="P119" s="484" t="s">
        <v>429</v>
      </c>
      <c r="Q119" s="484" t="s">
        <v>1018</v>
      </c>
      <c r="R119" s="484" t="s">
        <v>569</v>
      </c>
      <c r="S119" s="484" t="s">
        <v>285</v>
      </c>
      <c r="T119" s="484"/>
      <c r="U119" s="484"/>
    </row>
    <row r="120" spans="1:21" s="564" customFormat="1" ht="14">
      <c r="A120" s="478">
        <v>110</v>
      </c>
      <c r="B120" s="482"/>
      <c r="C120" s="565"/>
      <c r="D120" s="484"/>
      <c r="E120" s="484"/>
      <c r="F120" s="484"/>
      <c r="G120" s="562" t="s">
        <v>1630</v>
      </c>
      <c r="H120" s="562" t="s">
        <v>1335</v>
      </c>
      <c r="I120" s="484"/>
      <c r="J120" s="484"/>
      <c r="K120" s="565"/>
      <c r="L120" s="484" t="s">
        <v>1631</v>
      </c>
      <c r="M120" s="562" t="s">
        <v>1632</v>
      </c>
      <c r="N120" s="484" t="s">
        <v>178</v>
      </c>
      <c r="O120" s="563">
        <v>23.289000000000001</v>
      </c>
      <c r="P120" s="484" t="s">
        <v>429</v>
      </c>
      <c r="Q120" s="484" t="s">
        <v>1018</v>
      </c>
      <c r="R120" s="484" t="s">
        <v>569</v>
      </c>
      <c r="S120" s="484" t="s">
        <v>285</v>
      </c>
      <c r="T120" s="484"/>
      <c r="U120" s="484"/>
    </row>
    <row r="121" spans="1:21" s="564" customFormat="1" ht="14">
      <c r="A121" s="478">
        <v>111</v>
      </c>
      <c r="B121" s="482"/>
      <c r="C121" s="484"/>
      <c r="D121" s="484"/>
      <c r="E121" s="484"/>
      <c r="F121" s="484"/>
      <c r="G121" s="562" t="s">
        <v>1633</v>
      </c>
      <c r="H121" s="562" t="s">
        <v>1328</v>
      </c>
      <c r="I121" s="484"/>
      <c r="J121" s="484"/>
      <c r="K121" s="484"/>
      <c r="L121" s="484" t="s">
        <v>1634</v>
      </c>
      <c r="M121" s="562" t="s">
        <v>1635</v>
      </c>
      <c r="N121" s="484" t="s">
        <v>178</v>
      </c>
      <c r="O121" s="563">
        <v>36.627000000000002</v>
      </c>
      <c r="P121" s="484" t="s">
        <v>429</v>
      </c>
      <c r="Q121" s="484" t="s">
        <v>1018</v>
      </c>
      <c r="R121" s="484" t="s">
        <v>569</v>
      </c>
      <c r="S121" s="484" t="s">
        <v>285</v>
      </c>
      <c r="T121" s="484"/>
      <c r="U121" s="484"/>
    </row>
    <row r="122" spans="1:21" s="564" customFormat="1" ht="14">
      <c r="A122" s="478">
        <v>112</v>
      </c>
      <c r="B122" s="482"/>
      <c r="C122" s="484"/>
      <c r="D122" s="484"/>
      <c r="E122" s="484"/>
      <c r="F122" s="484"/>
      <c r="G122" s="562" t="s">
        <v>1636</v>
      </c>
      <c r="H122" s="562" t="s">
        <v>1328</v>
      </c>
      <c r="I122" s="484"/>
      <c r="J122" s="484"/>
      <c r="K122" s="484"/>
      <c r="L122" s="484" t="s">
        <v>1637</v>
      </c>
      <c r="M122" s="562" t="s">
        <v>1638</v>
      </c>
      <c r="N122" s="484" t="s">
        <v>178</v>
      </c>
      <c r="O122" s="563">
        <v>3.6669999999999998</v>
      </c>
      <c r="P122" s="484" t="s">
        <v>429</v>
      </c>
      <c r="Q122" s="484" t="s">
        <v>1018</v>
      </c>
      <c r="R122" s="484" t="s">
        <v>569</v>
      </c>
      <c r="S122" s="484" t="s">
        <v>285</v>
      </c>
      <c r="T122" s="484"/>
      <c r="U122" s="484"/>
    </row>
    <row r="123" spans="1:21" s="564" customFormat="1" ht="14">
      <c r="A123" s="478">
        <v>113</v>
      </c>
      <c r="B123" s="482"/>
      <c r="C123" s="484"/>
      <c r="D123" s="484"/>
      <c r="E123" s="484"/>
      <c r="F123" s="484"/>
      <c r="G123" s="562" t="s">
        <v>1639</v>
      </c>
      <c r="H123" s="562" t="s">
        <v>1382</v>
      </c>
      <c r="I123" s="484"/>
      <c r="J123" s="484"/>
      <c r="K123" s="484"/>
      <c r="L123" s="484" t="s">
        <v>1640</v>
      </c>
      <c r="M123" s="562" t="s">
        <v>1641</v>
      </c>
      <c r="N123" s="484" t="s">
        <v>178</v>
      </c>
      <c r="O123" s="563">
        <v>7.4059999999999997</v>
      </c>
      <c r="P123" s="484" t="s">
        <v>429</v>
      </c>
      <c r="Q123" s="484" t="s">
        <v>1018</v>
      </c>
      <c r="R123" s="484" t="s">
        <v>569</v>
      </c>
      <c r="S123" s="484" t="s">
        <v>285</v>
      </c>
      <c r="T123" s="484"/>
      <c r="U123" s="484"/>
    </row>
    <row r="124" spans="1:21" s="564" customFormat="1" ht="14">
      <c r="A124" s="478">
        <v>114</v>
      </c>
      <c r="B124" s="482"/>
      <c r="C124" s="484"/>
      <c r="D124" s="484"/>
      <c r="E124" s="484"/>
      <c r="F124" s="484"/>
      <c r="G124" s="562" t="s">
        <v>1642</v>
      </c>
      <c r="H124" s="562" t="s">
        <v>1382</v>
      </c>
      <c r="I124" s="484"/>
      <c r="J124" s="484"/>
      <c r="K124" s="484"/>
      <c r="L124" s="484" t="s">
        <v>1643</v>
      </c>
      <c r="M124" s="562" t="s">
        <v>1644</v>
      </c>
      <c r="N124" s="484" t="s">
        <v>178</v>
      </c>
      <c r="O124" s="563">
        <v>23.192</v>
      </c>
      <c r="P124" s="484" t="s">
        <v>429</v>
      </c>
      <c r="Q124" s="484" t="s">
        <v>1018</v>
      </c>
      <c r="R124" s="484" t="s">
        <v>569</v>
      </c>
      <c r="S124" s="484" t="s">
        <v>285</v>
      </c>
      <c r="T124" s="484"/>
      <c r="U124" s="484"/>
    </row>
    <row r="125" spans="1:21" s="564" customFormat="1" ht="14">
      <c r="A125" s="478">
        <v>115</v>
      </c>
      <c r="B125" s="482"/>
      <c r="C125" s="484"/>
      <c r="D125" s="484"/>
      <c r="E125" s="484"/>
      <c r="F125" s="484"/>
      <c r="G125" s="562" t="s">
        <v>1645</v>
      </c>
      <c r="H125" s="562" t="s">
        <v>1392</v>
      </c>
      <c r="I125" s="484"/>
      <c r="J125" s="484"/>
      <c r="K125" s="484"/>
      <c r="L125" s="484" t="s">
        <v>1646</v>
      </c>
      <c r="M125" s="562" t="s">
        <v>1647</v>
      </c>
      <c r="N125" s="484" t="s">
        <v>178</v>
      </c>
      <c r="O125" s="563">
        <v>5.73</v>
      </c>
      <c r="P125" s="484" t="s">
        <v>429</v>
      </c>
      <c r="Q125" s="484" t="s">
        <v>1018</v>
      </c>
      <c r="R125" s="484" t="s">
        <v>569</v>
      </c>
      <c r="S125" s="484" t="s">
        <v>285</v>
      </c>
      <c r="T125" s="484"/>
      <c r="U125" s="484"/>
    </row>
    <row r="126" spans="1:21" s="564" customFormat="1" ht="14">
      <c r="A126" s="478">
        <v>116</v>
      </c>
      <c r="B126" s="482"/>
      <c r="C126" s="484"/>
      <c r="D126" s="484"/>
      <c r="E126" s="484"/>
      <c r="F126" s="484"/>
      <c r="G126" s="562" t="s">
        <v>1648</v>
      </c>
      <c r="H126" s="562" t="s">
        <v>1342</v>
      </c>
      <c r="I126" s="484"/>
      <c r="J126" s="484"/>
      <c r="K126" s="484"/>
      <c r="L126" s="484" t="s">
        <v>1649</v>
      </c>
      <c r="M126" s="562" t="s">
        <v>1650</v>
      </c>
      <c r="N126" s="484" t="s">
        <v>178</v>
      </c>
      <c r="O126" s="563">
        <v>23.16</v>
      </c>
      <c r="P126" s="484" t="s">
        <v>429</v>
      </c>
      <c r="Q126" s="484" t="s">
        <v>1018</v>
      </c>
      <c r="R126" s="484" t="s">
        <v>569</v>
      </c>
      <c r="S126" s="484" t="s">
        <v>285</v>
      </c>
      <c r="T126" s="484"/>
      <c r="U126" s="484"/>
    </row>
    <row r="127" spans="1:21" s="564" customFormat="1" ht="14">
      <c r="A127" s="478">
        <v>117</v>
      </c>
      <c r="B127" s="482"/>
      <c r="C127" s="484"/>
      <c r="D127" s="484"/>
      <c r="E127" s="484"/>
      <c r="F127" s="484"/>
      <c r="G127" s="562" t="s">
        <v>1651</v>
      </c>
      <c r="H127" s="562" t="s">
        <v>1392</v>
      </c>
      <c r="I127" s="484"/>
      <c r="J127" s="484"/>
      <c r="K127" s="484"/>
      <c r="L127" s="484" t="s">
        <v>1652</v>
      </c>
      <c r="M127" s="562" t="s">
        <v>1653</v>
      </c>
      <c r="N127" s="484" t="s">
        <v>178</v>
      </c>
      <c r="O127" s="563">
        <v>17.279</v>
      </c>
      <c r="P127" s="484" t="s">
        <v>429</v>
      </c>
      <c r="Q127" s="484" t="s">
        <v>1018</v>
      </c>
      <c r="R127" s="484" t="s">
        <v>569</v>
      </c>
      <c r="S127" s="484" t="s">
        <v>285</v>
      </c>
      <c r="T127" s="484"/>
      <c r="U127" s="484"/>
    </row>
    <row r="128" spans="1:21" s="564" customFormat="1" ht="14">
      <c r="A128" s="478">
        <v>118</v>
      </c>
      <c r="B128" s="482"/>
      <c r="C128" s="565"/>
      <c r="D128" s="484"/>
      <c r="E128" s="484"/>
      <c r="F128" s="484"/>
      <c r="G128" s="562" t="s">
        <v>1654</v>
      </c>
      <c r="H128" s="562" t="s">
        <v>1382</v>
      </c>
      <c r="I128" s="484"/>
      <c r="J128" s="484"/>
      <c r="K128" s="565"/>
      <c r="L128" s="484" t="s">
        <v>1655</v>
      </c>
      <c r="M128" s="562" t="s">
        <v>1656</v>
      </c>
      <c r="N128" s="484" t="s">
        <v>178</v>
      </c>
      <c r="O128" s="563">
        <v>14.382999999999999</v>
      </c>
      <c r="P128" s="484" t="s">
        <v>429</v>
      </c>
      <c r="Q128" s="484" t="s">
        <v>1018</v>
      </c>
      <c r="R128" s="484" t="s">
        <v>569</v>
      </c>
      <c r="S128" s="484" t="s">
        <v>285</v>
      </c>
      <c r="T128" s="484"/>
      <c r="U128" s="484"/>
    </row>
    <row r="129" spans="1:21" s="564" customFormat="1" ht="14">
      <c r="A129" s="478">
        <v>119</v>
      </c>
      <c r="B129" s="482"/>
      <c r="C129" s="484"/>
      <c r="D129" s="484"/>
      <c r="E129" s="484"/>
      <c r="F129" s="484"/>
      <c r="G129" s="562" t="s">
        <v>1657</v>
      </c>
      <c r="H129" s="562" t="s">
        <v>1382</v>
      </c>
      <c r="I129" s="484"/>
      <c r="J129" s="484"/>
      <c r="K129" s="484"/>
      <c r="L129" s="484" t="s">
        <v>1658</v>
      </c>
      <c r="M129" s="562" t="s">
        <v>1659</v>
      </c>
      <c r="N129" s="484" t="s">
        <v>178</v>
      </c>
      <c r="O129" s="563">
        <v>24.756</v>
      </c>
      <c r="P129" s="484" t="s">
        <v>429</v>
      </c>
      <c r="Q129" s="484" t="s">
        <v>1018</v>
      </c>
      <c r="R129" s="484" t="s">
        <v>569</v>
      </c>
      <c r="S129" s="484" t="s">
        <v>285</v>
      </c>
      <c r="T129" s="484"/>
      <c r="U129" s="484"/>
    </row>
    <row r="130" spans="1:21" s="564" customFormat="1" ht="14">
      <c r="A130" s="478">
        <v>120</v>
      </c>
      <c r="B130" s="482"/>
      <c r="C130" s="484"/>
      <c r="D130" s="484"/>
      <c r="E130" s="484"/>
      <c r="F130" s="484"/>
      <c r="G130" s="562" t="s">
        <v>1660</v>
      </c>
      <c r="H130" s="562" t="s">
        <v>1414</v>
      </c>
      <c r="I130" s="484"/>
      <c r="J130" s="484"/>
      <c r="K130" s="484"/>
      <c r="L130" s="484" t="s">
        <v>1661</v>
      </c>
      <c r="M130" s="562" t="s">
        <v>1662</v>
      </c>
      <c r="N130" s="484" t="s">
        <v>178</v>
      </c>
      <c r="O130" s="563">
        <v>8.2859999999999996</v>
      </c>
      <c r="P130" s="484" t="s">
        <v>429</v>
      </c>
      <c r="Q130" s="484" t="s">
        <v>1018</v>
      </c>
      <c r="R130" s="484" t="s">
        <v>569</v>
      </c>
      <c r="S130" s="484" t="s">
        <v>285</v>
      </c>
      <c r="T130" s="484"/>
      <c r="U130" s="484"/>
    </row>
    <row r="131" spans="1:21" s="564" customFormat="1" ht="14">
      <c r="A131" s="478">
        <v>121</v>
      </c>
      <c r="B131" s="482"/>
      <c r="C131" s="484"/>
      <c r="D131" s="484"/>
      <c r="E131" s="484"/>
      <c r="F131" s="484"/>
      <c r="G131" s="562" t="s">
        <v>1663</v>
      </c>
      <c r="H131" s="562" t="s">
        <v>1414</v>
      </c>
      <c r="I131" s="484"/>
      <c r="J131" s="484"/>
      <c r="K131" s="484"/>
      <c r="L131" s="484" t="s">
        <v>1664</v>
      </c>
      <c r="M131" s="562" t="s">
        <v>1665</v>
      </c>
      <c r="N131" s="484" t="s">
        <v>178</v>
      </c>
      <c r="O131" s="563">
        <v>16.033000000000001</v>
      </c>
      <c r="P131" s="484" t="s">
        <v>429</v>
      </c>
      <c r="Q131" s="484" t="s">
        <v>1018</v>
      </c>
      <c r="R131" s="484" t="s">
        <v>569</v>
      </c>
      <c r="S131" s="484" t="s">
        <v>285</v>
      </c>
      <c r="T131" s="484"/>
      <c r="U131" s="484"/>
    </row>
    <row r="132" spans="1:21" s="564" customFormat="1" ht="14">
      <c r="A132" s="478">
        <v>122</v>
      </c>
      <c r="B132" s="482"/>
      <c r="C132" s="484"/>
      <c r="D132" s="484"/>
      <c r="E132" s="484"/>
      <c r="F132" s="484"/>
      <c r="G132" s="562" t="s">
        <v>1666</v>
      </c>
      <c r="H132" s="562" t="s">
        <v>1414</v>
      </c>
      <c r="I132" s="484"/>
      <c r="J132" s="484"/>
      <c r="K132" s="484"/>
      <c r="L132" s="484" t="s">
        <v>1667</v>
      </c>
      <c r="M132" s="562" t="s">
        <v>1668</v>
      </c>
      <c r="N132" s="484" t="s">
        <v>178</v>
      </c>
      <c r="O132" s="563">
        <v>8.4169999999999998</v>
      </c>
      <c r="P132" s="484" t="s">
        <v>429</v>
      </c>
      <c r="Q132" s="484" t="s">
        <v>1018</v>
      </c>
      <c r="R132" s="484" t="s">
        <v>569</v>
      </c>
      <c r="S132" s="484" t="s">
        <v>285</v>
      </c>
      <c r="T132" s="484"/>
      <c r="U132" s="484"/>
    </row>
    <row r="133" spans="1:21" s="564" customFormat="1" ht="14">
      <c r="A133" s="478">
        <v>123</v>
      </c>
      <c r="B133" s="482"/>
      <c r="C133" s="484"/>
      <c r="D133" s="484"/>
      <c r="E133" s="484"/>
      <c r="F133" s="484"/>
      <c r="G133" s="562" t="s">
        <v>1669</v>
      </c>
      <c r="H133" s="562" t="s">
        <v>1382</v>
      </c>
      <c r="I133" s="484"/>
      <c r="J133" s="484"/>
      <c r="K133" s="484"/>
      <c r="L133" s="484" t="s">
        <v>1670</v>
      </c>
      <c r="M133" s="562" t="s">
        <v>1671</v>
      </c>
      <c r="N133" s="484" t="s">
        <v>178</v>
      </c>
      <c r="O133" s="563">
        <v>11.382</v>
      </c>
      <c r="P133" s="484" t="s">
        <v>429</v>
      </c>
      <c r="Q133" s="484" t="s">
        <v>1018</v>
      </c>
      <c r="R133" s="484" t="s">
        <v>569</v>
      </c>
      <c r="S133" s="484" t="s">
        <v>285</v>
      </c>
      <c r="T133" s="484"/>
      <c r="U133" s="484"/>
    </row>
    <row r="134" spans="1:21" s="564" customFormat="1" ht="14">
      <c r="A134" s="478">
        <v>124</v>
      </c>
      <c r="B134" s="482"/>
      <c r="C134" s="484"/>
      <c r="D134" s="484"/>
      <c r="E134" s="484"/>
      <c r="F134" s="484"/>
      <c r="G134" s="562" t="s">
        <v>1672</v>
      </c>
      <c r="H134" s="562" t="s">
        <v>1382</v>
      </c>
      <c r="I134" s="484"/>
      <c r="J134" s="484"/>
      <c r="K134" s="484"/>
      <c r="L134" s="484" t="s">
        <v>1673</v>
      </c>
      <c r="M134" s="562" t="s">
        <v>1674</v>
      </c>
      <c r="N134" s="484" t="s">
        <v>178</v>
      </c>
      <c r="O134" s="563">
        <v>16.577000000000002</v>
      </c>
      <c r="P134" s="484" t="s">
        <v>429</v>
      </c>
      <c r="Q134" s="484" t="s">
        <v>1018</v>
      </c>
      <c r="R134" s="484" t="s">
        <v>569</v>
      </c>
      <c r="S134" s="484" t="s">
        <v>285</v>
      </c>
      <c r="T134" s="484"/>
      <c r="U134" s="484"/>
    </row>
    <row r="135" spans="1:21" s="564" customFormat="1" ht="14">
      <c r="A135" s="478">
        <v>125</v>
      </c>
      <c r="B135" s="482"/>
      <c r="C135" s="484"/>
      <c r="D135" s="484"/>
      <c r="E135" s="484"/>
      <c r="F135" s="484"/>
      <c r="G135" s="562" t="s">
        <v>1651</v>
      </c>
      <c r="H135" s="562" t="s">
        <v>1392</v>
      </c>
      <c r="I135" s="484"/>
      <c r="J135" s="484"/>
      <c r="K135" s="484"/>
      <c r="L135" s="484" t="s">
        <v>1675</v>
      </c>
      <c r="M135" s="562" t="s">
        <v>1676</v>
      </c>
      <c r="N135" s="484" t="s">
        <v>178</v>
      </c>
      <c r="O135" s="563">
        <v>4.7750000000000004</v>
      </c>
      <c r="P135" s="484" t="s">
        <v>429</v>
      </c>
      <c r="Q135" s="484" t="s">
        <v>1018</v>
      </c>
      <c r="R135" s="484" t="s">
        <v>569</v>
      </c>
      <c r="S135" s="484" t="s">
        <v>285</v>
      </c>
      <c r="T135" s="484"/>
      <c r="U135" s="484"/>
    </row>
    <row r="136" spans="1:21" s="564" customFormat="1" ht="14">
      <c r="A136" s="478">
        <v>126</v>
      </c>
      <c r="B136" s="482"/>
      <c r="C136" s="565"/>
      <c r="D136" s="484"/>
      <c r="E136" s="484"/>
      <c r="F136" s="484"/>
      <c r="G136" s="562" t="s">
        <v>1677</v>
      </c>
      <c r="H136" s="562" t="s">
        <v>1382</v>
      </c>
      <c r="I136" s="484"/>
      <c r="J136" s="484"/>
      <c r="K136" s="565"/>
      <c r="L136" s="484" t="s">
        <v>1678</v>
      </c>
      <c r="M136" s="562" t="s">
        <v>1679</v>
      </c>
      <c r="N136" s="484" t="s">
        <v>178</v>
      </c>
      <c r="O136" s="563">
        <v>7.18</v>
      </c>
      <c r="P136" s="484" t="s">
        <v>429</v>
      </c>
      <c r="Q136" s="484" t="s">
        <v>1018</v>
      </c>
      <c r="R136" s="484" t="s">
        <v>569</v>
      </c>
      <c r="S136" s="484" t="s">
        <v>285</v>
      </c>
      <c r="T136" s="484"/>
      <c r="U136" s="484"/>
    </row>
    <row r="137" spans="1:21" s="564" customFormat="1" ht="14">
      <c r="A137" s="478">
        <v>127</v>
      </c>
      <c r="B137" s="482"/>
      <c r="C137" s="484"/>
      <c r="D137" s="484"/>
      <c r="E137" s="484"/>
      <c r="F137" s="484"/>
      <c r="G137" s="562" t="s">
        <v>1357</v>
      </c>
      <c r="H137" s="562" t="s">
        <v>1328</v>
      </c>
      <c r="I137" s="484"/>
      <c r="J137" s="484"/>
      <c r="K137" s="484"/>
      <c r="L137" s="484" t="s">
        <v>1680</v>
      </c>
      <c r="M137" s="562" t="s">
        <v>1681</v>
      </c>
      <c r="N137" s="484" t="s">
        <v>178</v>
      </c>
      <c r="O137" s="563">
        <v>12.436</v>
      </c>
      <c r="P137" s="484" t="s">
        <v>429</v>
      </c>
      <c r="Q137" s="484" t="s">
        <v>1018</v>
      </c>
      <c r="R137" s="484" t="s">
        <v>569</v>
      </c>
      <c r="S137" s="484" t="s">
        <v>285</v>
      </c>
      <c r="T137" s="484"/>
      <c r="U137" s="484"/>
    </row>
    <row r="138" spans="1:21" s="564" customFormat="1" ht="14">
      <c r="A138" s="478">
        <v>128</v>
      </c>
      <c r="B138" s="482"/>
      <c r="C138" s="484"/>
      <c r="D138" s="484"/>
      <c r="E138" s="484"/>
      <c r="F138" s="484"/>
      <c r="G138" s="562" t="s">
        <v>1682</v>
      </c>
      <c r="H138" s="562" t="s">
        <v>1683</v>
      </c>
      <c r="I138" s="484"/>
      <c r="J138" s="484"/>
      <c r="K138" s="484"/>
      <c r="L138" s="484" t="s">
        <v>1684</v>
      </c>
      <c r="M138" s="562" t="s">
        <v>1685</v>
      </c>
      <c r="N138" s="484" t="s">
        <v>178</v>
      </c>
      <c r="O138" s="563">
        <v>11.08</v>
      </c>
      <c r="P138" s="484" t="s">
        <v>429</v>
      </c>
      <c r="Q138" s="484" t="s">
        <v>1018</v>
      </c>
      <c r="R138" s="484" t="s">
        <v>569</v>
      </c>
      <c r="S138" s="484" t="s">
        <v>285</v>
      </c>
      <c r="T138" s="484"/>
      <c r="U138" s="484"/>
    </row>
    <row r="139" spans="1:21" s="564" customFormat="1" ht="14">
      <c r="A139" s="478">
        <v>129</v>
      </c>
      <c r="B139" s="482"/>
      <c r="C139" s="484"/>
      <c r="D139" s="484"/>
      <c r="E139" s="484"/>
      <c r="F139" s="484"/>
      <c r="G139" s="562" t="s">
        <v>1686</v>
      </c>
      <c r="H139" s="562" t="s">
        <v>1346</v>
      </c>
      <c r="I139" s="484"/>
      <c r="J139" s="484"/>
      <c r="K139" s="484"/>
      <c r="L139" s="484" t="s">
        <v>1687</v>
      </c>
      <c r="M139" s="562" t="s">
        <v>1688</v>
      </c>
      <c r="N139" s="484" t="s">
        <v>178</v>
      </c>
      <c r="O139" s="563">
        <v>36.56</v>
      </c>
      <c r="P139" s="484" t="s">
        <v>429</v>
      </c>
      <c r="Q139" s="484" t="s">
        <v>1018</v>
      </c>
      <c r="R139" s="484" t="s">
        <v>569</v>
      </c>
      <c r="S139" s="484" t="s">
        <v>285</v>
      </c>
      <c r="T139" s="484"/>
      <c r="U139" s="484"/>
    </row>
    <row r="140" spans="1:21" s="564" customFormat="1" ht="14">
      <c r="A140" s="478">
        <v>130</v>
      </c>
      <c r="B140" s="482"/>
      <c r="C140" s="484"/>
      <c r="D140" s="484"/>
      <c r="E140" s="484"/>
      <c r="F140" s="484"/>
      <c r="G140" s="562" t="s">
        <v>1689</v>
      </c>
      <c r="H140" s="562" t="s">
        <v>1342</v>
      </c>
      <c r="I140" s="484"/>
      <c r="J140" s="484"/>
      <c r="K140" s="484"/>
      <c r="L140" s="484" t="s">
        <v>1690</v>
      </c>
      <c r="M140" s="562" t="s">
        <v>1691</v>
      </c>
      <c r="N140" s="484" t="s">
        <v>178</v>
      </c>
      <c r="O140" s="563">
        <v>16.547000000000001</v>
      </c>
      <c r="P140" s="484" t="s">
        <v>429</v>
      </c>
      <c r="Q140" s="484" t="s">
        <v>1018</v>
      </c>
      <c r="R140" s="484" t="s">
        <v>569</v>
      </c>
      <c r="S140" s="484" t="s">
        <v>285</v>
      </c>
      <c r="T140" s="484"/>
      <c r="U140" s="484"/>
    </row>
    <row r="141" spans="1:21" s="564" customFormat="1" ht="14">
      <c r="A141" s="478">
        <v>131</v>
      </c>
      <c r="B141" s="482"/>
      <c r="C141" s="484"/>
      <c r="D141" s="484"/>
      <c r="E141" s="484"/>
      <c r="F141" s="484"/>
      <c r="G141" s="562" t="s">
        <v>1692</v>
      </c>
      <c r="H141" s="562" t="s">
        <v>1382</v>
      </c>
      <c r="I141" s="484"/>
      <c r="J141" s="484"/>
      <c r="K141" s="484"/>
      <c r="L141" s="484" t="s">
        <v>1693</v>
      </c>
      <c r="M141" s="562" t="s">
        <v>1694</v>
      </c>
      <c r="N141" s="484" t="s">
        <v>178</v>
      </c>
      <c r="O141" s="563">
        <v>8.6379999999999999</v>
      </c>
      <c r="P141" s="484" t="s">
        <v>429</v>
      </c>
      <c r="Q141" s="484" t="s">
        <v>1018</v>
      </c>
      <c r="R141" s="484" t="s">
        <v>569</v>
      </c>
      <c r="S141" s="484" t="s">
        <v>285</v>
      </c>
      <c r="T141" s="484"/>
      <c r="U141" s="484"/>
    </row>
    <row r="142" spans="1:21" s="564" customFormat="1" ht="14">
      <c r="A142" s="478">
        <v>132</v>
      </c>
      <c r="B142" s="482"/>
      <c r="C142" s="484"/>
      <c r="D142" s="484"/>
      <c r="E142" s="484"/>
      <c r="F142" s="484"/>
      <c r="G142" s="562" t="s">
        <v>1677</v>
      </c>
      <c r="H142" s="562" t="s">
        <v>1382</v>
      </c>
      <c r="I142" s="484"/>
      <c r="J142" s="484"/>
      <c r="K142" s="484"/>
      <c r="L142" s="484" t="s">
        <v>1695</v>
      </c>
      <c r="M142" s="562" t="s">
        <v>1696</v>
      </c>
      <c r="N142" s="484" t="s">
        <v>178</v>
      </c>
      <c r="O142" s="563">
        <v>13.949</v>
      </c>
      <c r="P142" s="484" t="s">
        <v>429</v>
      </c>
      <c r="Q142" s="484" t="s">
        <v>1018</v>
      </c>
      <c r="R142" s="484" t="s">
        <v>569</v>
      </c>
      <c r="S142" s="484" t="s">
        <v>285</v>
      </c>
      <c r="T142" s="484"/>
      <c r="U142" s="484"/>
    </row>
    <row r="143" spans="1:21" s="564" customFormat="1" ht="14">
      <c r="A143" s="478">
        <v>133</v>
      </c>
      <c r="B143" s="482"/>
      <c r="C143" s="484"/>
      <c r="D143" s="484"/>
      <c r="E143" s="484"/>
      <c r="F143" s="484"/>
      <c r="G143" s="562" t="s">
        <v>1692</v>
      </c>
      <c r="H143" s="562" t="s">
        <v>1382</v>
      </c>
      <c r="I143" s="484"/>
      <c r="J143" s="484"/>
      <c r="K143" s="484"/>
      <c r="L143" s="484" t="s">
        <v>1697</v>
      </c>
      <c r="M143" s="562" t="s">
        <v>1698</v>
      </c>
      <c r="N143" s="484" t="s">
        <v>178</v>
      </c>
      <c r="O143" s="563">
        <v>5.702</v>
      </c>
      <c r="P143" s="484" t="s">
        <v>429</v>
      </c>
      <c r="Q143" s="484" t="s">
        <v>1018</v>
      </c>
      <c r="R143" s="484" t="s">
        <v>569</v>
      </c>
      <c r="S143" s="484" t="s">
        <v>285</v>
      </c>
      <c r="T143" s="484"/>
      <c r="U143" s="484"/>
    </row>
    <row r="144" spans="1:21" s="564" customFormat="1" ht="14">
      <c r="A144" s="478">
        <v>134</v>
      </c>
      <c r="B144" s="482"/>
      <c r="C144" s="565"/>
      <c r="D144" s="484"/>
      <c r="E144" s="484"/>
      <c r="F144" s="484"/>
      <c r="G144" s="562" t="s">
        <v>1699</v>
      </c>
      <c r="H144" s="562" t="s">
        <v>1328</v>
      </c>
      <c r="I144" s="484"/>
      <c r="J144" s="484"/>
      <c r="K144" s="565"/>
      <c r="L144" s="484" t="s">
        <v>1700</v>
      </c>
      <c r="M144" s="562" t="s">
        <v>1701</v>
      </c>
      <c r="N144" s="484" t="s">
        <v>178</v>
      </c>
      <c r="O144" s="563">
        <v>16.591999999999999</v>
      </c>
      <c r="P144" s="484" t="s">
        <v>429</v>
      </c>
      <c r="Q144" s="484" t="s">
        <v>1018</v>
      </c>
      <c r="R144" s="484" t="s">
        <v>569</v>
      </c>
      <c r="S144" s="484" t="s">
        <v>285</v>
      </c>
      <c r="T144" s="484"/>
      <c r="U144" s="484"/>
    </row>
    <row r="145" spans="1:21" s="564" customFormat="1" ht="14">
      <c r="A145" s="478">
        <v>135</v>
      </c>
      <c r="B145" s="482"/>
      <c r="C145" s="484"/>
      <c r="D145" s="484"/>
      <c r="E145" s="484"/>
      <c r="F145" s="484"/>
      <c r="G145" s="562" t="s">
        <v>1702</v>
      </c>
      <c r="H145" s="562" t="s">
        <v>1392</v>
      </c>
      <c r="I145" s="484"/>
      <c r="J145" s="484"/>
      <c r="K145" s="484"/>
      <c r="L145" s="484" t="s">
        <v>1703</v>
      </c>
      <c r="M145" s="562" t="s">
        <v>1704</v>
      </c>
      <c r="N145" s="484" t="s">
        <v>178</v>
      </c>
      <c r="O145" s="563">
        <v>15.766</v>
      </c>
      <c r="P145" s="484" t="s">
        <v>429</v>
      </c>
      <c r="Q145" s="484" t="s">
        <v>1018</v>
      </c>
      <c r="R145" s="484" t="s">
        <v>569</v>
      </c>
      <c r="S145" s="484" t="s">
        <v>285</v>
      </c>
      <c r="T145" s="484"/>
      <c r="U145" s="484"/>
    </row>
    <row r="146" spans="1:21" s="564" customFormat="1" ht="14">
      <c r="A146" s="478">
        <v>136</v>
      </c>
      <c r="B146" s="482"/>
      <c r="C146" s="484"/>
      <c r="D146" s="484"/>
      <c r="E146" s="484"/>
      <c r="F146" s="484"/>
      <c r="G146" s="562" t="s">
        <v>1705</v>
      </c>
      <c r="H146" s="562" t="s">
        <v>1706</v>
      </c>
      <c r="I146" s="484"/>
      <c r="J146" s="484"/>
      <c r="K146" s="484"/>
      <c r="L146" s="484" t="s">
        <v>1707</v>
      </c>
      <c r="M146" s="562" t="s">
        <v>1708</v>
      </c>
      <c r="N146" s="484" t="s">
        <v>178</v>
      </c>
      <c r="O146" s="563">
        <v>41.046999999999997</v>
      </c>
      <c r="P146" s="484" t="s">
        <v>429</v>
      </c>
      <c r="Q146" s="484" t="s">
        <v>1018</v>
      </c>
      <c r="R146" s="484" t="s">
        <v>569</v>
      </c>
      <c r="S146" s="484" t="s">
        <v>285</v>
      </c>
      <c r="T146" s="484"/>
      <c r="U146" s="484"/>
    </row>
    <row r="147" spans="1:21" s="564" customFormat="1" ht="14">
      <c r="A147" s="478">
        <v>137</v>
      </c>
      <c r="B147" s="482"/>
      <c r="C147" s="484"/>
      <c r="D147" s="484"/>
      <c r="E147" s="484"/>
      <c r="F147" s="484"/>
      <c r="G147" s="562" t="s">
        <v>1709</v>
      </c>
      <c r="H147" s="562" t="s">
        <v>1392</v>
      </c>
      <c r="I147" s="484"/>
      <c r="J147" s="484"/>
      <c r="K147" s="484"/>
      <c r="L147" s="484" t="s">
        <v>1710</v>
      </c>
      <c r="M147" s="562" t="s">
        <v>1711</v>
      </c>
      <c r="N147" s="484" t="s">
        <v>178</v>
      </c>
      <c r="O147" s="563">
        <v>9.7080000000000002</v>
      </c>
      <c r="P147" s="484" t="s">
        <v>429</v>
      </c>
      <c r="Q147" s="484" t="s">
        <v>1018</v>
      </c>
      <c r="R147" s="484" t="s">
        <v>569</v>
      </c>
      <c r="S147" s="484" t="s">
        <v>285</v>
      </c>
      <c r="T147" s="484"/>
      <c r="U147" s="484"/>
    </row>
    <row r="148" spans="1:21" s="564" customFormat="1" ht="14">
      <c r="A148" s="478">
        <v>138</v>
      </c>
      <c r="B148" s="482"/>
      <c r="C148" s="484"/>
      <c r="D148" s="484"/>
      <c r="E148" s="484"/>
      <c r="F148" s="484"/>
      <c r="G148" s="562" t="s">
        <v>1712</v>
      </c>
      <c r="H148" s="562" t="s">
        <v>1392</v>
      </c>
      <c r="I148" s="484"/>
      <c r="J148" s="484"/>
      <c r="K148" s="484"/>
      <c r="L148" s="484" t="s">
        <v>1713</v>
      </c>
      <c r="M148" s="562" t="s">
        <v>1714</v>
      </c>
      <c r="N148" s="484" t="s">
        <v>178</v>
      </c>
      <c r="O148" s="563">
        <v>42.746000000000002</v>
      </c>
      <c r="P148" s="484" t="s">
        <v>429</v>
      </c>
      <c r="Q148" s="484" t="s">
        <v>1018</v>
      </c>
      <c r="R148" s="484" t="s">
        <v>569</v>
      </c>
      <c r="S148" s="484" t="s">
        <v>285</v>
      </c>
      <c r="T148" s="484"/>
      <c r="U148" s="484"/>
    </row>
    <row r="149" spans="1:21" s="564" customFormat="1" ht="14">
      <c r="A149" s="478">
        <v>139</v>
      </c>
      <c r="B149" s="482"/>
      <c r="C149" s="484"/>
      <c r="D149" s="484"/>
      <c r="E149" s="484"/>
      <c r="F149" s="484"/>
      <c r="G149" s="562" t="s">
        <v>1715</v>
      </c>
      <c r="H149" s="562" t="s">
        <v>1716</v>
      </c>
      <c r="I149" s="484"/>
      <c r="J149" s="484"/>
      <c r="K149" s="484"/>
      <c r="L149" s="484" t="s">
        <v>1717</v>
      </c>
      <c r="M149" s="562" t="s">
        <v>1718</v>
      </c>
      <c r="N149" s="484" t="s">
        <v>178</v>
      </c>
      <c r="O149" s="563">
        <v>22.094999999999999</v>
      </c>
      <c r="P149" s="484" t="s">
        <v>429</v>
      </c>
      <c r="Q149" s="484" t="s">
        <v>1018</v>
      </c>
      <c r="R149" s="484" t="s">
        <v>569</v>
      </c>
      <c r="S149" s="484" t="s">
        <v>285</v>
      </c>
      <c r="T149" s="484"/>
      <c r="U149" s="484"/>
    </row>
    <row r="150" spans="1:21" s="568" customFormat="1" ht="14">
      <c r="A150" s="569">
        <v>140</v>
      </c>
      <c r="B150" s="482"/>
      <c r="C150" s="482"/>
      <c r="D150" s="482"/>
      <c r="E150" s="482"/>
      <c r="F150" s="482"/>
      <c r="G150" s="566" t="s">
        <v>1719</v>
      </c>
      <c r="H150" s="562" t="s">
        <v>1346</v>
      </c>
      <c r="I150" s="482"/>
      <c r="J150" s="482"/>
      <c r="K150" s="482"/>
      <c r="L150" s="482" t="s">
        <v>1720</v>
      </c>
      <c r="M150" s="566" t="s">
        <v>1721</v>
      </c>
      <c r="N150" s="482" t="s">
        <v>178</v>
      </c>
      <c r="O150" s="567">
        <v>31.001999999999999</v>
      </c>
      <c r="P150" s="482" t="s">
        <v>429</v>
      </c>
      <c r="Q150" s="482" t="s">
        <v>1018</v>
      </c>
      <c r="R150" s="482" t="s">
        <v>569</v>
      </c>
      <c r="S150" s="482" t="s">
        <v>285</v>
      </c>
      <c r="T150" s="482"/>
      <c r="U150" s="482" t="s">
        <v>2224</v>
      </c>
    </row>
    <row r="151" spans="1:21" s="564" customFormat="1" ht="14">
      <c r="A151" s="478">
        <v>141</v>
      </c>
      <c r="B151" s="482"/>
      <c r="C151" s="484"/>
      <c r="D151" s="484"/>
      <c r="E151" s="484"/>
      <c r="F151" s="484"/>
      <c r="G151" s="562" t="s">
        <v>1722</v>
      </c>
      <c r="H151" s="562" t="s">
        <v>1328</v>
      </c>
      <c r="I151" s="484"/>
      <c r="J151" s="484"/>
      <c r="K151" s="484"/>
      <c r="L151" s="484" t="s">
        <v>1723</v>
      </c>
      <c r="M151" s="562" t="s">
        <v>1724</v>
      </c>
      <c r="N151" s="484" t="s">
        <v>178</v>
      </c>
      <c r="O151" s="563">
        <v>18.29</v>
      </c>
      <c r="P151" s="484" t="s">
        <v>429</v>
      </c>
      <c r="Q151" s="484" t="s">
        <v>1018</v>
      </c>
      <c r="R151" s="484" t="s">
        <v>569</v>
      </c>
      <c r="S151" s="484" t="s">
        <v>285</v>
      </c>
      <c r="T151" s="484"/>
      <c r="U151" s="484"/>
    </row>
    <row r="152" spans="1:21" s="564" customFormat="1" ht="14">
      <c r="A152" s="478">
        <v>142</v>
      </c>
      <c r="B152" s="482"/>
      <c r="C152" s="565"/>
      <c r="D152" s="484"/>
      <c r="E152" s="484"/>
      <c r="F152" s="484"/>
      <c r="G152" s="562" t="s">
        <v>1725</v>
      </c>
      <c r="H152" s="562" t="s">
        <v>1442</v>
      </c>
      <c r="I152" s="484"/>
      <c r="J152" s="484"/>
      <c r="K152" s="565"/>
      <c r="L152" s="484" t="s">
        <v>1726</v>
      </c>
      <c r="M152" s="562" t="s">
        <v>1727</v>
      </c>
      <c r="N152" s="484" t="s">
        <v>178</v>
      </c>
      <c r="O152" s="563">
        <v>5.6989999999999998</v>
      </c>
      <c r="P152" s="484" t="s">
        <v>429</v>
      </c>
      <c r="Q152" s="484" t="s">
        <v>1018</v>
      </c>
      <c r="R152" s="484" t="s">
        <v>569</v>
      </c>
      <c r="S152" s="484" t="s">
        <v>285</v>
      </c>
      <c r="T152" s="484"/>
      <c r="U152" s="484"/>
    </row>
    <row r="153" spans="1:21" s="564" customFormat="1" ht="14">
      <c r="A153" s="478">
        <v>143</v>
      </c>
      <c r="B153" s="482"/>
      <c r="C153" s="484"/>
      <c r="D153" s="484"/>
      <c r="E153" s="484"/>
      <c r="F153" s="484"/>
      <c r="G153" s="562" t="s">
        <v>1728</v>
      </c>
      <c r="H153" s="562" t="s">
        <v>1382</v>
      </c>
      <c r="I153" s="484"/>
      <c r="J153" s="484"/>
      <c r="K153" s="484"/>
      <c r="L153" s="484" t="s">
        <v>1729</v>
      </c>
      <c r="M153" s="562" t="s">
        <v>1730</v>
      </c>
      <c r="N153" s="484" t="s">
        <v>178</v>
      </c>
      <c r="O153" s="563">
        <v>4.1310000000000002</v>
      </c>
      <c r="P153" s="484" t="s">
        <v>429</v>
      </c>
      <c r="Q153" s="484" t="s">
        <v>1018</v>
      </c>
      <c r="R153" s="484" t="s">
        <v>569</v>
      </c>
      <c r="S153" s="484" t="s">
        <v>285</v>
      </c>
      <c r="T153" s="484"/>
      <c r="U153" s="484"/>
    </row>
    <row r="154" spans="1:21" s="564" customFormat="1" ht="14">
      <c r="A154" s="478">
        <v>144</v>
      </c>
      <c r="B154" s="482"/>
      <c r="C154" s="484"/>
      <c r="D154" s="484"/>
      <c r="E154" s="484"/>
      <c r="F154" s="484"/>
      <c r="G154" s="562" t="s">
        <v>1731</v>
      </c>
      <c r="H154" s="562" t="s">
        <v>1392</v>
      </c>
      <c r="I154" s="484"/>
      <c r="J154" s="484"/>
      <c r="K154" s="484"/>
      <c r="L154" s="484" t="s">
        <v>1732</v>
      </c>
      <c r="M154" s="562" t="s">
        <v>1733</v>
      </c>
      <c r="N154" s="484" t="s">
        <v>178</v>
      </c>
      <c r="O154" s="563">
        <v>14.864000000000001</v>
      </c>
      <c r="P154" s="484" t="s">
        <v>429</v>
      </c>
      <c r="Q154" s="484" t="s">
        <v>1018</v>
      </c>
      <c r="R154" s="484" t="s">
        <v>569</v>
      </c>
      <c r="S154" s="484" t="s">
        <v>285</v>
      </c>
      <c r="T154" s="484"/>
      <c r="U154" s="484"/>
    </row>
    <row r="155" spans="1:21" s="564" customFormat="1" ht="14">
      <c r="A155" s="478">
        <v>145</v>
      </c>
      <c r="B155" s="482"/>
      <c r="C155" s="484"/>
      <c r="D155" s="484"/>
      <c r="E155" s="484"/>
      <c r="F155" s="484"/>
      <c r="G155" s="562" t="s">
        <v>1734</v>
      </c>
      <c r="H155" s="562" t="s">
        <v>1414</v>
      </c>
      <c r="I155" s="484"/>
      <c r="J155" s="484"/>
      <c r="K155" s="484"/>
      <c r="L155" s="484" t="s">
        <v>1735</v>
      </c>
      <c r="M155" s="562" t="s">
        <v>1736</v>
      </c>
      <c r="N155" s="484" t="s">
        <v>178</v>
      </c>
      <c r="O155" s="563">
        <v>19.384</v>
      </c>
      <c r="P155" s="484" t="s">
        <v>429</v>
      </c>
      <c r="Q155" s="484" t="s">
        <v>1018</v>
      </c>
      <c r="R155" s="484" t="s">
        <v>569</v>
      </c>
      <c r="S155" s="484" t="s">
        <v>285</v>
      </c>
      <c r="T155" s="484"/>
      <c r="U155" s="484"/>
    </row>
    <row r="156" spans="1:21" s="564" customFormat="1" ht="14">
      <c r="A156" s="478">
        <v>146</v>
      </c>
      <c r="B156" s="482"/>
      <c r="C156" s="484"/>
      <c r="D156" s="484"/>
      <c r="E156" s="484"/>
      <c r="F156" s="484"/>
      <c r="G156" s="562" t="s">
        <v>1509</v>
      </c>
      <c r="H156" s="562" t="s">
        <v>1382</v>
      </c>
      <c r="I156" s="484"/>
      <c r="J156" s="484"/>
      <c r="K156" s="484"/>
      <c r="L156" s="484" t="s">
        <v>1737</v>
      </c>
      <c r="M156" s="562" t="s">
        <v>1738</v>
      </c>
      <c r="N156" s="484" t="s">
        <v>178</v>
      </c>
      <c r="O156" s="563">
        <v>13.228999999999999</v>
      </c>
      <c r="P156" s="484" t="s">
        <v>429</v>
      </c>
      <c r="Q156" s="484" t="s">
        <v>1018</v>
      </c>
      <c r="R156" s="484" t="s">
        <v>569</v>
      </c>
      <c r="S156" s="484" t="s">
        <v>285</v>
      </c>
      <c r="T156" s="484"/>
      <c r="U156" s="484"/>
    </row>
    <row r="157" spans="1:21" s="564" customFormat="1" ht="14">
      <c r="A157" s="478">
        <v>147</v>
      </c>
      <c r="B157" s="482"/>
      <c r="C157" s="484"/>
      <c r="D157" s="484"/>
      <c r="E157" s="484"/>
      <c r="F157" s="484"/>
      <c r="G157" s="562" t="s">
        <v>1435</v>
      </c>
      <c r="H157" s="562" t="s">
        <v>1335</v>
      </c>
      <c r="I157" s="484"/>
      <c r="J157" s="484"/>
      <c r="K157" s="484"/>
      <c r="L157" s="484" t="s">
        <v>1739</v>
      </c>
      <c r="M157" s="562" t="s">
        <v>1740</v>
      </c>
      <c r="N157" s="484" t="s">
        <v>178</v>
      </c>
      <c r="O157" s="563">
        <v>4.84</v>
      </c>
      <c r="P157" s="484" t="s">
        <v>429</v>
      </c>
      <c r="Q157" s="484" t="s">
        <v>1018</v>
      </c>
      <c r="R157" s="484" t="s">
        <v>569</v>
      </c>
      <c r="S157" s="484" t="s">
        <v>285</v>
      </c>
      <c r="T157" s="484"/>
      <c r="U157" s="484"/>
    </row>
    <row r="158" spans="1:21" s="564" customFormat="1" ht="14">
      <c r="A158" s="478">
        <v>148</v>
      </c>
      <c r="B158" s="482"/>
      <c r="C158" s="484"/>
      <c r="D158" s="484"/>
      <c r="E158" s="484"/>
      <c r="F158" s="484"/>
      <c r="G158" s="562" t="s">
        <v>1741</v>
      </c>
      <c r="H158" s="562" t="s">
        <v>1442</v>
      </c>
      <c r="I158" s="484"/>
      <c r="J158" s="484"/>
      <c r="K158" s="484"/>
      <c r="L158" s="484" t="s">
        <v>1742</v>
      </c>
      <c r="M158" s="562" t="s">
        <v>1743</v>
      </c>
      <c r="N158" s="484" t="s">
        <v>178</v>
      </c>
      <c r="O158" s="563">
        <v>8.0779999999999994</v>
      </c>
      <c r="P158" s="484" t="s">
        <v>429</v>
      </c>
      <c r="Q158" s="484" t="s">
        <v>1018</v>
      </c>
      <c r="R158" s="484" t="s">
        <v>569</v>
      </c>
      <c r="S158" s="484" t="s">
        <v>285</v>
      </c>
      <c r="T158" s="484"/>
      <c r="U158" s="484"/>
    </row>
    <row r="159" spans="1:21" s="564" customFormat="1" ht="14">
      <c r="A159" s="478">
        <v>149</v>
      </c>
      <c r="B159" s="482"/>
      <c r="C159" s="484"/>
      <c r="D159" s="484"/>
      <c r="E159" s="484"/>
      <c r="F159" s="484"/>
      <c r="G159" s="562" t="s">
        <v>1741</v>
      </c>
      <c r="H159" s="562" t="s">
        <v>1442</v>
      </c>
      <c r="I159" s="484"/>
      <c r="J159" s="484"/>
      <c r="K159" s="484"/>
      <c r="L159" s="484" t="s">
        <v>1744</v>
      </c>
      <c r="M159" s="562" t="s">
        <v>1745</v>
      </c>
      <c r="N159" s="484" t="s">
        <v>178</v>
      </c>
      <c r="O159" s="563">
        <v>1.35</v>
      </c>
      <c r="P159" s="484" t="s">
        <v>429</v>
      </c>
      <c r="Q159" s="484" t="s">
        <v>1018</v>
      </c>
      <c r="R159" s="484" t="s">
        <v>569</v>
      </c>
      <c r="S159" s="484" t="s">
        <v>285</v>
      </c>
      <c r="T159" s="484"/>
      <c r="U159" s="484"/>
    </row>
    <row r="160" spans="1:21" s="564" customFormat="1" ht="14">
      <c r="A160" s="484">
        <v>150</v>
      </c>
      <c r="B160" s="482"/>
      <c r="C160" s="565"/>
      <c r="D160" s="484"/>
      <c r="E160" s="484"/>
      <c r="F160" s="484"/>
      <c r="G160" s="562" t="s">
        <v>1746</v>
      </c>
      <c r="H160" s="562" t="s">
        <v>1382</v>
      </c>
      <c r="I160" s="484"/>
      <c r="J160" s="484"/>
      <c r="K160" s="565"/>
      <c r="L160" s="484" t="s">
        <v>1747</v>
      </c>
      <c r="M160" s="562" t="s">
        <v>1748</v>
      </c>
      <c r="N160" s="484" t="s">
        <v>178</v>
      </c>
      <c r="O160" s="563">
        <v>7.04</v>
      </c>
      <c r="P160" s="484" t="s">
        <v>429</v>
      </c>
      <c r="Q160" s="484" t="s">
        <v>1018</v>
      </c>
      <c r="R160" s="484" t="s">
        <v>569</v>
      </c>
      <c r="S160" s="484" t="s">
        <v>285</v>
      </c>
      <c r="T160" s="484"/>
      <c r="U160" s="564" t="s">
        <v>2242</v>
      </c>
    </row>
    <row r="161" spans="1:21" s="564" customFormat="1" ht="14">
      <c r="A161" s="478">
        <v>151</v>
      </c>
      <c r="B161" s="482"/>
      <c r="C161" s="484"/>
      <c r="D161" s="484"/>
      <c r="E161" s="484"/>
      <c r="F161" s="484"/>
      <c r="G161" s="562" t="s">
        <v>1749</v>
      </c>
      <c r="H161" s="562" t="s">
        <v>1706</v>
      </c>
      <c r="I161" s="484"/>
      <c r="J161" s="484"/>
      <c r="K161" s="484"/>
      <c r="L161" s="484" t="s">
        <v>1750</v>
      </c>
      <c r="M161" s="562" t="s">
        <v>1751</v>
      </c>
      <c r="N161" s="484" t="s">
        <v>178</v>
      </c>
      <c r="O161" s="563">
        <v>6.7830000000000004</v>
      </c>
      <c r="P161" s="484" t="s">
        <v>429</v>
      </c>
      <c r="Q161" s="484" t="s">
        <v>1018</v>
      </c>
      <c r="R161" s="484" t="s">
        <v>569</v>
      </c>
      <c r="S161" s="484" t="s">
        <v>285</v>
      </c>
      <c r="T161" s="484"/>
      <c r="U161" s="484"/>
    </row>
    <row r="162" spans="1:21" s="564" customFormat="1" ht="14">
      <c r="A162" s="478">
        <v>152</v>
      </c>
      <c r="B162" s="482"/>
      <c r="C162" s="484"/>
      <c r="D162" s="484"/>
      <c r="E162" s="484"/>
      <c r="F162" s="484"/>
      <c r="G162" s="562" t="s">
        <v>1752</v>
      </c>
      <c r="H162" s="562" t="s">
        <v>1382</v>
      </c>
      <c r="I162" s="484"/>
      <c r="J162" s="484"/>
      <c r="K162" s="484"/>
      <c r="L162" s="484" t="s">
        <v>1753</v>
      </c>
      <c r="M162" s="562" t="s">
        <v>1754</v>
      </c>
      <c r="N162" s="484" t="s">
        <v>178</v>
      </c>
      <c r="O162" s="563">
        <v>9.1460000000000008</v>
      </c>
      <c r="P162" s="484" t="s">
        <v>429</v>
      </c>
      <c r="Q162" s="484" t="s">
        <v>1018</v>
      </c>
      <c r="R162" s="484" t="s">
        <v>569</v>
      </c>
      <c r="S162" s="484" t="s">
        <v>285</v>
      </c>
      <c r="T162" s="484"/>
      <c r="U162" s="484"/>
    </row>
    <row r="163" spans="1:21" s="564" customFormat="1" ht="14">
      <c r="A163" s="478">
        <v>153</v>
      </c>
      <c r="B163" s="482"/>
      <c r="C163" s="484"/>
      <c r="D163" s="484"/>
      <c r="E163" s="484"/>
      <c r="F163" s="484"/>
      <c r="G163" s="562" t="s">
        <v>1672</v>
      </c>
      <c r="H163" s="562" t="s">
        <v>1382</v>
      </c>
      <c r="I163" s="484"/>
      <c r="J163" s="484"/>
      <c r="K163" s="484"/>
      <c r="L163" s="484" t="s">
        <v>1755</v>
      </c>
      <c r="M163" s="562" t="s">
        <v>1756</v>
      </c>
      <c r="N163" s="484" t="s">
        <v>178</v>
      </c>
      <c r="O163" s="563">
        <v>11.509</v>
      </c>
      <c r="P163" s="484" t="s">
        <v>429</v>
      </c>
      <c r="Q163" s="484" t="s">
        <v>1018</v>
      </c>
      <c r="R163" s="484" t="s">
        <v>569</v>
      </c>
      <c r="S163" s="484" t="s">
        <v>285</v>
      </c>
      <c r="T163" s="484"/>
      <c r="U163" s="484"/>
    </row>
    <row r="164" spans="1:21" s="564" customFormat="1" ht="14">
      <c r="A164" s="484">
        <v>154</v>
      </c>
      <c r="B164" s="482"/>
      <c r="C164" s="484"/>
      <c r="D164" s="484"/>
      <c r="E164" s="484"/>
      <c r="F164" s="484"/>
      <c r="G164" s="562" t="s">
        <v>1445</v>
      </c>
      <c r="H164" s="562" t="s">
        <v>1442</v>
      </c>
      <c r="I164" s="484"/>
      <c r="J164" s="484"/>
      <c r="K164" s="484"/>
      <c r="L164" s="484" t="s">
        <v>1757</v>
      </c>
      <c r="M164" s="562" t="s">
        <v>1758</v>
      </c>
      <c r="N164" s="484" t="s">
        <v>178</v>
      </c>
      <c r="O164" s="563">
        <v>16.62</v>
      </c>
      <c r="P164" s="484" t="s">
        <v>429</v>
      </c>
      <c r="Q164" s="484" t="s">
        <v>1018</v>
      </c>
      <c r="R164" s="484" t="s">
        <v>569</v>
      </c>
      <c r="S164" s="484" t="s">
        <v>285</v>
      </c>
      <c r="T164" s="484"/>
      <c r="U164" s="564" t="s">
        <v>2242</v>
      </c>
    </row>
    <row r="165" spans="1:21" s="564" customFormat="1" ht="14">
      <c r="A165" s="478">
        <v>155</v>
      </c>
      <c r="B165" s="482"/>
      <c r="C165" s="484"/>
      <c r="D165" s="484"/>
      <c r="E165" s="484"/>
      <c r="F165" s="484"/>
      <c r="G165" s="562" t="s">
        <v>1759</v>
      </c>
      <c r="H165" s="562" t="s">
        <v>1683</v>
      </c>
      <c r="I165" s="484"/>
      <c r="J165" s="484"/>
      <c r="K165" s="484"/>
      <c r="L165" s="484" t="s">
        <v>1760</v>
      </c>
      <c r="M165" s="562" t="s">
        <v>1761</v>
      </c>
      <c r="N165" s="484" t="s">
        <v>178</v>
      </c>
      <c r="O165" s="563">
        <v>9.4570000000000007</v>
      </c>
      <c r="P165" s="484" t="s">
        <v>429</v>
      </c>
      <c r="Q165" s="484" t="s">
        <v>1018</v>
      </c>
      <c r="R165" s="484" t="s">
        <v>569</v>
      </c>
      <c r="S165" s="484" t="s">
        <v>285</v>
      </c>
      <c r="T165" s="484"/>
      <c r="U165" s="484"/>
    </row>
    <row r="166" spans="1:21" s="564" customFormat="1" ht="14">
      <c r="A166" s="478">
        <v>156</v>
      </c>
      <c r="B166" s="482"/>
      <c r="C166" s="484"/>
      <c r="D166" s="484"/>
      <c r="E166" s="484"/>
      <c r="F166" s="484"/>
      <c r="G166" s="562" t="s">
        <v>1762</v>
      </c>
      <c r="H166" s="562" t="s">
        <v>1382</v>
      </c>
      <c r="I166" s="484"/>
      <c r="J166" s="484"/>
      <c r="K166" s="484"/>
      <c r="L166" s="484" t="s">
        <v>1763</v>
      </c>
      <c r="M166" s="562" t="s">
        <v>1764</v>
      </c>
      <c r="N166" s="484" t="s">
        <v>178</v>
      </c>
      <c r="O166" s="563">
        <v>12.577</v>
      </c>
      <c r="P166" s="484" t="s">
        <v>429</v>
      </c>
      <c r="Q166" s="484" t="s">
        <v>1018</v>
      </c>
      <c r="R166" s="484" t="s">
        <v>569</v>
      </c>
      <c r="S166" s="484" t="s">
        <v>285</v>
      </c>
      <c r="T166" s="484"/>
      <c r="U166" s="484"/>
    </row>
    <row r="167" spans="1:21" s="564" customFormat="1" ht="14">
      <c r="A167" s="478">
        <v>157</v>
      </c>
      <c r="B167" s="482"/>
      <c r="C167" s="484"/>
      <c r="D167" s="484"/>
      <c r="E167" s="484"/>
      <c r="F167" s="484"/>
      <c r="G167" s="562" t="s">
        <v>1435</v>
      </c>
      <c r="H167" s="562" t="s">
        <v>1335</v>
      </c>
      <c r="I167" s="484"/>
      <c r="J167" s="484"/>
      <c r="K167" s="484"/>
      <c r="L167" s="484" t="s">
        <v>1765</v>
      </c>
      <c r="M167" s="562" t="s">
        <v>1740</v>
      </c>
      <c r="N167" s="484" t="s">
        <v>178</v>
      </c>
      <c r="O167" s="563">
        <v>6.37</v>
      </c>
      <c r="P167" s="484" t="s">
        <v>429</v>
      </c>
      <c r="Q167" s="484" t="s">
        <v>1018</v>
      </c>
      <c r="R167" s="484" t="s">
        <v>569</v>
      </c>
      <c r="S167" s="484" t="s">
        <v>285</v>
      </c>
      <c r="T167" s="484"/>
      <c r="U167" s="484"/>
    </row>
    <row r="168" spans="1:21" s="564" customFormat="1" ht="14">
      <c r="A168" s="478">
        <v>158</v>
      </c>
      <c r="B168" s="482"/>
      <c r="C168" s="565"/>
      <c r="D168" s="484"/>
      <c r="E168" s="484"/>
      <c r="F168" s="484"/>
      <c r="G168" s="562" t="s">
        <v>1766</v>
      </c>
      <c r="H168" s="562" t="s">
        <v>1414</v>
      </c>
      <c r="I168" s="484"/>
      <c r="J168" s="484"/>
      <c r="K168" s="565"/>
      <c r="L168" s="484" t="s">
        <v>1767</v>
      </c>
      <c r="M168" s="562" t="s">
        <v>1768</v>
      </c>
      <c r="N168" s="484" t="s">
        <v>178</v>
      </c>
      <c r="O168" s="563">
        <v>6.7779999999999996</v>
      </c>
      <c r="P168" s="484" t="s">
        <v>429</v>
      </c>
      <c r="Q168" s="484" t="s">
        <v>1018</v>
      </c>
      <c r="R168" s="484" t="s">
        <v>569</v>
      </c>
      <c r="S168" s="484" t="s">
        <v>285</v>
      </c>
      <c r="T168" s="484"/>
      <c r="U168" s="484"/>
    </row>
    <row r="169" spans="1:21" s="564" customFormat="1" ht="14">
      <c r="A169" s="478">
        <v>159</v>
      </c>
      <c r="B169" s="482"/>
      <c r="C169" s="484"/>
      <c r="D169" s="484"/>
      <c r="E169" s="484"/>
      <c r="F169" s="484"/>
      <c r="G169" s="562" t="s">
        <v>1769</v>
      </c>
      <c r="H169" s="562" t="s">
        <v>1382</v>
      </c>
      <c r="I169" s="484"/>
      <c r="J169" s="484"/>
      <c r="K169" s="484"/>
      <c r="L169" s="484" t="s">
        <v>1770</v>
      </c>
      <c r="M169" s="562" t="s">
        <v>1771</v>
      </c>
      <c r="N169" s="484" t="s">
        <v>178</v>
      </c>
      <c r="O169" s="563">
        <v>10.926</v>
      </c>
      <c r="P169" s="484" t="s">
        <v>429</v>
      </c>
      <c r="Q169" s="484" t="s">
        <v>1018</v>
      </c>
      <c r="R169" s="484" t="s">
        <v>569</v>
      </c>
      <c r="S169" s="484" t="s">
        <v>285</v>
      </c>
      <c r="T169" s="484"/>
      <c r="U169" s="484"/>
    </row>
    <row r="170" spans="1:21" s="564" customFormat="1" ht="14">
      <c r="A170" s="478">
        <v>160</v>
      </c>
      <c r="B170" s="482"/>
      <c r="C170" s="484"/>
      <c r="D170" s="484"/>
      <c r="E170" s="484"/>
      <c r="F170" s="484"/>
      <c r="G170" s="562" t="s">
        <v>1772</v>
      </c>
      <c r="H170" s="562" t="s">
        <v>1382</v>
      </c>
      <c r="I170" s="484"/>
      <c r="J170" s="484"/>
      <c r="K170" s="484"/>
      <c r="L170" s="484" t="s">
        <v>1773</v>
      </c>
      <c r="M170" s="562" t="s">
        <v>1774</v>
      </c>
      <c r="N170" s="484" t="s">
        <v>178</v>
      </c>
      <c r="O170" s="563">
        <v>9.2319999999999993</v>
      </c>
      <c r="P170" s="484" t="s">
        <v>429</v>
      </c>
      <c r="Q170" s="484" t="s">
        <v>1018</v>
      </c>
      <c r="R170" s="484" t="s">
        <v>569</v>
      </c>
      <c r="S170" s="484" t="s">
        <v>285</v>
      </c>
      <c r="T170" s="484"/>
      <c r="U170" s="484"/>
    </row>
    <row r="171" spans="1:21" s="564" customFormat="1" ht="14">
      <c r="A171" s="478">
        <v>161</v>
      </c>
      <c r="B171" s="482"/>
      <c r="C171" s="484"/>
      <c r="D171" s="484"/>
      <c r="E171" s="484"/>
      <c r="F171" s="484"/>
      <c r="G171" s="562" t="s">
        <v>1775</v>
      </c>
      <c r="H171" s="562" t="s">
        <v>1382</v>
      </c>
      <c r="I171" s="484"/>
      <c r="J171" s="484"/>
      <c r="K171" s="484"/>
      <c r="L171" s="484" t="s">
        <v>1776</v>
      </c>
      <c r="M171" s="562" t="s">
        <v>1777</v>
      </c>
      <c r="N171" s="484" t="s">
        <v>178</v>
      </c>
      <c r="O171" s="563">
        <v>15.667999999999999</v>
      </c>
      <c r="P171" s="484" t="s">
        <v>429</v>
      </c>
      <c r="Q171" s="484" t="s">
        <v>1018</v>
      </c>
      <c r="R171" s="484" t="s">
        <v>569</v>
      </c>
      <c r="S171" s="484" t="s">
        <v>285</v>
      </c>
      <c r="T171" s="484"/>
      <c r="U171" s="484"/>
    </row>
    <row r="172" spans="1:21" s="564" customFormat="1" ht="14">
      <c r="A172" s="478">
        <v>162</v>
      </c>
      <c r="B172" s="482"/>
      <c r="C172" s="484"/>
      <c r="D172" s="484"/>
      <c r="E172" s="484"/>
      <c r="F172" s="484"/>
      <c r="G172" s="562" t="s">
        <v>1778</v>
      </c>
      <c r="H172" s="562" t="s">
        <v>1382</v>
      </c>
      <c r="I172" s="484"/>
      <c r="J172" s="484"/>
      <c r="K172" s="484"/>
      <c r="L172" s="484" t="s">
        <v>1779</v>
      </c>
      <c r="M172" s="562" t="s">
        <v>1780</v>
      </c>
      <c r="N172" s="484" t="s">
        <v>178</v>
      </c>
      <c r="O172" s="563">
        <v>21.375</v>
      </c>
      <c r="P172" s="484" t="s">
        <v>429</v>
      </c>
      <c r="Q172" s="484" t="s">
        <v>1018</v>
      </c>
      <c r="R172" s="484" t="s">
        <v>569</v>
      </c>
      <c r="S172" s="484" t="s">
        <v>285</v>
      </c>
      <c r="T172" s="484"/>
      <c r="U172" s="484"/>
    </row>
    <row r="173" spans="1:21" s="564" customFormat="1" ht="14">
      <c r="A173" s="478">
        <v>163</v>
      </c>
      <c r="B173" s="482"/>
      <c r="C173" s="484"/>
      <c r="D173" s="484"/>
      <c r="E173" s="484"/>
      <c r="F173" s="484"/>
      <c r="G173" s="562" t="s">
        <v>1781</v>
      </c>
      <c r="H173" s="562" t="s">
        <v>1392</v>
      </c>
      <c r="I173" s="484"/>
      <c r="J173" s="484"/>
      <c r="K173" s="484"/>
      <c r="L173" s="484" t="s">
        <v>1782</v>
      </c>
      <c r="M173" s="562" t="s">
        <v>1783</v>
      </c>
      <c r="N173" s="484" t="s">
        <v>178</v>
      </c>
      <c r="O173" s="563">
        <v>31.97</v>
      </c>
      <c r="P173" s="484" t="s">
        <v>429</v>
      </c>
      <c r="Q173" s="484" t="s">
        <v>1018</v>
      </c>
      <c r="R173" s="484" t="s">
        <v>569</v>
      </c>
      <c r="S173" s="484" t="s">
        <v>285</v>
      </c>
      <c r="T173" s="484"/>
      <c r="U173" s="484"/>
    </row>
    <row r="174" spans="1:21" s="564" customFormat="1" ht="14">
      <c r="A174" s="478">
        <v>164</v>
      </c>
      <c r="B174" s="482"/>
      <c r="C174" s="484"/>
      <c r="D174" s="484"/>
      <c r="E174" s="484"/>
      <c r="F174" s="484"/>
      <c r="G174" s="562" t="s">
        <v>1784</v>
      </c>
      <c r="H174" s="562" t="s">
        <v>1716</v>
      </c>
      <c r="I174" s="484"/>
      <c r="J174" s="484"/>
      <c r="K174" s="484"/>
      <c r="L174" s="484" t="s">
        <v>1785</v>
      </c>
      <c r="M174" s="562" t="s">
        <v>1786</v>
      </c>
      <c r="N174" s="484" t="s">
        <v>178</v>
      </c>
      <c r="O174" s="563">
        <v>34.606000000000002</v>
      </c>
      <c r="P174" s="484" t="s">
        <v>429</v>
      </c>
      <c r="Q174" s="484" t="s">
        <v>1018</v>
      </c>
      <c r="R174" s="484" t="s">
        <v>569</v>
      </c>
      <c r="S174" s="484" t="s">
        <v>285</v>
      </c>
      <c r="T174" s="484"/>
      <c r="U174" s="484"/>
    </row>
    <row r="175" spans="1:21" s="564" customFormat="1" ht="14">
      <c r="A175" s="478">
        <v>165</v>
      </c>
      <c r="B175" s="482"/>
      <c r="C175" s="484"/>
      <c r="D175" s="484"/>
      <c r="E175" s="484"/>
      <c r="F175" s="484"/>
      <c r="G175" s="562" t="s">
        <v>1787</v>
      </c>
      <c r="H175" s="562" t="s">
        <v>1716</v>
      </c>
      <c r="I175" s="484"/>
      <c r="J175" s="484"/>
      <c r="K175" s="484"/>
      <c r="L175" s="484" t="s">
        <v>1788</v>
      </c>
      <c r="M175" s="562" t="s">
        <v>1789</v>
      </c>
      <c r="N175" s="484" t="s">
        <v>178</v>
      </c>
      <c r="O175" s="563">
        <v>24.8</v>
      </c>
      <c r="P175" s="484" t="s">
        <v>429</v>
      </c>
      <c r="Q175" s="484" t="s">
        <v>1018</v>
      </c>
      <c r="R175" s="484" t="s">
        <v>569</v>
      </c>
      <c r="S175" s="484" t="s">
        <v>285</v>
      </c>
      <c r="T175" s="484"/>
      <c r="U175" s="484"/>
    </row>
    <row r="176" spans="1:21" s="564" customFormat="1" ht="14">
      <c r="A176" s="478">
        <v>166</v>
      </c>
      <c r="B176" s="482"/>
      <c r="C176" s="565"/>
      <c r="D176" s="484"/>
      <c r="E176" s="484"/>
      <c r="F176" s="484"/>
      <c r="G176" s="562" t="s">
        <v>1790</v>
      </c>
      <c r="H176" s="562" t="s">
        <v>1328</v>
      </c>
      <c r="I176" s="484"/>
      <c r="J176" s="484"/>
      <c r="K176" s="565"/>
      <c r="L176" s="484" t="s">
        <v>1791</v>
      </c>
      <c r="M176" s="562" t="s">
        <v>1792</v>
      </c>
      <c r="N176" s="484" t="s">
        <v>178</v>
      </c>
      <c r="O176" s="563">
        <v>20.196999999999999</v>
      </c>
      <c r="P176" s="484" t="s">
        <v>429</v>
      </c>
      <c r="Q176" s="484" t="s">
        <v>1018</v>
      </c>
      <c r="R176" s="484" t="s">
        <v>569</v>
      </c>
      <c r="S176" s="484" t="s">
        <v>285</v>
      </c>
      <c r="T176" s="484"/>
      <c r="U176" s="484"/>
    </row>
    <row r="177" spans="1:21" s="564" customFormat="1" ht="14">
      <c r="A177" s="478">
        <v>167</v>
      </c>
      <c r="B177" s="482"/>
      <c r="C177" s="484"/>
      <c r="D177" s="484"/>
      <c r="E177" s="484"/>
      <c r="F177" s="484"/>
      <c r="G177" s="562" t="s">
        <v>1793</v>
      </c>
      <c r="H177" s="562" t="s">
        <v>1342</v>
      </c>
      <c r="I177" s="484"/>
      <c r="J177" s="484"/>
      <c r="K177" s="484"/>
      <c r="L177" s="484" t="s">
        <v>1794</v>
      </c>
      <c r="M177" s="562" t="s">
        <v>1795</v>
      </c>
      <c r="N177" s="484" t="s">
        <v>178</v>
      </c>
      <c r="O177" s="563">
        <v>34.142000000000003</v>
      </c>
      <c r="P177" s="484" t="s">
        <v>429</v>
      </c>
      <c r="Q177" s="484" t="s">
        <v>1018</v>
      </c>
      <c r="R177" s="484" t="s">
        <v>569</v>
      </c>
      <c r="S177" s="484" t="s">
        <v>285</v>
      </c>
      <c r="T177" s="484"/>
      <c r="U177" s="484"/>
    </row>
    <row r="178" spans="1:21" s="564" customFormat="1" ht="14">
      <c r="A178" s="478">
        <v>168</v>
      </c>
      <c r="B178" s="482"/>
      <c r="C178" s="484"/>
      <c r="D178" s="484"/>
      <c r="E178" s="484"/>
      <c r="F178" s="484"/>
      <c r="G178" s="562" t="s">
        <v>1796</v>
      </c>
      <c r="H178" s="562" t="s">
        <v>1392</v>
      </c>
      <c r="I178" s="484"/>
      <c r="J178" s="484"/>
      <c r="K178" s="484"/>
      <c r="L178" s="484" t="s">
        <v>1797</v>
      </c>
      <c r="M178" s="562" t="s">
        <v>1798</v>
      </c>
      <c r="N178" s="484" t="s">
        <v>178</v>
      </c>
      <c r="O178" s="563">
        <v>8.19</v>
      </c>
      <c r="P178" s="484" t="s">
        <v>429</v>
      </c>
      <c r="Q178" s="484" t="s">
        <v>1018</v>
      </c>
      <c r="R178" s="484" t="s">
        <v>569</v>
      </c>
      <c r="S178" s="484" t="s">
        <v>285</v>
      </c>
      <c r="T178" s="484"/>
      <c r="U178" s="484"/>
    </row>
    <row r="179" spans="1:21" s="564" customFormat="1" ht="14">
      <c r="A179" s="478">
        <v>169</v>
      </c>
      <c r="B179" s="482"/>
      <c r="C179" s="484"/>
      <c r="D179" s="484"/>
      <c r="E179" s="484"/>
      <c r="F179" s="484"/>
      <c r="G179" s="562" t="s">
        <v>1799</v>
      </c>
      <c r="H179" s="562" t="s">
        <v>1382</v>
      </c>
      <c r="I179" s="484"/>
      <c r="J179" s="484"/>
      <c r="K179" s="484"/>
      <c r="L179" s="484" t="s">
        <v>1800</v>
      </c>
      <c r="M179" s="562" t="s">
        <v>1801</v>
      </c>
      <c r="N179" s="484" t="s">
        <v>178</v>
      </c>
      <c r="O179" s="563">
        <v>5.7709999999999999</v>
      </c>
      <c r="P179" s="484" t="s">
        <v>429</v>
      </c>
      <c r="Q179" s="484" t="s">
        <v>1018</v>
      </c>
      <c r="R179" s="484" t="s">
        <v>569</v>
      </c>
      <c r="S179" s="484" t="s">
        <v>285</v>
      </c>
      <c r="T179" s="484"/>
      <c r="U179" s="484"/>
    </row>
    <row r="180" spans="1:21" s="564" customFormat="1" ht="14">
      <c r="A180" s="478">
        <v>170</v>
      </c>
      <c r="B180" s="482"/>
      <c r="C180" s="484"/>
      <c r="D180" s="484"/>
      <c r="E180" s="484"/>
      <c r="F180" s="484"/>
      <c r="G180" s="562" t="s">
        <v>1802</v>
      </c>
      <c r="H180" s="562" t="s">
        <v>1392</v>
      </c>
      <c r="I180" s="484"/>
      <c r="J180" s="484"/>
      <c r="K180" s="484"/>
      <c r="L180" s="484" t="s">
        <v>1803</v>
      </c>
      <c r="M180" s="562" t="s">
        <v>1804</v>
      </c>
      <c r="N180" s="484" t="s">
        <v>178</v>
      </c>
      <c r="O180" s="563">
        <v>13.74</v>
      </c>
      <c r="P180" s="484" t="s">
        <v>429</v>
      </c>
      <c r="Q180" s="484" t="s">
        <v>1018</v>
      </c>
      <c r="R180" s="484" t="s">
        <v>569</v>
      </c>
      <c r="S180" s="484" t="s">
        <v>285</v>
      </c>
      <c r="T180" s="484"/>
      <c r="U180" s="484"/>
    </row>
    <row r="181" spans="1:21" s="568" customFormat="1" ht="14">
      <c r="A181" s="569">
        <v>171</v>
      </c>
      <c r="B181" s="482"/>
      <c r="C181" s="482"/>
      <c r="D181" s="482"/>
      <c r="E181" s="482"/>
      <c r="F181" s="482"/>
      <c r="G181" s="562" t="s">
        <v>1805</v>
      </c>
      <c r="H181" s="562" t="s">
        <v>1346</v>
      </c>
      <c r="I181" s="482"/>
      <c r="J181" s="482"/>
      <c r="K181" s="482"/>
      <c r="L181" s="482" t="s">
        <v>1806</v>
      </c>
      <c r="M181" s="566" t="s">
        <v>1807</v>
      </c>
      <c r="N181" s="482" t="s">
        <v>178</v>
      </c>
      <c r="O181" s="567">
        <v>13.72</v>
      </c>
      <c r="P181" s="482" t="s">
        <v>429</v>
      </c>
      <c r="Q181" s="482" t="s">
        <v>1018</v>
      </c>
      <c r="R181" s="482" t="s">
        <v>569</v>
      </c>
      <c r="S181" s="482" t="s">
        <v>285</v>
      </c>
      <c r="T181" s="482"/>
      <c r="U181" s="482"/>
    </row>
    <row r="182" spans="1:21" s="564" customFormat="1" ht="14">
      <c r="A182" s="478">
        <v>172</v>
      </c>
      <c r="B182" s="482"/>
      <c r="C182" s="484"/>
      <c r="D182" s="484"/>
      <c r="E182" s="484"/>
      <c r="F182" s="484"/>
      <c r="G182" s="562" t="s">
        <v>1808</v>
      </c>
      <c r="H182" s="562" t="s">
        <v>1342</v>
      </c>
      <c r="I182" s="484"/>
      <c r="J182" s="484"/>
      <c r="K182" s="484"/>
      <c r="L182" s="484" t="s">
        <v>1809</v>
      </c>
      <c r="M182" s="562" t="s">
        <v>1810</v>
      </c>
      <c r="N182" s="484" t="s">
        <v>178</v>
      </c>
      <c r="O182" s="563">
        <v>35.81</v>
      </c>
      <c r="P182" s="484" t="s">
        <v>429</v>
      </c>
      <c r="Q182" s="484" t="s">
        <v>1018</v>
      </c>
      <c r="R182" s="484" t="s">
        <v>569</v>
      </c>
      <c r="S182" s="484" t="s">
        <v>285</v>
      </c>
      <c r="T182" s="484"/>
      <c r="U182" s="484"/>
    </row>
    <row r="183" spans="1:21" s="564" customFormat="1" ht="14">
      <c r="A183" s="478">
        <v>173</v>
      </c>
      <c r="B183" s="482"/>
      <c r="C183" s="484"/>
      <c r="D183" s="484"/>
      <c r="E183" s="484"/>
      <c r="F183" s="484"/>
      <c r="G183" s="562" t="s">
        <v>1811</v>
      </c>
      <c r="H183" s="562" t="s">
        <v>1382</v>
      </c>
      <c r="I183" s="484"/>
      <c r="J183" s="484"/>
      <c r="K183" s="484"/>
      <c r="L183" s="484" t="s">
        <v>1812</v>
      </c>
      <c r="M183" s="562" t="s">
        <v>1813</v>
      </c>
      <c r="N183" s="484" t="s">
        <v>178</v>
      </c>
      <c r="O183" s="563">
        <v>3.359</v>
      </c>
      <c r="P183" s="484" t="s">
        <v>429</v>
      </c>
      <c r="Q183" s="484" t="s">
        <v>1018</v>
      </c>
      <c r="R183" s="484" t="s">
        <v>569</v>
      </c>
      <c r="S183" s="484" t="s">
        <v>285</v>
      </c>
      <c r="T183" s="484"/>
      <c r="U183" s="484"/>
    </row>
    <row r="184" spans="1:21" s="564" customFormat="1" ht="14">
      <c r="A184" s="478">
        <v>174</v>
      </c>
      <c r="B184" s="482"/>
      <c r="C184" s="565"/>
      <c r="D184" s="484"/>
      <c r="E184" s="484"/>
      <c r="F184" s="484"/>
      <c r="G184" s="562" t="s">
        <v>1814</v>
      </c>
      <c r="H184" s="562" t="s">
        <v>1328</v>
      </c>
      <c r="I184" s="484"/>
      <c r="J184" s="484"/>
      <c r="K184" s="565"/>
      <c r="L184" s="484" t="s">
        <v>1815</v>
      </c>
      <c r="M184" s="562" t="s">
        <v>1816</v>
      </c>
      <c r="N184" s="484" t="s">
        <v>178</v>
      </c>
      <c r="O184" s="563">
        <v>40.703000000000003</v>
      </c>
      <c r="P184" s="484" t="s">
        <v>429</v>
      </c>
      <c r="Q184" s="484" t="s">
        <v>1018</v>
      </c>
      <c r="R184" s="484" t="s">
        <v>569</v>
      </c>
      <c r="S184" s="484" t="s">
        <v>285</v>
      </c>
      <c r="T184" s="484"/>
      <c r="U184" s="484"/>
    </row>
    <row r="185" spans="1:21" s="564" customFormat="1" ht="14">
      <c r="A185" s="478">
        <v>175</v>
      </c>
      <c r="B185" s="482"/>
      <c r="C185" s="484"/>
      <c r="D185" s="484"/>
      <c r="E185" s="484"/>
      <c r="F185" s="484"/>
      <c r="G185" s="562" t="s">
        <v>1817</v>
      </c>
      <c r="H185" s="562" t="s">
        <v>1382</v>
      </c>
      <c r="I185" s="484"/>
      <c r="J185" s="484"/>
      <c r="K185" s="484"/>
      <c r="L185" s="484" t="s">
        <v>1818</v>
      </c>
      <c r="M185" s="562" t="s">
        <v>1819</v>
      </c>
      <c r="N185" s="484" t="s">
        <v>178</v>
      </c>
      <c r="O185" s="563">
        <v>14.593</v>
      </c>
      <c r="P185" s="484" t="s">
        <v>429</v>
      </c>
      <c r="Q185" s="484" t="s">
        <v>1018</v>
      </c>
      <c r="R185" s="484" t="s">
        <v>569</v>
      </c>
      <c r="S185" s="484" t="s">
        <v>285</v>
      </c>
      <c r="T185" s="484"/>
      <c r="U185" s="484"/>
    </row>
    <row r="186" spans="1:21" s="564" customFormat="1" ht="14">
      <c r="A186" s="478">
        <v>176</v>
      </c>
      <c r="B186" s="482"/>
      <c r="C186" s="484"/>
      <c r="D186" s="484"/>
      <c r="E186" s="484"/>
      <c r="F186" s="484"/>
      <c r="G186" s="562" t="s">
        <v>1820</v>
      </c>
      <c r="H186" s="562" t="s">
        <v>1382</v>
      </c>
      <c r="I186" s="484"/>
      <c r="J186" s="484"/>
      <c r="K186" s="484"/>
      <c r="L186" s="484" t="s">
        <v>1821</v>
      </c>
      <c r="M186" s="562" t="s">
        <v>1822</v>
      </c>
      <c r="N186" s="484" t="s">
        <v>178</v>
      </c>
      <c r="O186" s="563">
        <v>14.614000000000001</v>
      </c>
      <c r="P186" s="484" t="s">
        <v>429</v>
      </c>
      <c r="Q186" s="484" t="s">
        <v>1018</v>
      </c>
      <c r="R186" s="484" t="s">
        <v>569</v>
      </c>
      <c r="S186" s="484" t="s">
        <v>285</v>
      </c>
      <c r="T186" s="484"/>
      <c r="U186" s="484"/>
    </row>
    <row r="187" spans="1:21" s="568" customFormat="1" ht="14">
      <c r="A187" s="569">
        <v>177</v>
      </c>
      <c r="B187" s="482"/>
      <c r="C187" s="482"/>
      <c r="D187" s="482"/>
      <c r="E187" s="482"/>
      <c r="F187" s="482"/>
      <c r="G187" s="562" t="s">
        <v>1823</v>
      </c>
      <c r="H187" s="562" t="s">
        <v>1346</v>
      </c>
      <c r="I187" s="482"/>
      <c r="J187" s="482"/>
      <c r="K187" s="482"/>
      <c r="L187" s="482" t="s">
        <v>1824</v>
      </c>
      <c r="M187" s="566" t="s">
        <v>1825</v>
      </c>
      <c r="N187" s="482" t="s">
        <v>178</v>
      </c>
      <c r="O187" s="567">
        <v>5.03</v>
      </c>
      <c r="P187" s="482" t="s">
        <v>429</v>
      </c>
      <c r="Q187" s="482" t="s">
        <v>1018</v>
      </c>
      <c r="R187" s="482" t="s">
        <v>569</v>
      </c>
      <c r="S187" s="482" t="s">
        <v>285</v>
      </c>
      <c r="T187" s="482"/>
      <c r="U187" s="482"/>
    </row>
    <row r="188" spans="1:21" s="564" customFormat="1" ht="14">
      <c r="A188" s="478">
        <v>178</v>
      </c>
      <c r="B188" s="482"/>
      <c r="C188" s="484"/>
      <c r="D188" s="484"/>
      <c r="E188" s="484"/>
      <c r="F188" s="484"/>
      <c r="G188" s="562" t="s">
        <v>1826</v>
      </c>
      <c r="H188" s="562" t="s">
        <v>1442</v>
      </c>
      <c r="I188" s="484"/>
      <c r="J188" s="484"/>
      <c r="K188" s="484"/>
      <c r="L188" s="484" t="s">
        <v>1827</v>
      </c>
      <c r="M188" s="562" t="s">
        <v>1828</v>
      </c>
      <c r="N188" s="484" t="s">
        <v>178</v>
      </c>
      <c r="O188" s="563">
        <v>6.2930000000000001</v>
      </c>
      <c r="P188" s="484" t="s">
        <v>429</v>
      </c>
      <c r="Q188" s="484" t="s">
        <v>1018</v>
      </c>
      <c r="R188" s="484" t="s">
        <v>569</v>
      </c>
      <c r="S188" s="484" t="s">
        <v>285</v>
      </c>
      <c r="T188" s="484"/>
      <c r="U188" s="484"/>
    </row>
    <row r="189" spans="1:21" s="564" customFormat="1" ht="14">
      <c r="A189" s="478">
        <v>179</v>
      </c>
      <c r="B189" s="482"/>
      <c r="C189" s="484"/>
      <c r="D189" s="484"/>
      <c r="E189" s="484"/>
      <c r="F189" s="484"/>
      <c r="G189" s="562" t="s">
        <v>1829</v>
      </c>
      <c r="H189" s="562" t="s">
        <v>1382</v>
      </c>
      <c r="I189" s="484"/>
      <c r="J189" s="484"/>
      <c r="K189" s="484"/>
      <c r="L189" s="484" t="s">
        <v>1830</v>
      </c>
      <c r="M189" s="562" t="s">
        <v>1831</v>
      </c>
      <c r="N189" s="484" t="s">
        <v>178</v>
      </c>
      <c r="O189" s="563">
        <v>8.1519999999999992</v>
      </c>
      <c r="P189" s="484" t="s">
        <v>429</v>
      </c>
      <c r="Q189" s="484" t="s">
        <v>1018</v>
      </c>
      <c r="R189" s="484" t="s">
        <v>569</v>
      </c>
      <c r="S189" s="484" t="s">
        <v>285</v>
      </c>
      <c r="T189" s="484"/>
      <c r="U189" s="484"/>
    </row>
    <row r="190" spans="1:21" s="564" customFormat="1" ht="14">
      <c r="A190" s="478">
        <v>180</v>
      </c>
      <c r="B190" s="482"/>
      <c r="C190" s="484"/>
      <c r="D190" s="484"/>
      <c r="E190" s="484"/>
      <c r="F190" s="484"/>
      <c r="G190" s="562" t="s">
        <v>1826</v>
      </c>
      <c r="H190" s="562" t="s">
        <v>1442</v>
      </c>
      <c r="I190" s="484"/>
      <c r="J190" s="484"/>
      <c r="K190" s="484"/>
      <c r="L190" s="484" t="s">
        <v>1832</v>
      </c>
      <c r="M190" s="562" t="s">
        <v>1833</v>
      </c>
      <c r="N190" s="484" t="s">
        <v>178</v>
      </c>
      <c r="O190" s="563">
        <v>7.1740000000000004</v>
      </c>
      <c r="P190" s="484" t="s">
        <v>429</v>
      </c>
      <c r="Q190" s="484" t="s">
        <v>1018</v>
      </c>
      <c r="R190" s="484" t="s">
        <v>569</v>
      </c>
      <c r="S190" s="484" t="s">
        <v>285</v>
      </c>
      <c r="T190" s="484"/>
      <c r="U190" s="484"/>
    </row>
    <row r="191" spans="1:21" s="564" customFormat="1" ht="14">
      <c r="A191" s="484">
        <v>181</v>
      </c>
      <c r="B191" s="482"/>
      <c r="C191" s="484"/>
      <c r="D191" s="484"/>
      <c r="E191" s="484"/>
      <c r="F191" s="484"/>
      <c r="G191" s="562" t="s">
        <v>1834</v>
      </c>
      <c r="H191" s="562" t="s">
        <v>1706</v>
      </c>
      <c r="I191" s="484"/>
      <c r="J191" s="484"/>
      <c r="K191" s="484"/>
      <c r="L191" s="484" t="s">
        <v>1835</v>
      </c>
      <c r="M191" s="562" t="s">
        <v>1836</v>
      </c>
      <c r="N191" s="484" t="s">
        <v>178</v>
      </c>
      <c r="O191" s="563">
        <v>4.8159999999999998</v>
      </c>
      <c r="P191" s="484" t="s">
        <v>429</v>
      </c>
      <c r="Q191" s="484" t="s">
        <v>1018</v>
      </c>
      <c r="R191" s="484" t="s">
        <v>569</v>
      </c>
      <c r="S191" s="484" t="s">
        <v>285</v>
      </c>
      <c r="T191" s="484"/>
      <c r="U191" s="564" t="s">
        <v>2242</v>
      </c>
    </row>
    <row r="192" spans="1:21" s="564" customFormat="1" ht="14">
      <c r="A192" s="478">
        <v>182</v>
      </c>
      <c r="B192" s="482"/>
      <c r="C192" s="565"/>
      <c r="D192" s="484"/>
      <c r="E192" s="484"/>
      <c r="F192" s="484"/>
      <c r="G192" s="562" t="s">
        <v>1837</v>
      </c>
      <c r="H192" s="562" t="s">
        <v>1342</v>
      </c>
      <c r="I192" s="484"/>
      <c r="J192" s="484"/>
      <c r="K192" s="565"/>
      <c r="L192" s="484" t="s">
        <v>1838</v>
      </c>
      <c r="M192" s="562" t="s">
        <v>1839</v>
      </c>
      <c r="N192" s="484" t="s">
        <v>178</v>
      </c>
      <c r="O192" s="563">
        <v>19.506</v>
      </c>
      <c r="P192" s="484" t="s">
        <v>429</v>
      </c>
      <c r="Q192" s="484" t="s">
        <v>1018</v>
      </c>
      <c r="R192" s="484" t="s">
        <v>569</v>
      </c>
      <c r="S192" s="484" t="s">
        <v>285</v>
      </c>
      <c r="T192" s="484"/>
      <c r="U192" s="484"/>
    </row>
    <row r="193" spans="1:21" s="564" customFormat="1" ht="14">
      <c r="A193" s="478">
        <v>183</v>
      </c>
      <c r="B193" s="482"/>
      <c r="C193" s="484"/>
      <c r="D193" s="484"/>
      <c r="E193" s="484"/>
      <c r="F193" s="484"/>
      <c r="G193" s="562" t="s">
        <v>1840</v>
      </c>
      <c r="H193" s="562" t="s">
        <v>1015</v>
      </c>
      <c r="I193" s="484"/>
      <c r="J193" s="484"/>
      <c r="K193" s="484"/>
      <c r="L193" s="484" t="s">
        <v>1841</v>
      </c>
      <c r="M193" s="562" t="s">
        <v>1842</v>
      </c>
      <c r="N193" s="484" t="s">
        <v>178</v>
      </c>
      <c r="O193" s="563">
        <v>12.657999999999999</v>
      </c>
      <c r="P193" s="484" t="s">
        <v>429</v>
      </c>
      <c r="Q193" s="484" t="s">
        <v>1018</v>
      </c>
      <c r="R193" s="484" t="s">
        <v>569</v>
      </c>
      <c r="S193" s="484" t="s">
        <v>285</v>
      </c>
      <c r="T193" s="484"/>
      <c r="U193" s="484"/>
    </row>
    <row r="194" spans="1:21" s="564" customFormat="1" ht="14">
      <c r="A194" s="478">
        <v>184</v>
      </c>
      <c r="B194" s="482"/>
      <c r="C194" s="484"/>
      <c r="D194" s="484"/>
      <c r="E194" s="484"/>
      <c r="F194" s="484"/>
      <c r="G194" s="562" t="s">
        <v>1843</v>
      </c>
      <c r="H194" s="562" t="s">
        <v>1844</v>
      </c>
      <c r="I194" s="484"/>
      <c r="J194" s="484"/>
      <c r="K194" s="484"/>
      <c r="L194" s="484" t="s">
        <v>1845</v>
      </c>
      <c r="M194" s="562" t="s">
        <v>1846</v>
      </c>
      <c r="N194" s="484" t="s">
        <v>178</v>
      </c>
      <c r="O194" s="563">
        <v>12.161</v>
      </c>
      <c r="P194" s="484" t="s">
        <v>429</v>
      </c>
      <c r="Q194" s="484" t="s">
        <v>1018</v>
      </c>
      <c r="R194" s="484" t="s">
        <v>569</v>
      </c>
      <c r="S194" s="484" t="s">
        <v>285</v>
      </c>
      <c r="T194" s="484"/>
      <c r="U194" s="484"/>
    </row>
    <row r="195" spans="1:21" s="564" customFormat="1" ht="14">
      <c r="A195" s="478">
        <v>185</v>
      </c>
      <c r="B195" s="482"/>
      <c r="C195" s="484"/>
      <c r="D195" s="484"/>
      <c r="E195" s="484"/>
      <c r="F195" s="484"/>
      <c r="G195" s="562" t="s">
        <v>1847</v>
      </c>
      <c r="H195" s="562" t="s">
        <v>1335</v>
      </c>
      <c r="I195" s="484"/>
      <c r="J195" s="484"/>
      <c r="K195" s="484"/>
      <c r="L195" s="484" t="s">
        <v>1848</v>
      </c>
      <c r="M195" s="562" t="s">
        <v>1849</v>
      </c>
      <c r="N195" s="484" t="s">
        <v>178</v>
      </c>
      <c r="O195" s="563">
        <v>14.46</v>
      </c>
      <c r="P195" s="484" t="s">
        <v>429</v>
      </c>
      <c r="Q195" s="484" t="s">
        <v>1018</v>
      </c>
      <c r="R195" s="484" t="s">
        <v>569</v>
      </c>
      <c r="S195" s="484" t="s">
        <v>285</v>
      </c>
      <c r="T195" s="484"/>
      <c r="U195" s="484"/>
    </row>
    <row r="196" spans="1:21" s="568" customFormat="1" ht="14">
      <c r="A196" s="569">
        <v>186</v>
      </c>
      <c r="B196" s="482"/>
      <c r="C196" s="482"/>
      <c r="D196" s="482"/>
      <c r="E196" s="482"/>
      <c r="F196" s="482"/>
      <c r="G196" s="566" t="s">
        <v>1850</v>
      </c>
      <c r="H196" s="562" t="s">
        <v>1346</v>
      </c>
      <c r="I196" s="482"/>
      <c r="J196" s="482"/>
      <c r="K196" s="482"/>
      <c r="L196" s="482" t="s">
        <v>1851</v>
      </c>
      <c r="M196" s="566" t="s">
        <v>1852</v>
      </c>
      <c r="N196" s="482" t="s">
        <v>178</v>
      </c>
      <c r="O196" s="567">
        <v>4.306</v>
      </c>
      <c r="P196" s="482" t="s">
        <v>429</v>
      </c>
      <c r="Q196" s="482" t="s">
        <v>1018</v>
      </c>
      <c r="R196" s="482" t="s">
        <v>569</v>
      </c>
      <c r="S196" s="482" t="s">
        <v>285</v>
      </c>
      <c r="T196" s="482"/>
      <c r="U196" s="482" t="s">
        <v>2224</v>
      </c>
    </row>
    <row r="197" spans="1:21" s="568" customFormat="1" ht="14">
      <c r="A197" s="569">
        <v>187</v>
      </c>
      <c r="B197" s="482"/>
      <c r="C197" s="482"/>
      <c r="D197" s="482"/>
      <c r="E197" s="482"/>
      <c r="F197" s="482"/>
      <c r="G197" s="562" t="s">
        <v>1853</v>
      </c>
      <c r="H197" s="562" t="s">
        <v>1346</v>
      </c>
      <c r="I197" s="482"/>
      <c r="J197" s="482"/>
      <c r="K197" s="482"/>
      <c r="L197" s="482" t="s">
        <v>1854</v>
      </c>
      <c r="M197" s="566" t="s">
        <v>1855</v>
      </c>
      <c r="N197" s="482" t="s">
        <v>178</v>
      </c>
      <c r="O197" s="567">
        <v>8.0939999999999994</v>
      </c>
      <c r="P197" s="482" t="s">
        <v>429</v>
      </c>
      <c r="Q197" s="482" t="s">
        <v>1018</v>
      </c>
      <c r="R197" s="482" t="s">
        <v>569</v>
      </c>
      <c r="S197" s="482" t="s">
        <v>285</v>
      </c>
      <c r="T197" s="482"/>
      <c r="U197" s="482"/>
    </row>
    <row r="198" spans="1:21" s="564" customFormat="1" ht="14">
      <c r="A198" s="478">
        <v>188</v>
      </c>
      <c r="B198" s="482"/>
      <c r="C198" s="484"/>
      <c r="D198" s="484"/>
      <c r="E198" s="484"/>
      <c r="F198" s="484"/>
      <c r="G198" s="562" t="s">
        <v>1856</v>
      </c>
      <c r="H198" s="562" t="s">
        <v>1392</v>
      </c>
      <c r="I198" s="484"/>
      <c r="J198" s="484"/>
      <c r="K198" s="484"/>
      <c r="L198" s="484" t="s">
        <v>1857</v>
      </c>
      <c r="M198" s="562" t="s">
        <v>1858</v>
      </c>
      <c r="N198" s="484" t="s">
        <v>178</v>
      </c>
      <c r="O198" s="563">
        <v>13.225</v>
      </c>
      <c r="P198" s="484" t="s">
        <v>429</v>
      </c>
      <c r="Q198" s="484" t="s">
        <v>1018</v>
      </c>
      <c r="R198" s="484" t="s">
        <v>569</v>
      </c>
      <c r="S198" s="484" t="s">
        <v>285</v>
      </c>
      <c r="T198" s="484"/>
      <c r="U198" s="484"/>
    </row>
    <row r="199" spans="1:21" s="564" customFormat="1" ht="14">
      <c r="A199" s="478">
        <v>189</v>
      </c>
      <c r="B199" s="482"/>
      <c r="C199" s="484"/>
      <c r="D199" s="484"/>
      <c r="E199" s="484"/>
      <c r="F199" s="484"/>
      <c r="G199" s="562" t="s">
        <v>1859</v>
      </c>
      <c r="H199" s="562" t="s">
        <v>1392</v>
      </c>
      <c r="I199" s="484"/>
      <c r="J199" s="484"/>
      <c r="K199" s="484"/>
      <c r="L199" s="484" t="s">
        <v>1860</v>
      </c>
      <c r="M199" s="562" t="s">
        <v>1861</v>
      </c>
      <c r="N199" s="484" t="s">
        <v>178</v>
      </c>
      <c r="O199" s="563">
        <v>7.851</v>
      </c>
      <c r="P199" s="484" t="s">
        <v>429</v>
      </c>
      <c r="Q199" s="484" t="s">
        <v>1018</v>
      </c>
      <c r="R199" s="484" t="s">
        <v>569</v>
      </c>
      <c r="S199" s="484" t="s">
        <v>285</v>
      </c>
      <c r="T199" s="484"/>
      <c r="U199" s="484"/>
    </row>
    <row r="200" spans="1:21" s="564" customFormat="1" ht="14">
      <c r="A200" s="478">
        <v>190</v>
      </c>
      <c r="B200" s="482"/>
      <c r="C200" s="565"/>
      <c r="D200" s="484"/>
      <c r="E200" s="484"/>
      <c r="F200" s="484"/>
      <c r="G200" s="562" t="s">
        <v>1862</v>
      </c>
      <c r="H200" s="562" t="s">
        <v>1392</v>
      </c>
      <c r="I200" s="484"/>
      <c r="J200" s="484"/>
      <c r="K200" s="565"/>
      <c r="L200" s="484" t="s">
        <v>1863</v>
      </c>
      <c r="M200" s="562" t="s">
        <v>1864</v>
      </c>
      <c r="N200" s="484" t="s">
        <v>178</v>
      </c>
      <c r="O200" s="563">
        <v>9.2520000000000007</v>
      </c>
      <c r="P200" s="484" t="s">
        <v>429</v>
      </c>
      <c r="Q200" s="484" t="s">
        <v>1018</v>
      </c>
      <c r="R200" s="484" t="s">
        <v>569</v>
      </c>
      <c r="S200" s="484" t="s">
        <v>285</v>
      </c>
      <c r="T200" s="484"/>
      <c r="U200" s="484"/>
    </row>
    <row r="201" spans="1:21" s="564" customFormat="1" ht="14">
      <c r="A201" s="478">
        <v>191</v>
      </c>
      <c r="B201" s="482"/>
      <c r="C201" s="484"/>
      <c r="D201" s="484"/>
      <c r="E201" s="484"/>
      <c r="F201" s="484"/>
      <c r="G201" s="562" t="s">
        <v>1865</v>
      </c>
      <c r="H201" s="562" t="s">
        <v>1342</v>
      </c>
      <c r="I201" s="484"/>
      <c r="J201" s="484"/>
      <c r="K201" s="484"/>
      <c r="L201" s="484" t="s">
        <v>1866</v>
      </c>
      <c r="M201" s="562" t="s">
        <v>1867</v>
      </c>
      <c r="N201" s="484" t="s">
        <v>178</v>
      </c>
      <c r="O201" s="563">
        <v>12.28</v>
      </c>
      <c r="P201" s="484" t="s">
        <v>429</v>
      </c>
      <c r="Q201" s="484" t="s">
        <v>1018</v>
      </c>
      <c r="R201" s="484" t="s">
        <v>569</v>
      </c>
      <c r="S201" s="484" t="s">
        <v>285</v>
      </c>
      <c r="T201" s="484"/>
      <c r="U201" s="484"/>
    </row>
    <row r="202" spans="1:21" s="564" customFormat="1" ht="14">
      <c r="A202" s="484">
        <v>192</v>
      </c>
      <c r="B202" s="482"/>
      <c r="C202" s="484"/>
      <c r="D202" s="484"/>
      <c r="E202" s="484"/>
      <c r="F202" s="484"/>
      <c r="G202" s="562" t="s">
        <v>1868</v>
      </c>
      <c r="H202" s="562" t="s">
        <v>1706</v>
      </c>
      <c r="I202" s="484"/>
      <c r="J202" s="484"/>
      <c r="K202" s="484"/>
      <c r="L202" s="484" t="s">
        <v>1869</v>
      </c>
      <c r="M202" s="562" t="s">
        <v>1870</v>
      </c>
      <c r="N202" s="484" t="s">
        <v>178</v>
      </c>
      <c r="O202" s="563">
        <v>13.638</v>
      </c>
      <c r="P202" s="484" t="s">
        <v>429</v>
      </c>
      <c r="Q202" s="484" t="s">
        <v>1018</v>
      </c>
      <c r="R202" s="484" t="s">
        <v>569</v>
      </c>
      <c r="S202" s="484" t="s">
        <v>285</v>
      </c>
      <c r="T202" s="484"/>
      <c r="U202" s="564" t="s">
        <v>2242</v>
      </c>
    </row>
    <row r="203" spans="1:21" s="564" customFormat="1" ht="14">
      <c r="A203" s="478">
        <v>193</v>
      </c>
      <c r="B203" s="482"/>
      <c r="C203" s="484"/>
      <c r="D203" s="484"/>
      <c r="E203" s="484"/>
      <c r="F203" s="484"/>
      <c r="G203" s="562" t="s">
        <v>1871</v>
      </c>
      <c r="H203" s="562" t="s">
        <v>1382</v>
      </c>
      <c r="I203" s="484"/>
      <c r="J203" s="484"/>
      <c r="K203" s="484"/>
      <c r="L203" s="484" t="s">
        <v>1872</v>
      </c>
      <c r="M203" s="562" t="s">
        <v>1873</v>
      </c>
      <c r="N203" s="484" t="s">
        <v>178</v>
      </c>
      <c r="O203" s="563">
        <v>11.465</v>
      </c>
      <c r="P203" s="484" t="s">
        <v>429</v>
      </c>
      <c r="Q203" s="484" t="s">
        <v>1018</v>
      </c>
      <c r="R203" s="484" t="s">
        <v>569</v>
      </c>
      <c r="S203" s="484" t="s">
        <v>285</v>
      </c>
      <c r="T203" s="484"/>
      <c r="U203" s="484"/>
    </row>
    <row r="204" spans="1:21" s="564" customFormat="1" ht="14">
      <c r="A204" s="478">
        <v>194</v>
      </c>
      <c r="B204" s="482"/>
      <c r="C204" s="484"/>
      <c r="D204" s="484"/>
      <c r="E204" s="484"/>
      <c r="F204" s="484"/>
      <c r="G204" s="562" t="s">
        <v>1874</v>
      </c>
      <c r="H204" s="562" t="s">
        <v>1392</v>
      </c>
      <c r="I204" s="484"/>
      <c r="J204" s="484"/>
      <c r="K204" s="484"/>
      <c r="L204" s="484" t="s">
        <v>1875</v>
      </c>
      <c r="M204" s="562" t="s">
        <v>1876</v>
      </c>
      <c r="N204" s="484" t="s">
        <v>178</v>
      </c>
      <c r="O204" s="563">
        <v>20.597999999999999</v>
      </c>
      <c r="P204" s="484" t="s">
        <v>429</v>
      </c>
      <c r="Q204" s="484" t="s">
        <v>1018</v>
      </c>
      <c r="R204" s="484" t="s">
        <v>569</v>
      </c>
      <c r="S204" s="484" t="s">
        <v>285</v>
      </c>
      <c r="T204" s="484"/>
      <c r="U204" s="484"/>
    </row>
    <row r="205" spans="1:21" s="564" customFormat="1" ht="14">
      <c r="A205" s="478">
        <v>195</v>
      </c>
      <c r="B205" s="482"/>
      <c r="C205" s="484"/>
      <c r="D205" s="484"/>
      <c r="E205" s="484"/>
      <c r="F205" s="484"/>
      <c r="G205" s="562" t="s">
        <v>1877</v>
      </c>
      <c r="H205" s="562" t="s">
        <v>1015</v>
      </c>
      <c r="I205" s="484"/>
      <c r="J205" s="484"/>
      <c r="K205" s="484"/>
      <c r="L205" s="484" t="s">
        <v>1878</v>
      </c>
      <c r="M205" s="562" t="s">
        <v>1879</v>
      </c>
      <c r="N205" s="484" t="s">
        <v>178</v>
      </c>
      <c r="O205" s="563">
        <v>14.164</v>
      </c>
      <c r="P205" s="484" t="s">
        <v>429</v>
      </c>
      <c r="Q205" s="484" t="s">
        <v>1018</v>
      </c>
      <c r="R205" s="484" t="s">
        <v>569</v>
      </c>
      <c r="S205" s="484" t="s">
        <v>285</v>
      </c>
      <c r="T205" s="484"/>
      <c r="U205" s="484"/>
    </row>
    <row r="206" spans="1:21" s="564" customFormat="1" ht="14">
      <c r="A206" s="478">
        <v>196</v>
      </c>
      <c r="B206" s="482"/>
      <c r="C206" s="484"/>
      <c r="D206" s="484"/>
      <c r="E206" s="484"/>
      <c r="F206" s="484"/>
      <c r="G206" s="562" t="s">
        <v>1880</v>
      </c>
      <c r="H206" s="562" t="s">
        <v>1442</v>
      </c>
      <c r="I206" s="484"/>
      <c r="J206" s="484"/>
      <c r="K206" s="484"/>
      <c r="L206" s="484" t="s">
        <v>1881</v>
      </c>
      <c r="M206" s="562" t="s">
        <v>1882</v>
      </c>
      <c r="N206" s="484" t="s">
        <v>178</v>
      </c>
      <c r="O206" s="563">
        <v>13.151999999999999</v>
      </c>
      <c r="P206" s="484" t="s">
        <v>429</v>
      </c>
      <c r="Q206" s="484" t="s">
        <v>1018</v>
      </c>
      <c r="R206" s="484" t="s">
        <v>569</v>
      </c>
      <c r="S206" s="484" t="s">
        <v>285</v>
      </c>
      <c r="T206" s="484"/>
      <c r="U206" s="484"/>
    </row>
    <row r="207" spans="1:21" s="564" customFormat="1" ht="14">
      <c r="A207" s="478">
        <v>197</v>
      </c>
      <c r="B207" s="482"/>
      <c r="C207" s="484"/>
      <c r="D207" s="484"/>
      <c r="E207" s="484"/>
      <c r="F207" s="484"/>
      <c r="G207" s="562" t="s">
        <v>1883</v>
      </c>
      <c r="H207" s="562" t="s">
        <v>1442</v>
      </c>
      <c r="I207" s="484"/>
      <c r="J207" s="484"/>
      <c r="K207" s="484"/>
      <c r="L207" s="484" t="s">
        <v>1884</v>
      </c>
      <c r="M207" s="562" t="s">
        <v>1885</v>
      </c>
      <c r="N207" s="484" t="s">
        <v>178</v>
      </c>
      <c r="O207" s="563">
        <v>6.5149999999999997</v>
      </c>
      <c r="P207" s="484" t="s">
        <v>429</v>
      </c>
      <c r="Q207" s="484" t="s">
        <v>1018</v>
      </c>
      <c r="R207" s="484" t="s">
        <v>569</v>
      </c>
      <c r="S207" s="484" t="s">
        <v>285</v>
      </c>
      <c r="T207" s="484"/>
      <c r="U207" s="484"/>
    </row>
    <row r="208" spans="1:21" s="564" customFormat="1" ht="14">
      <c r="A208" s="478">
        <v>198</v>
      </c>
      <c r="B208" s="482"/>
      <c r="C208" s="565"/>
      <c r="D208" s="484"/>
      <c r="E208" s="484"/>
      <c r="F208" s="484"/>
      <c r="G208" s="562" t="s">
        <v>1886</v>
      </c>
      <c r="H208" s="562" t="s">
        <v>1335</v>
      </c>
      <c r="I208" s="484"/>
      <c r="J208" s="484"/>
      <c r="K208" s="565"/>
      <c r="L208" s="484" t="s">
        <v>1887</v>
      </c>
      <c r="M208" s="562" t="s">
        <v>1888</v>
      </c>
      <c r="N208" s="484" t="s">
        <v>178</v>
      </c>
      <c r="O208" s="563">
        <v>1.0900000000000001</v>
      </c>
      <c r="P208" s="484" t="s">
        <v>429</v>
      </c>
      <c r="Q208" s="484" t="s">
        <v>1018</v>
      </c>
      <c r="R208" s="484" t="s">
        <v>569</v>
      </c>
      <c r="S208" s="484" t="s">
        <v>285</v>
      </c>
      <c r="T208" s="484"/>
      <c r="U208" s="484"/>
    </row>
    <row r="209" spans="1:21" s="564" customFormat="1" ht="14">
      <c r="A209" s="478">
        <v>199</v>
      </c>
      <c r="B209" s="482"/>
      <c r="C209" s="484"/>
      <c r="D209" s="484"/>
      <c r="E209" s="484"/>
      <c r="F209" s="484"/>
      <c r="G209" s="562" t="s">
        <v>1886</v>
      </c>
      <c r="H209" s="562" t="s">
        <v>1335</v>
      </c>
      <c r="I209" s="484"/>
      <c r="J209" s="484"/>
      <c r="K209" s="484"/>
      <c r="L209" s="484" t="s">
        <v>1889</v>
      </c>
      <c r="M209" s="562" t="s">
        <v>1888</v>
      </c>
      <c r="N209" s="484" t="s">
        <v>178</v>
      </c>
      <c r="O209" s="563">
        <v>1.27</v>
      </c>
      <c r="P209" s="484" t="s">
        <v>429</v>
      </c>
      <c r="Q209" s="484" t="s">
        <v>1018</v>
      </c>
      <c r="R209" s="484" t="s">
        <v>569</v>
      </c>
      <c r="S209" s="484" t="s">
        <v>285</v>
      </c>
      <c r="T209" s="484"/>
      <c r="U209" s="484"/>
    </row>
    <row r="210" spans="1:21" s="564" customFormat="1" ht="14">
      <c r="A210" s="478">
        <v>200</v>
      </c>
      <c r="B210" s="482"/>
      <c r="C210" s="484"/>
      <c r="D210" s="484"/>
      <c r="E210" s="484"/>
      <c r="F210" s="484"/>
      <c r="G210" s="562" t="s">
        <v>1868</v>
      </c>
      <c r="H210" s="562" t="s">
        <v>1706</v>
      </c>
      <c r="I210" s="484"/>
      <c r="J210" s="484"/>
      <c r="K210" s="484"/>
      <c r="L210" s="484" t="s">
        <v>1890</v>
      </c>
      <c r="M210" s="562" t="s">
        <v>1873</v>
      </c>
      <c r="N210" s="484" t="s">
        <v>178</v>
      </c>
      <c r="O210" s="563">
        <v>1.8169999999999999</v>
      </c>
      <c r="P210" s="484" t="s">
        <v>429</v>
      </c>
      <c r="Q210" s="484" t="s">
        <v>1018</v>
      </c>
      <c r="R210" s="484" t="s">
        <v>569</v>
      </c>
      <c r="S210" s="484" t="s">
        <v>285</v>
      </c>
      <c r="T210" s="484"/>
      <c r="U210" s="484"/>
    </row>
    <row r="211" spans="1:21" s="564" customFormat="1" ht="14">
      <c r="A211" s="478">
        <v>201</v>
      </c>
      <c r="B211" s="482"/>
      <c r="C211" s="484"/>
      <c r="D211" s="484"/>
      <c r="E211" s="484"/>
      <c r="F211" s="484"/>
      <c r="G211" s="562" t="s">
        <v>1891</v>
      </c>
      <c r="H211" s="562" t="s">
        <v>1335</v>
      </c>
      <c r="I211" s="484"/>
      <c r="J211" s="484"/>
      <c r="K211" s="484"/>
      <c r="L211" s="484" t="s">
        <v>1892</v>
      </c>
      <c r="M211" s="562" t="s">
        <v>1893</v>
      </c>
      <c r="N211" s="484" t="s">
        <v>178</v>
      </c>
      <c r="O211" s="563">
        <v>12.938000000000001</v>
      </c>
      <c r="P211" s="484" t="s">
        <v>429</v>
      </c>
      <c r="Q211" s="484" t="s">
        <v>1018</v>
      </c>
      <c r="R211" s="484" t="s">
        <v>569</v>
      </c>
      <c r="S211" s="484" t="s">
        <v>285</v>
      </c>
      <c r="T211" s="484"/>
      <c r="U211" s="484"/>
    </row>
    <row r="212" spans="1:21" s="564" customFormat="1" ht="14">
      <c r="A212" s="484">
        <v>202</v>
      </c>
      <c r="B212" s="482"/>
      <c r="C212" s="484"/>
      <c r="D212" s="484"/>
      <c r="E212" s="484"/>
      <c r="F212" s="484"/>
      <c r="G212" s="562" t="s">
        <v>1894</v>
      </c>
      <c r="H212" s="562" t="s">
        <v>1706</v>
      </c>
      <c r="I212" s="484"/>
      <c r="J212" s="484"/>
      <c r="K212" s="484"/>
      <c r="L212" s="484" t="s">
        <v>1895</v>
      </c>
      <c r="M212" s="562" t="s">
        <v>1896</v>
      </c>
      <c r="N212" s="484" t="s">
        <v>178</v>
      </c>
      <c r="O212" s="563">
        <v>75.876999999999995</v>
      </c>
      <c r="P212" s="484" t="s">
        <v>429</v>
      </c>
      <c r="Q212" s="484" t="s">
        <v>1018</v>
      </c>
      <c r="R212" s="484" t="s">
        <v>569</v>
      </c>
      <c r="S212" s="484" t="s">
        <v>285</v>
      </c>
      <c r="T212" s="484"/>
      <c r="U212" s="564" t="s">
        <v>2242</v>
      </c>
    </row>
    <row r="213" spans="1:21" s="564" customFormat="1" ht="14">
      <c r="A213" s="478">
        <v>203</v>
      </c>
      <c r="B213" s="482"/>
      <c r="C213" s="484"/>
      <c r="D213" s="484"/>
      <c r="E213" s="484"/>
      <c r="F213" s="484"/>
      <c r="G213" s="562" t="s">
        <v>1897</v>
      </c>
      <c r="H213" s="562" t="s">
        <v>1392</v>
      </c>
      <c r="I213" s="484"/>
      <c r="J213" s="484"/>
      <c r="K213" s="484"/>
      <c r="L213" s="484" t="s">
        <v>1898</v>
      </c>
      <c r="M213" s="562" t="s">
        <v>1899</v>
      </c>
      <c r="N213" s="484" t="s">
        <v>178</v>
      </c>
      <c r="O213" s="563">
        <v>10.493</v>
      </c>
      <c r="P213" s="484" t="s">
        <v>429</v>
      </c>
      <c r="Q213" s="484" t="s">
        <v>1018</v>
      </c>
      <c r="R213" s="484" t="s">
        <v>569</v>
      </c>
      <c r="S213" s="484" t="s">
        <v>285</v>
      </c>
      <c r="T213" s="484"/>
      <c r="U213" s="484"/>
    </row>
    <row r="214" spans="1:21" s="564" customFormat="1" ht="14">
      <c r="A214" s="478">
        <v>204</v>
      </c>
      <c r="B214" s="482"/>
      <c r="C214" s="484"/>
      <c r="D214" s="484"/>
      <c r="E214" s="484"/>
      <c r="F214" s="484"/>
      <c r="G214" s="562" t="s">
        <v>1601</v>
      </c>
      <c r="H214" s="562" t="s">
        <v>1392</v>
      </c>
      <c r="I214" s="484"/>
      <c r="J214" s="484"/>
      <c r="K214" s="484"/>
      <c r="L214" s="484" t="s">
        <v>1900</v>
      </c>
      <c r="M214" s="562" t="s">
        <v>1901</v>
      </c>
      <c r="N214" s="484" t="s">
        <v>178</v>
      </c>
      <c r="O214" s="563">
        <v>5.7190000000000003</v>
      </c>
      <c r="P214" s="484" t="s">
        <v>429</v>
      </c>
      <c r="Q214" s="484" t="s">
        <v>1018</v>
      </c>
      <c r="R214" s="484" t="s">
        <v>569</v>
      </c>
      <c r="S214" s="484" t="s">
        <v>285</v>
      </c>
      <c r="T214" s="484"/>
      <c r="U214" s="484"/>
    </row>
    <row r="215" spans="1:21" s="568" customFormat="1" ht="14">
      <c r="A215" s="569">
        <v>205</v>
      </c>
      <c r="B215" s="482"/>
      <c r="C215" s="482"/>
      <c r="D215" s="482"/>
      <c r="E215" s="482"/>
      <c r="F215" s="482"/>
      <c r="G215" s="566" t="s">
        <v>1902</v>
      </c>
      <c r="H215" s="562" t="s">
        <v>1346</v>
      </c>
      <c r="I215" s="482"/>
      <c r="J215" s="482"/>
      <c r="K215" s="482"/>
      <c r="L215" s="482" t="s">
        <v>1903</v>
      </c>
      <c r="M215" s="566" t="s">
        <v>1904</v>
      </c>
      <c r="N215" s="482" t="s">
        <v>178</v>
      </c>
      <c r="O215" s="567">
        <v>21.786999999999999</v>
      </c>
      <c r="P215" s="482" t="s">
        <v>429</v>
      </c>
      <c r="Q215" s="482" t="s">
        <v>1018</v>
      </c>
      <c r="R215" s="482" t="s">
        <v>569</v>
      </c>
      <c r="S215" s="482" t="s">
        <v>285</v>
      </c>
      <c r="T215" s="482"/>
      <c r="U215" s="482" t="s">
        <v>2224</v>
      </c>
    </row>
    <row r="216" spans="1:21" s="564" customFormat="1" ht="14">
      <c r="A216" s="478">
        <v>206</v>
      </c>
      <c r="B216" s="482"/>
      <c r="C216" s="565"/>
      <c r="D216" s="484"/>
      <c r="E216" s="484"/>
      <c r="F216" s="484"/>
      <c r="G216" s="562" t="s">
        <v>1905</v>
      </c>
      <c r="H216" s="562" t="s">
        <v>1683</v>
      </c>
      <c r="I216" s="484"/>
      <c r="J216" s="484"/>
      <c r="K216" s="565"/>
      <c r="L216" s="484" t="s">
        <v>1906</v>
      </c>
      <c r="M216" s="562" t="s">
        <v>1907</v>
      </c>
      <c r="N216" s="484" t="s">
        <v>178</v>
      </c>
      <c r="O216" s="563">
        <v>24.074999999999999</v>
      </c>
      <c r="P216" s="484" t="s">
        <v>429</v>
      </c>
      <c r="Q216" s="484" t="s">
        <v>1018</v>
      </c>
      <c r="R216" s="484" t="s">
        <v>569</v>
      </c>
      <c r="S216" s="484" t="s">
        <v>285</v>
      </c>
      <c r="T216" s="484"/>
      <c r="U216" s="484"/>
    </row>
    <row r="217" spans="1:21" s="568" customFormat="1" ht="14">
      <c r="A217" s="569">
        <v>207</v>
      </c>
      <c r="B217" s="482"/>
      <c r="C217" s="482"/>
      <c r="D217" s="482"/>
      <c r="E217" s="482"/>
      <c r="F217" s="482"/>
      <c r="G217" s="566" t="s">
        <v>1908</v>
      </c>
      <c r="H217" s="562" t="s">
        <v>1346</v>
      </c>
      <c r="I217" s="482"/>
      <c r="J217" s="482"/>
      <c r="K217" s="482"/>
      <c r="L217" s="482" t="s">
        <v>1909</v>
      </c>
      <c r="M217" s="566" t="s">
        <v>1910</v>
      </c>
      <c r="N217" s="482" t="s">
        <v>178</v>
      </c>
      <c r="O217" s="567">
        <v>78.983999999999995</v>
      </c>
      <c r="P217" s="482" t="s">
        <v>429</v>
      </c>
      <c r="Q217" s="482" t="s">
        <v>1018</v>
      </c>
      <c r="R217" s="482" t="s">
        <v>569</v>
      </c>
      <c r="S217" s="482" t="s">
        <v>285</v>
      </c>
      <c r="T217" s="482"/>
      <c r="U217" s="482" t="s">
        <v>2224</v>
      </c>
    </row>
    <row r="218" spans="1:21" s="564" customFormat="1" ht="14">
      <c r="A218" s="478">
        <v>208</v>
      </c>
      <c r="B218" s="482"/>
      <c r="C218" s="484"/>
      <c r="D218" s="484"/>
      <c r="E218" s="484"/>
      <c r="F218" s="484"/>
      <c r="G218" s="562" t="s">
        <v>1911</v>
      </c>
      <c r="H218" s="562" t="s">
        <v>1335</v>
      </c>
      <c r="I218" s="484"/>
      <c r="J218" s="484"/>
      <c r="K218" s="484"/>
      <c r="L218" s="484" t="s">
        <v>1912</v>
      </c>
      <c r="M218" s="562" t="s">
        <v>1913</v>
      </c>
      <c r="N218" s="484" t="s">
        <v>178</v>
      </c>
      <c r="O218" s="563">
        <v>15.64</v>
      </c>
      <c r="P218" s="484" t="s">
        <v>429</v>
      </c>
      <c r="Q218" s="484" t="s">
        <v>1018</v>
      </c>
      <c r="R218" s="484" t="s">
        <v>569</v>
      </c>
      <c r="S218" s="484" t="s">
        <v>285</v>
      </c>
      <c r="T218" s="484"/>
      <c r="U218" s="484"/>
    </row>
    <row r="219" spans="1:21" s="564" customFormat="1" ht="14">
      <c r="A219" s="478">
        <v>209</v>
      </c>
      <c r="B219" s="482"/>
      <c r="C219" s="484"/>
      <c r="D219" s="484"/>
      <c r="E219" s="484"/>
      <c r="F219" s="484"/>
      <c r="G219" s="562" t="s">
        <v>1914</v>
      </c>
      <c r="H219" s="562" t="s">
        <v>1382</v>
      </c>
      <c r="I219" s="484"/>
      <c r="J219" s="484"/>
      <c r="K219" s="484"/>
      <c r="L219" s="484" t="s">
        <v>1915</v>
      </c>
      <c r="M219" s="562" t="s">
        <v>1916</v>
      </c>
      <c r="N219" s="484" t="s">
        <v>178</v>
      </c>
      <c r="O219" s="563">
        <v>5.8170000000000002</v>
      </c>
      <c r="P219" s="484" t="s">
        <v>429</v>
      </c>
      <c r="Q219" s="484" t="s">
        <v>1018</v>
      </c>
      <c r="R219" s="484" t="s">
        <v>569</v>
      </c>
      <c r="S219" s="484" t="s">
        <v>285</v>
      </c>
      <c r="T219" s="484"/>
      <c r="U219" s="484"/>
    </row>
    <row r="220" spans="1:21" s="564" customFormat="1" ht="14">
      <c r="A220" s="478">
        <v>210</v>
      </c>
      <c r="B220" s="482"/>
      <c r="C220" s="484"/>
      <c r="D220" s="484"/>
      <c r="E220" s="484"/>
      <c r="F220" s="484"/>
      <c r="G220" s="562" t="s">
        <v>1917</v>
      </c>
      <c r="H220" s="562" t="s">
        <v>1382</v>
      </c>
      <c r="I220" s="484"/>
      <c r="J220" s="484"/>
      <c r="K220" s="484"/>
      <c r="L220" s="484" t="s">
        <v>1918</v>
      </c>
      <c r="M220" s="562" t="s">
        <v>1919</v>
      </c>
      <c r="N220" s="484" t="s">
        <v>178</v>
      </c>
      <c r="O220" s="563">
        <v>14.297000000000001</v>
      </c>
      <c r="P220" s="484" t="s">
        <v>429</v>
      </c>
      <c r="Q220" s="484" t="s">
        <v>1018</v>
      </c>
      <c r="R220" s="484" t="s">
        <v>569</v>
      </c>
      <c r="S220" s="484" t="s">
        <v>285</v>
      </c>
      <c r="T220" s="484"/>
      <c r="U220" s="484"/>
    </row>
    <row r="221" spans="1:21" s="564" customFormat="1" ht="14">
      <c r="A221" s="478">
        <v>211</v>
      </c>
      <c r="B221" s="482"/>
      <c r="C221" s="484"/>
      <c r="D221" s="484"/>
      <c r="E221" s="484"/>
      <c r="F221" s="484"/>
      <c r="G221" s="562" t="s">
        <v>1920</v>
      </c>
      <c r="H221" s="562" t="s">
        <v>1683</v>
      </c>
      <c r="I221" s="484"/>
      <c r="J221" s="484"/>
      <c r="K221" s="484"/>
      <c r="L221" s="484" t="s">
        <v>1921</v>
      </c>
      <c r="M221" s="562" t="s">
        <v>1922</v>
      </c>
      <c r="N221" s="484" t="s">
        <v>178</v>
      </c>
      <c r="O221" s="563">
        <v>10.029999999999999</v>
      </c>
      <c r="P221" s="484" t="s">
        <v>429</v>
      </c>
      <c r="Q221" s="484" t="s">
        <v>1018</v>
      </c>
      <c r="R221" s="484" t="s">
        <v>569</v>
      </c>
      <c r="S221" s="484" t="s">
        <v>285</v>
      </c>
      <c r="T221" s="484"/>
      <c r="U221" s="484"/>
    </row>
    <row r="222" spans="1:21" s="564" customFormat="1" ht="14">
      <c r="A222" s="478">
        <v>212</v>
      </c>
      <c r="B222" s="482"/>
      <c r="C222" s="484"/>
      <c r="D222" s="484"/>
      <c r="E222" s="484"/>
      <c r="F222" s="484"/>
      <c r="G222" s="562" t="s">
        <v>1923</v>
      </c>
      <c r="H222" s="562" t="s">
        <v>1335</v>
      </c>
      <c r="I222" s="484"/>
      <c r="J222" s="484"/>
      <c r="K222" s="484"/>
      <c r="L222" s="484" t="s">
        <v>1924</v>
      </c>
      <c r="M222" s="562" t="s">
        <v>1925</v>
      </c>
      <c r="N222" s="484" t="s">
        <v>178</v>
      </c>
      <c r="O222" s="563">
        <v>46.982999999999997</v>
      </c>
      <c r="P222" s="484" t="s">
        <v>429</v>
      </c>
      <c r="Q222" s="484" t="s">
        <v>1018</v>
      </c>
      <c r="R222" s="484" t="s">
        <v>569</v>
      </c>
      <c r="S222" s="484" t="s">
        <v>285</v>
      </c>
      <c r="T222" s="484"/>
      <c r="U222" s="482" t="s">
        <v>2224</v>
      </c>
    </row>
    <row r="223" spans="1:21" s="564" customFormat="1" ht="14">
      <c r="A223" s="478">
        <v>213</v>
      </c>
      <c r="B223" s="482"/>
      <c r="C223" s="484"/>
      <c r="D223" s="484"/>
      <c r="E223" s="484"/>
      <c r="F223" s="484"/>
      <c r="G223" s="562" t="s">
        <v>1926</v>
      </c>
      <c r="H223" s="562" t="s">
        <v>1392</v>
      </c>
      <c r="I223" s="484"/>
      <c r="J223" s="484"/>
      <c r="K223" s="484"/>
      <c r="L223" s="484" t="s">
        <v>1927</v>
      </c>
      <c r="M223" s="562" t="s">
        <v>1928</v>
      </c>
      <c r="N223" s="484" t="s">
        <v>178</v>
      </c>
      <c r="O223" s="563">
        <v>7.798</v>
      </c>
      <c r="P223" s="484" t="s">
        <v>429</v>
      </c>
      <c r="Q223" s="484" t="s">
        <v>1018</v>
      </c>
      <c r="R223" s="484" t="s">
        <v>569</v>
      </c>
      <c r="S223" s="484" t="s">
        <v>285</v>
      </c>
      <c r="T223" s="484"/>
      <c r="U223" s="484"/>
    </row>
    <row r="224" spans="1:21" s="564" customFormat="1" ht="14">
      <c r="A224" s="478">
        <v>214</v>
      </c>
      <c r="B224" s="482"/>
      <c r="C224" s="565"/>
      <c r="D224" s="484"/>
      <c r="E224" s="484"/>
      <c r="F224" s="484"/>
      <c r="G224" s="562" t="s">
        <v>1929</v>
      </c>
      <c r="H224" s="562" t="s">
        <v>1328</v>
      </c>
      <c r="I224" s="484"/>
      <c r="J224" s="484"/>
      <c r="K224" s="565"/>
      <c r="L224" s="484" t="s">
        <v>1930</v>
      </c>
      <c r="M224" s="562" t="s">
        <v>1931</v>
      </c>
      <c r="N224" s="484" t="s">
        <v>178</v>
      </c>
      <c r="O224" s="563">
        <v>13.023999999999999</v>
      </c>
      <c r="P224" s="484" t="s">
        <v>429</v>
      </c>
      <c r="Q224" s="484" t="s">
        <v>1018</v>
      </c>
      <c r="R224" s="484" t="s">
        <v>569</v>
      </c>
      <c r="S224" s="484" t="s">
        <v>285</v>
      </c>
      <c r="T224" s="484"/>
      <c r="U224" s="484"/>
    </row>
    <row r="225" spans="1:21" s="564" customFormat="1" ht="14">
      <c r="A225" s="478">
        <v>215</v>
      </c>
      <c r="B225" s="482"/>
      <c r="C225" s="484"/>
      <c r="D225" s="484"/>
      <c r="E225" s="484"/>
      <c r="F225" s="484"/>
      <c r="G225" s="562" t="s">
        <v>1932</v>
      </c>
      <c r="H225" s="562" t="s">
        <v>1392</v>
      </c>
      <c r="I225" s="484"/>
      <c r="J225" s="484"/>
      <c r="K225" s="484"/>
      <c r="L225" s="484" t="s">
        <v>1933</v>
      </c>
      <c r="M225" s="562" t="s">
        <v>1934</v>
      </c>
      <c r="N225" s="484" t="s">
        <v>178</v>
      </c>
      <c r="O225" s="563">
        <v>9.82</v>
      </c>
      <c r="P225" s="484" t="s">
        <v>429</v>
      </c>
      <c r="Q225" s="484" t="s">
        <v>1018</v>
      </c>
      <c r="R225" s="484" t="s">
        <v>569</v>
      </c>
      <c r="S225" s="484" t="s">
        <v>285</v>
      </c>
      <c r="T225" s="484"/>
      <c r="U225" s="484"/>
    </row>
    <row r="226" spans="1:21" s="564" customFormat="1" ht="14">
      <c r="A226" s="478">
        <v>216</v>
      </c>
      <c r="B226" s="482"/>
      <c r="C226" s="484"/>
      <c r="D226" s="484"/>
      <c r="E226" s="484"/>
      <c r="F226" s="484"/>
      <c r="G226" s="562" t="s">
        <v>1932</v>
      </c>
      <c r="H226" s="562" t="s">
        <v>1392</v>
      </c>
      <c r="I226" s="484"/>
      <c r="J226" s="484"/>
      <c r="K226" s="484"/>
      <c r="L226" s="484" t="s">
        <v>1935</v>
      </c>
      <c r="M226" s="562" t="s">
        <v>1936</v>
      </c>
      <c r="N226" s="484" t="s">
        <v>178</v>
      </c>
      <c r="O226" s="563">
        <v>7.65</v>
      </c>
      <c r="P226" s="484" t="s">
        <v>429</v>
      </c>
      <c r="Q226" s="484" t="s">
        <v>1018</v>
      </c>
      <c r="R226" s="484" t="s">
        <v>569</v>
      </c>
      <c r="S226" s="484" t="s">
        <v>285</v>
      </c>
      <c r="T226" s="484"/>
      <c r="U226" s="484"/>
    </row>
    <row r="227" spans="1:21" s="564" customFormat="1" ht="14">
      <c r="A227" s="478">
        <v>217</v>
      </c>
      <c r="B227" s="482"/>
      <c r="C227" s="484"/>
      <c r="D227" s="484"/>
      <c r="E227" s="484"/>
      <c r="F227" s="484"/>
      <c r="G227" s="562" t="s">
        <v>1937</v>
      </c>
      <c r="H227" s="562" t="s">
        <v>1442</v>
      </c>
      <c r="I227" s="484"/>
      <c r="J227" s="484"/>
      <c r="K227" s="484"/>
      <c r="L227" s="484" t="s">
        <v>1938</v>
      </c>
      <c r="M227" s="562" t="s">
        <v>1939</v>
      </c>
      <c r="N227" s="484" t="s">
        <v>178</v>
      </c>
      <c r="O227" s="563">
        <v>14.568</v>
      </c>
      <c r="P227" s="484" t="s">
        <v>429</v>
      </c>
      <c r="Q227" s="484" t="s">
        <v>1018</v>
      </c>
      <c r="R227" s="484" t="s">
        <v>569</v>
      </c>
      <c r="S227" s="484" t="s">
        <v>285</v>
      </c>
      <c r="T227" s="484"/>
      <c r="U227" s="484"/>
    </row>
    <row r="228" spans="1:21" s="564" customFormat="1" ht="14">
      <c r="A228" s="478">
        <v>218</v>
      </c>
      <c r="B228" s="482"/>
      <c r="C228" s="484"/>
      <c r="D228" s="484"/>
      <c r="E228" s="484"/>
      <c r="F228" s="484"/>
      <c r="G228" s="562" t="s">
        <v>1940</v>
      </c>
      <c r="H228" s="562" t="s">
        <v>1414</v>
      </c>
      <c r="I228" s="484"/>
      <c r="J228" s="484"/>
      <c r="K228" s="484"/>
      <c r="L228" s="484" t="s">
        <v>1941</v>
      </c>
      <c r="M228" s="562" t="s">
        <v>1942</v>
      </c>
      <c r="N228" s="484" t="s">
        <v>178</v>
      </c>
      <c r="O228" s="563">
        <v>14.076000000000001</v>
      </c>
      <c r="P228" s="484" t="s">
        <v>429</v>
      </c>
      <c r="Q228" s="484" t="s">
        <v>1018</v>
      </c>
      <c r="R228" s="484" t="s">
        <v>569</v>
      </c>
      <c r="S228" s="484" t="s">
        <v>285</v>
      </c>
      <c r="T228" s="484"/>
      <c r="U228" s="484"/>
    </row>
    <row r="229" spans="1:21" s="564" customFormat="1" ht="14">
      <c r="A229" s="478">
        <v>219</v>
      </c>
      <c r="B229" s="482"/>
      <c r="C229" s="484"/>
      <c r="D229" s="484"/>
      <c r="E229" s="484"/>
      <c r="F229" s="484"/>
      <c r="G229" s="562" t="s">
        <v>1541</v>
      </c>
      <c r="H229" s="562" t="s">
        <v>1442</v>
      </c>
      <c r="I229" s="484"/>
      <c r="J229" s="484"/>
      <c r="K229" s="484"/>
      <c r="L229" s="484" t="s">
        <v>1943</v>
      </c>
      <c r="M229" s="562" t="s">
        <v>1944</v>
      </c>
      <c r="N229" s="484" t="s">
        <v>178</v>
      </c>
      <c r="O229" s="563">
        <v>8.5009999999999994</v>
      </c>
      <c r="P229" s="484" t="s">
        <v>429</v>
      </c>
      <c r="Q229" s="484" t="s">
        <v>1018</v>
      </c>
      <c r="R229" s="484" t="s">
        <v>569</v>
      </c>
      <c r="S229" s="484" t="s">
        <v>285</v>
      </c>
      <c r="T229" s="484"/>
      <c r="U229" s="484"/>
    </row>
    <row r="230" spans="1:21" s="564" customFormat="1" ht="14">
      <c r="A230" s="478">
        <v>220</v>
      </c>
      <c r="B230" s="482"/>
      <c r="C230" s="484"/>
      <c r="D230" s="484"/>
      <c r="E230" s="484"/>
      <c r="F230" s="484"/>
      <c r="G230" s="562" t="s">
        <v>1932</v>
      </c>
      <c r="H230" s="562" t="s">
        <v>1392</v>
      </c>
      <c r="I230" s="484"/>
      <c r="J230" s="484"/>
      <c r="K230" s="484"/>
      <c r="L230" s="484" t="s">
        <v>1945</v>
      </c>
      <c r="M230" s="562" t="s">
        <v>1946</v>
      </c>
      <c r="N230" s="484" t="s">
        <v>178</v>
      </c>
      <c r="O230" s="563">
        <v>4.1500000000000004</v>
      </c>
      <c r="P230" s="484" t="s">
        <v>429</v>
      </c>
      <c r="Q230" s="484" t="s">
        <v>1018</v>
      </c>
      <c r="R230" s="484" t="s">
        <v>569</v>
      </c>
      <c r="S230" s="484" t="s">
        <v>285</v>
      </c>
      <c r="T230" s="484"/>
      <c r="U230" s="484"/>
    </row>
    <row r="231" spans="1:21" s="564" customFormat="1" ht="14">
      <c r="A231" s="478">
        <v>221</v>
      </c>
      <c r="B231" s="482"/>
      <c r="C231" s="484"/>
      <c r="D231" s="484"/>
      <c r="E231" s="484"/>
      <c r="F231" s="484"/>
      <c r="G231" s="562" t="s">
        <v>1947</v>
      </c>
      <c r="H231" s="562" t="s">
        <v>1392</v>
      </c>
      <c r="I231" s="484"/>
      <c r="J231" s="484"/>
      <c r="K231" s="484"/>
      <c r="L231" s="484" t="s">
        <v>1948</v>
      </c>
      <c r="M231" s="562" t="s">
        <v>1949</v>
      </c>
      <c r="N231" s="484" t="s">
        <v>178</v>
      </c>
      <c r="O231" s="563">
        <v>15.638999999999999</v>
      </c>
      <c r="P231" s="484" t="s">
        <v>429</v>
      </c>
      <c r="Q231" s="484" t="s">
        <v>1018</v>
      </c>
      <c r="R231" s="484" t="s">
        <v>569</v>
      </c>
      <c r="S231" s="484" t="s">
        <v>285</v>
      </c>
      <c r="T231" s="484"/>
      <c r="U231" s="484"/>
    </row>
    <row r="232" spans="1:21" s="564" customFormat="1" ht="14">
      <c r="A232" s="478">
        <v>222</v>
      </c>
      <c r="B232" s="482"/>
      <c r="C232" s="565"/>
      <c r="D232" s="484"/>
      <c r="E232" s="484"/>
      <c r="F232" s="484"/>
      <c r="G232" s="562" t="s">
        <v>1950</v>
      </c>
      <c r="H232" s="562" t="s">
        <v>1683</v>
      </c>
      <c r="I232" s="484"/>
      <c r="J232" s="484"/>
      <c r="K232" s="565"/>
      <c r="L232" s="484" t="s">
        <v>1951</v>
      </c>
      <c r="M232" s="562" t="s">
        <v>1952</v>
      </c>
      <c r="N232" s="484" t="s">
        <v>178</v>
      </c>
      <c r="O232" s="563">
        <v>9.2889999999999997</v>
      </c>
      <c r="P232" s="484" t="s">
        <v>429</v>
      </c>
      <c r="Q232" s="484" t="s">
        <v>1018</v>
      </c>
      <c r="R232" s="484" t="s">
        <v>569</v>
      </c>
      <c r="S232" s="484" t="s">
        <v>285</v>
      </c>
      <c r="T232" s="484"/>
      <c r="U232" s="484"/>
    </row>
    <row r="233" spans="1:21" s="564" customFormat="1" ht="14">
      <c r="A233" s="478">
        <v>223</v>
      </c>
      <c r="B233" s="482"/>
      <c r="C233" s="484"/>
      <c r="D233" s="484"/>
      <c r="E233" s="484"/>
      <c r="F233" s="484"/>
      <c r="G233" s="562" t="s">
        <v>1953</v>
      </c>
      <c r="H233" s="562" t="s">
        <v>1335</v>
      </c>
      <c r="I233" s="484"/>
      <c r="J233" s="484"/>
      <c r="K233" s="484"/>
      <c r="L233" s="484" t="s">
        <v>1954</v>
      </c>
      <c r="M233" s="562" t="s">
        <v>1955</v>
      </c>
      <c r="N233" s="484" t="s">
        <v>178</v>
      </c>
      <c r="O233" s="563">
        <v>12.01</v>
      </c>
      <c r="P233" s="484" t="s">
        <v>429</v>
      </c>
      <c r="Q233" s="484" t="s">
        <v>1018</v>
      </c>
      <c r="R233" s="484" t="s">
        <v>569</v>
      </c>
      <c r="S233" s="484" t="s">
        <v>285</v>
      </c>
      <c r="T233" s="484"/>
      <c r="U233" s="484"/>
    </row>
    <row r="234" spans="1:21" s="564" customFormat="1" ht="14">
      <c r="A234" s="478">
        <v>224</v>
      </c>
      <c r="B234" s="484"/>
      <c r="C234" s="484"/>
      <c r="D234" s="484"/>
      <c r="E234" s="484"/>
      <c r="F234" s="484"/>
      <c r="G234" s="562" t="s">
        <v>1956</v>
      </c>
      <c r="H234" s="562" t="s">
        <v>1346</v>
      </c>
      <c r="I234" s="484"/>
      <c r="J234" s="484"/>
      <c r="K234" s="484"/>
      <c r="L234" s="484" t="s">
        <v>1957</v>
      </c>
      <c r="M234" s="562" t="s">
        <v>1958</v>
      </c>
      <c r="N234" s="484" t="s">
        <v>178</v>
      </c>
      <c r="O234" s="563">
        <v>8.11</v>
      </c>
      <c r="P234" s="484" t="s">
        <v>429</v>
      </c>
      <c r="Q234" s="484" t="s">
        <v>1018</v>
      </c>
      <c r="R234" s="484" t="s">
        <v>569</v>
      </c>
      <c r="S234" s="484" t="s">
        <v>285</v>
      </c>
      <c r="T234" s="484"/>
      <c r="U234" s="484"/>
    </row>
    <row r="235" spans="1:21" s="564" customFormat="1" ht="14">
      <c r="A235" s="478">
        <v>225</v>
      </c>
      <c r="B235" s="482"/>
      <c r="C235" s="484"/>
      <c r="D235" s="484"/>
      <c r="E235" s="484"/>
      <c r="F235" s="484"/>
      <c r="G235" s="562" t="s">
        <v>1541</v>
      </c>
      <c r="H235" s="562" t="s">
        <v>1442</v>
      </c>
      <c r="I235" s="484"/>
      <c r="J235" s="484"/>
      <c r="K235" s="484"/>
      <c r="L235" s="484" t="s">
        <v>1959</v>
      </c>
      <c r="M235" s="562" t="s">
        <v>1960</v>
      </c>
      <c r="N235" s="484" t="s">
        <v>178</v>
      </c>
      <c r="O235" s="563">
        <v>8.9499999999999993</v>
      </c>
      <c r="P235" s="484" t="s">
        <v>429</v>
      </c>
      <c r="Q235" s="484" t="s">
        <v>1018</v>
      </c>
      <c r="R235" s="484" t="s">
        <v>569</v>
      </c>
      <c r="S235" s="484" t="s">
        <v>285</v>
      </c>
      <c r="T235" s="484"/>
      <c r="U235" s="484"/>
    </row>
    <row r="236" spans="1:21" s="564" customFormat="1" ht="14">
      <c r="A236" s="478">
        <v>226</v>
      </c>
      <c r="B236" s="482"/>
      <c r="C236" s="484"/>
      <c r="D236" s="484"/>
      <c r="E236" s="484"/>
      <c r="F236" s="484"/>
      <c r="G236" s="562" t="s">
        <v>1961</v>
      </c>
      <c r="H236" s="562" t="s">
        <v>1414</v>
      </c>
      <c r="I236" s="484"/>
      <c r="J236" s="484"/>
      <c r="K236" s="484"/>
      <c r="L236" s="484" t="s">
        <v>1962</v>
      </c>
      <c r="M236" s="562" t="s">
        <v>1963</v>
      </c>
      <c r="N236" s="484" t="s">
        <v>178</v>
      </c>
      <c r="O236" s="563">
        <v>10.53</v>
      </c>
      <c r="P236" s="484" t="s">
        <v>429</v>
      </c>
      <c r="Q236" s="484" t="s">
        <v>1018</v>
      </c>
      <c r="R236" s="484" t="s">
        <v>569</v>
      </c>
      <c r="S236" s="484" t="s">
        <v>285</v>
      </c>
      <c r="T236" s="484"/>
      <c r="U236" s="484"/>
    </row>
    <row r="237" spans="1:21" s="564" customFormat="1" ht="14">
      <c r="A237" s="484">
        <v>227</v>
      </c>
      <c r="B237" s="482"/>
      <c r="C237" s="484"/>
      <c r="D237" s="484"/>
      <c r="E237" s="484"/>
      <c r="F237" s="484"/>
      <c r="G237" s="562" t="s">
        <v>1964</v>
      </c>
      <c r="H237" s="562" t="s">
        <v>1414</v>
      </c>
      <c r="I237" s="484"/>
      <c r="J237" s="484"/>
      <c r="K237" s="484"/>
      <c r="L237" s="484" t="s">
        <v>1965</v>
      </c>
      <c r="M237" s="562" t="s">
        <v>1966</v>
      </c>
      <c r="N237" s="484" t="s">
        <v>178</v>
      </c>
      <c r="O237" s="563">
        <v>6.6660000000000004</v>
      </c>
      <c r="P237" s="484" t="s">
        <v>429</v>
      </c>
      <c r="Q237" s="484" t="s">
        <v>1018</v>
      </c>
      <c r="R237" s="484" t="s">
        <v>569</v>
      </c>
      <c r="S237" s="484" t="s">
        <v>285</v>
      </c>
      <c r="T237" s="484"/>
      <c r="U237" s="564" t="s">
        <v>2242</v>
      </c>
    </row>
    <row r="238" spans="1:21" s="564" customFormat="1" ht="14">
      <c r="A238" s="478">
        <v>228</v>
      </c>
      <c r="B238" s="482"/>
      <c r="C238" s="484"/>
      <c r="D238" s="484"/>
      <c r="E238" s="484"/>
      <c r="F238" s="484"/>
      <c r="G238" s="562" t="s">
        <v>1932</v>
      </c>
      <c r="H238" s="562" t="s">
        <v>1392</v>
      </c>
      <c r="I238" s="484"/>
      <c r="J238" s="484"/>
      <c r="K238" s="484"/>
      <c r="L238" s="484" t="s">
        <v>1967</v>
      </c>
      <c r="M238" s="562" t="s">
        <v>1968</v>
      </c>
      <c r="N238" s="484" t="s">
        <v>178</v>
      </c>
      <c r="O238" s="563">
        <v>4.29</v>
      </c>
      <c r="P238" s="484" t="s">
        <v>429</v>
      </c>
      <c r="Q238" s="484" t="s">
        <v>1018</v>
      </c>
      <c r="R238" s="484" t="s">
        <v>569</v>
      </c>
      <c r="S238" s="484" t="s">
        <v>285</v>
      </c>
      <c r="T238" s="484"/>
      <c r="U238" s="484"/>
    </row>
    <row r="239" spans="1:21" s="564" customFormat="1" ht="14">
      <c r="A239" s="478">
        <v>229</v>
      </c>
      <c r="B239" s="482"/>
      <c r="C239" s="484"/>
      <c r="D239" s="484"/>
      <c r="E239" s="484"/>
      <c r="F239" s="484"/>
      <c r="G239" s="562" t="s">
        <v>1932</v>
      </c>
      <c r="H239" s="562" t="s">
        <v>1392</v>
      </c>
      <c r="I239" s="484"/>
      <c r="J239" s="484"/>
      <c r="K239" s="484"/>
      <c r="L239" s="484" t="s">
        <v>1969</v>
      </c>
      <c r="M239" s="562" t="s">
        <v>1970</v>
      </c>
      <c r="N239" s="484" t="s">
        <v>178</v>
      </c>
      <c r="O239" s="563">
        <v>1.7210000000000001</v>
      </c>
      <c r="P239" s="484" t="s">
        <v>429</v>
      </c>
      <c r="Q239" s="484" t="s">
        <v>1018</v>
      </c>
      <c r="R239" s="484" t="s">
        <v>569</v>
      </c>
      <c r="S239" s="484" t="s">
        <v>285</v>
      </c>
      <c r="T239" s="484"/>
      <c r="U239" s="484"/>
    </row>
    <row r="240" spans="1:21" s="564" customFormat="1" ht="14">
      <c r="A240" s="478">
        <v>230</v>
      </c>
      <c r="B240" s="482"/>
      <c r="C240" s="565"/>
      <c r="D240" s="484"/>
      <c r="E240" s="484"/>
      <c r="F240" s="484"/>
      <c r="G240" s="562" t="s">
        <v>1932</v>
      </c>
      <c r="H240" s="562" t="s">
        <v>1392</v>
      </c>
      <c r="I240" s="484"/>
      <c r="J240" s="484"/>
      <c r="K240" s="565"/>
      <c r="L240" s="484" t="s">
        <v>1971</v>
      </c>
      <c r="M240" s="562" t="s">
        <v>1972</v>
      </c>
      <c r="N240" s="484" t="s">
        <v>178</v>
      </c>
      <c r="O240" s="563">
        <v>2.4900000000000002</v>
      </c>
      <c r="P240" s="484" t="s">
        <v>429</v>
      </c>
      <c r="Q240" s="484" t="s">
        <v>1018</v>
      </c>
      <c r="R240" s="484" t="s">
        <v>569</v>
      </c>
      <c r="S240" s="484" t="s">
        <v>285</v>
      </c>
      <c r="T240" s="484"/>
      <c r="U240" s="484"/>
    </row>
    <row r="241" spans="1:21" s="564" customFormat="1" ht="14">
      <c r="A241" s="478">
        <v>231</v>
      </c>
      <c r="B241" s="482"/>
      <c r="C241" s="484"/>
      <c r="D241" s="484"/>
      <c r="E241" s="484"/>
      <c r="F241" s="484"/>
      <c r="G241" s="562" t="s">
        <v>1973</v>
      </c>
      <c r="H241" s="562" t="s">
        <v>1382</v>
      </c>
      <c r="I241" s="484"/>
      <c r="J241" s="484"/>
      <c r="K241" s="484"/>
      <c r="L241" s="484" t="s">
        <v>1974</v>
      </c>
      <c r="M241" s="562" t="s">
        <v>1975</v>
      </c>
      <c r="N241" s="484" t="s">
        <v>178</v>
      </c>
      <c r="O241" s="563">
        <v>8.2330000000000005</v>
      </c>
      <c r="P241" s="484" t="s">
        <v>429</v>
      </c>
      <c r="Q241" s="484" t="s">
        <v>1018</v>
      </c>
      <c r="R241" s="484" t="s">
        <v>569</v>
      </c>
      <c r="S241" s="484" t="s">
        <v>285</v>
      </c>
      <c r="T241" s="484"/>
      <c r="U241" s="484"/>
    </row>
    <row r="242" spans="1:21" s="564" customFormat="1" ht="14">
      <c r="A242" s="478">
        <v>232</v>
      </c>
      <c r="B242" s="482"/>
      <c r="C242" s="484"/>
      <c r="D242" s="484"/>
      <c r="E242" s="484"/>
      <c r="F242" s="484"/>
      <c r="G242" s="562" t="s">
        <v>1976</v>
      </c>
      <c r="H242" s="562" t="s">
        <v>1414</v>
      </c>
      <c r="I242" s="484"/>
      <c r="J242" s="484"/>
      <c r="K242" s="484"/>
      <c r="L242" s="484" t="s">
        <v>1977</v>
      </c>
      <c r="M242" s="562" t="s">
        <v>1978</v>
      </c>
      <c r="N242" s="484" t="s">
        <v>178</v>
      </c>
      <c r="O242" s="563">
        <v>13.81</v>
      </c>
      <c r="P242" s="484" t="s">
        <v>429</v>
      </c>
      <c r="Q242" s="484" t="s">
        <v>1018</v>
      </c>
      <c r="R242" s="484" t="s">
        <v>569</v>
      </c>
      <c r="S242" s="484" t="s">
        <v>285</v>
      </c>
      <c r="T242" s="484"/>
      <c r="U242" s="484"/>
    </row>
    <row r="243" spans="1:21" s="564" customFormat="1" ht="14">
      <c r="A243" s="478">
        <v>233</v>
      </c>
      <c r="B243" s="482"/>
      <c r="C243" s="484"/>
      <c r="D243" s="484"/>
      <c r="E243" s="484"/>
      <c r="F243" s="484"/>
      <c r="G243" s="562" t="s">
        <v>1979</v>
      </c>
      <c r="H243" s="562" t="s">
        <v>1382</v>
      </c>
      <c r="I243" s="484"/>
      <c r="J243" s="484"/>
      <c r="K243" s="484"/>
      <c r="L243" s="484" t="s">
        <v>1980</v>
      </c>
      <c r="M243" s="562" t="s">
        <v>1981</v>
      </c>
      <c r="N243" s="484" t="s">
        <v>178</v>
      </c>
      <c r="O243" s="563">
        <v>10.055999999999999</v>
      </c>
      <c r="P243" s="484" t="s">
        <v>429</v>
      </c>
      <c r="Q243" s="484" t="s">
        <v>1018</v>
      </c>
      <c r="R243" s="484" t="s">
        <v>569</v>
      </c>
      <c r="S243" s="484" t="s">
        <v>285</v>
      </c>
      <c r="T243" s="484"/>
      <c r="U243" s="484"/>
    </row>
    <row r="244" spans="1:21" s="564" customFormat="1" ht="14">
      <c r="A244" s="478">
        <v>234</v>
      </c>
      <c r="B244" s="482"/>
      <c r="C244" s="484"/>
      <c r="D244" s="484"/>
      <c r="E244" s="484"/>
      <c r="F244" s="484"/>
      <c r="G244" s="562" t="s">
        <v>1627</v>
      </c>
      <c r="H244" s="562" t="s">
        <v>1382</v>
      </c>
      <c r="I244" s="484"/>
      <c r="J244" s="484"/>
      <c r="K244" s="484"/>
      <c r="L244" s="484" t="s">
        <v>1982</v>
      </c>
      <c r="M244" s="562" t="s">
        <v>1983</v>
      </c>
      <c r="N244" s="484" t="s">
        <v>178</v>
      </c>
      <c r="O244" s="563">
        <v>3.371</v>
      </c>
      <c r="P244" s="484" t="s">
        <v>429</v>
      </c>
      <c r="Q244" s="484" t="s">
        <v>1018</v>
      </c>
      <c r="R244" s="484" t="s">
        <v>569</v>
      </c>
      <c r="S244" s="484" t="s">
        <v>285</v>
      </c>
      <c r="T244" s="484"/>
      <c r="U244" s="484"/>
    </row>
    <row r="245" spans="1:21" s="564" customFormat="1" ht="14">
      <c r="A245" s="478">
        <v>235</v>
      </c>
      <c r="B245" s="482"/>
      <c r="C245" s="484"/>
      <c r="D245" s="484"/>
      <c r="E245" s="484"/>
      <c r="F245" s="484"/>
      <c r="G245" s="562" t="s">
        <v>1984</v>
      </c>
      <c r="H245" s="562" t="s">
        <v>1342</v>
      </c>
      <c r="I245" s="484"/>
      <c r="J245" s="484"/>
      <c r="K245" s="484"/>
      <c r="L245" s="484" t="s">
        <v>1985</v>
      </c>
      <c r="M245" s="562" t="s">
        <v>1986</v>
      </c>
      <c r="N245" s="484" t="s">
        <v>178</v>
      </c>
      <c r="O245" s="563">
        <v>24.065999999999999</v>
      </c>
      <c r="P245" s="484" t="s">
        <v>429</v>
      </c>
      <c r="Q245" s="484" t="s">
        <v>1018</v>
      </c>
      <c r="R245" s="484" t="s">
        <v>569</v>
      </c>
      <c r="S245" s="484" t="s">
        <v>285</v>
      </c>
      <c r="T245" s="484"/>
      <c r="U245" s="484"/>
    </row>
    <row r="246" spans="1:21" s="564" customFormat="1" ht="14">
      <c r="A246" s="478">
        <v>236</v>
      </c>
      <c r="B246" s="482"/>
      <c r="C246" s="484"/>
      <c r="D246" s="484"/>
      <c r="E246" s="484"/>
      <c r="F246" s="484"/>
      <c r="G246" s="562" t="s">
        <v>1987</v>
      </c>
      <c r="H246" s="562" t="s">
        <v>1342</v>
      </c>
      <c r="I246" s="484"/>
      <c r="J246" s="484"/>
      <c r="K246" s="484"/>
      <c r="L246" s="484" t="s">
        <v>1988</v>
      </c>
      <c r="M246" s="562" t="s">
        <v>1989</v>
      </c>
      <c r="N246" s="484" t="s">
        <v>178</v>
      </c>
      <c r="O246" s="563">
        <v>26.952000000000002</v>
      </c>
      <c r="P246" s="484" t="s">
        <v>429</v>
      </c>
      <c r="Q246" s="484" t="s">
        <v>1018</v>
      </c>
      <c r="R246" s="484" t="s">
        <v>569</v>
      </c>
      <c r="S246" s="484" t="s">
        <v>285</v>
      </c>
      <c r="T246" s="484"/>
      <c r="U246" s="484"/>
    </row>
    <row r="247" spans="1:21" s="564" customFormat="1" ht="14">
      <c r="A247" s="478">
        <v>237</v>
      </c>
      <c r="B247" s="482"/>
      <c r="C247" s="484"/>
      <c r="D247" s="484"/>
      <c r="E247" s="484"/>
      <c r="F247" s="484"/>
      <c r="G247" s="562" t="s">
        <v>1990</v>
      </c>
      <c r="H247" s="562" t="s">
        <v>1442</v>
      </c>
      <c r="I247" s="484"/>
      <c r="J247" s="484"/>
      <c r="K247" s="484"/>
      <c r="L247" s="484" t="s">
        <v>1991</v>
      </c>
      <c r="M247" s="562" t="s">
        <v>1992</v>
      </c>
      <c r="N247" s="484" t="s">
        <v>178</v>
      </c>
      <c r="O247" s="563">
        <v>10.44</v>
      </c>
      <c r="P247" s="484" t="s">
        <v>429</v>
      </c>
      <c r="Q247" s="484" t="s">
        <v>1018</v>
      </c>
      <c r="R247" s="484" t="s">
        <v>569</v>
      </c>
      <c r="S247" s="484" t="s">
        <v>285</v>
      </c>
      <c r="T247" s="484"/>
      <c r="U247" s="484"/>
    </row>
    <row r="248" spans="1:21" s="564" customFormat="1" ht="14">
      <c r="A248" s="478">
        <v>238</v>
      </c>
      <c r="B248" s="482"/>
      <c r="C248" s="565"/>
      <c r="D248" s="484"/>
      <c r="E248" s="484"/>
      <c r="F248" s="484"/>
      <c r="G248" s="562" t="s">
        <v>1993</v>
      </c>
      <c r="H248" s="562" t="s">
        <v>1414</v>
      </c>
      <c r="I248" s="484"/>
      <c r="J248" s="484"/>
      <c r="K248" s="565"/>
      <c r="L248" s="484" t="s">
        <v>1994</v>
      </c>
      <c r="M248" s="562" t="s">
        <v>1995</v>
      </c>
      <c r="N248" s="484" t="s">
        <v>178</v>
      </c>
      <c r="O248" s="563">
        <v>30.015000000000001</v>
      </c>
      <c r="P248" s="484" t="s">
        <v>429</v>
      </c>
      <c r="Q248" s="484" t="s">
        <v>1018</v>
      </c>
      <c r="R248" s="484" t="s">
        <v>569</v>
      </c>
      <c r="S248" s="484" t="s">
        <v>285</v>
      </c>
      <c r="T248" s="484"/>
      <c r="U248" s="484"/>
    </row>
    <row r="249" spans="1:21" s="564" customFormat="1" ht="14">
      <c r="A249" s="478">
        <v>239</v>
      </c>
      <c r="B249" s="482"/>
      <c r="C249" s="484"/>
      <c r="D249" s="484"/>
      <c r="E249" s="484"/>
      <c r="F249" s="484"/>
      <c r="G249" s="562" t="s">
        <v>1996</v>
      </c>
      <c r="H249" s="562" t="s">
        <v>1335</v>
      </c>
      <c r="I249" s="484"/>
      <c r="J249" s="484"/>
      <c r="K249" s="484"/>
      <c r="L249" s="484" t="s">
        <v>1997</v>
      </c>
      <c r="M249" s="562" t="s">
        <v>1998</v>
      </c>
      <c r="N249" s="484" t="s">
        <v>178</v>
      </c>
      <c r="O249" s="563">
        <v>15.66</v>
      </c>
      <c r="P249" s="484" t="s">
        <v>429</v>
      </c>
      <c r="Q249" s="484" t="s">
        <v>1018</v>
      </c>
      <c r="R249" s="484" t="s">
        <v>569</v>
      </c>
      <c r="S249" s="484" t="s">
        <v>285</v>
      </c>
      <c r="T249" s="484"/>
      <c r="U249" s="484"/>
    </row>
    <row r="250" spans="1:21" s="564" customFormat="1" ht="14">
      <c r="A250" s="478">
        <v>240</v>
      </c>
      <c r="B250" s="482"/>
      <c r="C250" s="484"/>
      <c r="D250" s="484"/>
      <c r="E250" s="484"/>
      <c r="F250" s="484"/>
      <c r="G250" s="562" t="s">
        <v>1999</v>
      </c>
      <c r="H250" s="562" t="s">
        <v>1392</v>
      </c>
      <c r="I250" s="484"/>
      <c r="J250" s="484"/>
      <c r="K250" s="484"/>
      <c r="L250" s="484" t="s">
        <v>2000</v>
      </c>
      <c r="M250" s="562" t="s">
        <v>2001</v>
      </c>
      <c r="N250" s="484" t="s">
        <v>178</v>
      </c>
      <c r="O250" s="563">
        <v>15.06</v>
      </c>
      <c r="P250" s="484" t="s">
        <v>429</v>
      </c>
      <c r="Q250" s="484" t="s">
        <v>1018</v>
      </c>
      <c r="R250" s="484" t="s">
        <v>569</v>
      </c>
      <c r="S250" s="484" t="s">
        <v>285</v>
      </c>
      <c r="T250" s="484"/>
      <c r="U250" s="484"/>
    </row>
    <row r="251" spans="1:21" s="564" customFormat="1" ht="14">
      <c r="A251" s="478">
        <v>241</v>
      </c>
      <c r="B251" s="482"/>
      <c r="C251" s="484"/>
      <c r="D251" s="484"/>
      <c r="E251" s="484"/>
      <c r="F251" s="484"/>
      <c r="G251" s="562" t="s">
        <v>2002</v>
      </c>
      <c r="H251" s="562" t="s">
        <v>1392</v>
      </c>
      <c r="I251" s="484"/>
      <c r="J251" s="484"/>
      <c r="K251" s="484"/>
      <c r="L251" s="484" t="s">
        <v>2003</v>
      </c>
      <c r="M251" s="562" t="s">
        <v>2004</v>
      </c>
      <c r="N251" s="484" t="s">
        <v>178</v>
      </c>
      <c r="O251" s="563">
        <v>12.32</v>
      </c>
      <c r="P251" s="484" t="s">
        <v>429</v>
      </c>
      <c r="Q251" s="484" t="s">
        <v>1018</v>
      </c>
      <c r="R251" s="484" t="s">
        <v>569</v>
      </c>
      <c r="S251" s="484" t="s">
        <v>285</v>
      </c>
      <c r="T251" s="484"/>
      <c r="U251" s="484"/>
    </row>
    <row r="252" spans="1:21" s="564" customFormat="1" ht="14">
      <c r="A252" s="478">
        <v>242</v>
      </c>
      <c r="B252" s="482"/>
      <c r="C252" s="484"/>
      <c r="D252" s="484"/>
      <c r="E252" s="484"/>
      <c r="F252" s="484"/>
      <c r="G252" s="562" t="s">
        <v>2005</v>
      </c>
      <c r="H252" s="562" t="s">
        <v>1392</v>
      </c>
      <c r="I252" s="484"/>
      <c r="J252" s="484"/>
      <c r="K252" s="484"/>
      <c r="L252" s="484" t="s">
        <v>2006</v>
      </c>
      <c r="M252" s="562" t="s">
        <v>2007</v>
      </c>
      <c r="N252" s="484" t="s">
        <v>178</v>
      </c>
      <c r="O252" s="563">
        <v>6.2</v>
      </c>
      <c r="P252" s="484" t="s">
        <v>429</v>
      </c>
      <c r="Q252" s="484" t="s">
        <v>1018</v>
      </c>
      <c r="R252" s="484" t="s">
        <v>569</v>
      </c>
      <c r="S252" s="484" t="s">
        <v>285</v>
      </c>
      <c r="T252" s="484"/>
      <c r="U252" s="484"/>
    </row>
    <row r="253" spans="1:21" s="564" customFormat="1" ht="14">
      <c r="A253" s="478">
        <v>243</v>
      </c>
      <c r="B253" s="482"/>
      <c r="C253" s="484"/>
      <c r="D253" s="484"/>
      <c r="E253" s="484"/>
      <c r="F253" s="484"/>
      <c r="G253" s="562" t="s">
        <v>2008</v>
      </c>
      <c r="H253" s="562" t="s">
        <v>1392</v>
      </c>
      <c r="I253" s="484"/>
      <c r="J253" s="484"/>
      <c r="K253" s="484"/>
      <c r="L253" s="484" t="s">
        <v>2009</v>
      </c>
      <c r="M253" s="562" t="s">
        <v>2010</v>
      </c>
      <c r="N253" s="484" t="s">
        <v>178</v>
      </c>
      <c r="O253" s="563">
        <v>8.5109999999999992</v>
      </c>
      <c r="P253" s="484" t="s">
        <v>429</v>
      </c>
      <c r="Q253" s="484" t="s">
        <v>1018</v>
      </c>
      <c r="R253" s="484" t="s">
        <v>569</v>
      </c>
      <c r="S253" s="484" t="s">
        <v>285</v>
      </c>
      <c r="T253" s="484"/>
      <c r="U253" s="484"/>
    </row>
    <row r="254" spans="1:21" s="564" customFormat="1" ht="14">
      <c r="A254" s="478">
        <v>244</v>
      </c>
      <c r="B254" s="482"/>
      <c r="C254" s="484"/>
      <c r="D254" s="484"/>
      <c r="E254" s="484"/>
      <c r="F254" s="484"/>
      <c r="G254" s="562" t="s">
        <v>2011</v>
      </c>
      <c r="H254" s="562" t="s">
        <v>1442</v>
      </c>
      <c r="I254" s="484"/>
      <c r="J254" s="484"/>
      <c r="K254" s="484"/>
      <c r="L254" s="484" t="s">
        <v>2012</v>
      </c>
      <c r="M254" s="562" t="s">
        <v>2013</v>
      </c>
      <c r="N254" s="484" t="s">
        <v>178</v>
      </c>
      <c r="O254" s="563">
        <v>18.38</v>
      </c>
      <c r="P254" s="484" t="s">
        <v>429</v>
      </c>
      <c r="Q254" s="484" t="s">
        <v>1018</v>
      </c>
      <c r="R254" s="484" t="s">
        <v>569</v>
      </c>
      <c r="S254" s="484" t="s">
        <v>285</v>
      </c>
      <c r="T254" s="484"/>
      <c r="U254" s="484"/>
    </row>
    <row r="255" spans="1:21" s="564" customFormat="1" ht="14">
      <c r="A255" s="478">
        <v>245</v>
      </c>
      <c r="B255" s="482"/>
      <c r="C255" s="484"/>
      <c r="D255" s="484"/>
      <c r="E255" s="484"/>
      <c r="F255" s="484"/>
      <c r="G255" s="562" t="s">
        <v>2014</v>
      </c>
      <c r="H255" s="562" t="s">
        <v>1335</v>
      </c>
      <c r="I255" s="484"/>
      <c r="J255" s="484"/>
      <c r="K255" s="484"/>
      <c r="L255" s="484" t="s">
        <v>2015</v>
      </c>
      <c r="M255" s="562" t="s">
        <v>2016</v>
      </c>
      <c r="N255" s="484" t="s">
        <v>178</v>
      </c>
      <c r="O255" s="563">
        <v>12.91</v>
      </c>
      <c r="P255" s="484" t="s">
        <v>429</v>
      </c>
      <c r="Q255" s="484" t="s">
        <v>1018</v>
      </c>
      <c r="R255" s="484" t="s">
        <v>569</v>
      </c>
      <c r="S255" s="484" t="s">
        <v>285</v>
      </c>
      <c r="T255" s="484"/>
      <c r="U255" s="484"/>
    </row>
    <row r="256" spans="1:21" s="564" customFormat="1" ht="14">
      <c r="A256" s="478">
        <v>246</v>
      </c>
      <c r="B256" s="482"/>
      <c r="C256" s="565"/>
      <c r="D256" s="484"/>
      <c r="E256" s="484"/>
      <c r="F256" s="484"/>
      <c r="G256" s="562" t="s">
        <v>2017</v>
      </c>
      <c r="H256" s="562" t="s">
        <v>1392</v>
      </c>
      <c r="I256" s="484"/>
      <c r="J256" s="484"/>
      <c r="K256" s="565"/>
      <c r="L256" s="484" t="s">
        <v>2018</v>
      </c>
      <c r="M256" s="562" t="s">
        <v>2019</v>
      </c>
      <c r="N256" s="484" t="s">
        <v>178</v>
      </c>
      <c r="O256" s="563">
        <v>3.0230000000000001</v>
      </c>
      <c r="P256" s="484" t="s">
        <v>429</v>
      </c>
      <c r="Q256" s="484" t="s">
        <v>1018</v>
      </c>
      <c r="R256" s="484" t="s">
        <v>569</v>
      </c>
      <c r="S256" s="484" t="s">
        <v>285</v>
      </c>
      <c r="T256" s="484"/>
      <c r="U256" s="484"/>
    </row>
    <row r="257" spans="1:21" s="564" customFormat="1" ht="14">
      <c r="A257" s="478">
        <v>247</v>
      </c>
      <c r="B257" s="482"/>
      <c r="C257" s="484"/>
      <c r="D257" s="484"/>
      <c r="E257" s="484"/>
      <c r="F257" s="484"/>
      <c r="G257" s="562" t="s">
        <v>2020</v>
      </c>
      <c r="H257" s="562" t="s">
        <v>1442</v>
      </c>
      <c r="I257" s="484"/>
      <c r="J257" s="484"/>
      <c r="K257" s="484"/>
      <c r="L257" s="484" t="s">
        <v>2021</v>
      </c>
      <c r="M257" s="562" t="s">
        <v>2022</v>
      </c>
      <c r="N257" s="484" t="s">
        <v>178</v>
      </c>
      <c r="O257" s="563">
        <v>29.45</v>
      </c>
      <c r="P257" s="484" t="s">
        <v>429</v>
      </c>
      <c r="Q257" s="484" t="s">
        <v>1018</v>
      </c>
      <c r="R257" s="484" t="s">
        <v>569</v>
      </c>
      <c r="S257" s="484" t="s">
        <v>285</v>
      </c>
      <c r="T257" s="484"/>
      <c r="U257" s="484"/>
    </row>
    <row r="258" spans="1:21" s="564" customFormat="1" ht="14">
      <c r="A258" s="478">
        <v>248</v>
      </c>
      <c r="B258" s="482"/>
      <c r="C258" s="484"/>
      <c r="D258" s="484"/>
      <c r="E258" s="484"/>
      <c r="F258" s="484"/>
      <c r="G258" s="562" t="s">
        <v>1932</v>
      </c>
      <c r="H258" s="562" t="s">
        <v>1392</v>
      </c>
      <c r="I258" s="484"/>
      <c r="J258" s="484"/>
      <c r="K258" s="484"/>
      <c r="L258" s="484" t="s">
        <v>2023</v>
      </c>
      <c r="M258" s="562" t="s">
        <v>2024</v>
      </c>
      <c r="N258" s="484" t="s">
        <v>178</v>
      </c>
      <c r="O258" s="563">
        <v>5.09</v>
      </c>
      <c r="P258" s="484" t="s">
        <v>429</v>
      </c>
      <c r="Q258" s="484" t="s">
        <v>1018</v>
      </c>
      <c r="R258" s="484" t="s">
        <v>569</v>
      </c>
      <c r="S258" s="484" t="s">
        <v>285</v>
      </c>
      <c r="T258" s="484"/>
      <c r="U258" s="484"/>
    </row>
    <row r="259" spans="1:21" s="564" customFormat="1" ht="14">
      <c r="A259" s="478">
        <v>249</v>
      </c>
      <c r="B259" s="482"/>
      <c r="C259" s="484"/>
      <c r="D259" s="484"/>
      <c r="E259" s="484"/>
      <c r="F259" s="484"/>
      <c r="G259" s="562" t="s">
        <v>1932</v>
      </c>
      <c r="H259" s="562" t="s">
        <v>1392</v>
      </c>
      <c r="I259" s="484"/>
      <c r="J259" s="484"/>
      <c r="K259" s="484"/>
      <c r="L259" s="484" t="s">
        <v>2025</v>
      </c>
      <c r="M259" s="562" t="s">
        <v>2026</v>
      </c>
      <c r="N259" s="484" t="s">
        <v>178</v>
      </c>
      <c r="O259" s="563">
        <v>2.1800000000000002</v>
      </c>
      <c r="P259" s="484" t="s">
        <v>429</v>
      </c>
      <c r="Q259" s="484" t="s">
        <v>1018</v>
      </c>
      <c r="R259" s="484" t="s">
        <v>569</v>
      </c>
      <c r="S259" s="484" t="s">
        <v>285</v>
      </c>
      <c r="T259" s="484"/>
      <c r="U259" s="484"/>
    </row>
    <row r="260" spans="1:21" s="568" customFormat="1" ht="14">
      <c r="A260" s="569">
        <v>250</v>
      </c>
      <c r="B260" s="482"/>
      <c r="C260" s="482"/>
      <c r="D260" s="482"/>
      <c r="E260" s="482"/>
      <c r="F260" s="482"/>
      <c r="G260" s="566" t="s">
        <v>2027</v>
      </c>
      <c r="H260" s="562" t="s">
        <v>1346</v>
      </c>
      <c r="I260" s="482"/>
      <c r="J260" s="482"/>
      <c r="K260" s="482"/>
      <c r="L260" s="482" t="s">
        <v>2028</v>
      </c>
      <c r="M260" s="566" t="s">
        <v>2029</v>
      </c>
      <c r="N260" s="482" t="s">
        <v>178</v>
      </c>
      <c r="O260" s="567">
        <v>8.1319999999999997</v>
      </c>
      <c r="P260" s="482" t="s">
        <v>429</v>
      </c>
      <c r="Q260" s="482" t="s">
        <v>1018</v>
      </c>
      <c r="R260" s="482" t="s">
        <v>569</v>
      </c>
      <c r="S260" s="482" t="s">
        <v>285</v>
      </c>
      <c r="T260" s="482"/>
      <c r="U260" s="482" t="s">
        <v>2224</v>
      </c>
    </row>
    <row r="261" spans="1:21" s="564" customFormat="1" ht="14">
      <c r="A261" s="478">
        <v>251</v>
      </c>
      <c r="B261" s="482"/>
      <c r="C261" s="484"/>
      <c r="D261" s="484"/>
      <c r="E261" s="484"/>
      <c r="F261" s="484"/>
      <c r="G261" s="562" t="s">
        <v>2030</v>
      </c>
      <c r="H261" s="562" t="s">
        <v>1414</v>
      </c>
      <c r="I261" s="484"/>
      <c r="J261" s="484"/>
      <c r="K261" s="484"/>
      <c r="L261" s="484" t="s">
        <v>2031</v>
      </c>
      <c r="M261" s="562" t="s">
        <v>2032</v>
      </c>
      <c r="N261" s="484" t="s">
        <v>178</v>
      </c>
      <c r="O261" s="563">
        <v>8.5060000000000002</v>
      </c>
      <c r="P261" s="484" t="s">
        <v>429</v>
      </c>
      <c r="Q261" s="484" t="s">
        <v>1018</v>
      </c>
      <c r="R261" s="484" t="s">
        <v>569</v>
      </c>
      <c r="S261" s="484" t="s">
        <v>285</v>
      </c>
      <c r="T261" s="484"/>
      <c r="U261" s="484"/>
    </row>
    <row r="262" spans="1:21" s="564" customFormat="1" ht="14">
      <c r="A262" s="478">
        <v>252</v>
      </c>
      <c r="B262" s="482"/>
      <c r="C262" s="484"/>
      <c r="D262" s="484"/>
      <c r="E262" s="484"/>
      <c r="F262" s="484"/>
      <c r="G262" s="562" t="s">
        <v>2033</v>
      </c>
      <c r="H262" s="562" t="s">
        <v>1414</v>
      </c>
      <c r="I262" s="484"/>
      <c r="J262" s="484"/>
      <c r="K262" s="484"/>
      <c r="L262" s="484" t="s">
        <v>2034</v>
      </c>
      <c r="M262" s="562" t="s">
        <v>2035</v>
      </c>
      <c r="N262" s="484" t="s">
        <v>178</v>
      </c>
      <c r="O262" s="563">
        <v>9.35</v>
      </c>
      <c r="P262" s="484" t="s">
        <v>429</v>
      </c>
      <c r="Q262" s="484" t="s">
        <v>1018</v>
      </c>
      <c r="R262" s="484" t="s">
        <v>569</v>
      </c>
      <c r="S262" s="484" t="s">
        <v>285</v>
      </c>
      <c r="T262" s="484"/>
      <c r="U262" s="484"/>
    </row>
    <row r="263" spans="1:21" s="564" customFormat="1" ht="14">
      <c r="A263" s="478">
        <v>253</v>
      </c>
      <c r="B263" s="482"/>
      <c r="C263" s="484"/>
      <c r="D263" s="484"/>
      <c r="E263" s="484"/>
      <c r="F263" s="484"/>
      <c r="G263" s="562" t="s">
        <v>2036</v>
      </c>
      <c r="H263" s="562" t="s">
        <v>1414</v>
      </c>
      <c r="I263" s="484"/>
      <c r="J263" s="484"/>
      <c r="K263" s="484"/>
      <c r="L263" s="484" t="s">
        <v>2037</v>
      </c>
      <c r="M263" s="562" t="s">
        <v>2038</v>
      </c>
      <c r="N263" s="484" t="s">
        <v>178</v>
      </c>
      <c r="O263" s="563">
        <v>28.13</v>
      </c>
      <c r="P263" s="484" t="s">
        <v>429</v>
      </c>
      <c r="Q263" s="484" t="s">
        <v>1018</v>
      </c>
      <c r="R263" s="484" t="s">
        <v>569</v>
      </c>
      <c r="S263" s="484" t="s">
        <v>285</v>
      </c>
      <c r="T263" s="484"/>
      <c r="U263" s="484"/>
    </row>
    <row r="264" spans="1:21" s="564" customFormat="1" ht="14">
      <c r="A264" s="478">
        <v>254</v>
      </c>
      <c r="B264" s="482"/>
      <c r="C264" s="565"/>
      <c r="D264" s="484"/>
      <c r="E264" s="484"/>
      <c r="F264" s="484"/>
      <c r="G264" s="562" t="s">
        <v>2039</v>
      </c>
      <c r="H264" s="562" t="s">
        <v>1414</v>
      </c>
      <c r="I264" s="484"/>
      <c r="J264" s="484"/>
      <c r="K264" s="565"/>
      <c r="L264" s="484" t="s">
        <v>2040</v>
      </c>
      <c r="M264" s="562" t="s">
        <v>2041</v>
      </c>
      <c r="N264" s="484" t="s">
        <v>178</v>
      </c>
      <c r="O264" s="563">
        <v>7.3490000000000002</v>
      </c>
      <c r="P264" s="484" t="s">
        <v>429</v>
      </c>
      <c r="Q264" s="484" t="s">
        <v>1018</v>
      </c>
      <c r="R264" s="484" t="s">
        <v>569</v>
      </c>
      <c r="S264" s="484" t="s">
        <v>285</v>
      </c>
      <c r="T264" s="484"/>
      <c r="U264" s="484"/>
    </row>
    <row r="265" spans="1:21" s="564" customFormat="1" ht="14">
      <c r="A265" s="478">
        <v>255</v>
      </c>
      <c r="B265" s="482"/>
      <c r="C265" s="484"/>
      <c r="D265" s="484"/>
      <c r="E265" s="484"/>
      <c r="F265" s="484"/>
      <c r="G265" s="562" t="s">
        <v>1932</v>
      </c>
      <c r="H265" s="562" t="s">
        <v>1392</v>
      </c>
      <c r="I265" s="484"/>
      <c r="J265" s="484"/>
      <c r="K265" s="484"/>
      <c r="L265" s="484" t="s">
        <v>2042</v>
      </c>
      <c r="M265" s="562" t="s">
        <v>2043</v>
      </c>
      <c r="N265" s="484" t="s">
        <v>178</v>
      </c>
      <c r="O265" s="563">
        <v>6.2480000000000002</v>
      </c>
      <c r="P265" s="484" t="s">
        <v>429</v>
      </c>
      <c r="Q265" s="484" t="s">
        <v>1018</v>
      </c>
      <c r="R265" s="484" t="s">
        <v>569</v>
      </c>
      <c r="S265" s="484" t="s">
        <v>285</v>
      </c>
      <c r="T265" s="484"/>
      <c r="U265" s="484"/>
    </row>
    <row r="266" spans="1:21" s="564" customFormat="1" ht="14">
      <c r="A266" s="478">
        <v>256</v>
      </c>
      <c r="B266" s="482"/>
      <c r="C266" s="484"/>
      <c r="D266" s="484"/>
      <c r="E266" s="484"/>
      <c r="F266" s="484"/>
      <c r="G266" s="562" t="s">
        <v>1932</v>
      </c>
      <c r="H266" s="562" t="s">
        <v>1392</v>
      </c>
      <c r="I266" s="484"/>
      <c r="J266" s="484"/>
      <c r="K266" s="484"/>
      <c r="L266" s="484" t="s">
        <v>2044</v>
      </c>
      <c r="M266" s="562" t="s">
        <v>2045</v>
      </c>
      <c r="N266" s="484" t="s">
        <v>178</v>
      </c>
      <c r="O266" s="563">
        <v>2.2629999999999999</v>
      </c>
      <c r="P266" s="484" t="s">
        <v>429</v>
      </c>
      <c r="Q266" s="484" t="s">
        <v>1018</v>
      </c>
      <c r="R266" s="484" t="s">
        <v>569</v>
      </c>
      <c r="S266" s="484" t="s">
        <v>285</v>
      </c>
      <c r="T266" s="484"/>
      <c r="U266" s="484"/>
    </row>
    <row r="267" spans="1:21" s="564" customFormat="1" ht="14">
      <c r="A267" s="478">
        <v>257</v>
      </c>
      <c r="B267" s="482"/>
      <c r="C267" s="484"/>
      <c r="D267" s="484"/>
      <c r="E267" s="484"/>
      <c r="F267" s="484"/>
      <c r="G267" s="562" t="s">
        <v>2046</v>
      </c>
      <c r="H267" s="562" t="s">
        <v>1683</v>
      </c>
      <c r="I267" s="484"/>
      <c r="J267" s="484"/>
      <c r="K267" s="484"/>
      <c r="L267" s="484" t="s">
        <v>2047</v>
      </c>
      <c r="M267" s="562" t="s">
        <v>2048</v>
      </c>
      <c r="N267" s="484" t="s">
        <v>178</v>
      </c>
      <c r="O267" s="563">
        <v>19.542000000000002</v>
      </c>
      <c r="P267" s="484" t="s">
        <v>429</v>
      </c>
      <c r="Q267" s="484" t="s">
        <v>1018</v>
      </c>
      <c r="R267" s="484" t="s">
        <v>569</v>
      </c>
      <c r="S267" s="484" t="s">
        <v>285</v>
      </c>
      <c r="T267" s="484"/>
      <c r="U267" s="484"/>
    </row>
    <row r="268" spans="1:21" s="564" customFormat="1" ht="14">
      <c r="A268" s="478">
        <v>258</v>
      </c>
      <c r="B268" s="482"/>
      <c r="C268" s="484"/>
      <c r="D268" s="484"/>
      <c r="E268" s="484"/>
      <c r="F268" s="484"/>
      <c r="G268" s="562" t="s">
        <v>2049</v>
      </c>
      <c r="H268" s="562" t="s">
        <v>1328</v>
      </c>
      <c r="I268" s="484"/>
      <c r="J268" s="484"/>
      <c r="K268" s="484"/>
      <c r="L268" s="484" t="s">
        <v>2050</v>
      </c>
      <c r="M268" s="562" t="s">
        <v>2051</v>
      </c>
      <c r="N268" s="484" t="s">
        <v>178</v>
      </c>
      <c r="O268" s="563">
        <v>11.906000000000001</v>
      </c>
      <c r="P268" s="484" t="s">
        <v>429</v>
      </c>
      <c r="Q268" s="484" t="s">
        <v>1018</v>
      </c>
      <c r="R268" s="484" t="s">
        <v>569</v>
      </c>
      <c r="S268" s="484" t="s">
        <v>285</v>
      </c>
      <c r="T268" s="484"/>
      <c r="U268" s="484"/>
    </row>
    <row r="269" spans="1:21" s="564" customFormat="1" ht="14">
      <c r="A269" s="478">
        <v>259</v>
      </c>
      <c r="B269" s="482"/>
      <c r="C269" s="484"/>
      <c r="D269" s="484"/>
      <c r="E269" s="484"/>
      <c r="F269" s="484"/>
      <c r="G269" s="562" t="s">
        <v>2052</v>
      </c>
      <c r="H269" s="562" t="s">
        <v>1392</v>
      </c>
      <c r="I269" s="484"/>
      <c r="J269" s="484"/>
      <c r="K269" s="484"/>
      <c r="L269" s="484" t="s">
        <v>2053</v>
      </c>
      <c r="M269" s="562" t="s">
        <v>2054</v>
      </c>
      <c r="N269" s="484" t="s">
        <v>178</v>
      </c>
      <c r="O269" s="563">
        <v>17.899999999999999</v>
      </c>
      <c r="P269" s="484" t="s">
        <v>429</v>
      </c>
      <c r="Q269" s="484" t="s">
        <v>1018</v>
      </c>
      <c r="R269" s="484" t="s">
        <v>569</v>
      </c>
      <c r="S269" s="484" t="s">
        <v>285</v>
      </c>
      <c r="T269" s="484"/>
      <c r="U269" s="484"/>
    </row>
    <row r="270" spans="1:21" s="564" customFormat="1" ht="14">
      <c r="A270" s="478">
        <v>260</v>
      </c>
      <c r="B270" s="482"/>
      <c r="C270" s="484"/>
      <c r="D270" s="484"/>
      <c r="E270" s="484"/>
      <c r="F270" s="484"/>
      <c r="G270" s="562" t="s">
        <v>2055</v>
      </c>
      <c r="H270" s="562" t="s">
        <v>2056</v>
      </c>
      <c r="I270" s="484"/>
      <c r="J270" s="484"/>
      <c r="K270" s="484"/>
      <c r="L270" s="484" t="s">
        <v>2057</v>
      </c>
      <c r="M270" s="562" t="s">
        <v>2058</v>
      </c>
      <c r="N270" s="484" t="s">
        <v>178</v>
      </c>
      <c r="O270" s="563">
        <v>52.56</v>
      </c>
      <c r="P270" s="484" t="s">
        <v>429</v>
      </c>
      <c r="Q270" s="484" t="s">
        <v>1018</v>
      </c>
      <c r="R270" s="484" t="s">
        <v>569</v>
      </c>
      <c r="S270" s="484" t="s">
        <v>285</v>
      </c>
      <c r="T270" s="484"/>
      <c r="U270" s="484"/>
    </row>
    <row r="271" spans="1:21" s="564" customFormat="1" ht="14">
      <c r="A271" s="478">
        <v>261</v>
      </c>
      <c r="B271" s="482"/>
      <c r="C271" s="484"/>
      <c r="D271" s="484"/>
      <c r="E271" s="484"/>
      <c r="F271" s="484"/>
      <c r="G271" s="562" t="s">
        <v>2059</v>
      </c>
      <c r="H271" s="562" t="s">
        <v>1328</v>
      </c>
      <c r="I271" s="484"/>
      <c r="J271" s="484"/>
      <c r="K271" s="484"/>
      <c r="L271" s="484" t="s">
        <v>2060</v>
      </c>
      <c r="M271" s="562" t="s">
        <v>2061</v>
      </c>
      <c r="N271" s="484" t="s">
        <v>178</v>
      </c>
      <c r="O271" s="563">
        <v>19.782</v>
      </c>
      <c r="P271" s="484" t="s">
        <v>429</v>
      </c>
      <c r="Q271" s="484" t="s">
        <v>1018</v>
      </c>
      <c r="R271" s="484" t="s">
        <v>569</v>
      </c>
      <c r="S271" s="484" t="s">
        <v>285</v>
      </c>
      <c r="T271" s="484"/>
      <c r="U271" s="484"/>
    </row>
    <row r="272" spans="1:21" s="564" customFormat="1" ht="14">
      <c r="A272" s="478">
        <v>262</v>
      </c>
      <c r="B272" s="482"/>
      <c r="C272" s="565"/>
      <c r="D272" s="484"/>
      <c r="E272" s="484"/>
      <c r="F272" s="484"/>
      <c r="G272" s="562" t="s">
        <v>2062</v>
      </c>
      <c r="H272" s="562" t="s">
        <v>1382</v>
      </c>
      <c r="I272" s="484"/>
      <c r="J272" s="484"/>
      <c r="K272" s="565"/>
      <c r="L272" s="484" t="s">
        <v>2063</v>
      </c>
      <c r="M272" s="562" t="s">
        <v>2064</v>
      </c>
      <c r="N272" s="484" t="s">
        <v>178</v>
      </c>
      <c r="O272" s="563">
        <v>12.077</v>
      </c>
      <c r="P272" s="484" t="s">
        <v>429</v>
      </c>
      <c r="Q272" s="484" t="s">
        <v>1018</v>
      </c>
      <c r="R272" s="484" t="s">
        <v>569</v>
      </c>
      <c r="S272" s="484" t="s">
        <v>285</v>
      </c>
      <c r="T272" s="484"/>
      <c r="U272" s="484"/>
    </row>
    <row r="273" spans="1:21" s="564" customFormat="1" ht="14">
      <c r="A273" s="478">
        <v>263</v>
      </c>
      <c r="B273" s="482"/>
      <c r="C273" s="484"/>
      <c r="D273" s="484"/>
      <c r="E273" s="484"/>
      <c r="F273" s="484"/>
      <c r="G273" s="562" t="s">
        <v>2065</v>
      </c>
      <c r="H273" s="562" t="s">
        <v>1382</v>
      </c>
      <c r="I273" s="484"/>
      <c r="J273" s="484"/>
      <c r="K273" s="484"/>
      <c r="L273" s="484" t="s">
        <v>2066</v>
      </c>
      <c r="M273" s="562" t="s">
        <v>2067</v>
      </c>
      <c r="N273" s="484" t="s">
        <v>178</v>
      </c>
      <c r="O273" s="563">
        <v>18.452999999999999</v>
      </c>
      <c r="P273" s="484" t="s">
        <v>429</v>
      </c>
      <c r="Q273" s="484" t="s">
        <v>1018</v>
      </c>
      <c r="R273" s="484" t="s">
        <v>569</v>
      </c>
      <c r="S273" s="484" t="s">
        <v>285</v>
      </c>
      <c r="T273" s="484"/>
      <c r="U273" s="484"/>
    </row>
    <row r="274" spans="1:21" s="564" customFormat="1" ht="14">
      <c r="A274" s="478">
        <v>264</v>
      </c>
      <c r="B274" s="482"/>
      <c r="C274" s="484"/>
      <c r="D274" s="484"/>
      <c r="E274" s="484"/>
      <c r="F274" s="484"/>
      <c r="G274" s="562" t="s">
        <v>2068</v>
      </c>
      <c r="H274" s="562" t="s">
        <v>1015</v>
      </c>
      <c r="I274" s="484"/>
      <c r="J274" s="484"/>
      <c r="K274" s="484"/>
      <c r="L274" s="484" t="s">
        <v>2069</v>
      </c>
      <c r="M274" s="562" t="s">
        <v>2070</v>
      </c>
      <c r="N274" s="484" t="s">
        <v>178</v>
      </c>
      <c r="O274" s="563">
        <v>24.9</v>
      </c>
      <c r="P274" s="484" t="s">
        <v>429</v>
      </c>
      <c r="Q274" s="484" t="s">
        <v>1018</v>
      </c>
      <c r="R274" s="484" t="s">
        <v>569</v>
      </c>
      <c r="S274" s="484" t="s">
        <v>285</v>
      </c>
      <c r="T274" s="484"/>
      <c r="U274" s="484"/>
    </row>
    <row r="275" spans="1:21" s="564" customFormat="1" ht="14">
      <c r="A275" s="478">
        <v>265</v>
      </c>
      <c r="B275" s="484"/>
      <c r="C275" s="484"/>
      <c r="D275" s="484"/>
      <c r="E275" s="484"/>
      <c r="F275" s="484"/>
      <c r="G275" s="562" t="s">
        <v>2071</v>
      </c>
      <c r="H275" s="562" t="s">
        <v>1346</v>
      </c>
      <c r="I275" s="484"/>
      <c r="J275" s="484"/>
      <c r="K275" s="484"/>
      <c r="L275" s="484" t="s">
        <v>2072</v>
      </c>
      <c r="M275" s="562" t="s">
        <v>2073</v>
      </c>
      <c r="N275" s="484" t="s">
        <v>178</v>
      </c>
      <c r="O275" s="563">
        <v>17.731999999999999</v>
      </c>
      <c r="P275" s="484" t="s">
        <v>429</v>
      </c>
      <c r="Q275" s="484" t="s">
        <v>1018</v>
      </c>
      <c r="R275" s="484" t="s">
        <v>569</v>
      </c>
      <c r="S275" s="484" t="s">
        <v>285</v>
      </c>
      <c r="T275" s="484"/>
      <c r="U275" s="484"/>
    </row>
    <row r="276" spans="1:21">
      <c r="O276" s="85">
        <f>SUM(O11:O275)</f>
        <v>4063.1530000000016</v>
      </c>
    </row>
  </sheetData>
  <autoFilter ref="A10:W276" xr:uid="{F259D394-AA89-40DC-AB89-9266DAD8C25F}"/>
  <mergeCells count="1">
    <mergeCell ref="F9:J9"/>
  </mergeCells>
  <dataValidations count="5">
    <dataValidation type="decimal" allowBlank="1" showInputMessage="1" showErrorMessage="1" errorTitle="Value beyond range" error="Original Hectares must be a number from 0 through 1000000000." promptTitle="Decimal number" prompt="Minimum Value: 0._x000d__x000a_Maximum Value: 1000000000._x000d__x000a_  " sqref="O20:O275" xr:uid="{00000000-0002-0000-0F00-000000000000}">
      <formula1>0</formula1>
      <formula2>1000000000</formula2>
    </dataValidation>
    <dataValidation type="textLength" operator="lessThanOrEqual" allowBlank="1" showInputMessage="1" showErrorMessage="1" errorTitle="Length Exceeded" error="This value must be less than or equal to 120 characters long." promptTitle="Text" prompt="Maximum Length: 120 characters." sqref="M20:M275" xr:uid="{00000000-0002-0000-0F00-000001000000}">
      <formula1>120</formula1>
    </dataValidation>
    <dataValidation type="textLength" operator="lessThanOrEqual" showInputMessage="1" showErrorMessage="1" errorTitle="Length Exceeded" error="This value must be less than or equal to 170 characters long." promptTitle="Text (required)" prompt="Maximum Length: 170 characters." sqref="G20:G275" xr:uid="{00000000-0002-0000-0F00-000002000000}">
      <formula1>170</formula1>
    </dataValidation>
    <dataValidation allowBlank="1" showInputMessage="1" showErrorMessage="1" error=" " promptTitle="Lookup" prompt="This Site Region record must already exist in Microsoft Dynamics 365 or in this source file." sqref="H20:H275" xr:uid="{00000000-0002-0000-0F00-000003000000}"/>
    <dataValidation type="list" allowBlank="1" showInputMessage="1" showErrorMessage="1" sqref="R11:R275 N11:N275 P11:P275 U20:U32 U34:U83 U85:U86 U197:U214 U116:U149 U88:U114 U151:U195 U216 U261:U275 U218:U221 U223:U259" xr:uid="{00000000-0002-0000-0F00-000004000000}">
      <formula1>#REF!</formula1>
    </dataValidation>
  </dataValidations>
  <pageMargins left="0.7" right="0.7" top="0.75" bottom="0.75" header="0.3" footer="0.3"/>
  <pageSetup paperSize="9" orientation="portrait" horizontalDpi="4294967293" verticalDpi="30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6"/>
  <sheetViews>
    <sheetView workbookViewId="0">
      <selection activeCell="D13" sqref="D13"/>
    </sheetView>
  </sheetViews>
  <sheetFormatPr defaultRowHeight="12.5"/>
  <cols>
    <col min="1" max="1" width="16.6328125" style="456" customWidth="1"/>
    <col min="2" max="2" width="32.6328125" style="456" customWidth="1"/>
    <col min="3" max="256" width="9.36328125" style="456"/>
    <col min="257" max="257" width="16.6328125" style="456" customWidth="1"/>
    <col min="258" max="258" width="32.6328125" style="456" customWidth="1"/>
    <col min="259" max="512" width="9.36328125" style="456"/>
    <col min="513" max="513" width="16.6328125" style="456" customWidth="1"/>
    <col min="514" max="514" width="32.6328125" style="456" customWidth="1"/>
    <col min="515" max="768" width="9.36328125" style="456"/>
    <col min="769" max="769" width="16.6328125" style="456" customWidth="1"/>
    <col min="770" max="770" width="32.6328125" style="456" customWidth="1"/>
    <col min="771" max="1024" width="9.36328125" style="456"/>
    <col min="1025" max="1025" width="16.6328125" style="456" customWidth="1"/>
    <col min="1026" max="1026" width="32.6328125" style="456" customWidth="1"/>
    <col min="1027" max="1280" width="9.36328125" style="456"/>
    <col min="1281" max="1281" width="16.6328125" style="456" customWidth="1"/>
    <col min="1282" max="1282" width="32.6328125" style="456" customWidth="1"/>
    <col min="1283" max="1536" width="9.36328125" style="456"/>
    <col min="1537" max="1537" width="16.6328125" style="456" customWidth="1"/>
    <col min="1538" max="1538" width="32.6328125" style="456" customWidth="1"/>
    <col min="1539" max="1792" width="9.36328125" style="456"/>
    <col min="1793" max="1793" width="16.6328125" style="456" customWidth="1"/>
    <col min="1794" max="1794" width="32.6328125" style="456" customWidth="1"/>
    <col min="1795" max="2048" width="9.36328125" style="456"/>
    <col min="2049" max="2049" width="16.6328125" style="456" customWidth="1"/>
    <col min="2050" max="2050" width="32.6328125" style="456" customWidth="1"/>
    <col min="2051" max="2304" width="9.36328125" style="456"/>
    <col min="2305" max="2305" width="16.6328125" style="456" customWidth="1"/>
    <col min="2306" max="2306" width="32.6328125" style="456" customWidth="1"/>
    <col min="2307" max="2560" width="9.36328125" style="456"/>
    <col min="2561" max="2561" width="16.6328125" style="456" customWidth="1"/>
    <col min="2562" max="2562" width="32.6328125" style="456" customWidth="1"/>
    <col min="2563" max="2816" width="9.36328125" style="456"/>
    <col min="2817" max="2817" width="16.6328125" style="456" customWidth="1"/>
    <col min="2818" max="2818" width="32.6328125" style="456" customWidth="1"/>
    <col min="2819" max="3072" width="9.36328125" style="456"/>
    <col min="3073" max="3073" width="16.6328125" style="456" customWidth="1"/>
    <col min="3074" max="3074" width="32.6328125" style="456" customWidth="1"/>
    <col min="3075" max="3328" width="9.36328125" style="456"/>
    <col min="3329" max="3329" width="16.6328125" style="456" customWidth="1"/>
    <col min="3330" max="3330" width="32.6328125" style="456" customWidth="1"/>
    <col min="3331" max="3584" width="9.36328125" style="456"/>
    <col min="3585" max="3585" width="16.6328125" style="456" customWidth="1"/>
    <col min="3586" max="3586" width="32.6328125" style="456" customWidth="1"/>
    <col min="3587" max="3840" width="9.36328125" style="456"/>
    <col min="3841" max="3841" width="16.6328125" style="456" customWidth="1"/>
    <col min="3842" max="3842" width="32.6328125" style="456" customWidth="1"/>
    <col min="3843" max="4096" width="9.36328125" style="456"/>
    <col min="4097" max="4097" width="16.6328125" style="456" customWidth="1"/>
    <col min="4098" max="4098" width="32.6328125" style="456" customWidth="1"/>
    <col min="4099" max="4352" width="9.36328125" style="456"/>
    <col min="4353" max="4353" width="16.6328125" style="456" customWidth="1"/>
    <col min="4354" max="4354" width="32.6328125" style="456" customWidth="1"/>
    <col min="4355" max="4608" width="9.36328125" style="456"/>
    <col min="4609" max="4609" width="16.6328125" style="456" customWidth="1"/>
    <col min="4610" max="4610" width="32.6328125" style="456" customWidth="1"/>
    <col min="4611" max="4864" width="9.36328125" style="456"/>
    <col min="4865" max="4865" width="16.6328125" style="456" customWidth="1"/>
    <col min="4866" max="4866" width="32.6328125" style="456" customWidth="1"/>
    <col min="4867" max="5120" width="9.36328125" style="456"/>
    <col min="5121" max="5121" width="16.6328125" style="456" customWidth="1"/>
    <col min="5122" max="5122" width="32.6328125" style="456" customWidth="1"/>
    <col min="5123" max="5376" width="9.36328125" style="456"/>
    <col min="5377" max="5377" width="16.6328125" style="456" customWidth="1"/>
    <col min="5378" max="5378" width="32.6328125" style="456" customWidth="1"/>
    <col min="5379" max="5632" width="9.36328125" style="456"/>
    <col min="5633" max="5633" width="16.6328125" style="456" customWidth="1"/>
    <col min="5634" max="5634" width="32.6328125" style="456" customWidth="1"/>
    <col min="5635" max="5888" width="9.36328125" style="456"/>
    <col min="5889" max="5889" width="16.6328125" style="456" customWidth="1"/>
    <col min="5890" max="5890" width="32.6328125" style="456" customWidth="1"/>
    <col min="5891" max="6144" width="9.36328125" style="456"/>
    <col min="6145" max="6145" width="16.6328125" style="456" customWidth="1"/>
    <col min="6146" max="6146" width="32.6328125" style="456" customWidth="1"/>
    <col min="6147" max="6400" width="9.36328125" style="456"/>
    <col min="6401" max="6401" width="16.6328125" style="456" customWidth="1"/>
    <col min="6402" max="6402" width="32.6328125" style="456" customWidth="1"/>
    <col min="6403" max="6656" width="9.36328125" style="456"/>
    <col min="6657" max="6657" width="16.6328125" style="456" customWidth="1"/>
    <col min="6658" max="6658" width="32.6328125" style="456" customWidth="1"/>
    <col min="6659" max="6912" width="9.36328125" style="456"/>
    <col min="6913" max="6913" width="16.6328125" style="456" customWidth="1"/>
    <col min="6914" max="6914" width="32.6328125" style="456" customWidth="1"/>
    <col min="6915" max="7168" width="9.36328125" style="456"/>
    <col min="7169" max="7169" width="16.6328125" style="456" customWidth="1"/>
    <col min="7170" max="7170" width="32.6328125" style="456" customWidth="1"/>
    <col min="7171" max="7424" width="9.36328125" style="456"/>
    <col min="7425" max="7425" width="16.6328125" style="456" customWidth="1"/>
    <col min="7426" max="7426" width="32.6328125" style="456" customWidth="1"/>
    <col min="7427" max="7680" width="9.36328125" style="456"/>
    <col min="7681" max="7681" width="16.6328125" style="456" customWidth="1"/>
    <col min="7682" max="7682" width="32.6328125" style="456" customWidth="1"/>
    <col min="7683" max="7936" width="9.36328125" style="456"/>
    <col min="7937" max="7937" width="16.6328125" style="456" customWidth="1"/>
    <col min="7938" max="7938" width="32.6328125" style="456" customWidth="1"/>
    <col min="7939" max="8192" width="9.36328125" style="456"/>
    <col min="8193" max="8193" width="16.6328125" style="456" customWidth="1"/>
    <col min="8194" max="8194" width="32.6328125" style="456" customWidth="1"/>
    <col min="8195" max="8448" width="9.36328125" style="456"/>
    <col min="8449" max="8449" width="16.6328125" style="456" customWidth="1"/>
    <col min="8450" max="8450" width="32.6328125" style="456" customWidth="1"/>
    <col min="8451" max="8704" width="9.36328125" style="456"/>
    <col min="8705" max="8705" width="16.6328125" style="456" customWidth="1"/>
    <col min="8706" max="8706" width="32.6328125" style="456" customWidth="1"/>
    <col min="8707" max="8960" width="9.36328125" style="456"/>
    <col min="8961" max="8961" width="16.6328125" style="456" customWidth="1"/>
    <col min="8962" max="8962" width="32.6328125" style="456" customWidth="1"/>
    <col min="8963" max="9216" width="9.36328125" style="456"/>
    <col min="9217" max="9217" width="16.6328125" style="456" customWidth="1"/>
    <col min="9218" max="9218" width="32.6328125" style="456" customWidth="1"/>
    <col min="9219" max="9472" width="9.36328125" style="456"/>
    <col min="9473" max="9473" width="16.6328125" style="456" customWidth="1"/>
    <col min="9474" max="9474" width="32.6328125" style="456" customWidth="1"/>
    <col min="9475" max="9728" width="9.36328125" style="456"/>
    <col min="9729" max="9729" width="16.6328125" style="456" customWidth="1"/>
    <col min="9730" max="9730" width="32.6328125" style="456" customWidth="1"/>
    <col min="9731" max="9984" width="9.36328125" style="456"/>
    <col min="9985" max="9985" width="16.6328125" style="456" customWidth="1"/>
    <col min="9986" max="9986" width="32.6328125" style="456" customWidth="1"/>
    <col min="9987" max="10240" width="9.36328125" style="456"/>
    <col min="10241" max="10241" width="16.6328125" style="456" customWidth="1"/>
    <col min="10242" max="10242" width="32.6328125" style="456" customWidth="1"/>
    <col min="10243" max="10496" width="9.36328125" style="456"/>
    <col min="10497" max="10497" width="16.6328125" style="456" customWidth="1"/>
    <col min="10498" max="10498" width="32.6328125" style="456" customWidth="1"/>
    <col min="10499" max="10752" width="9.36328125" style="456"/>
    <col min="10753" max="10753" width="16.6328125" style="456" customWidth="1"/>
    <col min="10754" max="10754" width="32.6328125" style="456" customWidth="1"/>
    <col min="10755" max="11008" width="9.36328125" style="456"/>
    <col min="11009" max="11009" width="16.6328125" style="456" customWidth="1"/>
    <col min="11010" max="11010" width="32.6328125" style="456" customWidth="1"/>
    <col min="11011" max="11264" width="9.36328125" style="456"/>
    <col min="11265" max="11265" width="16.6328125" style="456" customWidth="1"/>
    <col min="11266" max="11266" width="32.6328125" style="456" customWidth="1"/>
    <col min="11267" max="11520" width="9.36328125" style="456"/>
    <col min="11521" max="11521" width="16.6328125" style="456" customWidth="1"/>
    <col min="11522" max="11522" width="32.6328125" style="456" customWidth="1"/>
    <col min="11523" max="11776" width="9.36328125" style="456"/>
    <col min="11777" max="11777" width="16.6328125" style="456" customWidth="1"/>
    <col min="11778" max="11778" width="32.6328125" style="456" customWidth="1"/>
    <col min="11779" max="12032" width="9.36328125" style="456"/>
    <col min="12033" max="12033" width="16.6328125" style="456" customWidth="1"/>
    <col min="12034" max="12034" width="32.6328125" style="456" customWidth="1"/>
    <col min="12035" max="12288" width="9.36328125" style="456"/>
    <col min="12289" max="12289" width="16.6328125" style="456" customWidth="1"/>
    <col min="12290" max="12290" width="32.6328125" style="456" customWidth="1"/>
    <col min="12291" max="12544" width="9.36328125" style="456"/>
    <col min="12545" max="12545" width="16.6328125" style="456" customWidth="1"/>
    <col min="12546" max="12546" width="32.6328125" style="456" customWidth="1"/>
    <col min="12547" max="12800" width="9.36328125" style="456"/>
    <col min="12801" max="12801" width="16.6328125" style="456" customWidth="1"/>
    <col min="12802" max="12802" width="32.6328125" style="456" customWidth="1"/>
    <col min="12803" max="13056" width="9.36328125" style="456"/>
    <col min="13057" max="13057" width="16.6328125" style="456" customWidth="1"/>
    <col min="13058" max="13058" width="32.6328125" style="456" customWidth="1"/>
    <col min="13059" max="13312" width="9.36328125" style="456"/>
    <col min="13313" max="13313" width="16.6328125" style="456" customWidth="1"/>
    <col min="13314" max="13314" width="32.6328125" style="456" customWidth="1"/>
    <col min="13315" max="13568" width="9.36328125" style="456"/>
    <col min="13569" max="13569" width="16.6328125" style="456" customWidth="1"/>
    <col min="13570" max="13570" width="32.6328125" style="456" customWidth="1"/>
    <col min="13571" max="13824" width="9.36328125" style="456"/>
    <col min="13825" max="13825" width="16.6328125" style="456" customWidth="1"/>
    <col min="13826" max="13826" width="32.6328125" style="456" customWidth="1"/>
    <col min="13827" max="14080" width="9.36328125" style="456"/>
    <col min="14081" max="14081" width="16.6328125" style="456" customWidth="1"/>
    <col min="14082" max="14082" width="32.6328125" style="456" customWidth="1"/>
    <col min="14083" max="14336" width="9.36328125" style="456"/>
    <col min="14337" max="14337" width="16.6328125" style="456" customWidth="1"/>
    <col min="14338" max="14338" width="32.6328125" style="456" customWidth="1"/>
    <col min="14339" max="14592" width="9.36328125" style="456"/>
    <col min="14593" max="14593" width="16.6328125" style="456" customWidth="1"/>
    <col min="14594" max="14594" width="32.6328125" style="456" customWidth="1"/>
    <col min="14595" max="14848" width="9.36328125" style="456"/>
    <col min="14849" max="14849" width="16.6328125" style="456" customWidth="1"/>
    <col min="14850" max="14850" width="32.6328125" style="456" customWidth="1"/>
    <col min="14851" max="15104" width="9.36328125" style="456"/>
    <col min="15105" max="15105" width="16.6328125" style="456" customWidth="1"/>
    <col min="15106" max="15106" width="32.6328125" style="456" customWidth="1"/>
    <col min="15107" max="15360" width="9.36328125" style="456"/>
    <col min="15361" max="15361" width="16.6328125" style="456" customWidth="1"/>
    <col min="15362" max="15362" width="32.6328125" style="456" customWidth="1"/>
    <col min="15363" max="15616" width="9.36328125" style="456"/>
    <col min="15617" max="15617" width="16.6328125" style="456" customWidth="1"/>
    <col min="15618" max="15618" width="32.6328125" style="456" customWidth="1"/>
    <col min="15619" max="15872" width="9.36328125" style="456"/>
    <col min="15873" max="15873" width="16.6328125" style="456" customWidth="1"/>
    <col min="15874" max="15874" width="32.6328125" style="456" customWidth="1"/>
    <col min="15875" max="16128" width="9.36328125" style="456"/>
    <col min="16129" max="16129" width="16.6328125" style="456" customWidth="1"/>
    <col min="16130" max="16130" width="32.6328125" style="456" customWidth="1"/>
    <col min="16131" max="16384" width="9.36328125" style="456"/>
  </cols>
  <sheetData>
    <row r="1" spans="1:7" ht="15.5">
      <c r="A1" s="455" t="s">
        <v>1295</v>
      </c>
    </row>
    <row r="2" spans="1:7">
      <c r="A2" s="457" t="s">
        <v>1020</v>
      </c>
      <c r="B2" s="457" t="s">
        <v>1296</v>
      </c>
    </row>
    <row r="3" spans="1:7">
      <c r="A3" s="457" t="s">
        <v>1021</v>
      </c>
      <c r="B3" s="457" t="s">
        <v>1294</v>
      </c>
    </row>
    <row r="4" spans="1:7" ht="87.75" customHeight="1">
      <c r="A4" s="457" t="s">
        <v>1022</v>
      </c>
      <c r="B4" s="458" t="s">
        <v>1297</v>
      </c>
    </row>
    <row r="5" spans="1:7">
      <c r="A5" s="457" t="s">
        <v>1023</v>
      </c>
      <c r="B5" s="459">
        <v>42268</v>
      </c>
    </row>
    <row r="6" spans="1:7" ht="13">
      <c r="A6" s="460" t="s">
        <v>1024</v>
      </c>
    </row>
    <row r="7" spans="1:7" ht="13">
      <c r="A7" s="460" t="s">
        <v>1025</v>
      </c>
      <c r="B7" s="461" t="s">
        <v>1026</v>
      </c>
      <c r="E7" s="462"/>
      <c r="G7" s="462"/>
    </row>
    <row r="8" spans="1:7" ht="13">
      <c r="B8" s="461" t="s">
        <v>1027</v>
      </c>
      <c r="E8" s="462"/>
      <c r="G8" s="462"/>
    </row>
    <row r="9" spans="1:7" ht="13">
      <c r="B9" s="461" t="s">
        <v>1028</v>
      </c>
      <c r="E9" s="462"/>
      <c r="G9" s="462"/>
    </row>
    <row r="10" spans="1:7" ht="13">
      <c r="B10" s="461"/>
      <c r="E10" s="462"/>
      <c r="G10" s="462"/>
    </row>
    <row r="11" spans="1:7" ht="14">
      <c r="A11" s="463" t="s">
        <v>1029</v>
      </c>
      <c r="B11" s="461" t="s">
        <v>1298</v>
      </c>
      <c r="E11" s="462"/>
      <c r="G11" s="462"/>
    </row>
    <row r="12" spans="1:7" ht="14">
      <c r="A12" s="463" t="s">
        <v>1030</v>
      </c>
      <c r="B12" s="461" t="s">
        <v>1299</v>
      </c>
      <c r="E12" s="462"/>
      <c r="G12" s="462"/>
    </row>
    <row r="13" spans="1:7" ht="14">
      <c r="A13" s="463" t="s">
        <v>1031</v>
      </c>
      <c r="B13" s="461" t="s">
        <v>1032</v>
      </c>
      <c r="E13" s="462"/>
      <c r="G13" s="462"/>
    </row>
    <row r="14" spans="1:7">
      <c r="E14" s="462"/>
      <c r="G14" s="462"/>
    </row>
    <row r="15" spans="1:7" ht="13">
      <c r="A15" s="638" t="s">
        <v>1033</v>
      </c>
      <c r="B15" s="639"/>
      <c r="C15" s="464" t="s">
        <v>132</v>
      </c>
      <c r="D15" s="464" t="s">
        <v>201</v>
      </c>
      <c r="E15" s="464" t="s">
        <v>10</v>
      </c>
      <c r="F15" s="464" t="s">
        <v>11</v>
      </c>
      <c r="G15" s="464" t="s">
        <v>12</v>
      </c>
    </row>
    <row r="16" spans="1:7" ht="13">
      <c r="A16" s="465" t="s">
        <v>8</v>
      </c>
      <c r="B16" s="465" t="s">
        <v>1034</v>
      </c>
      <c r="C16" s="466"/>
      <c r="D16" s="466"/>
      <c r="E16" s="466"/>
      <c r="F16" s="466"/>
      <c r="G16" s="466"/>
    </row>
    <row r="17" spans="1:7" ht="13">
      <c r="A17" s="467"/>
      <c r="B17" s="465" t="s">
        <v>1035</v>
      </c>
      <c r="C17" s="466"/>
      <c r="D17" s="466"/>
      <c r="E17" s="466"/>
      <c r="F17" s="466"/>
      <c r="G17" s="466"/>
    </row>
    <row r="20" spans="1:7" ht="13">
      <c r="A20" s="465" t="s">
        <v>1300</v>
      </c>
      <c r="B20" s="465" t="s">
        <v>1036</v>
      </c>
      <c r="C20" s="465" t="s">
        <v>132</v>
      </c>
      <c r="D20" s="465" t="s">
        <v>1037</v>
      </c>
      <c r="E20" s="465" t="s">
        <v>984</v>
      </c>
    </row>
    <row r="21" spans="1:7">
      <c r="A21" s="456" t="s">
        <v>1301</v>
      </c>
      <c r="B21" s="466"/>
      <c r="C21" s="456">
        <f>ROUNDUP((0.6*SQRT(B21)),0)</f>
        <v>0</v>
      </c>
      <c r="D21" s="456">
        <f>ROUNDUP((0.4*SQRT(B21)),0)</f>
        <v>0</v>
      </c>
      <c r="E21" s="456">
        <f>ROUNDUP((0.6*SQRT(B21)),0)</f>
        <v>0</v>
      </c>
    </row>
    <row r="22" spans="1:7">
      <c r="A22" s="456" t="s">
        <v>1302</v>
      </c>
      <c r="B22" s="466">
        <v>256</v>
      </c>
      <c r="C22" s="456">
        <f>ROUNDUP((0.5*SQRT(B22)),0)</f>
        <v>8</v>
      </c>
      <c r="D22" s="456">
        <f>ROUNDUP((0.3*SQRT(B22)),0)</f>
        <v>5</v>
      </c>
      <c r="E22" s="456">
        <f>ROUNDUP((0.3*SQRT(B22)),0)</f>
        <v>5</v>
      </c>
    </row>
    <row r="24" spans="1:7" ht="58.5" customHeight="1">
      <c r="A24" s="640" t="s">
        <v>1303</v>
      </c>
      <c r="B24" s="640"/>
      <c r="C24" s="640"/>
      <c r="D24" s="640"/>
      <c r="E24" s="640"/>
      <c r="F24" s="640"/>
      <c r="G24" s="640"/>
    </row>
    <row r="26" spans="1:7" ht="105.75" customHeight="1">
      <c r="A26" s="640" t="s">
        <v>1304</v>
      </c>
      <c r="B26" s="640"/>
      <c r="C26" s="640"/>
      <c r="D26" s="640"/>
      <c r="E26" s="640"/>
      <c r="F26" s="640"/>
      <c r="G26" s="640"/>
    </row>
  </sheetData>
  <mergeCells count="3">
    <mergeCell ref="A15:B15"/>
    <mergeCell ref="A24:G24"/>
    <mergeCell ref="A26:G26"/>
  </mergeCells>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117"/>
  <sheetViews>
    <sheetView zoomScaleNormal="100" zoomScaleSheetLayoutView="100" workbookViewId="0">
      <selection activeCell="B13" sqref="B13"/>
    </sheetView>
  </sheetViews>
  <sheetFormatPr defaultColWidth="8" defaultRowHeight="14"/>
  <cols>
    <col min="1" max="1" width="22.54296875" style="449" customWidth="1"/>
    <col min="2" max="2" width="74.36328125" style="449" customWidth="1"/>
    <col min="3" max="16384" width="8" style="450"/>
  </cols>
  <sheetData>
    <row r="1" spans="1:2">
      <c r="A1" s="448" t="s">
        <v>1162</v>
      </c>
    </row>
    <row r="2" spans="1:2">
      <c r="A2" s="448" t="s">
        <v>1163</v>
      </c>
    </row>
    <row r="3" spans="1:2">
      <c r="A3" s="449" t="s">
        <v>1164</v>
      </c>
      <c r="B3" s="449" t="s">
        <v>1165</v>
      </c>
    </row>
    <row r="4" spans="1:2">
      <c r="A4" s="449" t="s">
        <v>1166</v>
      </c>
      <c r="B4" s="449" t="s">
        <v>1167</v>
      </c>
    </row>
    <row r="5" spans="1:2">
      <c r="A5" s="449" t="s">
        <v>1168</v>
      </c>
      <c r="B5" s="449" t="s">
        <v>1169</v>
      </c>
    </row>
    <row r="6" spans="1:2">
      <c r="A6" s="449" t="s">
        <v>1170</v>
      </c>
      <c r="B6" s="449" t="s">
        <v>1171</v>
      </c>
    </row>
    <row r="7" spans="1:2">
      <c r="A7" s="449" t="s">
        <v>1172</v>
      </c>
      <c r="B7" s="449" t="s">
        <v>1173</v>
      </c>
    </row>
    <row r="8" spans="1:2">
      <c r="A8" s="502" t="s">
        <v>2245</v>
      </c>
      <c r="B8" s="502" t="s">
        <v>2246</v>
      </c>
    </row>
    <row r="9" spans="1:2">
      <c r="A9" s="449" t="s">
        <v>1174</v>
      </c>
      <c r="B9" s="449" t="s">
        <v>1175</v>
      </c>
    </row>
    <row r="10" spans="1:2">
      <c r="A10" s="581" t="s">
        <v>2247</v>
      </c>
      <c r="B10" s="581" t="s">
        <v>2248</v>
      </c>
    </row>
    <row r="11" spans="1:2">
      <c r="A11" s="581" t="s">
        <v>2249</v>
      </c>
      <c r="B11" s="581" t="s">
        <v>2250</v>
      </c>
    </row>
    <row r="12" spans="1:2">
      <c r="A12" s="581" t="s">
        <v>2305</v>
      </c>
      <c r="B12" s="581" t="s">
        <v>2306</v>
      </c>
    </row>
    <row r="13" spans="1:2">
      <c r="A13" s="581" t="s">
        <v>2251</v>
      </c>
      <c r="B13" s="516" t="s">
        <v>2252</v>
      </c>
    </row>
    <row r="14" spans="1:2">
      <c r="A14" s="449" t="s">
        <v>1176</v>
      </c>
      <c r="B14" s="449" t="s">
        <v>1177</v>
      </c>
    </row>
    <row r="15" spans="1:2">
      <c r="A15" s="502" t="s">
        <v>2253</v>
      </c>
      <c r="B15" s="502" t="s">
        <v>2254</v>
      </c>
    </row>
    <row r="16" spans="1:2">
      <c r="A16" s="449" t="s">
        <v>1178</v>
      </c>
      <c r="B16" s="449" t="s">
        <v>1179</v>
      </c>
    </row>
    <row r="17" spans="1:2">
      <c r="A17" s="449" t="s">
        <v>1180</v>
      </c>
      <c r="B17" s="449" t="s">
        <v>1181</v>
      </c>
    </row>
    <row r="18" spans="1:2">
      <c r="A18" s="502" t="s">
        <v>2255</v>
      </c>
      <c r="B18" s="502" t="s">
        <v>2256</v>
      </c>
    </row>
    <row r="19" spans="1:2" ht="16">
      <c r="A19" s="449" t="s">
        <v>1182</v>
      </c>
      <c r="B19" s="449" t="s">
        <v>1183</v>
      </c>
    </row>
    <row r="20" spans="1:2">
      <c r="A20" s="449" t="s">
        <v>1184</v>
      </c>
      <c r="B20" s="449" t="s">
        <v>1185</v>
      </c>
    </row>
    <row r="21" spans="1:2">
      <c r="A21" s="449" t="s">
        <v>1186</v>
      </c>
      <c r="B21" s="449" t="s">
        <v>1187</v>
      </c>
    </row>
    <row r="22" spans="1:2">
      <c r="A22" s="449" t="s">
        <v>1188</v>
      </c>
      <c r="B22" s="449" t="s">
        <v>1189</v>
      </c>
    </row>
    <row r="23" spans="1:2">
      <c r="A23" s="502" t="s">
        <v>2257</v>
      </c>
      <c r="B23" s="502" t="s">
        <v>2258</v>
      </c>
    </row>
    <row r="24" spans="1:2">
      <c r="A24" s="502" t="s">
        <v>2259</v>
      </c>
      <c r="B24" s="502" t="s">
        <v>2260</v>
      </c>
    </row>
    <row r="25" spans="1:2">
      <c r="A25" s="449" t="s">
        <v>1190</v>
      </c>
      <c r="B25" s="449" t="s">
        <v>1191</v>
      </c>
    </row>
    <row r="26" spans="1:2">
      <c r="A26" s="449" t="s">
        <v>1192</v>
      </c>
      <c r="B26" s="449" t="s">
        <v>1193</v>
      </c>
    </row>
    <row r="27" spans="1:2">
      <c r="A27" s="502" t="s">
        <v>2261</v>
      </c>
      <c r="B27" s="502" t="s">
        <v>2262</v>
      </c>
    </row>
    <row r="28" spans="1:2">
      <c r="A28" s="502" t="s">
        <v>2263</v>
      </c>
      <c r="B28" s="502" t="s">
        <v>2264</v>
      </c>
    </row>
    <row r="29" spans="1:2">
      <c r="A29" s="502" t="s">
        <v>2265</v>
      </c>
      <c r="B29" s="502" t="s">
        <v>2266</v>
      </c>
    </row>
    <row r="30" spans="1:2">
      <c r="A30" s="581" t="s">
        <v>2267</v>
      </c>
      <c r="B30" s="581" t="s">
        <v>2268</v>
      </c>
    </row>
    <row r="31" spans="1:2">
      <c r="A31" s="449" t="s">
        <v>1194</v>
      </c>
      <c r="B31" s="449" t="s">
        <v>1195</v>
      </c>
    </row>
    <row r="32" spans="1:2">
      <c r="A32" s="449" t="s">
        <v>1196</v>
      </c>
      <c r="B32" s="449" t="s">
        <v>1197</v>
      </c>
    </row>
    <row r="33" spans="1:2">
      <c r="A33" s="502" t="s">
        <v>2269</v>
      </c>
      <c r="B33" s="502" t="s">
        <v>2270</v>
      </c>
    </row>
    <row r="34" spans="1:2">
      <c r="A34" s="449" t="s">
        <v>1198</v>
      </c>
      <c r="B34" s="449" t="s">
        <v>1199</v>
      </c>
    </row>
    <row r="35" spans="1:2">
      <c r="A35" s="502" t="s">
        <v>2271</v>
      </c>
      <c r="B35" s="502" t="s">
        <v>2272</v>
      </c>
    </row>
    <row r="36" spans="1:2">
      <c r="A36" s="502" t="s">
        <v>2273</v>
      </c>
      <c r="B36" s="502" t="s">
        <v>2274</v>
      </c>
    </row>
    <row r="37" spans="1:2">
      <c r="A37" s="502" t="s">
        <v>2275</v>
      </c>
      <c r="B37" s="502" t="s">
        <v>2276</v>
      </c>
    </row>
    <row r="38" spans="1:2">
      <c r="A38" s="449" t="s">
        <v>1200</v>
      </c>
      <c r="B38" s="449" t="s">
        <v>1201</v>
      </c>
    </row>
    <row r="39" spans="1:2">
      <c r="A39" s="581" t="s">
        <v>2277</v>
      </c>
      <c r="B39" s="581" t="s">
        <v>2278</v>
      </c>
    </row>
    <row r="40" spans="1:2">
      <c r="A40" s="581" t="s">
        <v>2279</v>
      </c>
      <c r="B40" s="581" t="s">
        <v>28</v>
      </c>
    </row>
    <row r="41" spans="1:2">
      <c r="A41" s="449" t="s">
        <v>1202</v>
      </c>
      <c r="B41" s="449" t="s">
        <v>1203</v>
      </c>
    </row>
    <row r="43" spans="1:2">
      <c r="A43" s="448" t="s">
        <v>1204</v>
      </c>
    </row>
    <row r="44" spans="1:2" ht="42">
      <c r="A44" s="449" t="s">
        <v>1205</v>
      </c>
      <c r="B44" s="449" t="s">
        <v>1206</v>
      </c>
    </row>
    <row r="46" spans="1:2" ht="56">
      <c r="A46" s="449" t="s">
        <v>1207</v>
      </c>
      <c r="B46" s="449" t="s">
        <v>1208</v>
      </c>
    </row>
    <row r="48" spans="1:2" ht="42">
      <c r="A48" s="449" t="s">
        <v>1209</v>
      </c>
      <c r="B48" s="449" t="s">
        <v>1210</v>
      </c>
    </row>
    <row r="50" spans="1:2" ht="28">
      <c r="A50" s="449" t="s">
        <v>1211</v>
      </c>
      <c r="B50" s="449" t="s">
        <v>1212</v>
      </c>
    </row>
    <row r="52" spans="1:2" ht="28">
      <c r="A52" s="449" t="s">
        <v>1213</v>
      </c>
      <c r="B52" s="449" t="s">
        <v>1214</v>
      </c>
    </row>
    <row r="53" spans="1:2">
      <c r="B53" s="449" t="s">
        <v>1215</v>
      </c>
    </row>
    <row r="54" spans="1:2" ht="28">
      <c r="A54" s="449" t="s">
        <v>1216</v>
      </c>
      <c r="B54" s="449" t="s">
        <v>1217</v>
      </c>
    </row>
    <row r="55" spans="1:2">
      <c r="B55" s="449" t="s">
        <v>1215</v>
      </c>
    </row>
    <row r="56" spans="1:2" ht="28">
      <c r="A56" s="449" t="s">
        <v>1218</v>
      </c>
      <c r="B56" s="449" t="s">
        <v>1219</v>
      </c>
    </row>
    <row r="57" spans="1:2">
      <c r="B57" s="449" t="s">
        <v>1215</v>
      </c>
    </row>
    <row r="58" spans="1:2" ht="42">
      <c r="A58" s="449" t="s">
        <v>1220</v>
      </c>
      <c r="B58" s="449" t="s">
        <v>1221</v>
      </c>
    </row>
    <row r="59" spans="1:2">
      <c r="B59" s="449" t="s">
        <v>1215</v>
      </c>
    </row>
    <row r="60" spans="1:2" ht="28">
      <c r="A60" s="449" t="s">
        <v>1222</v>
      </c>
      <c r="B60" s="449" t="s">
        <v>1223</v>
      </c>
    </row>
    <row r="62" spans="1:2" ht="28">
      <c r="A62" s="449" t="s">
        <v>1224</v>
      </c>
      <c r="B62" s="449" t="s">
        <v>1225</v>
      </c>
    </row>
    <row r="63" spans="1:2">
      <c r="B63" s="449" t="s">
        <v>1215</v>
      </c>
    </row>
    <row r="64" spans="1:2">
      <c r="A64" s="449" t="s">
        <v>1226</v>
      </c>
      <c r="B64" s="449" t="s">
        <v>1227</v>
      </c>
    </row>
    <row r="65" spans="1:2">
      <c r="B65" s="449" t="s">
        <v>1215</v>
      </c>
    </row>
    <row r="66" spans="1:2">
      <c r="A66" s="449" t="s">
        <v>1228</v>
      </c>
      <c r="B66" s="449" t="s">
        <v>1229</v>
      </c>
    </row>
    <row r="68" spans="1:2" ht="42">
      <c r="A68" s="449" t="s">
        <v>1230</v>
      </c>
      <c r="B68" s="449" t="s">
        <v>1231</v>
      </c>
    </row>
    <row r="69" spans="1:2">
      <c r="B69" s="449" t="s">
        <v>1215</v>
      </c>
    </row>
    <row r="70" spans="1:2" ht="74.75" customHeight="1">
      <c r="A70" s="449" t="s">
        <v>1232</v>
      </c>
      <c r="B70" s="449" t="s">
        <v>1233</v>
      </c>
    </row>
    <row r="71" spans="1:2">
      <c r="B71" s="449" t="s">
        <v>1215</v>
      </c>
    </row>
    <row r="72" spans="1:2" ht="28">
      <c r="A72" s="449" t="s">
        <v>1234</v>
      </c>
      <c r="B72" s="449" t="s">
        <v>1235</v>
      </c>
    </row>
    <row r="73" spans="1:2">
      <c r="B73" s="449" t="s">
        <v>1215</v>
      </c>
    </row>
    <row r="74" spans="1:2" ht="28">
      <c r="A74" s="449" t="s">
        <v>1236</v>
      </c>
      <c r="B74" s="449" t="s">
        <v>1237</v>
      </c>
    </row>
    <row r="75" spans="1:2" ht="42">
      <c r="A75" s="449" t="s">
        <v>1238</v>
      </c>
      <c r="B75" s="449" t="s">
        <v>1239</v>
      </c>
    </row>
    <row r="76" spans="1:2" ht="28">
      <c r="A76" s="641" t="s">
        <v>1240</v>
      </c>
      <c r="B76" s="449" t="s">
        <v>1241</v>
      </c>
    </row>
    <row r="77" spans="1:2" ht="42">
      <c r="A77" s="641"/>
      <c r="B77" s="451" t="s">
        <v>1242</v>
      </c>
    </row>
    <row r="78" spans="1:2">
      <c r="A78" s="452" t="s">
        <v>1243</v>
      </c>
      <c r="B78" s="449" t="s">
        <v>1244</v>
      </c>
    </row>
    <row r="79" spans="1:2" ht="28">
      <c r="A79" s="452" t="s">
        <v>1245</v>
      </c>
      <c r="B79" s="449" t="s">
        <v>1246</v>
      </c>
    </row>
    <row r="80" spans="1:2" ht="56">
      <c r="A80" s="452" t="s">
        <v>1247</v>
      </c>
      <c r="B80" s="449" t="s">
        <v>1248</v>
      </c>
    </row>
    <row r="82" spans="1:2" ht="42">
      <c r="A82" s="449" t="s">
        <v>1249</v>
      </c>
      <c r="B82" s="449" t="s">
        <v>1250</v>
      </c>
    </row>
    <row r="85" spans="1:2" ht="140">
      <c r="A85" s="449" t="s">
        <v>1251</v>
      </c>
      <c r="B85" s="449" t="s">
        <v>1252</v>
      </c>
    </row>
    <row r="87" spans="1:2" ht="42">
      <c r="A87" s="449" t="s">
        <v>1253</v>
      </c>
      <c r="B87" s="449" t="s">
        <v>1254</v>
      </c>
    </row>
    <row r="89" spans="1:2" ht="28">
      <c r="A89" s="449" t="s">
        <v>1255</v>
      </c>
      <c r="B89" s="449" t="s">
        <v>1256</v>
      </c>
    </row>
    <row r="91" spans="1:2" ht="84">
      <c r="A91" s="449" t="s">
        <v>1257</v>
      </c>
      <c r="B91" s="449" t="s">
        <v>1258</v>
      </c>
    </row>
    <row r="92" spans="1:2">
      <c r="B92" s="449" t="s">
        <v>1215</v>
      </c>
    </row>
    <row r="93" spans="1:2">
      <c r="A93" s="449" t="s">
        <v>1259</v>
      </c>
      <c r="B93" s="449" t="s">
        <v>1260</v>
      </c>
    </row>
    <row r="95" spans="1:2" ht="42">
      <c r="A95" s="449" t="s">
        <v>1261</v>
      </c>
      <c r="B95" s="449" t="s">
        <v>1262</v>
      </c>
    </row>
    <row r="97" spans="1:2" ht="42">
      <c r="A97" s="449" t="s">
        <v>1263</v>
      </c>
      <c r="B97" s="449" t="s">
        <v>1264</v>
      </c>
    </row>
    <row r="99" spans="1:2" ht="28">
      <c r="A99" s="449" t="s">
        <v>1265</v>
      </c>
      <c r="B99" s="449" t="s">
        <v>1266</v>
      </c>
    </row>
    <row r="101" spans="1:2" ht="42">
      <c r="A101" s="449" t="s">
        <v>1267</v>
      </c>
      <c r="B101" s="449" t="s">
        <v>1268</v>
      </c>
    </row>
    <row r="103" spans="1:2" ht="56">
      <c r="A103" s="449" t="s">
        <v>1269</v>
      </c>
      <c r="B103" s="449" t="s">
        <v>1270</v>
      </c>
    </row>
    <row r="105" spans="1:2">
      <c r="A105" s="449" t="s">
        <v>1271</v>
      </c>
      <c r="B105" s="449" t="s">
        <v>1272</v>
      </c>
    </row>
    <row r="107" spans="1:2" ht="42">
      <c r="A107" s="449" t="s">
        <v>1273</v>
      </c>
      <c r="B107" s="449" t="s">
        <v>1274</v>
      </c>
    </row>
    <row r="109" spans="1:2" ht="28">
      <c r="A109" s="449" t="s">
        <v>1275</v>
      </c>
      <c r="B109" s="449" t="s">
        <v>1276</v>
      </c>
    </row>
    <row r="111" spans="1:2" ht="28">
      <c r="A111" s="449" t="s">
        <v>1277</v>
      </c>
      <c r="B111" s="449" t="s">
        <v>1278</v>
      </c>
    </row>
    <row r="112" spans="1:2">
      <c r="B112" s="449" t="s">
        <v>1215</v>
      </c>
    </row>
    <row r="113" spans="1:2" ht="56">
      <c r="A113" s="449" t="s">
        <v>1279</v>
      </c>
      <c r="B113" s="449" t="s">
        <v>1280</v>
      </c>
    </row>
    <row r="114" spans="1:2">
      <c r="B114" s="449" t="s">
        <v>1215</v>
      </c>
    </row>
    <row r="115" spans="1:2" ht="28">
      <c r="A115" s="449" t="s">
        <v>1281</v>
      </c>
      <c r="B115" s="449" t="s">
        <v>1282</v>
      </c>
    </row>
    <row r="116" spans="1:2">
      <c r="B116" s="449" t="s">
        <v>1215</v>
      </c>
    </row>
    <row r="117" spans="1:2" ht="56">
      <c r="A117" s="449" t="s">
        <v>1283</v>
      </c>
      <c r="B117" s="449" t="s">
        <v>1284</v>
      </c>
    </row>
  </sheetData>
  <mergeCells count="1">
    <mergeCell ref="A76:A77"/>
  </mergeCells>
  <pageMargins left="0.75" right="0.75" top="1" bottom="1" header="0.5" footer="0.5"/>
  <pageSetup paperSize="9" scale="91" orientation="portrait" horizontalDpi="4294967294"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107"/>
  <sheetViews>
    <sheetView zoomScaleNormal="100" zoomScaleSheetLayoutView="100" workbookViewId="0">
      <selection activeCell="J58" sqref="J58"/>
    </sheetView>
  </sheetViews>
  <sheetFormatPr defaultColWidth="9" defaultRowHeight="14"/>
  <cols>
    <col min="1" max="1" width="7.453125" style="320" customWidth="1"/>
    <col min="2" max="2" width="29.36328125" style="56" customWidth="1"/>
    <col min="3" max="3" width="32.453125" style="56" customWidth="1"/>
    <col min="4" max="4" width="36.54296875" style="56" customWidth="1"/>
    <col min="5" max="5" width="2.6328125" style="146" customWidth="1"/>
    <col min="6" max="6" width="9" style="244"/>
    <col min="7" max="7" width="0" style="244" hidden="1" customWidth="1"/>
    <col min="8" max="11" width="9" style="244"/>
    <col min="12" max="12" width="31.453125" style="244" hidden="1" customWidth="1"/>
    <col min="13" max="16384" width="9" style="244"/>
  </cols>
  <sheetData>
    <row r="1" spans="1:5">
      <c r="A1" s="293">
        <v>1</v>
      </c>
      <c r="B1" s="294" t="s">
        <v>617</v>
      </c>
      <c r="C1" s="295"/>
      <c r="D1" s="296"/>
    </row>
    <row r="2" spans="1:5">
      <c r="A2" s="132">
        <v>1.1000000000000001</v>
      </c>
      <c r="B2" s="297" t="s">
        <v>65</v>
      </c>
      <c r="C2" s="297" t="s">
        <v>618</v>
      </c>
      <c r="D2" s="298" t="s">
        <v>391</v>
      </c>
    </row>
    <row r="3" spans="1:5" ht="14.25" customHeight="1">
      <c r="A3" s="132" t="s">
        <v>66</v>
      </c>
      <c r="B3" s="56" t="s">
        <v>67</v>
      </c>
      <c r="C3" s="299" t="str">
        <f>Cover!D8</f>
        <v>SA-PEFC-FM-COC-008568</v>
      </c>
    </row>
    <row r="4" spans="1:5" ht="14.25" customHeight="1">
      <c r="A4" s="133"/>
      <c r="C4" s="299"/>
    </row>
    <row r="5" spans="1:5" ht="100.5" customHeight="1">
      <c r="A5" s="222" t="s">
        <v>463</v>
      </c>
      <c r="B5" s="59" t="s">
        <v>464</v>
      </c>
      <c r="C5" s="56" t="s">
        <v>619</v>
      </c>
      <c r="D5" s="234" t="s">
        <v>620</v>
      </c>
    </row>
    <row r="6" spans="1:5" ht="30.75" customHeight="1">
      <c r="A6" s="132">
        <v>1.2</v>
      </c>
      <c r="B6" s="625" t="s">
        <v>621</v>
      </c>
      <c r="C6" s="625"/>
      <c r="D6" s="625"/>
    </row>
    <row r="7" spans="1:5">
      <c r="A7" s="132" t="s">
        <v>68</v>
      </c>
      <c r="B7" s="56" t="s">
        <v>172</v>
      </c>
      <c r="C7" s="321" t="s">
        <v>612</v>
      </c>
    </row>
    <row r="8" spans="1:5" s="62" customFormat="1" ht="28">
      <c r="A8" s="132" t="s">
        <v>69</v>
      </c>
      <c r="B8" s="56" t="s">
        <v>521</v>
      </c>
      <c r="C8" s="277" t="s">
        <v>612</v>
      </c>
      <c r="D8" s="221"/>
      <c r="E8" s="146"/>
    </row>
    <row r="9" spans="1:5" s="62" customFormat="1" ht="28">
      <c r="A9" s="132" t="s">
        <v>71</v>
      </c>
      <c r="B9" s="56" t="s">
        <v>522</v>
      </c>
      <c r="C9" s="277" t="s">
        <v>622</v>
      </c>
      <c r="D9" s="221"/>
      <c r="E9" s="146"/>
    </row>
    <row r="10" spans="1:5" ht="28">
      <c r="A10" s="132" t="s">
        <v>73</v>
      </c>
      <c r="B10" s="56" t="s">
        <v>70</v>
      </c>
      <c r="C10" s="277" t="s">
        <v>623</v>
      </c>
    </row>
    <row r="11" spans="1:5" ht="42">
      <c r="A11" s="132" t="s">
        <v>75</v>
      </c>
      <c r="B11" s="56" t="s">
        <v>72</v>
      </c>
      <c r="C11" s="277" t="s">
        <v>624</v>
      </c>
    </row>
    <row r="12" spans="1:5">
      <c r="A12" s="132" t="s">
        <v>125</v>
      </c>
      <c r="B12" s="56" t="s">
        <v>83</v>
      </c>
      <c r="C12" s="277" t="s">
        <v>613</v>
      </c>
    </row>
    <row r="13" spans="1:5" ht="42">
      <c r="A13" s="132" t="s">
        <v>16</v>
      </c>
      <c r="B13" s="56" t="s">
        <v>74</v>
      </c>
      <c r="C13" s="277" t="s">
        <v>625</v>
      </c>
    </row>
    <row r="14" spans="1:5">
      <c r="A14" s="132" t="s">
        <v>179</v>
      </c>
      <c r="B14" s="56" t="s">
        <v>76</v>
      </c>
      <c r="C14" s="277"/>
    </row>
    <row r="15" spans="1:5">
      <c r="A15" s="132" t="s">
        <v>180</v>
      </c>
      <c r="B15" s="56" t="s">
        <v>77</v>
      </c>
      <c r="C15" s="277" t="s">
        <v>2229</v>
      </c>
    </row>
    <row r="16" spans="1:5">
      <c r="A16" s="132" t="s">
        <v>392</v>
      </c>
      <c r="B16" s="56" t="s">
        <v>15</v>
      </c>
      <c r="C16" s="277"/>
    </row>
    <row r="17" spans="1:10" ht="43.5" customHeight="1">
      <c r="A17" s="132" t="s">
        <v>523</v>
      </c>
      <c r="B17" s="56" t="s">
        <v>126</v>
      </c>
      <c r="C17" s="277" t="s">
        <v>626</v>
      </c>
      <c r="D17" s="300" t="s">
        <v>127</v>
      </c>
    </row>
    <row r="18" spans="1:10" s="62" customFormat="1" ht="48" customHeight="1">
      <c r="A18" s="132" t="s">
        <v>524</v>
      </c>
      <c r="B18" s="56" t="s">
        <v>547</v>
      </c>
      <c r="C18" s="56"/>
      <c r="D18" s="278"/>
      <c r="E18" s="146"/>
    </row>
    <row r="19" spans="1:10">
      <c r="A19" s="132"/>
      <c r="C19" s="244"/>
      <c r="D19" s="301"/>
    </row>
    <row r="20" spans="1:10">
      <c r="A20" s="302">
        <v>1.3</v>
      </c>
      <c r="B20" s="625" t="s">
        <v>78</v>
      </c>
      <c r="C20" s="625"/>
      <c r="D20" s="625"/>
    </row>
    <row r="21" spans="1:10" s="62" customFormat="1" ht="26.25" customHeight="1">
      <c r="A21" s="132" t="s">
        <v>79</v>
      </c>
      <c r="B21" s="56" t="s">
        <v>80</v>
      </c>
      <c r="C21" s="277" t="s">
        <v>460</v>
      </c>
      <c r="D21" s="303" t="s">
        <v>627</v>
      </c>
      <c r="E21" s="146"/>
      <c r="G21" s="62" t="s">
        <v>460</v>
      </c>
    </row>
    <row r="22" spans="1:10" s="62" customFormat="1" ht="101.25" customHeight="1">
      <c r="A22" s="132" t="s">
        <v>461</v>
      </c>
      <c r="B22" s="56" t="s">
        <v>462</v>
      </c>
      <c r="C22" s="277" t="s">
        <v>610</v>
      </c>
      <c r="D22" s="221" t="s">
        <v>628</v>
      </c>
      <c r="E22" s="146"/>
    </row>
    <row r="23" spans="1:10" s="62" customFormat="1" ht="42">
      <c r="A23" s="132" t="s">
        <v>528</v>
      </c>
      <c r="B23" s="56" t="s">
        <v>545</v>
      </c>
      <c r="C23" s="277" t="s">
        <v>612</v>
      </c>
      <c r="D23" s="278" t="s">
        <v>181</v>
      </c>
      <c r="E23" s="146"/>
      <c r="G23" s="62" t="s">
        <v>8</v>
      </c>
    </row>
    <row r="24" spans="1:10" s="62" customFormat="1" ht="34.5" customHeight="1">
      <c r="A24" s="132" t="s">
        <v>525</v>
      </c>
      <c r="B24" s="56" t="s">
        <v>526</v>
      </c>
      <c r="C24" s="277" t="s">
        <v>380</v>
      </c>
      <c r="D24" s="278" t="s">
        <v>527</v>
      </c>
      <c r="E24" s="146"/>
    </row>
    <row r="25" spans="1:10" ht="28">
      <c r="A25" s="132" t="s">
        <v>81</v>
      </c>
      <c r="B25" s="59" t="s">
        <v>393</v>
      </c>
      <c r="C25" s="277">
        <v>1</v>
      </c>
      <c r="D25" s="278" t="s">
        <v>394</v>
      </c>
    </row>
    <row r="26" spans="1:10">
      <c r="A26" s="132" t="s">
        <v>82</v>
      </c>
      <c r="B26" s="56" t="s">
        <v>83</v>
      </c>
      <c r="C26" s="277" t="s">
        <v>613</v>
      </c>
      <c r="D26" s="278"/>
    </row>
    <row r="27" spans="1:10">
      <c r="A27" s="132" t="s">
        <v>84</v>
      </c>
      <c r="B27" s="56" t="s">
        <v>85</v>
      </c>
      <c r="C27" s="277" t="s">
        <v>629</v>
      </c>
      <c r="D27" s="221"/>
    </row>
    <row r="28" spans="1:10" ht="56">
      <c r="A28" s="132" t="s">
        <v>86</v>
      </c>
      <c r="B28" s="56" t="s">
        <v>87</v>
      </c>
      <c r="C28" s="443" t="s">
        <v>1039</v>
      </c>
      <c r="D28" s="278" t="s">
        <v>630</v>
      </c>
    </row>
    <row r="29" spans="1:10" ht="56">
      <c r="A29" s="132" t="s">
        <v>88</v>
      </c>
      <c r="B29" s="56" t="s">
        <v>89</v>
      </c>
      <c r="C29" s="321"/>
      <c r="D29" s="278" t="s">
        <v>631</v>
      </c>
      <c r="G29" s="244" t="s">
        <v>632</v>
      </c>
    </row>
    <row r="30" spans="1:10">
      <c r="A30" s="132" t="s">
        <v>91</v>
      </c>
      <c r="B30" s="56" t="s">
        <v>90</v>
      </c>
      <c r="C30" s="277" t="s">
        <v>611</v>
      </c>
      <c r="D30" s="278"/>
      <c r="G30" s="244" t="s">
        <v>432</v>
      </c>
    </row>
    <row r="31" spans="1:10">
      <c r="A31" s="132" t="s">
        <v>93</v>
      </c>
      <c r="B31" s="56" t="s">
        <v>92</v>
      </c>
      <c r="C31" s="277" t="s">
        <v>433</v>
      </c>
      <c r="D31" s="278"/>
      <c r="G31" s="244" t="s">
        <v>633</v>
      </c>
      <c r="J31" s="299"/>
    </row>
    <row r="32" spans="1:10">
      <c r="A32" s="132"/>
      <c r="D32" s="278"/>
      <c r="J32" s="299"/>
    </row>
    <row r="33" spans="1:7">
      <c r="A33" s="132" t="s">
        <v>54</v>
      </c>
      <c r="B33" s="232" t="s">
        <v>272</v>
      </c>
      <c r="C33" s="83">
        <v>500</v>
      </c>
      <c r="D33" s="221"/>
      <c r="G33" s="244" t="s">
        <v>433</v>
      </c>
    </row>
    <row r="34" spans="1:7">
      <c r="A34" s="133"/>
      <c r="B34" s="304"/>
      <c r="C34" s="244"/>
      <c r="D34" s="305"/>
      <c r="G34" s="244" t="s">
        <v>434</v>
      </c>
    </row>
    <row r="35" spans="1:7">
      <c r="A35" s="302">
        <v>1.4</v>
      </c>
      <c r="B35" s="306" t="s">
        <v>55</v>
      </c>
      <c r="C35" s="307"/>
      <c r="D35" s="308" t="s">
        <v>395</v>
      </c>
      <c r="G35" s="244" t="s">
        <v>435</v>
      </c>
    </row>
    <row r="36" spans="1:7" ht="42">
      <c r="A36" s="132" t="s">
        <v>94</v>
      </c>
      <c r="B36" s="56" t="s">
        <v>95</v>
      </c>
      <c r="C36" s="276" t="s">
        <v>569</v>
      </c>
      <c r="D36" s="278" t="s">
        <v>396</v>
      </c>
    </row>
    <row r="37" spans="1:7" ht="28">
      <c r="A37" s="132"/>
      <c r="B37" s="56" t="s">
        <v>191</v>
      </c>
      <c r="C37" s="276" t="s">
        <v>569</v>
      </c>
      <c r="D37" s="278" t="s">
        <v>634</v>
      </c>
    </row>
    <row r="38" spans="1:7" ht="28">
      <c r="A38" s="132"/>
      <c r="B38" s="56" t="s">
        <v>192</v>
      </c>
      <c r="C38" s="276" t="s">
        <v>569</v>
      </c>
      <c r="D38" s="278" t="s">
        <v>635</v>
      </c>
    </row>
    <row r="39" spans="1:7" ht="56">
      <c r="A39" s="132"/>
      <c r="B39" s="279" t="s">
        <v>475</v>
      </c>
      <c r="C39" s="56" t="s">
        <v>636</v>
      </c>
      <c r="D39" s="278" t="s">
        <v>476</v>
      </c>
    </row>
    <row r="40" spans="1:7">
      <c r="A40" s="132" t="s">
        <v>96</v>
      </c>
      <c r="B40" s="56" t="s">
        <v>101</v>
      </c>
      <c r="C40" s="279">
        <f>D60</f>
        <v>4063.1529999999998</v>
      </c>
      <c r="D40" s="309"/>
    </row>
    <row r="41" spans="1:7">
      <c r="A41" s="132" t="s">
        <v>98</v>
      </c>
      <c r="B41" s="56" t="s">
        <v>20</v>
      </c>
      <c r="C41" s="56" t="s">
        <v>437</v>
      </c>
      <c r="D41" s="278"/>
      <c r="G41" s="244" t="s">
        <v>436</v>
      </c>
    </row>
    <row r="42" spans="1:7" ht="28">
      <c r="A42" s="132" t="s">
        <v>100</v>
      </c>
      <c r="B42" s="56" t="s">
        <v>103</v>
      </c>
      <c r="C42" s="56" t="s">
        <v>283</v>
      </c>
      <c r="D42" s="278" t="s">
        <v>397</v>
      </c>
      <c r="G42" s="244" t="s">
        <v>437</v>
      </c>
    </row>
    <row r="43" spans="1:7" ht="101.25" customHeight="1">
      <c r="A43" s="132" t="s">
        <v>637</v>
      </c>
      <c r="B43" s="279" t="s">
        <v>638</v>
      </c>
      <c r="C43" s="535" t="s">
        <v>1075</v>
      </c>
      <c r="D43" s="235" t="s">
        <v>450</v>
      </c>
      <c r="F43" s="244" t="s">
        <v>639</v>
      </c>
      <c r="G43" s="244" t="s">
        <v>438</v>
      </c>
    </row>
    <row r="44" spans="1:7" ht="28">
      <c r="A44" s="132"/>
      <c r="C44" s="56" t="s">
        <v>640</v>
      </c>
      <c r="D44" s="221"/>
    </row>
    <row r="45" spans="1:7" ht="28">
      <c r="A45" s="132" t="s">
        <v>102</v>
      </c>
      <c r="B45" s="56" t="s">
        <v>105</v>
      </c>
      <c r="C45" s="56" t="s">
        <v>641</v>
      </c>
      <c r="D45" s="278" t="s">
        <v>398</v>
      </c>
    </row>
    <row r="46" spans="1:7">
      <c r="A46" s="132" t="s">
        <v>104</v>
      </c>
      <c r="B46" s="56" t="s">
        <v>107</v>
      </c>
      <c r="C46" s="56" t="s">
        <v>642</v>
      </c>
      <c r="D46" s="278" t="s">
        <v>14</v>
      </c>
    </row>
    <row r="47" spans="1:7">
      <c r="A47" s="132" t="s">
        <v>106</v>
      </c>
      <c r="B47" s="56" t="s">
        <v>141</v>
      </c>
      <c r="C47" s="582">
        <v>64304</v>
      </c>
      <c r="D47" s="310"/>
    </row>
    <row r="48" spans="1:7">
      <c r="A48" s="132"/>
      <c r="B48" s="56" t="s">
        <v>121</v>
      </c>
      <c r="C48" s="582">
        <v>9674</v>
      </c>
      <c r="D48" s="309"/>
    </row>
    <row r="49" spans="1:6" ht="56">
      <c r="A49" s="132" t="s">
        <v>108</v>
      </c>
      <c r="B49" s="56" t="s">
        <v>142</v>
      </c>
      <c r="C49" s="56" t="s">
        <v>285</v>
      </c>
      <c r="D49" s="278" t="s">
        <v>36</v>
      </c>
    </row>
    <row r="50" spans="1:6">
      <c r="A50" s="132" t="s">
        <v>109</v>
      </c>
      <c r="B50" s="56" t="s">
        <v>143</v>
      </c>
      <c r="C50" s="56" t="s">
        <v>643</v>
      </c>
      <c r="D50" s="278" t="s">
        <v>144</v>
      </c>
    </row>
    <row r="51" spans="1:6" ht="28">
      <c r="A51" s="132" t="s">
        <v>190</v>
      </c>
      <c r="B51" s="56" t="s">
        <v>97</v>
      </c>
      <c r="C51" s="598" t="s">
        <v>2284</v>
      </c>
      <c r="D51" s="278" t="s">
        <v>118</v>
      </c>
    </row>
    <row r="52" spans="1:6" ht="28">
      <c r="A52" s="132" t="s">
        <v>18</v>
      </c>
      <c r="B52" s="56" t="s">
        <v>99</v>
      </c>
      <c r="C52" s="321" t="s">
        <v>1076</v>
      </c>
      <c r="D52" s="278" t="s">
        <v>118</v>
      </c>
    </row>
    <row r="53" spans="1:6">
      <c r="A53" s="132" t="s">
        <v>19</v>
      </c>
      <c r="B53" s="56" t="s">
        <v>145</v>
      </c>
      <c r="C53" s="56" t="s">
        <v>570</v>
      </c>
      <c r="D53" s="278" t="s">
        <v>644</v>
      </c>
    </row>
    <row r="54" spans="1:6">
      <c r="A54" s="132"/>
      <c r="D54" s="278"/>
    </row>
    <row r="55" spans="1:6">
      <c r="A55" s="311" t="s">
        <v>399</v>
      </c>
      <c r="B55" s="312" t="s">
        <v>146</v>
      </c>
      <c r="C55" s="313" t="s">
        <v>147</v>
      </c>
      <c r="D55" s="313" t="s">
        <v>148</v>
      </c>
    </row>
    <row r="56" spans="1:6">
      <c r="A56" s="132"/>
      <c r="B56" s="314" t="s">
        <v>149</v>
      </c>
      <c r="C56" s="315"/>
      <c r="D56" s="315"/>
      <c r="F56" s="65"/>
    </row>
    <row r="57" spans="1:6">
      <c r="A57" s="132"/>
      <c r="B57" s="314" t="s">
        <v>150</v>
      </c>
      <c r="C57" s="315"/>
      <c r="D57" s="315"/>
    </row>
    <row r="58" spans="1:6">
      <c r="A58" s="132"/>
      <c r="B58" s="314" t="s">
        <v>151</v>
      </c>
      <c r="C58" s="280">
        <v>1</v>
      </c>
      <c r="D58" s="438">
        <v>4063.1529999999998</v>
      </c>
      <c r="F58" s="65"/>
    </row>
    <row r="59" spans="1:6">
      <c r="A59" s="132"/>
      <c r="B59" s="314" t="s">
        <v>152</v>
      </c>
      <c r="C59" s="315"/>
      <c r="D59" s="315"/>
    </row>
    <row r="60" spans="1:6">
      <c r="A60" s="132"/>
      <c r="B60" s="314" t="s">
        <v>153</v>
      </c>
      <c r="C60" s="315">
        <f>SUM(C57:C59)</f>
        <v>1</v>
      </c>
      <c r="D60" s="477">
        <f>SUM(D57:D59)</f>
        <v>4063.1529999999998</v>
      </c>
    </row>
    <row r="61" spans="1:6">
      <c r="A61" s="132"/>
    </row>
    <row r="62" spans="1:6">
      <c r="A62" s="132"/>
    </row>
    <row r="63" spans="1:6">
      <c r="A63" s="132"/>
    </row>
    <row r="64" spans="1:6">
      <c r="A64" s="132"/>
    </row>
    <row r="65" spans="1:5">
      <c r="A65" s="311"/>
      <c r="E65" s="141"/>
    </row>
    <row r="66" spans="1:5">
      <c r="A66" s="132"/>
    </row>
    <row r="67" spans="1:5">
      <c r="A67" s="132"/>
    </row>
    <row r="68" spans="1:5">
      <c r="A68" s="132"/>
    </row>
    <row r="69" spans="1:5">
      <c r="A69" s="132"/>
    </row>
    <row r="70" spans="1:5">
      <c r="A70" s="132"/>
    </row>
    <row r="71" spans="1:5">
      <c r="A71" s="316"/>
    </row>
    <row r="72" spans="1:5">
      <c r="A72" s="311"/>
      <c r="E72" s="141"/>
    </row>
    <row r="73" spans="1:5">
      <c r="A73" s="317"/>
      <c r="E73" s="141"/>
    </row>
    <row r="74" spans="1:5">
      <c r="A74" s="132"/>
    </row>
    <row r="75" spans="1:5">
      <c r="A75" s="132"/>
    </row>
    <row r="76" spans="1:5">
      <c r="A76" s="132"/>
    </row>
    <row r="77" spans="1:5">
      <c r="A77" s="132"/>
    </row>
    <row r="78" spans="1:5">
      <c r="A78" s="132"/>
    </row>
    <row r="79" spans="1:5">
      <c r="A79" s="132"/>
    </row>
    <row r="80" spans="1:5">
      <c r="A80" s="132"/>
    </row>
    <row r="81" spans="1:1">
      <c r="A81" s="318"/>
    </row>
    <row r="82" spans="1:1">
      <c r="A82" s="319"/>
    </row>
    <row r="98" spans="12:12">
      <c r="L98" s="244" t="s">
        <v>619</v>
      </c>
    </row>
    <row r="99" spans="12:12">
      <c r="L99" s="244" t="s">
        <v>645</v>
      </c>
    </row>
    <row r="100" spans="12:12">
      <c r="L100" s="244" t="s">
        <v>646</v>
      </c>
    </row>
    <row r="101" spans="12:12">
      <c r="L101" s="244" t="s">
        <v>647</v>
      </c>
    </row>
    <row r="102" spans="12:12">
      <c r="L102" s="244" t="s">
        <v>648</v>
      </c>
    </row>
    <row r="103" spans="12:12">
      <c r="L103" s="244" t="s">
        <v>649</v>
      </c>
    </row>
    <row r="104" spans="12:12">
      <c r="L104" s="244" t="s">
        <v>650</v>
      </c>
    </row>
    <row r="105" spans="12:12">
      <c r="L105" s="244" t="s">
        <v>651</v>
      </c>
    </row>
    <row r="106" spans="12:12">
      <c r="L106" s="244" t="s">
        <v>652</v>
      </c>
    </row>
    <row r="107" spans="12:12">
      <c r="L107" s="244" t="s">
        <v>653</v>
      </c>
    </row>
  </sheetData>
  <mergeCells count="2">
    <mergeCell ref="B6:D6"/>
    <mergeCell ref="B20:D20"/>
  </mergeCells>
  <dataValidations count="7">
    <dataValidation type="list" allowBlank="1" showInputMessage="1" showErrorMessage="1" sqref="C21" xr:uid="{00000000-0002-0000-0100-000000000000}">
      <formula1>$G$20:$G$24</formula1>
    </dataValidation>
    <dataValidation type="list" allowBlank="1" showInputMessage="1" showErrorMessage="1" sqref="C31" xr:uid="{00000000-0002-0000-0100-000001000000}">
      <formula1>$G$30:$G$33</formula1>
    </dataValidation>
    <dataValidation type="list" allowBlank="1" showInputMessage="1" showErrorMessage="1" sqref="C22" xr:uid="{00000000-0002-0000-0100-000002000000}">
      <formula1>$G$10:$G$15</formula1>
    </dataValidation>
    <dataValidation type="list" allowBlank="1" showInputMessage="1" showErrorMessage="1" sqref="C30" xr:uid="{00000000-0002-0000-0100-000003000000}">
      <formula1>$G$28:$G$29</formula1>
    </dataValidation>
    <dataValidation type="list" allowBlank="1" showInputMessage="1" showErrorMessage="1" sqref="C5" xr:uid="{00000000-0002-0000-0100-000004000000}">
      <formula1>$L$97:$L$102</formula1>
    </dataValidation>
    <dataValidation type="list" allowBlank="1" showInputMessage="1" showErrorMessage="1" sqref="C41" xr:uid="{00000000-0002-0000-0100-000005000000}">
      <formula1>$G$41:$G$43</formula1>
    </dataValidation>
    <dataValidation type="list" allowBlank="1" showInputMessage="1" showErrorMessage="1" sqref="C32" xr:uid="{00000000-0002-0000-0100-000006000000}">
      <formula1>$G$31:$G$35</formula1>
    </dataValidation>
  </dataValidations>
  <pageMargins left="0.75" right="0.75" top="1" bottom="1" header="0.5" footer="0.5"/>
  <pageSetup paperSize="9" scale="81" orientation="portrait" horizontalDpi="4294967294" r:id="rId1"/>
  <headerFooter alignWithMargins="0"/>
  <rowBreaks count="1" manualBreakCount="1">
    <brk id="34" max="16383" man="1"/>
  </rowBreaks>
  <colBreaks count="1" manualBreakCount="1">
    <brk id="4" max="1048575" man="1"/>
  </col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B43"/>
  <sheetViews>
    <sheetView view="pageBreakPreview" zoomScaleNormal="100" zoomScaleSheetLayoutView="100" workbookViewId="0">
      <selection activeCell="A35" sqref="A35"/>
    </sheetView>
  </sheetViews>
  <sheetFormatPr defaultColWidth="9" defaultRowHeight="12.5"/>
  <cols>
    <col min="1" max="1" width="40.453125" style="46" customWidth="1"/>
    <col min="2" max="2" width="46.453125" style="46" customWidth="1"/>
    <col min="3" max="16384" width="9" style="36"/>
  </cols>
  <sheetData>
    <row r="1" spans="1:2" ht="163.5" customHeight="1">
      <c r="A1" s="86"/>
      <c r="B1" s="34" t="s">
        <v>515</v>
      </c>
    </row>
    <row r="2" spans="1:2" ht="14">
      <c r="A2" s="87" t="s">
        <v>39</v>
      </c>
      <c r="B2" s="88"/>
    </row>
    <row r="3" spans="1:2" ht="14">
      <c r="A3" s="89" t="s">
        <v>40</v>
      </c>
      <c r="B3" s="90" t="str">
        <f>Cover!D3</f>
        <v>Veon Ltd</v>
      </c>
    </row>
    <row r="4" spans="1:2" ht="14">
      <c r="A4" s="89" t="s">
        <v>41</v>
      </c>
      <c r="B4" s="90" t="str">
        <f>Cover!D8</f>
        <v>SA-PEFC-FM-COC-008568</v>
      </c>
    </row>
    <row r="5" spans="1:2" ht="14">
      <c r="A5" s="89" t="s">
        <v>83</v>
      </c>
      <c r="B5" s="90" t="str">
        <f>'1 Basic Info'!$C$12</f>
        <v>Ireland</v>
      </c>
    </row>
    <row r="6" spans="1:2" ht="14">
      <c r="A6" s="89" t="s">
        <v>42</v>
      </c>
      <c r="B6" s="90">
        <f>'1 Basic Info'!$C$25</f>
        <v>1</v>
      </c>
    </row>
    <row r="7" spans="1:2" ht="14">
      <c r="A7" s="89" t="s">
        <v>43</v>
      </c>
      <c r="B7" s="90">
        <f>'1 Basic Info'!$C$40</f>
        <v>4063.1529999999998</v>
      </c>
    </row>
    <row r="8" spans="1:2" ht="14">
      <c r="A8" s="91" t="s">
        <v>157</v>
      </c>
      <c r="B8" s="454" t="s">
        <v>1019</v>
      </c>
    </row>
    <row r="9" spans="1:2" ht="14">
      <c r="A9" s="471"/>
      <c r="B9" s="471"/>
    </row>
    <row r="10" spans="1:2" ht="14">
      <c r="A10" s="93" t="s">
        <v>158</v>
      </c>
      <c r="B10" s="472"/>
    </row>
    <row r="11" spans="1:2" ht="14">
      <c r="A11" s="469" t="s">
        <v>159</v>
      </c>
      <c r="B11" s="473" t="s">
        <v>201</v>
      </c>
    </row>
    <row r="12" spans="1:2" ht="14">
      <c r="A12" s="469" t="s">
        <v>160</v>
      </c>
      <c r="B12" s="473" t="s">
        <v>2231</v>
      </c>
    </row>
    <row r="13" spans="1:2" ht="14">
      <c r="A13" s="469" t="s">
        <v>200</v>
      </c>
      <c r="B13" s="473" t="s">
        <v>616</v>
      </c>
    </row>
    <row r="14" spans="1:2" ht="28">
      <c r="A14" s="474" t="s">
        <v>516</v>
      </c>
      <c r="B14" s="555"/>
    </row>
    <row r="15" spans="1:2" ht="14">
      <c r="A15" s="471"/>
      <c r="B15" s="471"/>
    </row>
    <row r="16" spans="1:2" s="62" customFormat="1" ht="14">
      <c r="A16" s="93" t="s">
        <v>161</v>
      </c>
      <c r="B16" s="472"/>
    </row>
    <row r="17" spans="1:2" s="62" customFormat="1" ht="14">
      <c r="A17" s="469" t="s">
        <v>447</v>
      </c>
      <c r="B17" s="571"/>
    </row>
    <row r="18" spans="1:2" s="62" customFormat="1" ht="14">
      <c r="A18" s="469" t="s">
        <v>448</v>
      </c>
      <c r="B18" s="571"/>
    </row>
    <row r="19" spans="1:2" s="62" customFormat="1" ht="14">
      <c r="A19" s="469" t="s">
        <v>449</v>
      </c>
      <c r="B19" s="571">
        <v>3</v>
      </c>
    </row>
    <row r="20" spans="1:2" s="62" customFormat="1" ht="14">
      <c r="A20" s="469" t="s">
        <v>30</v>
      </c>
      <c r="B20" s="571">
        <v>1</v>
      </c>
    </row>
    <row r="21" spans="1:2" s="62" customFormat="1" ht="14">
      <c r="A21" s="469" t="s">
        <v>162</v>
      </c>
      <c r="B21" s="571"/>
    </row>
    <row r="22" spans="1:2" s="62" customFormat="1" ht="14">
      <c r="A22" s="98" t="s">
        <v>163</v>
      </c>
      <c r="B22" s="100" t="s">
        <v>164</v>
      </c>
    </row>
    <row r="23" spans="1:2" s="62" customFormat="1" ht="14">
      <c r="A23" s="92"/>
      <c r="B23" s="92"/>
    </row>
    <row r="24" spans="1:2" s="62" customFormat="1" ht="14">
      <c r="A24" s="93" t="s">
        <v>165</v>
      </c>
      <c r="B24" s="94"/>
    </row>
    <row r="25" spans="1:2" s="62" customFormat="1" ht="42">
      <c r="A25" s="642" t="s">
        <v>166</v>
      </c>
      <c r="B25" s="99" t="s">
        <v>517</v>
      </c>
    </row>
    <row r="26" spans="1:2" s="62" customFormat="1" ht="42" hidden="1">
      <c r="A26" s="643"/>
      <c r="B26" s="95" t="s">
        <v>167</v>
      </c>
    </row>
    <row r="27" spans="1:2" s="62" customFormat="1" ht="28" hidden="1">
      <c r="A27" s="96"/>
      <c r="B27" s="97" t="s">
        <v>44</v>
      </c>
    </row>
    <row r="28" spans="1:2" s="62" customFormat="1" ht="14">
      <c r="A28" s="98" t="s">
        <v>168</v>
      </c>
      <c r="B28" s="556">
        <v>44686</v>
      </c>
    </row>
    <row r="29" spans="1:2" s="62" customFormat="1" ht="14">
      <c r="A29" s="54"/>
      <c r="B29" s="60"/>
    </row>
    <row r="30" spans="1:2" s="62" customFormat="1" ht="14">
      <c r="A30" s="93" t="s">
        <v>169</v>
      </c>
      <c r="B30" s="94"/>
    </row>
    <row r="31" spans="1:2" s="46" customFormat="1" ht="14">
      <c r="A31" s="643" t="s">
        <v>170</v>
      </c>
      <c r="B31" s="99" t="s">
        <v>1292</v>
      </c>
    </row>
    <row r="32" spans="1:2" s="46" customFormat="1" ht="14" hidden="1">
      <c r="A32" s="643"/>
      <c r="B32" s="95" t="s">
        <v>430</v>
      </c>
    </row>
    <row r="33" spans="1:2" s="46" customFormat="1" ht="14" hidden="1">
      <c r="A33" s="643"/>
      <c r="B33" s="208" t="s">
        <v>602</v>
      </c>
    </row>
    <row r="34" spans="1:2" s="46" customFormat="1" ht="45.75" customHeight="1">
      <c r="A34" s="96" t="s">
        <v>40</v>
      </c>
      <c r="B34" s="46" t="s">
        <v>616</v>
      </c>
    </row>
    <row r="35" spans="1:2" s="46" customFormat="1" ht="58.5" customHeight="1">
      <c r="A35" s="679" t="s">
        <v>431</v>
      </c>
      <c r="B35" s="680"/>
    </row>
    <row r="36" spans="1:2" ht="14">
      <c r="A36" s="98" t="s">
        <v>168</v>
      </c>
      <c r="B36" s="557">
        <v>44687</v>
      </c>
    </row>
    <row r="37" spans="1:2" s="101" customFormat="1" ht="10.5" customHeight="1">
      <c r="A37" s="62"/>
      <c r="B37" s="62"/>
    </row>
    <row r="38" spans="1:2" s="101" customFormat="1" ht="10.5" customHeight="1">
      <c r="A38" s="644" t="s">
        <v>531</v>
      </c>
      <c r="B38" s="644"/>
    </row>
    <row r="39" spans="1:2" s="101" customFormat="1" ht="10.5">
      <c r="A39" s="612" t="s">
        <v>532</v>
      </c>
      <c r="B39" s="612"/>
    </row>
    <row r="40" spans="1:2" s="101" customFormat="1" ht="10.5">
      <c r="A40" s="612" t="s">
        <v>518</v>
      </c>
      <c r="B40" s="612"/>
    </row>
    <row r="41" spans="1:2" s="101" customFormat="1" ht="10.5">
      <c r="A41" s="102"/>
      <c r="B41" s="102"/>
    </row>
    <row r="42" spans="1:2" s="101" customFormat="1" ht="10.5">
      <c r="A42" s="612" t="s">
        <v>60</v>
      </c>
      <c r="B42" s="612"/>
    </row>
    <row r="43" spans="1:2">
      <c r="A43" s="612" t="s">
        <v>61</v>
      </c>
      <c r="B43" s="612"/>
    </row>
  </sheetData>
  <mergeCells count="7">
    <mergeCell ref="A43:B43"/>
    <mergeCell ref="A25:A26"/>
    <mergeCell ref="A42:B42"/>
    <mergeCell ref="A38:B38"/>
    <mergeCell ref="A39:B39"/>
    <mergeCell ref="A31:A33"/>
    <mergeCell ref="A40:B40"/>
  </mergeCells>
  <phoneticPr fontId="7" type="noConversion"/>
  <pageMargins left="0.75" right="0.75" top="1" bottom="1" header="0.5" footer="0.5"/>
  <pageSetup paperSize="9" scale="86" orientation="portrait" horizontalDpi="4294967294"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BN101"/>
  <sheetViews>
    <sheetView view="pageBreakPreview" zoomScaleNormal="100" zoomScaleSheetLayoutView="100" workbookViewId="0">
      <selection activeCell="F23" sqref="F23"/>
    </sheetView>
  </sheetViews>
  <sheetFormatPr defaultColWidth="8" defaultRowHeight="12.5"/>
  <cols>
    <col min="1" max="1" width="23.453125" style="106" customWidth="1"/>
    <col min="2" max="2" width="21.6328125" style="106" customWidth="1"/>
    <col min="3" max="3" width="15.453125" style="105" customWidth="1"/>
    <col min="4" max="4" width="34.6328125" style="105" customWidth="1"/>
    <col min="5" max="12" width="8" style="105" customWidth="1"/>
    <col min="13" max="16384" width="8" style="106"/>
  </cols>
  <sheetData>
    <row r="1" spans="1:66" ht="143.25" customHeight="1">
      <c r="A1" s="243"/>
      <c r="B1" s="649" t="s">
        <v>390</v>
      </c>
      <c r="C1" s="649"/>
      <c r="D1" s="103"/>
      <c r="E1" s="104"/>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row>
    <row r="2" spans="1:66" ht="9.75" customHeight="1">
      <c r="A2" s="107"/>
      <c r="B2" s="107"/>
      <c r="C2" s="108"/>
      <c r="D2" s="108"/>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row>
    <row r="3" spans="1:66">
      <c r="A3" s="650" t="s">
        <v>278</v>
      </c>
      <c r="B3" s="650"/>
      <c r="C3" s="650"/>
      <c r="D3" s="650"/>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row>
    <row r="4" spans="1:66" ht="14.25" customHeight="1">
      <c r="A4" s="650"/>
      <c r="B4" s="650"/>
      <c r="C4" s="650"/>
      <c r="D4" s="650"/>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row>
    <row r="5" spans="1:66" ht="25.5" customHeight="1">
      <c r="A5" s="650" t="s">
        <v>387</v>
      </c>
      <c r="B5" s="650"/>
      <c r="C5" s="650"/>
      <c r="D5" s="650"/>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row>
    <row r="6" spans="1:66" s="111" customFormat="1" ht="14">
      <c r="A6" s="651" t="s">
        <v>39</v>
      </c>
      <c r="B6" s="651"/>
      <c r="C6" s="651"/>
      <c r="D6" s="109"/>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row>
    <row r="7" spans="1:66" s="111" customFormat="1" ht="14">
      <c r="A7" s="109" t="s">
        <v>40</v>
      </c>
      <c r="B7" s="652" t="str">
        <f>'1 Basic Info'!$C$7</f>
        <v>Veon Ltd</v>
      </c>
      <c r="C7" s="652" t="str">
        <f>'1 Basic Info'!$C$12</f>
        <v>Ireland</v>
      </c>
      <c r="D7" s="652" t="str">
        <f>'1 Basic Info'!$C$12</f>
        <v>Ireland</v>
      </c>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row>
    <row r="8" spans="1:66" s="111" customFormat="1" ht="14">
      <c r="A8" s="109" t="s">
        <v>133</v>
      </c>
      <c r="B8" s="652" t="str">
        <f>'1 Basic Info'!$C$11</f>
        <v>1 Leopardstown Business Centre, Ballyogan Road, Dublin 18, D18 N578</v>
      </c>
      <c r="C8" s="652" t="str">
        <f>'1 Basic Info'!$C$12</f>
        <v>Ireland</v>
      </c>
      <c r="D8" s="652" t="str">
        <f>'1 Basic Info'!$C$12</f>
        <v>Ireland</v>
      </c>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row>
    <row r="9" spans="1:66" s="111" customFormat="1" ht="14">
      <c r="A9" s="109" t="s">
        <v>83</v>
      </c>
      <c r="B9" s="90" t="str">
        <f>'1 Basic Info'!$C$12</f>
        <v>Ireland</v>
      </c>
      <c r="C9" s="112"/>
      <c r="D9" s="112"/>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row>
    <row r="10" spans="1:66" s="111" customFormat="1" ht="14">
      <c r="A10" s="109" t="s">
        <v>41</v>
      </c>
      <c r="B10" s="653" t="str">
        <f>'1 Basic Info'!$C$3</f>
        <v>SA-PEFC-FM-COC-008568</v>
      </c>
      <c r="C10" s="653" t="str">
        <f>'1 Basic Info'!$C$12</f>
        <v>Ireland</v>
      </c>
      <c r="D10" s="114"/>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row>
    <row r="11" spans="1:66" s="111" customFormat="1" ht="14">
      <c r="A11" s="109" t="s">
        <v>80</v>
      </c>
      <c r="B11" s="653" t="str">
        <f>'1 Basic Info'!$C$21</f>
        <v>Single</v>
      </c>
      <c r="C11" s="653" t="str">
        <f>'1 Basic Info'!$C$12</f>
        <v>Ireland</v>
      </c>
      <c r="D11" s="114"/>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row>
    <row r="12" spans="1:66" s="111" customFormat="1" ht="14">
      <c r="A12" s="109" t="s">
        <v>134</v>
      </c>
      <c r="B12" s="475">
        <f>Cover!D10</f>
        <v>44349</v>
      </c>
      <c r="C12" s="114" t="s">
        <v>135</v>
      </c>
      <c r="D12" s="475">
        <f>Cover!D11</f>
        <v>46174</v>
      </c>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row>
    <row r="13" spans="1:66" ht="9.75" customHeight="1">
      <c r="A13" s="109"/>
      <c r="B13" s="112"/>
      <c r="C13" s="113"/>
      <c r="D13" s="114"/>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row>
    <row r="14" spans="1:66" ht="18" customHeight="1">
      <c r="A14" s="651" t="s">
        <v>136</v>
      </c>
      <c r="B14" s="651"/>
      <c r="C14" s="651"/>
      <c r="D14" s="651"/>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row>
    <row r="15" spans="1:66" s="118" customFormat="1" ht="14">
      <c r="A15" s="115" t="s">
        <v>279</v>
      </c>
      <c r="B15" s="116" t="s">
        <v>388</v>
      </c>
      <c r="C15" s="116" t="s">
        <v>137</v>
      </c>
      <c r="D15" s="116" t="s">
        <v>138</v>
      </c>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row>
    <row r="16" spans="1:66" s="121" customFormat="1" ht="62.25" customHeight="1">
      <c r="A16" s="119" t="s">
        <v>1055</v>
      </c>
      <c r="B16" s="119" t="s">
        <v>285</v>
      </c>
      <c r="C16" s="119">
        <v>1010</v>
      </c>
      <c r="D16" s="119" t="s">
        <v>1056</v>
      </c>
      <c r="E16" s="120"/>
      <c r="F16" s="424"/>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row>
    <row r="17" spans="1:66" ht="14">
      <c r="A17" s="112"/>
      <c r="B17" s="122"/>
      <c r="C17" s="114"/>
      <c r="D17" s="123"/>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row>
    <row r="18" spans="1:66" ht="14">
      <c r="A18" s="124" t="s">
        <v>169</v>
      </c>
      <c r="B18" s="125"/>
      <c r="C18" s="126"/>
      <c r="D18" s="127"/>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row>
    <row r="19" spans="1:66" ht="15.75" customHeight="1">
      <c r="A19" s="654" t="s">
        <v>40</v>
      </c>
      <c r="B19" s="652"/>
      <c r="C19" s="655" t="s">
        <v>1288</v>
      </c>
      <c r="D19" s="656"/>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row>
    <row r="20" spans="1:66" ht="26.25" hidden="1" customHeight="1">
      <c r="A20" s="654" t="s">
        <v>171</v>
      </c>
      <c r="B20" s="652"/>
      <c r="C20" s="657"/>
      <c r="D20" s="658"/>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row>
    <row r="21" spans="1:66" ht="14">
      <c r="A21" s="646" t="s">
        <v>168</v>
      </c>
      <c r="B21" s="647"/>
      <c r="C21" s="476">
        <v>44349</v>
      </c>
      <c r="D21" s="128"/>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row>
    <row r="22" spans="1:66" ht="14">
      <c r="A22" s="109"/>
      <c r="B22" s="109"/>
      <c r="C22" s="129"/>
      <c r="D22" s="130"/>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row>
    <row r="23" spans="1:66">
      <c r="A23" s="648" t="s">
        <v>530</v>
      </c>
      <c r="B23" s="648"/>
      <c r="C23" s="648"/>
      <c r="D23" s="648"/>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row>
    <row r="24" spans="1:66">
      <c r="A24" s="645" t="s">
        <v>532</v>
      </c>
      <c r="B24" s="645"/>
      <c r="C24" s="645"/>
      <c r="D24" s="64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row>
    <row r="25" spans="1:66">
      <c r="A25" s="645" t="s">
        <v>519</v>
      </c>
      <c r="B25" s="645"/>
      <c r="C25" s="645"/>
      <c r="D25" s="64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row>
    <row r="26" spans="1:66" ht="13.5" customHeight="1">
      <c r="A26" s="131"/>
      <c r="B26" s="131"/>
      <c r="C26" s="131"/>
      <c r="D26" s="131"/>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row>
    <row r="27" spans="1:66">
      <c r="A27" s="645" t="s">
        <v>60</v>
      </c>
      <c r="B27" s="645"/>
      <c r="C27" s="645"/>
      <c r="D27" s="64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row>
    <row r="28" spans="1:66">
      <c r="A28" s="645" t="s">
        <v>61</v>
      </c>
      <c r="B28" s="645"/>
      <c r="C28" s="645"/>
      <c r="D28" s="64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row>
    <row r="29" spans="1:66">
      <c r="A29" s="645" t="s">
        <v>374</v>
      </c>
      <c r="B29" s="645"/>
      <c r="C29" s="645"/>
      <c r="D29" s="64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row>
    <row r="30" spans="1:66">
      <c r="A30" s="105"/>
      <c r="B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row>
    <row r="31" spans="1:66">
      <c r="A31" s="105"/>
      <c r="B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row>
    <row r="32" spans="1:66">
      <c r="A32" s="105"/>
      <c r="B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row>
    <row r="33" spans="1:66">
      <c r="A33" s="105"/>
      <c r="B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row>
    <row r="34" spans="1:66" s="105" customFormat="1"/>
    <row r="35" spans="1:66" s="105" customFormat="1"/>
    <row r="36" spans="1:66" s="105" customFormat="1"/>
    <row r="37" spans="1:66" s="105" customFormat="1"/>
    <row r="38" spans="1:66" s="105" customFormat="1"/>
    <row r="39" spans="1:66" s="105" customFormat="1"/>
    <row r="40" spans="1:66" s="105" customFormat="1"/>
    <row r="41" spans="1:66" s="105" customFormat="1"/>
    <row r="42" spans="1:66" s="105" customFormat="1"/>
    <row r="43" spans="1:66" s="105" customFormat="1"/>
    <row r="44" spans="1:66" s="105" customFormat="1"/>
    <row r="45" spans="1:66" s="105" customFormat="1"/>
    <row r="46" spans="1:66" s="105" customFormat="1"/>
    <row r="47" spans="1:66" s="105" customFormat="1"/>
    <row r="48" spans="1:66" s="105" customFormat="1"/>
    <row r="49" spans="1:31" s="105" customFormat="1"/>
    <row r="50" spans="1:31" s="105" customFormat="1"/>
    <row r="51" spans="1:31" s="105" customFormat="1"/>
    <row r="52" spans="1:31" s="105" customFormat="1"/>
    <row r="53" spans="1:31">
      <c r="A53" s="105"/>
      <c r="B53" s="105"/>
      <c r="M53" s="105"/>
      <c r="N53" s="105"/>
      <c r="O53" s="105"/>
      <c r="P53" s="105"/>
      <c r="Q53" s="105"/>
      <c r="R53" s="105"/>
      <c r="S53" s="105"/>
      <c r="T53" s="105"/>
      <c r="U53" s="105"/>
      <c r="V53" s="105"/>
      <c r="W53" s="105"/>
      <c r="X53" s="105"/>
      <c r="Y53" s="105"/>
      <c r="Z53" s="105"/>
      <c r="AA53" s="105"/>
      <c r="AB53" s="105"/>
      <c r="AC53" s="105"/>
      <c r="AD53" s="105"/>
      <c r="AE53" s="105"/>
    </row>
    <row r="54" spans="1:31">
      <c r="A54" s="105"/>
      <c r="B54" s="105"/>
      <c r="M54" s="105"/>
      <c r="N54" s="105"/>
      <c r="O54" s="105"/>
      <c r="P54" s="105"/>
      <c r="Q54" s="105"/>
      <c r="R54" s="105"/>
      <c r="S54" s="105"/>
      <c r="T54" s="105"/>
      <c r="U54" s="105"/>
      <c r="V54" s="105"/>
      <c r="W54" s="105"/>
      <c r="X54" s="105"/>
      <c r="Y54" s="105"/>
      <c r="Z54" s="105"/>
      <c r="AA54" s="105"/>
      <c r="AB54" s="105"/>
      <c r="AC54" s="105"/>
      <c r="AD54" s="105"/>
      <c r="AE54" s="105"/>
    </row>
    <row r="55" spans="1:31">
      <c r="A55" s="105"/>
      <c r="B55" s="105"/>
      <c r="M55" s="105"/>
      <c r="N55" s="105"/>
      <c r="O55" s="105"/>
      <c r="P55" s="105"/>
      <c r="Q55" s="105"/>
      <c r="R55" s="105"/>
      <c r="S55" s="105"/>
      <c r="T55" s="105"/>
      <c r="U55" s="105"/>
      <c r="V55" s="105"/>
      <c r="W55" s="105"/>
      <c r="X55" s="105"/>
      <c r="Y55" s="105"/>
      <c r="Z55" s="105"/>
      <c r="AA55" s="105"/>
      <c r="AB55" s="105"/>
      <c r="AC55" s="105"/>
      <c r="AD55" s="105"/>
      <c r="AE55" s="105"/>
    </row>
    <row r="56" spans="1:31">
      <c r="A56" s="105"/>
      <c r="B56" s="105"/>
      <c r="M56" s="105"/>
      <c r="N56" s="105"/>
      <c r="O56" s="105"/>
      <c r="P56" s="105"/>
      <c r="Q56" s="105"/>
      <c r="R56" s="105"/>
      <c r="S56" s="105"/>
      <c r="T56" s="105"/>
      <c r="U56" s="105"/>
      <c r="V56" s="105"/>
      <c r="W56" s="105"/>
      <c r="X56" s="105"/>
      <c r="Y56" s="105"/>
      <c r="Z56" s="105"/>
      <c r="AA56" s="105"/>
      <c r="AB56" s="105"/>
      <c r="AC56" s="105"/>
      <c r="AD56" s="105"/>
      <c r="AE56" s="105"/>
    </row>
    <row r="57" spans="1:31">
      <c r="A57" s="105"/>
      <c r="B57" s="105"/>
      <c r="M57" s="105"/>
      <c r="N57" s="105"/>
      <c r="O57" s="105"/>
      <c r="P57" s="105"/>
      <c r="Q57" s="105"/>
      <c r="R57" s="105"/>
      <c r="S57" s="105"/>
      <c r="T57" s="105"/>
      <c r="U57" s="105"/>
      <c r="V57" s="105"/>
      <c r="W57" s="105"/>
      <c r="X57" s="105"/>
      <c r="Y57" s="105"/>
      <c r="Z57" s="105"/>
      <c r="AA57" s="105"/>
      <c r="AB57" s="105"/>
      <c r="AC57" s="105"/>
      <c r="AD57" s="105"/>
      <c r="AE57" s="105"/>
    </row>
    <row r="58" spans="1:31">
      <c r="A58" s="105"/>
      <c r="B58" s="105"/>
      <c r="M58" s="105"/>
      <c r="N58" s="105"/>
      <c r="O58" s="105"/>
      <c r="P58" s="105"/>
      <c r="Q58" s="105"/>
      <c r="R58" s="105"/>
      <c r="S58" s="105"/>
      <c r="T58" s="105"/>
      <c r="U58" s="105"/>
      <c r="V58" s="105"/>
      <c r="W58" s="105"/>
      <c r="X58" s="105"/>
      <c r="Y58" s="105"/>
      <c r="Z58" s="105"/>
      <c r="AA58" s="105"/>
      <c r="AB58" s="105"/>
      <c r="AC58" s="105"/>
      <c r="AD58" s="105"/>
      <c r="AE58" s="105"/>
    </row>
    <row r="59" spans="1:31">
      <c r="A59" s="105"/>
      <c r="B59" s="105"/>
      <c r="M59" s="105"/>
      <c r="N59" s="105"/>
      <c r="O59" s="105"/>
      <c r="P59" s="105"/>
      <c r="Q59" s="105"/>
      <c r="R59" s="105"/>
      <c r="S59" s="105"/>
      <c r="T59" s="105"/>
      <c r="U59" s="105"/>
      <c r="V59" s="105"/>
      <c r="W59" s="105"/>
      <c r="X59" s="105"/>
      <c r="Y59" s="105"/>
      <c r="Z59" s="105"/>
      <c r="AA59" s="105"/>
      <c r="AB59" s="105"/>
      <c r="AC59" s="105"/>
      <c r="AD59" s="105"/>
      <c r="AE59" s="105"/>
    </row>
    <row r="60" spans="1:31">
      <c r="A60" s="105"/>
      <c r="B60" s="105"/>
      <c r="M60" s="105"/>
      <c r="N60" s="105"/>
      <c r="O60" s="105"/>
      <c r="P60" s="105"/>
      <c r="Q60" s="105"/>
      <c r="R60" s="105"/>
      <c r="S60" s="105"/>
      <c r="T60" s="105"/>
      <c r="U60" s="105"/>
      <c r="V60" s="105"/>
      <c r="W60" s="105"/>
      <c r="X60" s="105"/>
      <c r="Y60" s="105"/>
      <c r="Z60" s="105"/>
      <c r="AA60" s="105"/>
      <c r="AB60" s="105"/>
      <c r="AC60" s="105"/>
      <c r="AD60" s="105"/>
      <c r="AE60" s="105"/>
    </row>
    <row r="61" spans="1:31">
      <c r="A61" s="105"/>
      <c r="B61" s="105"/>
      <c r="M61" s="105"/>
      <c r="N61" s="105"/>
      <c r="O61" s="105"/>
      <c r="P61" s="105"/>
      <c r="Q61" s="105"/>
      <c r="R61" s="105"/>
      <c r="S61" s="105"/>
      <c r="T61" s="105"/>
      <c r="U61" s="105"/>
      <c r="V61" s="105"/>
      <c r="W61" s="105"/>
      <c r="X61" s="105"/>
      <c r="Y61" s="105"/>
      <c r="Z61" s="105"/>
      <c r="AA61" s="105"/>
      <c r="AB61" s="105"/>
      <c r="AC61" s="105"/>
      <c r="AD61" s="105"/>
      <c r="AE61" s="105"/>
    </row>
    <row r="62" spans="1:31">
      <c r="A62" s="105"/>
      <c r="B62" s="105"/>
      <c r="M62" s="105"/>
      <c r="N62" s="105"/>
      <c r="O62" s="105"/>
      <c r="P62" s="105"/>
      <c r="Q62" s="105"/>
      <c r="R62" s="105"/>
      <c r="S62" s="105"/>
      <c r="T62" s="105"/>
      <c r="U62" s="105"/>
      <c r="V62" s="105"/>
      <c r="W62" s="105"/>
      <c r="X62" s="105"/>
      <c r="Y62" s="105"/>
      <c r="Z62" s="105"/>
      <c r="AA62" s="105"/>
      <c r="AB62" s="105"/>
      <c r="AC62" s="105"/>
      <c r="AD62" s="105"/>
      <c r="AE62" s="105"/>
    </row>
    <row r="63" spans="1:31">
      <c r="A63" s="105"/>
      <c r="B63" s="105"/>
      <c r="M63" s="105"/>
      <c r="N63" s="105"/>
      <c r="O63" s="105"/>
      <c r="P63" s="105"/>
      <c r="Q63" s="105"/>
      <c r="R63" s="105"/>
      <c r="S63" s="105"/>
      <c r="T63" s="105"/>
      <c r="U63" s="105"/>
      <c r="V63" s="105"/>
      <c r="W63" s="105"/>
      <c r="X63" s="105"/>
      <c r="Y63" s="105"/>
      <c r="Z63" s="105"/>
      <c r="AA63" s="105"/>
      <c r="AB63" s="105"/>
      <c r="AC63" s="105"/>
      <c r="AD63" s="105"/>
      <c r="AE63" s="105"/>
    </row>
    <row r="64" spans="1:31">
      <c r="A64" s="105"/>
      <c r="B64" s="105"/>
      <c r="M64" s="105"/>
      <c r="N64" s="105"/>
      <c r="O64" s="105"/>
      <c r="P64" s="105"/>
      <c r="Q64" s="105"/>
      <c r="R64" s="105"/>
      <c r="S64" s="105"/>
      <c r="T64" s="105"/>
      <c r="U64" s="105"/>
      <c r="V64" s="105"/>
      <c r="W64" s="105"/>
      <c r="X64" s="105"/>
      <c r="Y64" s="105"/>
      <c r="Z64" s="105"/>
      <c r="AA64" s="105"/>
      <c r="AB64" s="105"/>
      <c r="AC64" s="105"/>
      <c r="AD64" s="105"/>
      <c r="AE64" s="105"/>
    </row>
    <row r="65" spans="1:31">
      <c r="A65" s="105"/>
      <c r="B65" s="105"/>
      <c r="M65" s="105"/>
      <c r="N65" s="105"/>
      <c r="O65" s="105"/>
      <c r="P65" s="105"/>
      <c r="Q65" s="105"/>
      <c r="R65" s="105"/>
      <c r="S65" s="105"/>
      <c r="T65" s="105"/>
      <c r="U65" s="105"/>
      <c r="V65" s="105"/>
      <c r="W65" s="105"/>
      <c r="X65" s="105"/>
      <c r="Y65" s="105"/>
      <c r="Z65" s="105"/>
      <c r="AA65" s="105"/>
      <c r="AB65" s="105"/>
      <c r="AC65" s="105"/>
      <c r="AD65" s="105"/>
      <c r="AE65" s="105"/>
    </row>
    <row r="66" spans="1:31">
      <c r="A66" s="105"/>
      <c r="B66" s="105"/>
      <c r="M66" s="105"/>
      <c r="N66" s="105"/>
      <c r="O66" s="105"/>
      <c r="P66" s="105"/>
      <c r="Q66" s="105"/>
      <c r="R66" s="105"/>
      <c r="S66" s="105"/>
      <c r="T66" s="105"/>
      <c r="U66" s="105"/>
      <c r="V66" s="105"/>
      <c r="W66" s="105"/>
      <c r="X66" s="105"/>
      <c r="Y66" s="105"/>
      <c r="Z66" s="105"/>
      <c r="AA66" s="105"/>
      <c r="AB66" s="105"/>
      <c r="AC66" s="105"/>
      <c r="AD66" s="105"/>
      <c r="AE66" s="105"/>
    </row>
    <row r="67" spans="1:31">
      <c r="A67" s="105"/>
      <c r="B67" s="105"/>
      <c r="M67" s="105"/>
      <c r="N67" s="105"/>
      <c r="O67" s="105"/>
      <c r="P67" s="105"/>
      <c r="Q67" s="105"/>
      <c r="R67" s="105"/>
      <c r="S67" s="105"/>
      <c r="T67" s="105"/>
      <c r="U67" s="105"/>
      <c r="V67" s="105"/>
      <c r="W67" s="105"/>
      <c r="X67" s="105"/>
      <c r="Y67" s="105"/>
      <c r="Z67" s="105"/>
      <c r="AA67" s="105"/>
      <c r="AB67" s="105"/>
      <c r="AC67" s="105"/>
      <c r="AD67" s="105"/>
      <c r="AE67" s="105"/>
    </row>
    <row r="68" spans="1:31">
      <c r="A68" s="105"/>
      <c r="B68" s="105"/>
      <c r="M68" s="105"/>
      <c r="N68" s="105"/>
      <c r="O68" s="105"/>
      <c r="P68" s="105"/>
      <c r="Q68" s="105"/>
      <c r="R68" s="105"/>
      <c r="S68" s="105"/>
      <c r="T68" s="105"/>
      <c r="U68" s="105"/>
      <c r="V68" s="105"/>
      <c r="W68" s="105"/>
      <c r="X68" s="105"/>
      <c r="Y68" s="105"/>
      <c r="Z68" s="105"/>
      <c r="AA68" s="105"/>
      <c r="AB68" s="105"/>
      <c r="AC68" s="105"/>
      <c r="AD68" s="105"/>
      <c r="AE68" s="105"/>
    </row>
    <row r="69" spans="1:31">
      <c r="A69" s="105"/>
      <c r="B69" s="105"/>
      <c r="M69" s="105"/>
      <c r="N69" s="105"/>
      <c r="O69" s="105"/>
      <c r="P69" s="105"/>
      <c r="Q69" s="105"/>
      <c r="R69" s="105"/>
      <c r="S69" s="105"/>
      <c r="T69" s="105"/>
      <c r="U69" s="105"/>
      <c r="V69" s="105"/>
      <c r="W69" s="105"/>
      <c r="X69" s="105"/>
      <c r="Y69" s="105"/>
      <c r="Z69" s="105"/>
      <c r="AA69" s="105"/>
      <c r="AB69" s="105"/>
      <c r="AC69" s="105"/>
      <c r="AD69" s="105"/>
      <c r="AE69" s="105"/>
    </row>
    <row r="70" spans="1:31">
      <c r="A70" s="105"/>
      <c r="B70" s="105"/>
      <c r="M70" s="105"/>
      <c r="N70" s="105"/>
      <c r="O70" s="105"/>
      <c r="P70" s="105"/>
      <c r="Q70" s="105"/>
      <c r="R70" s="105"/>
      <c r="S70" s="105"/>
      <c r="T70" s="105"/>
      <c r="U70" s="105"/>
      <c r="V70" s="105"/>
      <c r="W70" s="105"/>
      <c r="X70" s="105"/>
      <c r="Y70" s="105"/>
      <c r="Z70" s="105"/>
      <c r="AA70" s="105"/>
      <c r="AB70" s="105"/>
      <c r="AC70" s="105"/>
      <c r="AD70" s="105"/>
      <c r="AE70" s="105"/>
    </row>
    <row r="71" spans="1:31">
      <c r="A71" s="105"/>
      <c r="B71" s="105"/>
      <c r="M71" s="105"/>
      <c r="N71" s="105"/>
      <c r="O71" s="105"/>
      <c r="P71" s="105"/>
      <c r="Q71" s="105"/>
      <c r="R71" s="105"/>
      <c r="S71" s="105"/>
      <c r="T71" s="105"/>
      <c r="U71" s="105"/>
      <c r="V71" s="105"/>
      <c r="W71" s="105"/>
      <c r="X71" s="105"/>
      <c r="Y71" s="105"/>
      <c r="Z71" s="105"/>
      <c r="AA71" s="105"/>
      <c r="AB71" s="105"/>
      <c r="AC71" s="105"/>
      <c r="AD71" s="105"/>
      <c r="AE71" s="105"/>
    </row>
    <row r="72" spans="1:31">
      <c r="A72" s="105"/>
      <c r="B72" s="105"/>
      <c r="M72" s="105"/>
      <c r="N72" s="105"/>
      <c r="O72" s="105"/>
      <c r="P72" s="105"/>
      <c r="Q72" s="105"/>
      <c r="R72" s="105"/>
      <c r="S72" s="105"/>
      <c r="T72" s="105"/>
      <c r="U72" s="105"/>
      <c r="V72" s="105"/>
      <c r="W72" s="105"/>
      <c r="X72" s="105"/>
      <c r="Y72" s="105"/>
      <c r="Z72" s="105"/>
      <c r="AA72" s="105"/>
      <c r="AB72" s="105"/>
      <c r="AC72" s="105"/>
      <c r="AD72" s="105"/>
      <c r="AE72" s="105"/>
    </row>
    <row r="73" spans="1:31">
      <c r="A73" s="105"/>
      <c r="B73" s="105"/>
      <c r="M73" s="105"/>
      <c r="N73" s="105"/>
      <c r="O73" s="105"/>
      <c r="P73" s="105"/>
      <c r="Q73" s="105"/>
      <c r="R73" s="105"/>
      <c r="S73" s="105"/>
      <c r="T73" s="105"/>
      <c r="U73" s="105"/>
      <c r="V73" s="105"/>
      <c r="W73" s="105"/>
      <c r="X73" s="105"/>
      <c r="Y73" s="105"/>
      <c r="Z73" s="105"/>
      <c r="AA73" s="105"/>
      <c r="AB73" s="105"/>
      <c r="AC73" s="105"/>
      <c r="AD73" s="105"/>
      <c r="AE73" s="105"/>
    </row>
    <row r="74" spans="1:31">
      <c r="A74" s="105"/>
      <c r="B74" s="105"/>
      <c r="M74" s="105"/>
      <c r="N74" s="105"/>
      <c r="O74" s="105"/>
      <c r="P74" s="105"/>
      <c r="Q74" s="105"/>
      <c r="R74" s="105"/>
      <c r="S74" s="105"/>
      <c r="T74" s="105"/>
      <c r="U74" s="105"/>
      <c r="V74" s="105"/>
      <c r="W74" s="105"/>
      <c r="X74" s="105"/>
      <c r="Y74" s="105"/>
      <c r="Z74" s="105"/>
      <c r="AA74" s="105"/>
      <c r="AB74" s="105"/>
      <c r="AC74" s="105"/>
      <c r="AD74" s="105"/>
      <c r="AE74" s="105"/>
    </row>
    <row r="75" spans="1:31">
      <c r="A75" s="105"/>
      <c r="B75" s="105"/>
      <c r="M75" s="105"/>
      <c r="N75" s="105"/>
      <c r="O75" s="105"/>
      <c r="P75" s="105"/>
      <c r="Q75" s="105"/>
      <c r="R75" s="105"/>
      <c r="S75" s="105"/>
      <c r="T75" s="105"/>
      <c r="U75" s="105"/>
      <c r="V75" s="105"/>
      <c r="W75" s="105"/>
      <c r="X75" s="105"/>
      <c r="Y75" s="105"/>
      <c r="Z75" s="105"/>
      <c r="AA75" s="105"/>
      <c r="AB75" s="105"/>
      <c r="AC75" s="105"/>
      <c r="AD75" s="105"/>
      <c r="AE75" s="105"/>
    </row>
    <row r="76" spans="1:31">
      <c r="A76" s="105"/>
      <c r="B76" s="105"/>
      <c r="M76" s="105"/>
      <c r="N76" s="105"/>
      <c r="O76" s="105"/>
      <c r="P76" s="105"/>
      <c r="Q76" s="105"/>
      <c r="R76" s="105"/>
      <c r="S76" s="105"/>
      <c r="T76" s="105"/>
      <c r="U76" s="105"/>
      <c r="V76" s="105"/>
      <c r="W76" s="105"/>
      <c r="X76" s="105"/>
      <c r="Y76" s="105"/>
      <c r="Z76" s="105"/>
      <c r="AA76" s="105"/>
      <c r="AB76" s="105"/>
      <c r="AC76" s="105"/>
      <c r="AD76" s="105"/>
      <c r="AE76" s="105"/>
    </row>
    <row r="77" spans="1:31">
      <c r="A77" s="105"/>
      <c r="B77" s="105"/>
      <c r="M77" s="105"/>
      <c r="N77" s="105"/>
      <c r="O77" s="105"/>
      <c r="P77" s="105"/>
      <c r="Q77" s="105"/>
      <c r="R77" s="105"/>
      <c r="S77" s="105"/>
      <c r="T77" s="105"/>
      <c r="U77" s="105"/>
      <c r="V77" s="105"/>
      <c r="W77" s="105"/>
      <c r="X77" s="105"/>
      <c r="Y77" s="105"/>
      <c r="Z77" s="105"/>
      <c r="AA77" s="105"/>
      <c r="AB77" s="105"/>
      <c r="AC77" s="105"/>
      <c r="AD77" s="105"/>
      <c r="AE77" s="105"/>
    </row>
    <row r="78" spans="1:31">
      <c r="A78" s="105"/>
      <c r="B78" s="105"/>
      <c r="M78" s="105"/>
      <c r="N78" s="105"/>
      <c r="O78" s="105"/>
      <c r="P78" s="105"/>
      <c r="Q78" s="105"/>
      <c r="R78" s="105"/>
      <c r="S78" s="105"/>
      <c r="T78" s="105"/>
      <c r="U78" s="105"/>
      <c r="V78" s="105"/>
      <c r="W78" s="105"/>
      <c r="X78" s="105"/>
      <c r="Y78" s="105"/>
      <c r="Z78" s="105"/>
      <c r="AA78" s="105"/>
      <c r="AB78" s="105"/>
      <c r="AC78" s="105"/>
      <c r="AD78" s="105"/>
      <c r="AE78" s="105"/>
    </row>
    <row r="79" spans="1:31">
      <c r="A79" s="105"/>
      <c r="B79" s="105"/>
      <c r="M79" s="105"/>
      <c r="N79" s="105"/>
      <c r="O79" s="105"/>
      <c r="P79" s="105"/>
      <c r="Q79" s="105"/>
      <c r="R79" s="105"/>
      <c r="S79" s="105"/>
      <c r="T79" s="105"/>
      <c r="U79" s="105"/>
      <c r="V79" s="105"/>
      <c r="W79" s="105"/>
      <c r="X79" s="105"/>
      <c r="Y79" s="105"/>
      <c r="Z79" s="105"/>
      <c r="AA79" s="105"/>
      <c r="AB79" s="105"/>
      <c r="AC79" s="105"/>
      <c r="AD79" s="105"/>
      <c r="AE79" s="105"/>
    </row>
    <row r="80" spans="1:31">
      <c r="A80" s="105"/>
      <c r="B80" s="105"/>
      <c r="M80" s="105"/>
      <c r="N80" s="105"/>
      <c r="O80" s="105"/>
      <c r="P80" s="105"/>
      <c r="Q80" s="105"/>
      <c r="R80" s="105"/>
      <c r="S80" s="105"/>
      <c r="T80" s="105"/>
      <c r="U80" s="105"/>
      <c r="V80" s="105"/>
      <c r="W80" s="105"/>
      <c r="X80" s="105"/>
      <c r="Y80" s="105"/>
      <c r="Z80" s="105"/>
      <c r="AA80" s="105"/>
      <c r="AB80" s="105"/>
      <c r="AC80" s="105"/>
      <c r="AD80" s="105"/>
      <c r="AE80" s="105"/>
    </row>
    <row r="81" spans="1:31">
      <c r="A81" s="105"/>
      <c r="B81" s="105"/>
      <c r="M81" s="105"/>
      <c r="N81" s="105"/>
      <c r="O81" s="105"/>
      <c r="P81" s="105"/>
      <c r="Q81" s="105"/>
      <c r="R81" s="105"/>
      <c r="S81" s="105"/>
      <c r="T81" s="105"/>
      <c r="U81" s="105"/>
      <c r="V81" s="105"/>
      <c r="W81" s="105"/>
      <c r="X81" s="105"/>
      <c r="Y81" s="105"/>
      <c r="Z81" s="105"/>
      <c r="AA81" s="105"/>
      <c r="AB81" s="105"/>
      <c r="AC81" s="105"/>
      <c r="AD81" s="105"/>
      <c r="AE81" s="105"/>
    </row>
    <row r="82" spans="1:31">
      <c r="A82" s="105"/>
      <c r="B82" s="105"/>
      <c r="M82" s="105"/>
      <c r="N82" s="105"/>
      <c r="O82" s="105"/>
      <c r="P82" s="105"/>
      <c r="Q82" s="105"/>
      <c r="R82" s="105"/>
      <c r="S82" s="105"/>
      <c r="T82" s="105"/>
      <c r="U82" s="105"/>
      <c r="V82" s="105"/>
      <c r="W82" s="105"/>
      <c r="X82" s="105"/>
      <c r="Y82" s="105"/>
      <c r="Z82" s="105"/>
      <c r="AA82" s="105"/>
      <c r="AB82" s="105"/>
      <c r="AC82" s="105"/>
      <c r="AD82" s="105"/>
      <c r="AE82" s="105"/>
    </row>
    <row r="83" spans="1:31">
      <c r="A83" s="105"/>
      <c r="B83" s="105"/>
      <c r="M83" s="105"/>
      <c r="N83" s="105"/>
      <c r="O83" s="105"/>
      <c r="P83" s="105"/>
      <c r="Q83" s="105"/>
      <c r="R83" s="105"/>
      <c r="S83" s="105"/>
      <c r="T83" s="105"/>
      <c r="U83" s="105"/>
      <c r="V83" s="105"/>
      <c r="W83" s="105"/>
      <c r="X83" s="105"/>
      <c r="Y83" s="105"/>
      <c r="Z83" s="105"/>
      <c r="AA83" s="105"/>
      <c r="AB83" s="105"/>
      <c r="AC83" s="105"/>
      <c r="AD83" s="105"/>
      <c r="AE83" s="105"/>
    </row>
    <row r="84" spans="1:31">
      <c r="A84" s="105"/>
      <c r="B84" s="105"/>
      <c r="M84" s="105"/>
      <c r="N84" s="105"/>
      <c r="O84" s="105"/>
      <c r="P84" s="105"/>
      <c r="Q84" s="105"/>
      <c r="R84" s="105"/>
      <c r="S84" s="105"/>
      <c r="T84" s="105"/>
      <c r="U84" s="105"/>
      <c r="V84" s="105"/>
      <c r="W84" s="105"/>
      <c r="X84" s="105"/>
      <c r="Y84" s="105"/>
      <c r="Z84" s="105"/>
      <c r="AA84" s="105"/>
      <c r="AB84" s="105"/>
      <c r="AC84" s="105"/>
      <c r="AD84" s="105"/>
      <c r="AE84" s="105"/>
    </row>
    <row r="85" spans="1:31">
      <c r="A85" s="105"/>
      <c r="B85" s="105"/>
      <c r="M85" s="105"/>
      <c r="N85" s="105"/>
      <c r="O85" s="105"/>
      <c r="P85" s="105"/>
      <c r="Q85" s="105"/>
      <c r="R85" s="105"/>
      <c r="S85" s="105"/>
      <c r="T85" s="105"/>
      <c r="U85" s="105"/>
      <c r="V85" s="105"/>
      <c r="W85" s="105"/>
      <c r="X85" s="105"/>
      <c r="Y85" s="105"/>
      <c r="Z85" s="105"/>
      <c r="AA85" s="105"/>
      <c r="AB85" s="105"/>
      <c r="AC85" s="105"/>
      <c r="AD85" s="105"/>
      <c r="AE85" s="105"/>
    </row>
    <row r="86" spans="1:31">
      <c r="A86" s="105"/>
      <c r="B86" s="105"/>
      <c r="M86" s="105"/>
      <c r="N86" s="105"/>
      <c r="O86" s="105"/>
      <c r="P86" s="105"/>
      <c r="Q86" s="105"/>
      <c r="R86" s="105"/>
      <c r="S86" s="105"/>
      <c r="T86" s="105"/>
      <c r="U86" s="105"/>
      <c r="V86" s="105"/>
      <c r="W86" s="105"/>
      <c r="X86" s="105"/>
      <c r="Y86" s="105"/>
      <c r="Z86" s="105"/>
      <c r="AA86" s="105"/>
      <c r="AB86" s="105"/>
      <c r="AC86" s="105"/>
      <c r="AD86" s="105"/>
      <c r="AE86" s="105"/>
    </row>
    <row r="87" spans="1:31">
      <c r="A87" s="105"/>
      <c r="B87" s="105"/>
      <c r="M87" s="105"/>
      <c r="N87" s="105"/>
      <c r="O87" s="105"/>
      <c r="P87" s="105"/>
      <c r="Q87" s="105"/>
      <c r="R87" s="105"/>
      <c r="S87" s="105"/>
      <c r="T87" s="105"/>
      <c r="U87" s="105"/>
      <c r="V87" s="105"/>
      <c r="W87" s="105"/>
      <c r="X87" s="105"/>
      <c r="Y87" s="105"/>
      <c r="Z87" s="105"/>
      <c r="AA87" s="105"/>
      <c r="AB87" s="105"/>
      <c r="AC87" s="105"/>
      <c r="AD87" s="105"/>
      <c r="AE87" s="105"/>
    </row>
    <row r="88" spans="1:31">
      <c r="A88" s="105"/>
      <c r="B88" s="105"/>
      <c r="M88" s="105"/>
      <c r="N88" s="105"/>
      <c r="O88" s="105"/>
      <c r="P88" s="105"/>
      <c r="Q88" s="105"/>
      <c r="R88" s="105"/>
      <c r="S88" s="105"/>
      <c r="T88" s="105"/>
      <c r="U88" s="105"/>
      <c r="V88" s="105"/>
      <c r="W88" s="105"/>
      <c r="X88" s="105"/>
      <c r="Y88" s="105"/>
      <c r="Z88" s="105"/>
      <c r="AA88" s="105"/>
      <c r="AB88" s="105"/>
      <c r="AC88" s="105"/>
      <c r="AD88" s="105"/>
      <c r="AE88" s="105"/>
    </row>
    <row r="89" spans="1:31">
      <c r="A89" s="105"/>
      <c r="B89" s="105"/>
      <c r="M89" s="105"/>
      <c r="N89" s="105"/>
      <c r="O89" s="105"/>
      <c r="P89" s="105"/>
      <c r="Q89" s="105"/>
      <c r="R89" s="105"/>
      <c r="S89" s="105"/>
      <c r="T89" s="105"/>
      <c r="U89" s="105"/>
      <c r="V89" s="105"/>
      <c r="W89" s="105"/>
      <c r="X89" s="105"/>
      <c r="Y89" s="105"/>
      <c r="Z89" s="105"/>
      <c r="AA89" s="105"/>
      <c r="AB89" s="105"/>
      <c r="AC89" s="105"/>
      <c r="AD89" s="105"/>
      <c r="AE89" s="105"/>
    </row>
    <row r="90" spans="1:31">
      <c r="A90" s="105"/>
      <c r="B90" s="105"/>
      <c r="M90" s="105"/>
      <c r="N90" s="105"/>
      <c r="O90" s="105"/>
      <c r="P90" s="105"/>
      <c r="Q90" s="105"/>
      <c r="R90" s="105"/>
      <c r="S90" s="105"/>
      <c r="T90" s="105"/>
      <c r="U90" s="105"/>
      <c r="V90" s="105"/>
      <c r="W90" s="105"/>
      <c r="X90" s="105"/>
      <c r="Y90" s="105"/>
      <c r="Z90" s="105"/>
      <c r="AA90" s="105"/>
      <c r="AB90" s="105"/>
      <c r="AC90" s="105"/>
      <c r="AD90" s="105"/>
      <c r="AE90" s="105"/>
    </row>
    <row r="91" spans="1:31">
      <c r="A91" s="105"/>
      <c r="B91" s="105"/>
      <c r="M91" s="105"/>
      <c r="N91" s="105"/>
      <c r="O91" s="105"/>
      <c r="P91" s="105"/>
      <c r="Q91" s="105"/>
      <c r="R91" s="105"/>
      <c r="S91" s="105"/>
      <c r="T91" s="105"/>
      <c r="U91" s="105"/>
      <c r="V91" s="105"/>
      <c r="W91" s="105"/>
      <c r="X91" s="105"/>
      <c r="Y91" s="105"/>
      <c r="Z91" s="105"/>
      <c r="AA91" s="105"/>
      <c r="AB91" s="105"/>
      <c r="AC91" s="105"/>
      <c r="AD91" s="105"/>
      <c r="AE91" s="105"/>
    </row>
    <row r="92" spans="1:31">
      <c r="A92" s="105"/>
      <c r="B92" s="105"/>
      <c r="M92" s="105"/>
      <c r="N92" s="105"/>
      <c r="O92" s="105"/>
      <c r="P92" s="105"/>
      <c r="Q92" s="105"/>
      <c r="R92" s="105"/>
      <c r="S92" s="105"/>
      <c r="T92" s="105"/>
      <c r="U92" s="105"/>
      <c r="V92" s="105"/>
      <c r="W92" s="105"/>
      <c r="X92" s="105"/>
      <c r="Y92" s="105"/>
      <c r="Z92" s="105"/>
      <c r="AA92" s="105"/>
      <c r="AB92" s="105"/>
      <c r="AC92" s="105"/>
      <c r="AD92" s="105"/>
      <c r="AE92" s="105"/>
    </row>
    <row r="93" spans="1:31">
      <c r="A93" s="105"/>
      <c r="B93" s="105"/>
      <c r="M93" s="105"/>
      <c r="N93" s="105"/>
      <c r="O93" s="105"/>
      <c r="P93" s="105"/>
      <c r="Q93" s="105"/>
      <c r="R93" s="105"/>
      <c r="S93" s="105"/>
      <c r="T93" s="105"/>
      <c r="U93" s="105"/>
      <c r="V93" s="105"/>
      <c r="W93" s="105"/>
      <c r="X93" s="105"/>
      <c r="Y93" s="105"/>
      <c r="Z93" s="105"/>
      <c r="AA93" s="105"/>
      <c r="AB93" s="105"/>
      <c r="AC93" s="105"/>
      <c r="AD93" s="105"/>
      <c r="AE93" s="105"/>
    </row>
    <row r="94" spans="1:31">
      <c r="A94" s="105"/>
      <c r="B94" s="105"/>
      <c r="M94" s="105"/>
      <c r="N94" s="105"/>
      <c r="O94" s="105"/>
      <c r="P94" s="105"/>
      <c r="Q94" s="105"/>
      <c r="R94" s="105"/>
      <c r="S94" s="105"/>
      <c r="T94" s="105"/>
      <c r="U94" s="105"/>
      <c r="V94" s="105"/>
      <c r="W94" s="105"/>
      <c r="X94" s="105"/>
      <c r="Y94" s="105"/>
      <c r="Z94" s="105"/>
      <c r="AA94" s="105"/>
      <c r="AB94" s="105"/>
      <c r="AC94" s="105"/>
      <c r="AD94" s="105"/>
      <c r="AE94" s="105"/>
    </row>
    <row r="95" spans="1:31">
      <c r="A95" s="105"/>
      <c r="B95" s="105"/>
      <c r="M95" s="105"/>
      <c r="N95" s="105"/>
      <c r="O95" s="105"/>
      <c r="P95" s="105"/>
      <c r="Q95" s="105"/>
      <c r="R95" s="105"/>
      <c r="S95" s="105"/>
      <c r="T95" s="105"/>
      <c r="U95" s="105"/>
      <c r="V95" s="105"/>
      <c r="W95" s="105"/>
      <c r="X95" s="105"/>
      <c r="Y95" s="105"/>
      <c r="Z95" s="105"/>
      <c r="AA95" s="105"/>
      <c r="AB95" s="105"/>
      <c r="AC95" s="105"/>
      <c r="AD95" s="105"/>
      <c r="AE95" s="105"/>
    </row>
    <row r="96" spans="1:31">
      <c r="A96" s="105"/>
      <c r="B96" s="105"/>
      <c r="M96" s="105"/>
      <c r="N96" s="105"/>
      <c r="O96" s="105"/>
      <c r="P96" s="105"/>
      <c r="Q96" s="105"/>
      <c r="R96" s="105"/>
      <c r="S96" s="105"/>
      <c r="T96" s="105"/>
      <c r="U96" s="105"/>
      <c r="V96" s="105"/>
      <c r="W96" s="105"/>
      <c r="X96" s="105"/>
      <c r="Y96" s="105"/>
      <c r="Z96" s="105"/>
      <c r="AA96" s="105"/>
      <c r="AB96" s="105"/>
      <c r="AC96" s="105"/>
      <c r="AD96" s="105"/>
      <c r="AE96" s="105"/>
    </row>
    <row r="97" spans="1:31">
      <c r="A97" s="105"/>
      <c r="B97" s="105"/>
      <c r="M97" s="105"/>
      <c r="N97" s="105"/>
      <c r="O97" s="105"/>
      <c r="P97" s="105"/>
      <c r="Q97" s="105"/>
      <c r="R97" s="105"/>
      <c r="S97" s="105"/>
      <c r="T97" s="105"/>
      <c r="U97" s="105"/>
      <c r="V97" s="105"/>
      <c r="W97" s="105"/>
      <c r="X97" s="105"/>
      <c r="Y97" s="105"/>
      <c r="Z97" s="105"/>
      <c r="AA97" s="105"/>
      <c r="AB97" s="105"/>
      <c r="AC97" s="105"/>
      <c r="AD97" s="105"/>
      <c r="AE97" s="105"/>
    </row>
    <row r="98" spans="1:31">
      <c r="A98" s="105"/>
      <c r="B98" s="105"/>
    </row>
    <row r="99" spans="1:31">
      <c r="A99" s="105"/>
      <c r="B99" s="105"/>
    </row>
    <row r="100" spans="1:31">
      <c r="A100" s="105"/>
      <c r="B100" s="105"/>
    </row>
    <row r="101" spans="1:31">
      <c r="A101" s="105"/>
      <c r="B101" s="105"/>
    </row>
  </sheetData>
  <mergeCells count="20">
    <mergeCell ref="B1:C1"/>
    <mergeCell ref="A3:D4"/>
    <mergeCell ref="A5:D5"/>
    <mergeCell ref="A6:C6"/>
    <mergeCell ref="A27:D27"/>
    <mergeCell ref="B7:D7"/>
    <mergeCell ref="B8:D8"/>
    <mergeCell ref="B10:C10"/>
    <mergeCell ref="B11:C11"/>
    <mergeCell ref="A14:D14"/>
    <mergeCell ref="A19:B19"/>
    <mergeCell ref="C19:D19"/>
    <mergeCell ref="A20:B20"/>
    <mergeCell ref="C20:D20"/>
    <mergeCell ref="A29:D29"/>
    <mergeCell ref="A21:B21"/>
    <mergeCell ref="A23:D23"/>
    <mergeCell ref="A24:D24"/>
    <mergeCell ref="A25:D25"/>
    <mergeCell ref="A28:D28"/>
  </mergeCells>
  <phoneticPr fontId="7" type="noConversion"/>
  <pageMargins left="1.19" right="0.75" top="1" bottom="1" header="0.5" footer="0.5"/>
  <pageSetup paperSize="9" scale="86" orientation="portrait"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600"/>
  <sheetViews>
    <sheetView workbookViewId="0"/>
  </sheetViews>
  <sheetFormatPr defaultColWidth="11.453125" defaultRowHeight="15.5"/>
  <cols>
    <col min="1" max="1" width="4.36328125" style="3" customWidth="1"/>
    <col min="2" max="4" width="11.453125" style="4" customWidth="1"/>
    <col min="5" max="5" width="9.36328125" style="4" customWidth="1"/>
    <col min="6" max="6" width="3.36328125" style="4" customWidth="1"/>
    <col min="7" max="7" width="7.36328125" style="4" customWidth="1"/>
    <col min="8" max="8" width="10.54296875" style="4" customWidth="1"/>
    <col min="9" max="9" width="11.453125" style="4" customWidth="1"/>
    <col min="10" max="10" width="10.453125" style="4" customWidth="1"/>
    <col min="11" max="11" width="9.6328125" style="4" customWidth="1"/>
    <col min="12" max="16384" width="11.453125" style="4"/>
  </cols>
  <sheetData>
    <row r="1" spans="1:12">
      <c r="A1" s="33" t="s">
        <v>373</v>
      </c>
    </row>
    <row r="2" spans="1:12" ht="16.5" customHeight="1" thickBot="1">
      <c r="B2" s="661" t="s">
        <v>280</v>
      </c>
      <c r="C2" s="662"/>
      <c r="D2" s="662"/>
      <c r="E2" s="662"/>
      <c r="F2" s="11"/>
      <c r="G2" s="663" t="s">
        <v>281</v>
      </c>
      <c r="H2" s="663"/>
      <c r="I2" s="663"/>
      <c r="J2" s="663"/>
      <c r="K2" s="663"/>
      <c r="L2" s="664"/>
    </row>
    <row r="3" spans="1:12" ht="92.25" customHeight="1" thickTop="1" thickBot="1">
      <c r="B3" s="10"/>
      <c r="C3" s="10"/>
      <c r="D3" s="10"/>
      <c r="E3" s="10"/>
      <c r="F3" s="11"/>
      <c r="G3" s="12"/>
      <c r="H3" s="12"/>
      <c r="I3" s="12"/>
      <c r="J3" s="12"/>
      <c r="K3" s="12"/>
      <c r="L3" s="13"/>
    </row>
    <row r="4" spans="1:12" ht="40.5" customHeight="1" thickTop="1" thickBot="1">
      <c r="A4" s="5"/>
      <c r="B4" s="14" t="s">
        <v>282</v>
      </c>
      <c r="C4" s="665" t="s">
        <v>142</v>
      </c>
      <c r="D4" s="666"/>
      <c r="E4" s="667"/>
      <c r="F4" s="11"/>
      <c r="G4" s="15">
        <v>1</v>
      </c>
      <c r="H4" s="15" t="s">
        <v>283</v>
      </c>
      <c r="I4" s="668" t="s">
        <v>284</v>
      </c>
      <c r="J4" s="669"/>
      <c r="K4" s="669"/>
      <c r="L4" s="670"/>
    </row>
    <row r="5" spans="1:12" ht="36.75" customHeight="1" thickTop="1" thickBot="1">
      <c r="A5" s="6"/>
      <c r="B5" s="16">
        <v>1000</v>
      </c>
      <c r="C5" s="16" t="s">
        <v>285</v>
      </c>
      <c r="D5" s="16"/>
      <c r="E5" s="17"/>
      <c r="F5" s="11"/>
      <c r="G5" s="15">
        <v>2</v>
      </c>
      <c r="H5" s="15" t="s">
        <v>286</v>
      </c>
      <c r="I5" s="671" t="s">
        <v>287</v>
      </c>
      <c r="J5" s="672"/>
      <c r="K5" s="672"/>
      <c r="L5" s="18" t="s">
        <v>288</v>
      </c>
    </row>
    <row r="6" spans="1:12" ht="46" thickTop="1" thickBot="1">
      <c r="A6" s="6"/>
      <c r="B6" s="15">
        <v>1010</v>
      </c>
      <c r="C6" s="15"/>
      <c r="D6" s="15" t="s">
        <v>289</v>
      </c>
      <c r="E6" s="19"/>
      <c r="F6" s="11"/>
      <c r="G6" s="15">
        <v>3</v>
      </c>
      <c r="H6" s="20" t="s">
        <v>290</v>
      </c>
      <c r="I6" s="671"/>
      <c r="J6" s="672"/>
      <c r="K6" s="672"/>
      <c r="L6" s="21" t="s">
        <v>291</v>
      </c>
    </row>
    <row r="7" spans="1:12" ht="16" thickBot="1">
      <c r="A7" s="6"/>
      <c r="B7" s="15">
        <v>1020</v>
      </c>
      <c r="C7" s="15"/>
      <c r="D7" s="15" t="s">
        <v>292</v>
      </c>
      <c r="E7" s="19"/>
      <c r="F7" s="11"/>
      <c r="G7" s="22">
        <v>4</v>
      </c>
      <c r="H7" s="673" t="s">
        <v>293</v>
      </c>
      <c r="I7" s="674"/>
      <c r="J7" s="674"/>
      <c r="K7" s="674"/>
      <c r="L7" s="675"/>
    </row>
    <row r="8" spans="1:12" ht="18.5" thickBot="1">
      <c r="A8" s="6"/>
      <c r="B8" s="15">
        <v>1030</v>
      </c>
      <c r="C8" s="15"/>
      <c r="D8" s="15" t="s">
        <v>294</v>
      </c>
      <c r="E8" s="19"/>
    </row>
    <row r="9" spans="1:12" s="7" customFormat="1" ht="16" thickBot="1">
      <c r="A9" s="6"/>
      <c r="B9" s="15">
        <v>1040</v>
      </c>
      <c r="C9" s="15"/>
      <c r="D9" s="15" t="s">
        <v>295</v>
      </c>
      <c r="E9" s="19"/>
    </row>
    <row r="10" spans="1:12" s="7" customFormat="1" ht="20.25" customHeight="1" thickBot="1">
      <c r="A10" s="6"/>
      <c r="B10" s="22">
        <v>1050</v>
      </c>
      <c r="C10" s="22"/>
      <c r="D10" s="22" t="s">
        <v>296</v>
      </c>
      <c r="E10" s="23"/>
    </row>
    <row r="11" spans="1:12" ht="19" thickTop="1" thickBot="1">
      <c r="A11" s="6"/>
      <c r="B11" s="16">
        <v>2000</v>
      </c>
      <c r="C11" s="16" t="s">
        <v>297</v>
      </c>
      <c r="D11" s="16"/>
      <c r="E11" s="17"/>
    </row>
    <row r="12" spans="1:12" ht="37" thickTop="1" thickBot="1">
      <c r="A12" s="6"/>
      <c r="B12" s="15">
        <v>2010</v>
      </c>
      <c r="C12" s="15"/>
      <c r="D12" s="15" t="s">
        <v>298</v>
      </c>
      <c r="E12" s="19"/>
    </row>
    <row r="13" spans="1:12" ht="16" thickBot="1">
      <c r="A13" s="6"/>
      <c r="B13" s="22">
        <v>2020</v>
      </c>
      <c r="C13" s="22"/>
      <c r="D13" s="22" t="s">
        <v>299</v>
      </c>
      <c r="E13" s="23"/>
    </row>
    <row r="14" spans="1:12" ht="19" thickTop="1" thickBot="1">
      <c r="A14" s="6"/>
      <c r="B14" s="16">
        <v>3000</v>
      </c>
      <c r="C14" s="16" t="s">
        <v>300</v>
      </c>
      <c r="D14" s="16"/>
      <c r="E14" s="17"/>
    </row>
    <row r="15" spans="1:12" ht="31.5" customHeight="1" thickTop="1" thickBot="1">
      <c r="A15" s="6"/>
      <c r="B15" s="24">
        <v>3010</v>
      </c>
      <c r="C15" s="24"/>
      <c r="D15" s="24" t="s">
        <v>301</v>
      </c>
      <c r="E15" s="25"/>
    </row>
    <row r="16" spans="1:12" ht="16" thickBot="1">
      <c r="A16" s="6"/>
      <c r="B16" s="26">
        <v>3020</v>
      </c>
      <c r="C16" s="26"/>
      <c r="D16" s="26" t="s">
        <v>302</v>
      </c>
      <c r="E16" s="26"/>
    </row>
    <row r="17" spans="1:5" ht="19" thickTop="1" thickBot="1">
      <c r="A17" s="6"/>
      <c r="B17" s="16">
        <v>4000</v>
      </c>
      <c r="C17" s="16" t="s">
        <v>263</v>
      </c>
      <c r="D17" s="16"/>
      <c r="E17" s="17"/>
    </row>
    <row r="18" spans="1:5" ht="19" thickTop="1" thickBot="1">
      <c r="A18" s="6"/>
      <c r="B18" s="15">
        <v>4010</v>
      </c>
      <c r="C18" s="15"/>
      <c r="D18" s="15" t="s">
        <v>303</v>
      </c>
      <c r="E18" s="19"/>
    </row>
    <row r="19" spans="1:5" ht="18.5" thickBot="1">
      <c r="A19" s="6"/>
      <c r="B19" s="15">
        <v>4020</v>
      </c>
      <c r="C19" s="15"/>
      <c r="D19" s="15" t="s">
        <v>304</v>
      </c>
      <c r="E19" s="19"/>
    </row>
    <row r="20" spans="1:5" ht="18.5" thickBot="1">
      <c r="A20" s="6"/>
      <c r="B20" s="15">
        <v>4030</v>
      </c>
      <c r="C20" s="15"/>
      <c r="D20" s="15" t="s">
        <v>305</v>
      </c>
      <c r="E20" s="19"/>
    </row>
    <row r="21" spans="1:5" ht="18.5" thickBot="1">
      <c r="A21" s="6"/>
      <c r="B21" s="15">
        <v>4040</v>
      </c>
      <c r="C21" s="15"/>
      <c r="D21" s="15" t="s">
        <v>306</v>
      </c>
      <c r="E21" s="19"/>
    </row>
    <row r="22" spans="1:5" ht="27.75" customHeight="1" thickBot="1">
      <c r="A22" s="6"/>
      <c r="B22" s="15">
        <v>4050</v>
      </c>
      <c r="C22" s="15"/>
      <c r="D22" s="15" t="s">
        <v>307</v>
      </c>
      <c r="E22" s="19"/>
    </row>
    <row r="23" spans="1:5" ht="16" thickBot="1">
      <c r="A23" s="6"/>
      <c r="B23" s="15">
        <v>4060</v>
      </c>
      <c r="C23" s="15"/>
      <c r="D23" s="15" t="s">
        <v>308</v>
      </c>
      <c r="E23" s="19"/>
    </row>
    <row r="24" spans="1:5" ht="27.5" thickBot="1">
      <c r="A24" s="6"/>
      <c r="B24" s="15">
        <v>4070</v>
      </c>
      <c r="C24" s="15"/>
      <c r="D24" s="15" t="s">
        <v>309</v>
      </c>
      <c r="E24" s="19"/>
    </row>
    <row r="25" spans="1:5" ht="16" thickBot="1">
      <c r="A25" s="6"/>
      <c r="B25" s="22">
        <v>4080</v>
      </c>
      <c r="C25" s="22"/>
      <c r="D25" s="22" t="s">
        <v>310</v>
      </c>
      <c r="E25" s="23"/>
    </row>
    <row r="26" spans="1:5" ht="19" thickTop="1" thickBot="1">
      <c r="A26" s="6"/>
      <c r="B26" s="16">
        <v>5000</v>
      </c>
      <c r="C26" s="16" t="s">
        <v>311</v>
      </c>
      <c r="D26" s="16"/>
      <c r="E26" s="17"/>
    </row>
    <row r="27" spans="1:5" ht="16.5" thickTop="1" thickBot="1">
      <c r="A27" s="6"/>
      <c r="B27" s="15">
        <v>5010</v>
      </c>
      <c r="C27" s="15"/>
      <c r="D27" s="15" t="s">
        <v>312</v>
      </c>
      <c r="E27" s="19"/>
    </row>
    <row r="28" spans="1:5" ht="16" thickBot="1">
      <c r="A28" s="6"/>
      <c r="B28" s="15">
        <v>5020</v>
      </c>
      <c r="C28" s="15"/>
      <c r="D28" s="15" t="s">
        <v>264</v>
      </c>
      <c r="E28" s="19"/>
    </row>
    <row r="29" spans="1:5" ht="16" thickBot="1">
      <c r="A29" s="6"/>
      <c r="B29" s="15">
        <v>5030</v>
      </c>
      <c r="C29" s="15"/>
      <c r="D29" s="15" t="s">
        <v>313</v>
      </c>
      <c r="E29" s="19"/>
    </row>
    <row r="30" spans="1:5" ht="16" thickBot="1">
      <c r="A30" s="6"/>
      <c r="B30" s="15">
        <v>5031</v>
      </c>
      <c r="C30" s="15"/>
      <c r="D30" s="15"/>
      <c r="E30" s="19" t="s">
        <v>314</v>
      </c>
    </row>
    <row r="31" spans="1:5" ht="18.5" thickBot="1">
      <c r="A31" s="6"/>
      <c r="B31" s="15">
        <v>5032</v>
      </c>
      <c r="C31" s="15"/>
      <c r="D31" s="15"/>
      <c r="E31" s="19" t="s">
        <v>315</v>
      </c>
    </row>
    <row r="32" spans="1:5" ht="16" thickBot="1">
      <c r="A32" s="6"/>
      <c r="B32" s="15">
        <v>5040</v>
      </c>
      <c r="C32" s="15"/>
      <c r="D32" s="15" t="s">
        <v>265</v>
      </c>
      <c r="E32" s="19"/>
    </row>
    <row r="33" spans="1:5" ht="16" thickBot="1">
      <c r="A33" s="6"/>
      <c r="B33" s="15">
        <v>5041</v>
      </c>
      <c r="C33" s="15"/>
      <c r="D33" s="15"/>
      <c r="E33" s="19" t="s">
        <v>316</v>
      </c>
    </row>
    <row r="34" spans="1:5" ht="16" thickBot="1">
      <c r="A34" s="6"/>
      <c r="B34" s="15">
        <v>5042</v>
      </c>
      <c r="C34" s="15"/>
      <c r="D34" s="15"/>
      <c r="E34" s="19" t="s">
        <v>317</v>
      </c>
    </row>
    <row r="35" spans="1:5" ht="16" thickBot="1">
      <c r="A35" s="6"/>
      <c r="B35" s="15">
        <v>5043</v>
      </c>
      <c r="C35" s="15"/>
      <c r="D35" s="15"/>
      <c r="E35" s="19" t="s">
        <v>266</v>
      </c>
    </row>
    <row r="36" spans="1:5" ht="60.75" customHeight="1" thickBot="1">
      <c r="A36" s="6"/>
      <c r="B36" s="15">
        <v>5043</v>
      </c>
      <c r="C36" s="15"/>
      <c r="D36" s="15"/>
      <c r="E36" s="19" t="s">
        <v>318</v>
      </c>
    </row>
    <row r="37" spans="1:5" ht="20.25" customHeight="1" thickBot="1">
      <c r="A37" s="6"/>
      <c r="B37" s="22">
        <v>5044</v>
      </c>
      <c r="C37" s="22"/>
      <c r="D37" s="22"/>
      <c r="E37" s="23" t="s">
        <v>319</v>
      </c>
    </row>
    <row r="38" spans="1:5" ht="15.75" customHeight="1" thickTop="1" thickBot="1">
      <c r="A38" s="6"/>
      <c r="B38" s="16">
        <v>6000</v>
      </c>
      <c r="C38" s="16" t="s">
        <v>267</v>
      </c>
      <c r="D38" s="16"/>
      <c r="E38" s="17"/>
    </row>
    <row r="39" spans="1:5" ht="16.5" customHeight="1" thickTop="1" thickBot="1">
      <c r="A39" s="6"/>
      <c r="B39" s="15">
        <v>6010</v>
      </c>
      <c r="C39" s="15"/>
      <c r="D39" s="15" t="s">
        <v>320</v>
      </c>
      <c r="E39" s="19"/>
    </row>
    <row r="40" spans="1:5" ht="16" thickBot="1">
      <c r="A40" s="6"/>
      <c r="B40" s="15">
        <v>6020</v>
      </c>
      <c r="C40" s="15"/>
      <c r="D40" s="15" t="s">
        <v>321</v>
      </c>
      <c r="E40" s="19"/>
    </row>
    <row r="41" spans="1:5" ht="16" thickBot="1">
      <c r="A41" s="6"/>
      <c r="B41" s="15">
        <v>6030</v>
      </c>
      <c r="C41" s="15"/>
      <c r="D41" s="15" t="s">
        <v>322</v>
      </c>
      <c r="E41" s="19"/>
    </row>
    <row r="42" spans="1:5" ht="16" thickBot="1">
      <c r="A42" s="6"/>
      <c r="B42" s="15">
        <v>6040</v>
      </c>
      <c r="C42" s="15"/>
      <c r="D42" s="15" t="s">
        <v>323</v>
      </c>
      <c r="E42" s="19"/>
    </row>
    <row r="43" spans="1:5" ht="18.5" thickBot="1">
      <c r="A43" s="6"/>
      <c r="B43" s="15">
        <v>6041</v>
      </c>
      <c r="C43" s="15"/>
      <c r="D43" s="15"/>
      <c r="E43" s="19" t="s">
        <v>324</v>
      </c>
    </row>
    <row r="44" spans="1:5" ht="18.5" thickBot="1">
      <c r="A44" s="6"/>
      <c r="B44" s="15">
        <v>6042</v>
      </c>
      <c r="C44" s="15"/>
      <c r="D44" s="15"/>
      <c r="E44" s="19" t="s">
        <v>325</v>
      </c>
    </row>
    <row r="45" spans="1:5" ht="27.5" thickBot="1">
      <c r="A45" s="6"/>
      <c r="B45" s="15">
        <v>6043</v>
      </c>
      <c r="C45" s="15"/>
      <c r="D45" s="15"/>
      <c r="E45" s="19" t="s">
        <v>326</v>
      </c>
    </row>
    <row r="46" spans="1:5" ht="51" customHeight="1" thickBot="1">
      <c r="A46" s="6"/>
      <c r="B46" s="15">
        <v>6044</v>
      </c>
      <c r="C46" s="15"/>
      <c r="D46" s="15"/>
      <c r="E46" s="19" t="s">
        <v>327</v>
      </c>
    </row>
    <row r="47" spans="1:5" ht="16" thickBot="1">
      <c r="A47" s="6"/>
      <c r="B47" s="22">
        <v>6050</v>
      </c>
      <c r="C47" s="22"/>
      <c r="D47" s="22" t="s">
        <v>328</v>
      </c>
      <c r="E47" s="23"/>
    </row>
    <row r="48" spans="1:5" ht="19" thickTop="1" thickBot="1">
      <c r="A48" s="6"/>
      <c r="B48" s="16">
        <v>7000</v>
      </c>
      <c r="C48" s="16" t="s">
        <v>329</v>
      </c>
      <c r="D48" s="16"/>
      <c r="E48" s="17"/>
    </row>
    <row r="49" spans="1:5" ht="19.5" customHeight="1" thickTop="1" thickBot="1">
      <c r="A49" s="6"/>
      <c r="B49" s="15">
        <v>7010</v>
      </c>
      <c r="C49" s="15"/>
      <c r="D49" s="15" t="s">
        <v>330</v>
      </c>
      <c r="E49" s="19"/>
    </row>
    <row r="50" spans="1:5" ht="26.25" customHeight="1" thickBot="1">
      <c r="A50" s="6"/>
      <c r="B50" s="15">
        <v>7011</v>
      </c>
      <c r="C50" s="15"/>
      <c r="D50" s="15"/>
      <c r="E50" s="19" t="s">
        <v>268</v>
      </c>
    </row>
    <row r="51" spans="1:5" ht="21.75" customHeight="1" thickBot="1">
      <c r="A51" s="6"/>
      <c r="B51" s="15">
        <v>7012</v>
      </c>
      <c r="C51" s="15"/>
      <c r="D51" s="15"/>
      <c r="E51" s="19" t="s">
        <v>331</v>
      </c>
    </row>
    <row r="52" spans="1:5" ht="18.5" thickBot="1">
      <c r="A52" s="6"/>
      <c r="B52" s="15">
        <v>7013</v>
      </c>
      <c r="C52" s="15"/>
      <c r="D52" s="15"/>
      <c r="E52" s="19" t="s">
        <v>332</v>
      </c>
    </row>
    <row r="53" spans="1:5" ht="21" customHeight="1" thickBot="1">
      <c r="A53" s="6"/>
      <c r="B53" s="15">
        <v>7014</v>
      </c>
      <c r="C53" s="15"/>
      <c r="D53" s="15"/>
      <c r="E53" s="19" t="s">
        <v>333</v>
      </c>
    </row>
    <row r="54" spans="1:5" ht="18.5" thickBot="1">
      <c r="A54" s="6"/>
      <c r="B54" s="15">
        <v>7020</v>
      </c>
      <c r="C54" s="15"/>
      <c r="D54" s="15" t="s">
        <v>334</v>
      </c>
      <c r="E54" s="19"/>
    </row>
    <row r="55" spans="1:5" ht="18.5" thickBot="1">
      <c r="A55" s="6"/>
      <c r="B55" s="15">
        <v>7030</v>
      </c>
      <c r="C55" s="15"/>
      <c r="D55" s="15" t="s">
        <v>335</v>
      </c>
      <c r="E55" s="19"/>
    </row>
    <row r="56" spans="1:5" ht="46.5" customHeight="1" thickBot="1">
      <c r="A56" s="6"/>
      <c r="B56" s="15">
        <v>7031</v>
      </c>
      <c r="C56" s="15"/>
      <c r="D56" s="15"/>
      <c r="E56" s="19" t="s">
        <v>336</v>
      </c>
    </row>
    <row r="57" spans="1:5" ht="18.5" thickBot="1">
      <c r="A57" s="6"/>
      <c r="B57" s="15">
        <v>7032</v>
      </c>
      <c r="C57" s="15"/>
      <c r="D57" s="15"/>
      <c r="E57" s="19" t="s">
        <v>337</v>
      </c>
    </row>
    <row r="58" spans="1:5" ht="18.5" thickBot="1">
      <c r="A58" s="6"/>
      <c r="B58" s="15">
        <v>7033</v>
      </c>
      <c r="C58" s="15"/>
      <c r="D58" s="15"/>
      <c r="E58" s="19" t="s">
        <v>338</v>
      </c>
    </row>
    <row r="59" spans="1:5" ht="27.5" thickBot="1">
      <c r="A59" s="6"/>
      <c r="B59" s="15">
        <v>7034</v>
      </c>
      <c r="C59" s="15"/>
      <c r="D59" s="15"/>
      <c r="E59" s="19" t="s">
        <v>339</v>
      </c>
    </row>
    <row r="60" spans="1:5" ht="18.5" thickBot="1">
      <c r="A60" s="6"/>
      <c r="B60" s="15">
        <v>7040</v>
      </c>
      <c r="C60" s="15"/>
      <c r="D60" s="15" t="s">
        <v>340</v>
      </c>
      <c r="E60" s="19"/>
    </row>
    <row r="61" spans="1:5" ht="18.5" thickBot="1">
      <c r="A61" s="6"/>
      <c r="B61" s="15">
        <v>7050</v>
      </c>
      <c r="C61" s="15"/>
      <c r="D61" s="15" t="s">
        <v>341</v>
      </c>
      <c r="E61" s="19"/>
    </row>
    <row r="62" spans="1:5" ht="16" thickBot="1">
      <c r="A62" s="6"/>
      <c r="B62" s="22">
        <v>7060</v>
      </c>
      <c r="C62" s="22"/>
      <c r="D62" s="22" t="s">
        <v>342</v>
      </c>
      <c r="E62" s="23"/>
    </row>
    <row r="63" spans="1:5" ht="19" thickTop="1" thickBot="1">
      <c r="A63" s="6"/>
      <c r="B63" s="16">
        <v>8000</v>
      </c>
      <c r="C63" s="16" t="s">
        <v>343</v>
      </c>
      <c r="D63" s="16"/>
      <c r="E63" s="17"/>
    </row>
    <row r="64" spans="1:5" ht="19" thickTop="1" thickBot="1">
      <c r="A64" s="6"/>
      <c r="B64" s="15">
        <v>8010</v>
      </c>
      <c r="C64" s="15"/>
      <c r="D64" s="15" t="s">
        <v>344</v>
      </c>
      <c r="E64" s="19"/>
    </row>
    <row r="65" spans="1:5" ht="18.5" thickBot="1">
      <c r="A65" s="6"/>
      <c r="B65" s="15">
        <v>8011</v>
      </c>
      <c r="C65" s="15"/>
      <c r="D65" s="15"/>
      <c r="E65" s="19" t="s">
        <v>345</v>
      </c>
    </row>
    <row r="66" spans="1:5" ht="15.65" customHeight="1" thickBot="1">
      <c r="A66" s="6"/>
      <c r="B66" s="15">
        <v>8012</v>
      </c>
      <c r="C66" s="15"/>
      <c r="D66" s="15"/>
      <c r="E66" s="19" t="s">
        <v>346</v>
      </c>
    </row>
    <row r="67" spans="1:5" ht="16" thickBot="1">
      <c r="A67" s="6"/>
      <c r="B67" s="15">
        <v>8013</v>
      </c>
      <c r="C67" s="15"/>
      <c r="D67" s="15"/>
      <c r="E67" s="19" t="s">
        <v>347</v>
      </c>
    </row>
    <row r="68" spans="1:5" ht="16" thickBot="1">
      <c r="A68" s="6"/>
      <c r="B68" s="15">
        <v>8020</v>
      </c>
      <c r="C68" s="15"/>
      <c r="D68" s="15" t="s">
        <v>348</v>
      </c>
      <c r="E68" s="19"/>
    </row>
    <row r="69" spans="1:5" ht="16" thickBot="1">
      <c r="A69" s="6"/>
      <c r="B69" s="15">
        <v>8030</v>
      </c>
      <c r="C69" s="15"/>
      <c r="D69" s="15" t="s">
        <v>349</v>
      </c>
      <c r="E69" s="19"/>
    </row>
    <row r="70" spans="1:5" ht="31.4" customHeight="1" thickBot="1">
      <c r="A70" s="6"/>
      <c r="B70" s="15">
        <v>8031</v>
      </c>
      <c r="C70" s="15"/>
      <c r="D70" s="15"/>
      <c r="E70" s="19" t="s">
        <v>350</v>
      </c>
    </row>
    <row r="71" spans="1:5" ht="15.75" customHeight="1" thickBot="1">
      <c r="A71" s="6"/>
      <c r="B71" s="15">
        <v>8032</v>
      </c>
      <c r="C71" s="15"/>
      <c r="D71" s="15"/>
      <c r="E71" s="19" t="s">
        <v>351</v>
      </c>
    </row>
    <row r="72" spans="1:5" ht="18.5" thickBot="1">
      <c r="A72" s="6"/>
      <c r="B72" s="15">
        <v>8033</v>
      </c>
      <c r="C72" s="15"/>
      <c r="D72" s="15"/>
      <c r="E72" s="19" t="s">
        <v>352</v>
      </c>
    </row>
    <row r="73" spans="1:5" ht="16" thickBot="1">
      <c r="A73" s="6"/>
      <c r="B73" s="15">
        <v>8034</v>
      </c>
      <c r="C73" s="15"/>
      <c r="D73" s="15"/>
      <c r="E73" s="19" t="s">
        <v>353</v>
      </c>
    </row>
    <row r="74" spans="1:5" ht="15.75" customHeight="1" thickBot="1">
      <c r="A74" s="6"/>
      <c r="B74" s="15">
        <v>8035</v>
      </c>
      <c r="C74" s="15"/>
      <c r="D74" s="15"/>
      <c r="E74" s="19" t="s">
        <v>354</v>
      </c>
    </row>
    <row r="75" spans="1:5" ht="16" thickBot="1">
      <c r="A75" s="6"/>
      <c r="B75" s="15">
        <v>8040</v>
      </c>
      <c r="C75" s="15"/>
      <c r="D75" s="15" t="s">
        <v>355</v>
      </c>
      <c r="E75" s="19"/>
    </row>
    <row r="76" spans="1:5" ht="18.5" thickBot="1">
      <c r="A76" s="6"/>
      <c r="B76" s="15">
        <v>8050</v>
      </c>
      <c r="C76" s="15"/>
      <c r="D76" s="15" t="s">
        <v>356</v>
      </c>
      <c r="E76" s="19"/>
    </row>
    <row r="77" spans="1:5" ht="16" thickBot="1">
      <c r="A77" s="6"/>
      <c r="B77" s="15">
        <v>8051</v>
      </c>
      <c r="C77" s="15"/>
      <c r="D77" s="15"/>
      <c r="E77" s="19" t="s">
        <v>357</v>
      </c>
    </row>
    <row r="78" spans="1:5" ht="16" thickBot="1">
      <c r="A78" s="6"/>
      <c r="B78" s="15">
        <v>8052</v>
      </c>
      <c r="C78" s="15"/>
      <c r="D78" s="15"/>
      <c r="E78" s="19" t="s">
        <v>358</v>
      </c>
    </row>
    <row r="79" spans="1:5" ht="16" thickBot="1">
      <c r="A79" s="6"/>
      <c r="B79" s="15">
        <v>8053</v>
      </c>
      <c r="C79" s="15"/>
      <c r="D79" s="15"/>
      <c r="E79" s="19" t="s">
        <v>359</v>
      </c>
    </row>
    <row r="80" spans="1:5" ht="48" customHeight="1" thickBot="1">
      <c r="A80" s="6"/>
      <c r="B80" s="15">
        <v>8054</v>
      </c>
      <c r="C80" s="15"/>
      <c r="D80" s="15"/>
      <c r="E80" s="19" t="s">
        <v>269</v>
      </c>
    </row>
    <row r="81" spans="1:7" ht="16" thickBot="1">
      <c r="A81" s="6"/>
      <c r="B81" s="15">
        <v>8055</v>
      </c>
      <c r="C81" s="15"/>
      <c r="D81" s="15"/>
      <c r="E81" s="19" t="s">
        <v>310</v>
      </c>
    </row>
    <row r="82" spans="1:7" ht="16" thickBot="1">
      <c r="A82" s="6"/>
      <c r="B82" s="22">
        <v>8060</v>
      </c>
      <c r="C82" s="22"/>
      <c r="D82" s="22" t="s">
        <v>310</v>
      </c>
      <c r="E82" s="23"/>
    </row>
    <row r="83" spans="1:7" ht="19" thickTop="1" thickBot="1">
      <c r="A83" s="6"/>
      <c r="B83" s="16">
        <v>9000</v>
      </c>
      <c r="C83" s="16" t="s">
        <v>360</v>
      </c>
      <c r="D83" s="16"/>
      <c r="E83" s="17"/>
    </row>
    <row r="84" spans="1:7" ht="20.25" customHeight="1" thickTop="1" thickBot="1">
      <c r="A84" s="6"/>
      <c r="B84" s="15">
        <v>9010</v>
      </c>
      <c r="C84" s="15"/>
      <c r="D84" s="15" t="s">
        <v>361</v>
      </c>
      <c r="E84" s="19"/>
    </row>
    <row r="85" spans="1:7" ht="27.5" thickBot="1">
      <c r="A85" s="6"/>
      <c r="B85" s="15">
        <v>9020</v>
      </c>
      <c r="C85" s="15"/>
      <c r="D85" s="15" t="s">
        <v>362</v>
      </c>
      <c r="E85" s="19"/>
    </row>
    <row r="86" spans="1:7" ht="31.4" customHeight="1" thickBot="1">
      <c r="A86" s="6"/>
      <c r="B86" s="15">
        <v>9021</v>
      </c>
      <c r="C86" s="15"/>
      <c r="D86" s="15"/>
      <c r="E86" s="19" t="s">
        <v>270</v>
      </c>
    </row>
    <row r="87" spans="1:7" ht="78.5" customHeight="1" thickBot="1">
      <c r="A87" s="6"/>
      <c r="B87" s="15">
        <v>9022</v>
      </c>
      <c r="C87" s="15"/>
      <c r="D87" s="15"/>
      <c r="E87" s="19" t="s">
        <v>271</v>
      </c>
    </row>
    <row r="88" spans="1:7" ht="16" thickBot="1">
      <c r="A88" s="6"/>
      <c r="B88" s="15">
        <v>9023</v>
      </c>
      <c r="C88" s="15"/>
      <c r="D88" s="15"/>
      <c r="E88" s="19" t="s">
        <v>363</v>
      </c>
    </row>
    <row r="89" spans="1:7" ht="16" thickBot="1">
      <c r="A89" s="6"/>
      <c r="B89" s="22">
        <v>9030</v>
      </c>
      <c r="C89" s="22"/>
      <c r="D89" s="22" t="s">
        <v>310</v>
      </c>
      <c r="E89" s="23"/>
    </row>
    <row r="90" spans="1:7" ht="16.5" thickTop="1" thickBot="1">
      <c r="A90" s="6"/>
      <c r="B90" s="16">
        <v>11000</v>
      </c>
      <c r="C90" s="659" t="s">
        <v>364</v>
      </c>
      <c r="D90" s="660"/>
      <c r="E90" s="17"/>
    </row>
    <row r="91" spans="1:7" ht="19" thickTop="1" thickBot="1">
      <c r="A91" s="6"/>
      <c r="B91" s="15">
        <v>11010</v>
      </c>
      <c r="C91" s="15"/>
      <c r="D91" s="15" t="s">
        <v>365</v>
      </c>
      <c r="E91" s="19"/>
    </row>
    <row r="92" spans="1:7" ht="18.5" thickBot="1">
      <c r="A92" s="6"/>
      <c r="B92" s="15">
        <v>11020</v>
      </c>
      <c r="C92" s="15"/>
      <c r="D92" s="15" t="s">
        <v>366</v>
      </c>
      <c r="E92" s="19"/>
    </row>
    <row r="93" spans="1:7" ht="16" thickBot="1">
      <c r="A93" s="6"/>
      <c r="B93" s="16">
        <v>12000</v>
      </c>
      <c r="C93" s="16" t="s">
        <v>367</v>
      </c>
      <c r="D93" s="16"/>
      <c r="E93" s="17"/>
    </row>
    <row r="94" spans="1:7" ht="25.5" customHeight="1" thickTop="1" thickBot="1">
      <c r="A94" s="6"/>
      <c r="B94" s="16">
        <v>13000</v>
      </c>
      <c r="C94" s="16" t="s">
        <v>368</v>
      </c>
      <c r="D94" s="16"/>
      <c r="E94" s="17"/>
    </row>
    <row r="95" spans="1:7" ht="16" thickTop="1">
      <c r="A95" s="8"/>
      <c r="B95" s="27">
        <v>14000</v>
      </c>
      <c r="C95" s="27" t="s">
        <v>310</v>
      </c>
      <c r="D95" s="27"/>
      <c r="E95" s="28"/>
    </row>
    <row r="96" spans="1:7">
      <c r="A96" s="8"/>
      <c r="B96" s="29"/>
      <c r="C96" s="29"/>
      <c r="D96" s="29"/>
      <c r="E96" s="29"/>
      <c r="F96" s="29"/>
      <c r="G96" s="29"/>
    </row>
    <row r="97" spans="1:7">
      <c r="A97" s="8"/>
      <c r="B97" s="29"/>
      <c r="C97" s="30"/>
      <c r="D97" s="30"/>
      <c r="E97" s="30"/>
      <c r="F97" s="30"/>
      <c r="G97" s="30"/>
    </row>
    <row r="98" spans="1:7" ht="45" customHeight="1">
      <c r="A98" s="8"/>
      <c r="B98" s="29"/>
      <c r="C98" s="31"/>
      <c r="D98" s="32"/>
      <c r="E98" s="32"/>
      <c r="F98" s="32"/>
      <c r="G98" s="32"/>
    </row>
    <row r="99" spans="1:7" ht="42" customHeight="1">
      <c r="A99" s="8"/>
      <c r="B99" s="29"/>
      <c r="C99" s="31"/>
      <c r="D99" s="32"/>
      <c r="E99" s="32"/>
      <c r="F99" s="32"/>
      <c r="G99" s="32"/>
    </row>
    <row r="100" spans="1:7" ht="50.25" customHeight="1">
      <c r="A100" s="8"/>
      <c r="B100" s="29"/>
      <c r="C100" s="31"/>
      <c r="D100" s="32"/>
      <c r="E100" s="32"/>
      <c r="F100" s="32"/>
      <c r="G100" s="32"/>
    </row>
    <row r="101" spans="1:7">
      <c r="A101" s="6"/>
      <c r="B101" s="29"/>
      <c r="C101" s="31"/>
      <c r="D101" s="31"/>
      <c r="E101" s="31"/>
      <c r="F101" s="31"/>
      <c r="G101" s="31"/>
    </row>
    <row r="102" spans="1:7">
      <c r="A102" s="6"/>
      <c r="B102" s="29"/>
      <c r="C102" s="29"/>
      <c r="D102" s="29"/>
      <c r="E102" s="29"/>
      <c r="F102" s="29"/>
      <c r="G102" s="29"/>
    </row>
    <row r="103" spans="1:7" ht="45.75" customHeight="1">
      <c r="A103" s="6"/>
      <c r="B103" s="29"/>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24"/>
  <sheetViews>
    <sheetView workbookViewId="0">
      <selection activeCell="C21" sqref="C21"/>
    </sheetView>
  </sheetViews>
  <sheetFormatPr defaultRowHeight="14"/>
  <sheetData>
    <row r="1" spans="1:14" ht="14.5">
      <c r="A1" s="239" t="s">
        <v>496</v>
      </c>
      <c r="B1" s="239"/>
      <c r="C1" s="239"/>
      <c r="D1" s="239"/>
      <c r="E1" s="239"/>
      <c r="F1" s="239"/>
      <c r="G1" s="239"/>
      <c r="H1" s="239"/>
      <c r="I1" s="240"/>
      <c r="J1" s="240"/>
      <c r="K1" s="240"/>
      <c r="L1" s="240"/>
      <c r="M1" s="240"/>
      <c r="N1" s="240"/>
    </row>
    <row r="2" spans="1:14" ht="14.5">
      <c r="A2" s="241">
        <v>1</v>
      </c>
      <c r="B2" s="240"/>
      <c r="C2" s="240" t="s">
        <v>507</v>
      </c>
      <c r="D2" s="240"/>
      <c r="E2" s="240"/>
      <c r="F2" s="240"/>
      <c r="G2" s="240"/>
      <c r="H2" s="240"/>
      <c r="I2" s="240"/>
      <c r="J2" s="240"/>
      <c r="K2" s="240"/>
      <c r="L2" s="240"/>
      <c r="M2" s="240"/>
      <c r="N2" s="240"/>
    </row>
    <row r="3" spans="1:14" ht="14.5">
      <c r="A3" s="241">
        <v>2</v>
      </c>
      <c r="B3" s="240"/>
      <c r="C3" s="240" t="s">
        <v>485</v>
      </c>
      <c r="D3" s="240"/>
      <c r="E3" s="240"/>
      <c r="F3" s="240"/>
      <c r="G3" s="240"/>
      <c r="H3" s="240"/>
      <c r="I3" s="240"/>
      <c r="J3" s="240"/>
      <c r="K3" s="240"/>
      <c r="L3" s="240"/>
      <c r="M3" s="240"/>
      <c r="N3" s="240"/>
    </row>
    <row r="4" spans="1:14" ht="14.5">
      <c r="A4" s="241">
        <v>3</v>
      </c>
      <c r="B4" s="240"/>
      <c r="C4" s="240" t="s">
        <v>533</v>
      </c>
      <c r="D4" s="240"/>
      <c r="E4" s="240"/>
      <c r="F4" s="240"/>
      <c r="G4" s="240"/>
      <c r="H4" s="240"/>
      <c r="I4" s="240"/>
      <c r="J4" s="240"/>
      <c r="K4" s="240"/>
      <c r="L4" s="240"/>
      <c r="M4" s="240"/>
      <c r="N4" s="240"/>
    </row>
    <row r="5" spans="1:14" ht="14.5">
      <c r="A5" s="241">
        <v>4</v>
      </c>
      <c r="B5" s="240"/>
      <c r="C5" s="240" t="s">
        <v>499</v>
      </c>
      <c r="D5" s="240"/>
      <c r="E5" s="240"/>
      <c r="F5" s="240"/>
      <c r="G5" s="240"/>
      <c r="H5" s="240"/>
      <c r="I5" s="240"/>
      <c r="J5" s="240"/>
      <c r="K5" s="240"/>
      <c r="L5" s="240"/>
      <c r="M5" s="240"/>
      <c r="N5" s="240"/>
    </row>
    <row r="6" spans="1:14" ht="14.5">
      <c r="A6" s="241">
        <v>5</v>
      </c>
      <c r="B6" s="240"/>
      <c r="C6" s="240" t="s">
        <v>486</v>
      </c>
      <c r="D6" s="240"/>
      <c r="E6" s="240"/>
      <c r="F6" s="240"/>
      <c r="G6" s="240"/>
      <c r="H6" s="240"/>
      <c r="I6" s="240"/>
      <c r="J6" s="240"/>
      <c r="K6" s="240"/>
      <c r="L6" s="240"/>
      <c r="M6" s="240"/>
      <c r="N6" s="240"/>
    </row>
    <row r="7" spans="1:14" ht="14.5">
      <c r="A7" s="241">
        <v>6</v>
      </c>
      <c r="B7" s="240"/>
      <c r="C7" s="240" t="s">
        <v>487</v>
      </c>
      <c r="D7" s="240"/>
      <c r="E7" s="240"/>
      <c r="F7" s="240"/>
      <c r="G7" s="240"/>
      <c r="H7" s="240"/>
      <c r="I7" s="240"/>
      <c r="J7" s="240"/>
      <c r="K7" s="240"/>
      <c r="L7" s="240"/>
      <c r="M7" s="240"/>
      <c r="N7" s="240"/>
    </row>
    <row r="8" spans="1:14" ht="14.5">
      <c r="A8" s="241">
        <v>7</v>
      </c>
      <c r="B8" s="240"/>
      <c r="C8" s="240" t="s">
        <v>500</v>
      </c>
      <c r="D8" s="240"/>
      <c r="E8" s="240"/>
      <c r="F8" s="240"/>
      <c r="G8" s="240"/>
      <c r="H8" s="240"/>
      <c r="I8" s="240"/>
      <c r="J8" s="240"/>
      <c r="K8" s="240"/>
      <c r="L8" s="240"/>
      <c r="M8" s="240"/>
      <c r="N8" s="240"/>
    </row>
    <row r="9" spans="1:14" ht="14.5">
      <c r="A9" s="241">
        <v>8</v>
      </c>
      <c r="B9" s="240"/>
      <c r="C9" s="240" t="s">
        <v>488</v>
      </c>
      <c r="D9" s="240"/>
      <c r="E9" s="240"/>
      <c r="F9" s="240"/>
      <c r="G9" s="240"/>
      <c r="H9" s="240"/>
      <c r="I9" s="240"/>
      <c r="J9" s="240"/>
      <c r="K9" s="240"/>
      <c r="L9" s="240"/>
      <c r="M9" s="240"/>
      <c r="N9" s="240"/>
    </row>
    <row r="10" spans="1:14" ht="14.5">
      <c r="A10" s="241">
        <v>9</v>
      </c>
      <c r="B10" s="240"/>
      <c r="C10" s="240" t="s">
        <v>489</v>
      </c>
      <c r="D10" s="240"/>
      <c r="E10" s="240"/>
      <c r="F10" s="240"/>
      <c r="G10" s="240"/>
      <c r="H10" s="240"/>
      <c r="I10" s="240"/>
      <c r="J10" s="240"/>
      <c r="K10" s="240"/>
      <c r="L10" s="240"/>
      <c r="M10" s="240"/>
      <c r="N10" s="240"/>
    </row>
    <row r="11" spans="1:14" ht="14.5">
      <c r="A11" s="241">
        <v>10</v>
      </c>
      <c r="B11" s="240"/>
      <c r="C11" s="240" t="s">
        <v>501</v>
      </c>
      <c r="D11" s="240"/>
      <c r="E11" s="240"/>
      <c r="F11" s="240"/>
      <c r="G11" s="240"/>
      <c r="H11" s="240"/>
      <c r="I11" s="240"/>
      <c r="J11" s="240"/>
      <c r="K11" s="240"/>
      <c r="L11" s="240"/>
      <c r="M11" s="240"/>
      <c r="N11" s="240"/>
    </row>
    <row r="12" spans="1:14" ht="14.5">
      <c r="A12" s="241">
        <v>11</v>
      </c>
      <c r="B12" s="240"/>
      <c r="C12" s="240" t="s">
        <v>502</v>
      </c>
      <c r="D12" s="240"/>
      <c r="E12" s="240"/>
      <c r="F12" s="240"/>
      <c r="G12" s="240"/>
      <c r="H12" s="240"/>
      <c r="I12" s="240"/>
      <c r="J12" s="240"/>
      <c r="K12" s="240"/>
      <c r="L12" s="240"/>
      <c r="M12" s="240"/>
      <c r="N12" s="240"/>
    </row>
    <row r="13" spans="1:14" ht="14.5">
      <c r="A13" s="241">
        <v>12</v>
      </c>
      <c r="B13" s="240"/>
      <c r="C13" s="240" t="s">
        <v>490</v>
      </c>
      <c r="D13" s="240"/>
      <c r="E13" s="240"/>
      <c r="F13" s="240"/>
      <c r="G13" s="240"/>
      <c r="H13" s="240"/>
      <c r="I13" s="240"/>
      <c r="J13" s="240"/>
      <c r="K13" s="240"/>
      <c r="L13" s="240"/>
      <c r="M13" s="240"/>
      <c r="N13" s="240"/>
    </row>
    <row r="14" spans="1:14" ht="14.5">
      <c r="A14" s="241">
        <v>13</v>
      </c>
      <c r="B14" s="240"/>
      <c r="C14" s="240" t="s">
        <v>491</v>
      </c>
      <c r="D14" s="240"/>
      <c r="E14" s="240"/>
      <c r="F14" s="240"/>
      <c r="G14" s="240"/>
      <c r="H14" s="240"/>
      <c r="I14" s="240"/>
      <c r="J14" s="240"/>
      <c r="K14" s="240"/>
      <c r="L14" s="240"/>
      <c r="M14" s="240"/>
      <c r="N14" s="240"/>
    </row>
    <row r="15" spans="1:14" ht="14.5">
      <c r="A15" s="241">
        <v>14</v>
      </c>
      <c r="B15" s="240"/>
      <c r="C15" s="240" t="s">
        <v>492</v>
      </c>
      <c r="D15" s="240"/>
      <c r="E15" s="240"/>
      <c r="F15" s="240"/>
      <c r="G15" s="240"/>
      <c r="H15" s="240"/>
      <c r="I15" s="240"/>
      <c r="J15" s="240"/>
      <c r="K15" s="240"/>
      <c r="L15" s="240"/>
      <c r="M15" s="240"/>
      <c r="N15" s="240"/>
    </row>
    <row r="16" spans="1:14" ht="14.5">
      <c r="A16" s="241">
        <v>15</v>
      </c>
      <c r="B16" s="242"/>
      <c r="C16" s="242" t="s">
        <v>503</v>
      </c>
      <c r="D16" s="242"/>
      <c r="E16" s="242"/>
      <c r="F16" s="242"/>
      <c r="G16" s="242"/>
      <c r="H16" s="242"/>
      <c r="I16" s="240"/>
      <c r="J16" s="240"/>
      <c r="K16" s="240"/>
      <c r="L16" s="240"/>
      <c r="M16" s="240"/>
      <c r="N16" s="240"/>
    </row>
    <row r="17" spans="1:14" ht="14.5">
      <c r="A17" s="241"/>
      <c r="B17" s="240"/>
      <c r="C17" s="242"/>
      <c r="D17" s="242"/>
      <c r="E17" s="242"/>
      <c r="F17" s="242"/>
      <c r="G17" s="242"/>
      <c r="H17" s="242"/>
      <c r="I17" s="240"/>
      <c r="J17" s="240"/>
      <c r="K17" s="240"/>
      <c r="L17" s="240"/>
      <c r="M17" s="240"/>
      <c r="N17" s="240"/>
    </row>
    <row r="18" spans="1:14" ht="14.5">
      <c r="A18" s="239" t="s">
        <v>497</v>
      </c>
      <c r="B18" s="239"/>
      <c r="C18" s="239"/>
      <c r="D18" s="239"/>
      <c r="E18" s="239"/>
      <c r="F18" s="239"/>
      <c r="G18" s="239"/>
      <c r="H18" s="239"/>
      <c r="I18" s="240"/>
      <c r="J18" s="240"/>
      <c r="K18" s="240"/>
      <c r="L18" s="240"/>
      <c r="M18" s="240"/>
      <c r="N18" s="240"/>
    </row>
    <row r="19" spans="1:14" ht="14.5">
      <c r="A19" s="241">
        <v>1</v>
      </c>
      <c r="B19" s="240"/>
      <c r="C19" s="240" t="s">
        <v>493</v>
      </c>
      <c r="D19" s="240"/>
      <c r="E19" s="240"/>
      <c r="F19" s="240"/>
      <c r="G19" s="240"/>
      <c r="H19" s="240"/>
      <c r="I19" s="240"/>
      <c r="J19" s="240"/>
      <c r="K19" s="240"/>
      <c r="L19" s="240"/>
      <c r="M19" s="240"/>
      <c r="N19" s="240"/>
    </row>
    <row r="20" spans="1:14" ht="14.5">
      <c r="A20" s="241">
        <v>2</v>
      </c>
      <c r="B20" s="240"/>
      <c r="C20" s="240" t="s">
        <v>494</v>
      </c>
      <c r="D20" s="240"/>
      <c r="E20" s="240"/>
      <c r="F20" s="240"/>
      <c r="G20" s="240"/>
      <c r="H20" s="240"/>
      <c r="I20" s="240"/>
      <c r="J20" s="240"/>
      <c r="K20" s="240"/>
      <c r="L20" s="240"/>
      <c r="M20" s="240"/>
      <c r="N20" s="240"/>
    </row>
    <row r="21" spans="1:14" ht="14.5">
      <c r="A21" s="241">
        <v>3</v>
      </c>
      <c r="B21" s="240"/>
      <c r="C21" s="240" t="s">
        <v>505</v>
      </c>
      <c r="D21" s="240"/>
      <c r="E21" s="240"/>
      <c r="F21" s="240"/>
      <c r="G21" s="240"/>
      <c r="H21" s="240"/>
      <c r="I21" s="240"/>
      <c r="J21" s="240"/>
      <c r="K21" s="240"/>
      <c r="L21" s="240"/>
      <c r="M21" s="240"/>
      <c r="N21" s="240"/>
    </row>
    <row r="22" spans="1:14" ht="14.5">
      <c r="A22" s="241">
        <v>4</v>
      </c>
      <c r="B22" s="240"/>
      <c r="C22" s="240" t="s">
        <v>504</v>
      </c>
      <c r="D22" s="240"/>
      <c r="E22" s="240"/>
      <c r="F22" s="240"/>
      <c r="G22" s="240"/>
      <c r="H22" s="240"/>
      <c r="I22" s="240"/>
      <c r="J22" s="240"/>
      <c r="K22" s="240"/>
      <c r="L22" s="240"/>
      <c r="M22" s="240"/>
      <c r="N22" s="240"/>
    </row>
    <row r="23" spans="1:14" ht="14.5">
      <c r="A23" s="241">
        <v>5</v>
      </c>
      <c r="B23" s="240"/>
      <c r="C23" s="240" t="s">
        <v>495</v>
      </c>
      <c r="D23" s="240"/>
      <c r="E23" s="240"/>
      <c r="F23" s="240"/>
      <c r="G23" s="240"/>
      <c r="H23" s="240"/>
      <c r="I23" s="240"/>
      <c r="J23" s="240"/>
      <c r="K23" s="240"/>
      <c r="L23" s="240"/>
      <c r="M23" s="240"/>
      <c r="N23" s="240"/>
    </row>
    <row r="24" spans="1:14" ht="14.5">
      <c r="A24" s="241">
        <v>6</v>
      </c>
      <c r="B24" s="240"/>
      <c r="C24" s="240" t="s">
        <v>492</v>
      </c>
      <c r="D24" s="240"/>
      <c r="E24" s="240"/>
      <c r="F24" s="240"/>
      <c r="G24" s="240"/>
      <c r="H24" s="240"/>
      <c r="I24" s="240"/>
      <c r="J24" s="240"/>
      <c r="K24" s="240"/>
      <c r="L24" s="240"/>
      <c r="M24" s="240"/>
      <c r="N24" s="24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N354"/>
  <sheetViews>
    <sheetView zoomScale="75" zoomScaleNormal="75" zoomScaleSheetLayoutView="87" workbookViewId="0">
      <pane ySplit="5" topLeftCell="A6" activePane="bottomLeft" state="frozen"/>
      <selection pane="bottomLeft" activeCell="H17" sqref="H17"/>
    </sheetView>
  </sheetViews>
  <sheetFormatPr defaultColWidth="9" defaultRowHeight="14"/>
  <cols>
    <col min="1" max="1" width="9.6328125" style="553" customWidth="1"/>
    <col min="2" max="2" width="7.36328125" style="56" customWidth="1"/>
    <col min="3" max="3" width="64.6328125" style="56" customWidth="1"/>
    <col min="4" max="4" width="11.36328125" style="61" customWidth="1"/>
    <col min="5" max="5" width="51.453125" style="56" customWidth="1"/>
    <col min="6" max="7" width="50" style="56" customWidth="1"/>
    <col min="8" max="8" width="26.36328125" style="56" customWidth="1"/>
    <col min="9" max="9" width="58.36328125" style="56" customWidth="1"/>
    <col min="10" max="10" width="10.7265625" style="56" customWidth="1"/>
    <col min="11" max="11" width="13.453125" style="56" bestFit="1" customWidth="1"/>
    <col min="12" max="12" width="3" style="56" customWidth="1"/>
    <col min="13" max="13" width="9" style="244"/>
    <col min="14" max="14" width="9" style="244" customWidth="1"/>
    <col min="15" max="16384" width="9" style="244"/>
  </cols>
  <sheetData>
    <row r="1" spans="1:14" s="84" customFormat="1" hidden="1">
      <c r="A1" s="628" t="s">
        <v>444</v>
      </c>
      <c r="B1" s="628"/>
      <c r="C1" s="628"/>
      <c r="D1" s="287"/>
      <c r="E1" s="146"/>
      <c r="F1" s="146"/>
      <c r="G1" s="146"/>
      <c r="H1" s="146"/>
      <c r="I1" s="146"/>
      <c r="J1" s="146"/>
      <c r="K1" s="146"/>
      <c r="L1" s="146"/>
      <c r="N1" s="84" t="s">
        <v>445</v>
      </c>
    </row>
    <row r="2" spans="1:14" s="84" customFormat="1" hidden="1">
      <c r="A2" s="152"/>
      <c r="B2" s="146"/>
      <c r="C2" s="146"/>
      <c r="D2" s="287"/>
      <c r="E2" s="146"/>
      <c r="F2" s="146"/>
      <c r="G2" s="146"/>
      <c r="H2" s="146"/>
      <c r="I2" s="146"/>
      <c r="J2" s="146"/>
      <c r="K2" s="146"/>
      <c r="L2" s="146"/>
      <c r="N2" s="84" t="s">
        <v>195</v>
      </c>
    </row>
    <row r="3" spans="1:14" s="84" customFormat="1" hidden="1">
      <c r="A3" s="152"/>
      <c r="B3" s="146"/>
      <c r="C3" s="146"/>
      <c r="D3" s="287"/>
      <c r="E3" s="146"/>
      <c r="F3" s="146"/>
      <c r="G3" s="146"/>
      <c r="H3" s="146"/>
      <c r="I3" s="146"/>
      <c r="J3" s="146"/>
      <c r="K3" s="146"/>
      <c r="L3" s="146"/>
      <c r="N3" s="84" t="s">
        <v>441</v>
      </c>
    </row>
    <row r="4" spans="1:14" s="138" customFormat="1" ht="15">
      <c r="A4" s="548">
        <v>2</v>
      </c>
      <c r="B4" s="135" t="s">
        <v>400</v>
      </c>
      <c r="C4" s="136"/>
      <c r="D4" s="629" t="str">
        <f>'[1]1 Basic Info'!C8</f>
        <v>Veon Ltd</v>
      </c>
      <c r="E4" s="629"/>
      <c r="F4" s="629"/>
      <c r="G4" s="629"/>
      <c r="H4" s="629"/>
      <c r="I4" s="136" t="str">
        <f>[1]Cover!D8</f>
        <v>SA-PEFC-FM/COC-00XXXX</v>
      </c>
      <c r="J4" s="136"/>
      <c r="K4" s="210"/>
      <c r="L4" s="137"/>
    </row>
    <row r="5" spans="1:14" ht="28">
      <c r="A5" s="549" t="s">
        <v>32</v>
      </c>
      <c r="B5" s="288" t="s">
        <v>62</v>
      </c>
      <c r="C5" s="288" t="s">
        <v>442</v>
      </c>
      <c r="D5" s="209" t="s">
        <v>194</v>
      </c>
      <c r="E5" s="288" t="s">
        <v>443</v>
      </c>
      <c r="F5" s="237" t="s">
        <v>479</v>
      </c>
      <c r="G5" s="237" t="s">
        <v>478</v>
      </c>
      <c r="H5" s="288" t="s">
        <v>48</v>
      </c>
      <c r="I5" s="288" t="s">
        <v>477</v>
      </c>
      <c r="J5" s="288" t="s">
        <v>33</v>
      </c>
      <c r="K5" s="210" t="s">
        <v>446</v>
      </c>
      <c r="L5" s="63"/>
    </row>
    <row r="6" spans="1:14">
      <c r="A6" s="626" t="s">
        <v>654</v>
      </c>
      <c r="B6" s="627"/>
      <c r="C6" s="627"/>
      <c r="D6" s="627"/>
      <c r="E6" s="627"/>
      <c r="F6" s="627"/>
      <c r="G6" s="627"/>
      <c r="H6" s="627"/>
      <c r="I6" s="627"/>
      <c r="J6" s="627"/>
      <c r="K6" s="627"/>
      <c r="L6" s="63"/>
    </row>
    <row r="7" spans="1:14" ht="57.75" customHeight="1">
      <c r="A7" s="550">
        <v>2020.01</v>
      </c>
      <c r="B7" s="540" t="s">
        <v>445</v>
      </c>
      <c r="C7" s="541" t="s">
        <v>2089</v>
      </c>
      <c r="D7" s="542" t="s">
        <v>2090</v>
      </c>
      <c r="E7" s="540" t="s">
        <v>2091</v>
      </c>
      <c r="F7" s="543" t="s">
        <v>2092</v>
      </c>
      <c r="G7" s="543" t="s">
        <v>2093</v>
      </c>
      <c r="H7" s="540" t="s">
        <v>2094</v>
      </c>
      <c r="I7" s="540" t="s">
        <v>2095</v>
      </c>
      <c r="J7" s="540" t="s">
        <v>2096</v>
      </c>
      <c r="K7" s="544">
        <v>44274</v>
      </c>
      <c r="L7" s="497"/>
      <c r="M7" s="495"/>
      <c r="N7" s="495"/>
    </row>
    <row r="8" spans="1:14" ht="45" customHeight="1">
      <c r="A8" s="550">
        <v>2020.02</v>
      </c>
      <c r="B8" s="540" t="s">
        <v>445</v>
      </c>
      <c r="C8" s="542" t="s">
        <v>2097</v>
      </c>
      <c r="D8" s="542" t="s">
        <v>2098</v>
      </c>
      <c r="E8" s="540" t="s">
        <v>2099</v>
      </c>
      <c r="F8" s="543"/>
      <c r="G8" s="543" t="s">
        <v>2100</v>
      </c>
      <c r="H8" s="540" t="s">
        <v>2094</v>
      </c>
      <c r="I8" s="540" t="s">
        <v>2101</v>
      </c>
      <c r="J8" s="540" t="s">
        <v>2096</v>
      </c>
      <c r="K8" s="544">
        <v>44274</v>
      </c>
      <c r="L8" s="500"/>
      <c r="M8" s="498"/>
      <c r="N8" s="498"/>
    </row>
    <row r="9" spans="1:14" s="496" customFormat="1" ht="34.5" customHeight="1">
      <c r="A9" s="550">
        <v>2020.03</v>
      </c>
      <c r="B9" s="540" t="s">
        <v>445</v>
      </c>
      <c r="C9" s="542" t="s">
        <v>2097</v>
      </c>
      <c r="D9" s="542" t="s">
        <v>2102</v>
      </c>
      <c r="E9" s="540" t="s">
        <v>2103</v>
      </c>
      <c r="F9" s="543"/>
      <c r="G9" s="543" t="s">
        <v>2104</v>
      </c>
      <c r="H9" s="540" t="s">
        <v>2094</v>
      </c>
      <c r="I9" s="540" t="s">
        <v>2105</v>
      </c>
      <c r="J9" s="540" t="s">
        <v>2096</v>
      </c>
      <c r="K9" s="544">
        <v>44274</v>
      </c>
      <c r="L9" s="500"/>
      <c r="M9" s="498"/>
      <c r="N9" s="498"/>
    </row>
    <row r="10" spans="1:14" s="496" customFormat="1" ht="98">
      <c r="A10" s="550">
        <v>2020.04</v>
      </c>
      <c r="B10" s="540" t="s">
        <v>445</v>
      </c>
      <c r="C10" s="542" t="s">
        <v>2097</v>
      </c>
      <c r="D10" s="542" t="s">
        <v>2106</v>
      </c>
      <c r="E10" s="540" t="s">
        <v>2107</v>
      </c>
      <c r="F10" s="543" t="s">
        <v>2108</v>
      </c>
      <c r="G10" s="543" t="s">
        <v>2109</v>
      </c>
      <c r="H10" s="540" t="s">
        <v>2094</v>
      </c>
      <c r="I10" s="540" t="s">
        <v>2110</v>
      </c>
      <c r="J10" s="540" t="s">
        <v>2096</v>
      </c>
      <c r="K10" s="544">
        <v>44274</v>
      </c>
      <c r="L10" s="500"/>
      <c r="M10" s="498"/>
      <c r="N10" s="498"/>
    </row>
    <row r="11" spans="1:14" s="499" customFormat="1" ht="70">
      <c r="A11" s="550">
        <v>2020.05</v>
      </c>
      <c r="B11" s="540" t="s">
        <v>445</v>
      </c>
      <c r="C11" s="542" t="s">
        <v>2097</v>
      </c>
      <c r="D11" s="542" t="s">
        <v>2111</v>
      </c>
      <c r="E11" s="540" t="s">
        <v>2112</v>
      </c>
      <c r="F11" s="543"/>
      <c r="G11" s="543" t="s">
        <v>2113</v>
      </c>
      <c r="H11" s="540" t="s">
        <v>2094</v>
      </c>
      <c r="I11" s="540" t="s">
        <v>2114</v>
      </c>
      <c r="J11" s="540" t="s">
        <v>2096</v>
      </c>
      <c r="K11" s="544">
        <v>44274</v>
      </c>
      <c r="L11" s="504"/>
      <c r="M11" s="501"/>
      <c r="N11" s="501"/>
    </row>
    <row r="12" spans="1:14" s="499" customFormat="1" ht="84">
      <c r="A12" s="550">
        <v>2020.06</v>
      </c>
      <c r="B12" s="540" t="s">
        <v>445</v>
      </c>
      <c r="C12" s="545" t="s">
        <v>2115</v>
      </c>
      <c r="D12" s="542" t="s">
        <v>2116</v>
      </c>
      <c r="E12" s="540" t="s">
        <v>2117</v>
      </c>
      <c r="F12" s="543" t="s">
        <v>2118</v>
      </c>
      <c r="G12" s="543" t="s">
        <v>2119</v>
      </c>
      <c r="H12" s="540" t="s">
        <v>2094</v>
      </c>
      <c r="I12" s="546" t="s">
        <v>2120</v>
      </c>
      <c r="J12" s="540" t="s">
        <v>2096</v>
      </c>
      <c r="K12" s="544">
        <v>44274</v>
      </c>
      <c r="L12" s="504"/>
      <c r="M12" s="501"/>
      <c r="N12" s="501"/>
    </row>
    <row r="13" spans="1:14" s="499" customFormat="1" ht="42">
      <c r="A13" s="550">
        <v>2020.07</v>
      </c>
      <c r="B13" s="540" t="s">
        <v>445</v>
      </c>
      <c r="C13" s="542" t="s">
        <v>2097</v>
      </c>
      <c r="D13" s="542" t="s">
        <v>2121</v>
      </c>
      <c r="E13" s="540" t="s">
        <v>2122</v>
      </c>
      <c r="F13" s="543" t="s">
        <v>2123</v>
      </c>
      <c r="G13" s="543" t="s">
        <v>2124</v>
      </c>
      <c r="H13" s="540" t="s">
        <v>2094</v>
      </c>
      <c r="I13" s="540" t="s">
        <v>2125</v>
      </c>
      <c r="J13" s="540" t="s">
        <v>2096</v>
      </c>
      <c r="K13" s="544">
        <v>44274</v>
      </c>
      <c r="L13" s="504"/>
      <c r="M13" s="501"/>
      <c r="N13" s="501"/>
    </row>
    <row r="14" spans="1:14" s="499" customFormat="1" ht="119.25" customHeight="1">
      <c r="A14" s="550">
        <v>2020.08</v>
      </c>
      <c r="B14" s="540" t="s">
        <v>445</v>
      </c>
      <c r="C14" s="547" t="s">
        <v>2089</v>
      </c>
      <c r="D14" s="542" t="s">
        <v>2126</v>
      </c>
      <c r="E14" s="540" t="s">
        <v>2127</v>
      </c>
      <c r="F14" s="543"/>
      <c r="G14" s="543" t="s">
        <v>2128</v>
      </c>
      <c r="H14" s="540" t="s">
        <v>2094</v>
      </c>
      <c r="I14" s="540" t="s">
        <v>2129</v>
      </c>
      <c r="J14" s="540" t="s">
        <v>2096</v>
      </c>
      <c r="K14" s="544">
        <v>44274</v>
      </c>
      <c r="L14" s="504"/>
      <c r="M14" s="501"/>
      <c r="N14" s="501"/>
    </row>
    <row r="15" spans="1:14">
      <c r="A15" s="626" t="s">
        <v>197</v>
      </c>
      <c r="B15" s="627"/>
      <c r="C15" s="627"/>
      <c r="D15" s="627"/>
      <c r="E15" s="627"/>
      <c r="F15" s="627"/>
      <c r="G15" s="627"/>
      <c r="H15" s="627"/>
      <c r="I15" s="627"/>
      <c r="J15" s="627"/>
      <c r="K15" s="627"/>
      <c r="L15" s="68"/>
    </row>
    <row r="16" spans="1:14" ht="139.5" customHeight="1">
      <c r="A16" s="551">
        <v>2021.01</v>
      </c>
      <c r="B16" s="444" t="s">
        <v>195</v>
      </c>
      <c r="C16" s="444" t="s">
        <v>1096</v>
      </c>
      <c r="D16" s="445" t="s">
        <v>1098</v>
      </c>
      <c r="E16" s="444" t="s">
        <v>1099</v>
      </c>
      <c r="F16" s="444" t="s">
        <v>1306</v>
      </c>
      <c r="G16" s="444" t="s">
        <v>1307</v>
      </c>
      <c r="H16" s="537" t="s">
        <v>1100</v>
      </c>
      <c r="I16" s="536" t="s">
        <v>2201</v>
      </c>
      <c r="J16" s="444" t="s">
        <v>2096</v>
      </c>
      <c r="K16" s="538">
        <v>44490</v>
      </c>
      <c r="L16" s="68"/>
    </row>
    <row r="17" spans="1:14" ht="259.5" customHeight="1">
      <c r="A17" s="551">
        <v>2021.02</v>
      </c>
      <c r="B17" s="446" t="s">
        <v>195</v>
      </c>
      <c r="C17" s="70" t="s">
        <v>1116</v>
      </c>
      <c r="D17" s="322" t="s">
        <v>1101</v>
      </c>
      <c r="E17" s="70" t="s">
        <v>1102</v>
      </c>
      <c r="F17" s="70" t="s">
        <v>1311</v>
      </c>
      <c r="G17" s="70" t="s">
        <v>1308</v>
      </c>
      <c r="H17" s="506" t="s">
        <v>1100</v>
      </c>
      <c r="I17" s="678" t="s">
        <v>2320</v>
      </c>
      <c r="J17" s="70" t="s">
        <v>2096</v>
      </c>
      <c r="K17" s="509">
        <v>44644</v>
      </c>
    </row>
    <row r="18" spans="1:14" ht="135" customHeight="1">
      <c r="A18" s="551">
        <v>2021.03</v>
      </c>
      <c r="B18" s="446" t="s">
        <v>445</v>
      </c>
      <c r="C18" s="70" t="s">
        <v>1113</v>
      </c>
      <c r="D18" s="322" t="s">
        <v>1112</v>
      </c>
      <c r="E18" s="70" t="s">
        <v>380</v>
      </c>
      <c r="F18" s="70" t="s">
        <v>780</v>
      </c>
      <c r="G18" s="70" t="s">
        <v>780</v>
      </c>
      <c r="H18" s="507"/>
      <c r="I18" s="539" t="s">
        <v>2233</v>
      </c>
      <c r="J18" s="70" t="s">
        <v>2096</v>
      </c>
      <c r="K18" s="509">
        <v>44490</v>
      </c>
    </row>
    <row r="19" spans="1:14" s="502" customFormat="1" ht="272.25" customHeight="1">
      <c r="A19" s="552">
        <v>2021.04</v>
      </c>
      <c r="B19" s="506" t="s">
        <v>195</v>
      </c>
      <c r="C19" s="506" t="s">
        <v>1147</v>
      </c>
      <c r="D19" s="508" t="s">
        <v>1114</v>
      </c>
      <c r="E19" s="506" t="s">
        <v>1115</v>
      </c>
      <c r="F19" s="506" t="s">
        <v>1309</v>
      </c>
      <c r="G19" s="506" t="s">
        <v>1310</v>
      </c>
      <c r="H19" s="506" t="s">
        <v>1100</v>
      </c>
      <c r="I19" s="539" t="s">
        <v>2298</v>
      </c>
      <c r="J19" s="506" t="s">
        <v>2096</v>
      </c>
      <c r="K19" s="509">
        <v>44644</v>
      </c>
      <c r="M19" s="503"/>
      <c r="N19" s="503"/>
    </row>
    <row r="20" spans="1:14" s="503" customFormat="1">
      <c r="A20" s="626" t="s">
        <v>2130</v>
      </c>
      <c r="B20" s="627"/>
      <c r="C20" s="627"/>
      <c r="D20" s="627"/>
      <c r="E20" s="627"/>
      <c r="F20" s="627"/>
      <c r="G20" s="627"/>
      <c r="H20" s="627"/>
      <c r="I20" s="627"/>
      <c r="J20" s="627"/>
      <c r="K20" s="627"/>
      <c r="L20" s="505"/>
    </row>
    <row r="21" spans="1:14" s="503" customFormat="1" ht="208.5" customHeight="1">
      <c r="A21" s="676">
        <v>2021.5</v>
      </c>
      <c r="B21" s="510" t="s">
        <v>195</v>
      </c>
      <c r="C21" s="506" t="s">
        <v>2204</v>
      </c>
      <c r="D21" s="508" t="s">
        <v>687</v>
      </c>
      <c r="E21" s="677" t="s">
        <v>2216</v>
      </c>
      <c r="F21" s="506" t="s">
        <v>2227</v>
      </c>
      <c r="G21" s="506" t="s">
        <v>2228</v>
      </c>
      <c r="H21" s="506" t="s">
        <v>1100</v>
      </c>
      <c r="I21" s="506" t="s">
        <v>2295</v>
      </c>
      <c r="J21" s="506" t="s">
        <v>2096</v>
      </c>
      <c r="K21" s="509">
        <v>44644</v>
      </c>
      <c r="L21" s="502"/>
    </row>
    <row r="22" spans="1:14" s="503" customFormat="1" ht="202.25" customHeight="1">
      <c r="A22" s="554">
        <v>2021.6</v>
      </c>
      <c r="B22" s="510" t="s">
        <v>445</v>
      </c>
      <c r="C22" s="523" t="s">
        <v>2167</v>
      </c>
      <c r="D22" s="532" t="s">
        <v>905</v>
      </c>
      <c r="E22" s="570" t="s">
        <v>380</v>
      </c>
      <c r="F22" s="506" t="s">
        <v>780</v>
      </c>
      <c r="G22" s="506" t="s">
        <v>780</v>
      </c>
      <c r="H22" s="506" t="s">
        <v>380</v>
      </c>
      <c r="I22" s="506" t="s">
        <v>2296</v>
      </c>
      <c r="J22" s="506"/>
      <c r="K22" s="506"/>
      <c r="L22" s="502"/>
    </row>
    <row r="23" spans="1:14" s="56" customFormat="1" ht="161.25" customHeight="1">
      <c r="A23" s="552">
        <v>2021.7</v>
      </c>
      <c r="B23" s="506" t="s">
        <v>195</v>
      </c>
      <c r="C23" s="70" t="s">
        <v>2199</v>
      </c>
      <c r="D23" s="322" t="s">
        <v>830</v>
      </c>
      <c r="E23" s="70" t="s">
        <v>2197</v>
      </c>
      <c r="F23" s="70" t="s">
        <v>2198</v>
      </c>
      <c r="G23" s="70" t="s">
        <v>2202</v>
      </c>
      <c r="H23" s="540" t="s">
        <v>1100</v>
      </c>
      <c r="I23" s="506" t="s">
        <v>2297</v>
      </c>
      <c r="J23" s="70" t="s">
        <v>2096</v>
      </c>
      <c r="K23" s="509">
        <v>44644</v>
      </c>
      <c r="M23" s="244"/>
      <c r="N23" s="244"/>
    </row>
    <row r="24" spans="1:14" s="503" customFormat="1">
      <c r="A24" s="626" t="s">
        <v>2285</v>
      </c>
      <c r="B24" s="627"/>
      <c r="C24" s="627"/>
      <c r="D24" s="627"/>
      <c r="E24" s="627"/>
      <c r="F24" s="627"/>
      <c r="G24" s="627"/>
      <c r="H24" s="627"/>
      <c r="I24" s="627"/>
      <c r="J24" s="627"/>
      <c r="K24" s="627"/>
      <c r="L24" s="505"/>
    </row>
    <row r="25" spans="1:14" s="503" customFormat="1" ht="135" customHeight="1">
      <c r="A25" s="551">
        <v>2022.01</v>
      </c>
      <c r="B25" s="510" t="s">
        <v>195</v>
      </c>
      <c r="C25" s="506" t="s">
        <v>2286</v>
      </c>
      <c r="D25" s="508" t="s">
        <v>68</v>
      </c>
      <c r="E25" s="506" t="s">
        <v>683</v>
      </c>
      <c r="F25" s="506" t="s">
        <v>2287</v>
      </c>
      <c r="G25" s="506" t="s">
        <v>2288</v>
      </c>
      <c r="H25" s="506" t="s">
        <v>1100</v>
      </c>
      <c r="I25" s="506"/>
      <c r="J25" s="506" t="s">
        <v>196</v>
      </c>
      <c r="K25" s="509"/>
      <c r="L25" s="502"/>
    </row>
    <row r="26" spans="1:14" s="503" customFormat="1" ht="177" customHeight="1">
      <c r="A26" s="551">
        <v>2022.02</v>
      </c>
      <c r="B26" s="510" t="s">
        <v>195</v>
      </c>
      <c r="C26" s="506" t="s">
        <v>2307</v>
      </c>
      <c r="D26" s="508" t="s">
        <v>687</v>
      </c>
      <c r="E26" s="506" t="s">
        <v>2289</v>
      </c>
      <c r="F26" s="506" t="s">
        <v>2290</v>
      </c>
      <c r="G26" s="506" t="s">
        <v>2291</v>
      </c>
      <c r="H26" s="506" t="s">
        <v>1100</v>
      </c>
      <c r="I26" s="506"/>
      <c r="J26" s="506" t="s">
        <v>196</v>
      </c>
      <c r="K26" s="509"/>
      <c r="L26" s="502"/>
    </row>
    <row r="27" spans="1:14" s="503" customFormat="1" ht="135" customHeight="1">
      <c r="A27" s="551">
        <v>2022.03</v>
      </c>
      <c r="B27" s="510" t="s">
        <v>195</v>
      </c>
      <c r="C27" s="506" t="s">
        <v>2292</v>
      </c>
      <c r="D27" s="508" t="s">
        <v>956</v>
      </c>
      <c r="E27" s="506" t="s">
        <v>957</v>
      </c>
      <c r="F27" s="506" t="s">
        <v>2293</v>
      </c>
      <c r="G27" s="506" t="s">
        <v>2294</v>
      </c>
      <c r="H27" s="506" t="s">
        <v>1100</v>
      </c>
      <c r="I27" s="506"/>
      <c r="J27" s="506" t="s">
        <v>196</v>
      </c>
      <c r="K27" s="509"/>
      <c r="L27" s="502"/>
    </row>
    <row r="28" spans="1:14" s="56" customFormat="1">
      <c r="A28" s="553"/>
      <c r="B28" s="299"/>
      <c r="D28" s="61"/>
      <c r="M28" s="244"/>
      <c r="N28" s="244"/>
    </row>
    <row r="29" spans="1:14" s="56" customFormat="1">
      <c r="A29" s="553"/>
      <c r="B29" s="299"/>
      <c r="D29" s="61"/>
      <c r="M29" s="244"/>
      <c r="N29" s="244"/>
    </row>
    <row r="30" spans="1:14" s="56" customFormat="1">
      <c r="A30" s="553"/>
      <c r="B30" s="299"/>
      <c r="D30" s="61"/>
      <c r="M30" s="244"/>
      <c r="N30" s="244"/>
    </row>
    <row r="31" spans="1:14" s="56" customFormat="1">
      <c r="A31" s="553" t="s">
        <v>34</v>
      </c>
      <c r="B31" s="299"/>
      <c r="D31" s="61"/>
      <c r="M31" s="244"/>
      <c r="N31" s="244"/>
    </row>
    <row r="32" spans="1:14" s="56" customFormat="1">
      <c r="A32" s="553"/>
      <c r="B32" s="299"/>
      <c r="D32" s="61"/>
      <c r="M32" s="244"/>
      <c r="N32" s="244"/>
    </row>
    <row r="33" spans="1:14" s="56" customFormat="1">
      <c r="A33" s="553"/>
      <c r="B33" s="299"/>
      <c r="D33" s="61"/>
      <c r="M33" s="244"/>
      <c r="N33" s="244"/>
    </row>
    <row r="34" spans="1:14" s="56" customFormat="1">
      <c r="A34" s="553"/>
      <c r="B34" s="299"/>
      <c r="D34" s="61"/>
      <c r="M34" s="244"/>
      <c r="N34" s="244"/>
    </row>
    <row r="35" spans="1:14" s="56" customFormat="1">
      <c r="A35" s="553"/>
      <c r="B35" s="299"/>
      <c r="D35" s="61"/>
      <c r="M35" s="244"/>
      <c r="N35" s="244"/>
    </row>
    <row r="36" spans="1:14" s="56" customFormat="1">
      <c r="A36" s="553"/>
      <c r="B36" s="299"/>
      <c r="D36" s="61"/>
      <c r="M36" s="244"/>
      <c r="N36" s="244"/>
    </row>
    <row r="37" spans="1:14" s="56" customFormat="1">
      <c r="A37" s="553"/>
      <c r="B37" s="299"/>
      <c r="D37" s="61"/>
      <c r="M37" s="244"/>
      <c r="N37" s="244"/>
    </row>
    <row r="38" spans="1:14" s="56" customFormat="1">
      <c r="A38" s="553"/>
      <c r="B38" s="299"/>
      <c r="D38" s="61"/>
      <c r="M38" s="244"/>
      <c r="N38" s="244"/>
    </row>
    <row r="39" spans="1:14" s="56" customFormat="1">
      <c r="A39" s="553"/>
      <c r="B39" s="299"/>
      <c r="D39" s="61"/>
      <c r="M39" s="244"/>
      <c r="N39" s="244"/>
    </row>
    <row r="40" spans="1:14" s="56" customFormat="1">
      <c r="A40" s="553"/>
      <c r="B40" s="299"/>
      <c r="D40" s="61"/>
      <c r="M40" s="244"/>
      <c r="N40" s="244"/>
    </row>
    <row r="41" spans="1:14" s="56" customFormat="1">
      <c r="A41" s="553"/>
      <c r="B41" s="299"/>
      <c r="D41" s="61"/>
      <c r="M41" s="244"/>
      <c r="N41" s="244"/>
    </row>
    <row r="42" spans="1:14" s="56" customFormat="1">
      <c r="A42" s="553"/>
      <c r="B42" s="299"/>
      <c r="D42" s="61"/>
      <c r="M42" s="244"/>
      <c r="N42" s="244"/>
    </row>
    <row r="43" spans="1:14" s="56" customFormat="1">
      <c r="A43" s="553"/>
      <c r="B43" s="299"/>
      <c r="D43" s="61"/>
      <c r="M43" s="244"/>
      <c r="N43" s="244"/>
    </row>
    <row r="44" spans="1:14" s="56" customFormat="1">
      <c r="A44" s="553"/>
      <c r="B44" s="299"/>
      <c r="D44" s="61"/>
      <c r="M44" s="244"/>
      <c r="N44" s="244"/>
    </row>
    <row r="45" spans="1:14" s="56" customFormat="1">
      <c r="A45" s="553"/>
      <c r="B45" s="299"/>
      <c r="D45" s="61"/>
      <c r="M45" s="244"/>
      <c r="N45" s="244"/>
    </row>
    <row r="46" spans="1:14" s="56" customFormat="1">
      <c r="A46" s="553"/>
      <c r="B46" s="299"/>
      <c r="D46" s="61"/>
      <c r="M46" s="244"/>
      <c r="N46" s="244"/>
    </row>
    <row r="47" spans="1:14" s="56" customFormat="1">
      <c r="A47" s="553"/>
      <c r="B47" s="299"/>
      <c r="D47" s="61"/>
      <c r="M47" s="244"/>
      <c r="N47" s="244"/>
    </row>
    <row r="48" spans="1:14" s="56" customFormat="1">
      <c r="A48" s="553"/>
      <c r="B48" s="299"/>
      <c r="D48" s="61"/>
      <c r="M48" s="244"/>
      <c r="N48" s="244"/>
    </row>
    <row r="49" spans="1:14" s="56" customFormat="1">
      <c r="A49" s="553"/>
      <c r="B49" s="299"/>
      <c r="D49" s="61"/>
      <c r="M49" s="244"/>
      <c r="N49" s="244"/>
    </row>
    <row r="50" spans="1:14" s="56" customFormat="1">
      <c r="A50" s="553"/>
      <c r="B50" s="299"/>
      <c r="D50" s="61"/>
      <c r="M50" s="244"/>
      <c r="N50" s="244"/>
    </row>
    <row r="51" spans="1:14" s="56" customFormat="1">
      <c r="A51" s="553"/>
      <c r="B51" s="299"/>
      <c r="D51" s="61"/>
      <c r="M51" s="244"/>
      <c r="N51" s="244"/>
    </row>
    <row r="52" spans="1:14">
      <c r="B52" s="299"/>
    </row>
    <row r="53" spans="1:14">
      <c r="B53" s="299"/>
    </row>
    <row r="54" spans="1:14">
      <c r="B54" s="299"/>
    </row>
    <row r="55" spans="1:14">
      <c r="B55" s="299"/>
    </row>
    <row r="56" spans="1:14">
      <c r="B56" s="299"/>
    </row>
    <row r="57" spans="1:14">
      <c r="B57" s="299"/>
    </row>
    <row r="58" spans="1:14">
      <c r="B58" s="299"/>
    </row>
    <row r="59" spans="1:14">
      <c r="B59" s="299"/>
    </row>
    <row r="60" spans="1:14">
      <c r="B60" s="299"/>
    </row>
    <row r="61" spans="1:14">
      <c r="B61" s="299"/>
    </row>
    <row r="62" spans="1:14">
      <c r="B62" s="299"/>
    </row>
    <row r="63" spans="1:14">
      <c r="B63" s="299"/>
    </row>
    <row r="64" spans="1:14">
      <c r="B64" s="299"/>
    </row>
    <row r="65" spans="2:2">
      <c r="B65" s="299"/>
    </row>
    <row r="66" spans="2:2">
      <c r="B66" s="299"/>
    </row>
    <row r="67" spans="2:2">
      <c r="B67" s="299"/>
    </row>
    <row r="68" spans="2:2">
      <c r="B68" s="299"/>
    </row>
    <row r="69" spans="2:2">
      <c r="B69" s="299"/>
    </row>
    <row r="70" spans="2:2">
      <c r="B70" s="299"/>
    </row>
    <row r="71" spans="2:2">
      <c r="B71" s="299"/>
    </row>
    <row r="72" spans="2:2">
      <c r="B72" s="299"/>
    </row>
    <row r="73" spans="2:2">
      <c r="B73" s="299"/>
    </row>
    <row r="74" spans="2:2">
      <c r="B74" s="299"/>
    </row>
    <row r="75" spans="2:2">
      <c r="B75" s="299"/>
    </row>
    <row r="76" spans="2:2">
      <c r="B76" s="299"/>
    </row>
    <row r="77" spans="2:2">
      <c r="B77" s="299"/>
    </row>
    <row r="78" spans="2:2">
      <c r="B78" s="299"/>
    </row>
    <row r="79" spans="2:2">
      <c r="B79" s="299"/>
    </row>
    <row r="80" spans="2:2">
      <c r="B80" s="299"/>
    </row>
    <row r="81" spans="2:2">
      <c r="B81" s="299"/>
    </row>
    <row r="82" spans="2:2">
      <c r="B82" s="299"/>
    </row>
    <row r="83" spans="2:2">
      <c r="B83" s="299"/>
    </row>
    <row r="84" spans="2:2">
      <c r="B84" s="299"/>
    </row>
    <row r="85" spans="2:2">
      <c r="B85" s="299"/>
    </row>
    <row r="86" spans="2:2">
      <c r="B86" s="299"/>
    </row>
    <row r="87" spans="2:2">
      <c r="B87" s="299"/>
    </row>
    <row r="88" spans="2:2">
      <c r="B88" s="299"/>
    </row>
    <row r="89" spans="2:2">
      <c r="B89" s="299"/>
    </row>
    <row r="90" spans="2:2">
      <c r="B90" s="299"/>
    </row>
    <row r="91" spans="2:2">
      <c r="B91" s="299"/>
    </row>
    <row r="92" spans="2:2">
      <c r="B92" s="299"/>
    </row>
    <row r="93" spans="2:2">
      <c r="B93" s="299"/>
    </row>
    <row r="94" spans="2:2">
      <c r="B94" s="299"/>
    </row>
    <row r="95" spans="2:2">
      <c r="B95" s="299"/>
    </row>
    <row r="96" spans="2:2">
      <c r="B96" s="299"/>
    </row>
    <row r="97" spans="2:2">
      <c r="B97" s="299"/>
    </row>
    <row r="98" spans="2:2">
      <c r="B98" s="299"/>
    </row>
    <row r="99" spans="2:2">
      <c r="B99" s="299"/>
    </row>
    <row r="100" spans="2:2">
      <c r="B100" s="299"/>
    </row>
    <row r="101" spans="2:2">
      <c r="B101" s="299"/>
    </row>
    <row r="102" spans="2:2">
      <c r="B102" s="299"/>
    </row>
    <row r="103" spans="2:2">
      <c r="B103" s="299"/>
    </row>
    <row r="104" spans="2:2">
      <c r="B104" s="299"/>
    </row>
    <row r="105" spans="2:2">
      <c r="B105" s="299"/>
    </row>
    <row r="106" spans="2:2">
      <c r="B106" s="299"/>
    </row>
    <row r="107" spans="2:2">
      <c r="B107" s="299"/>
    </row>
    <row r="108" spans="2:2">
      <c r="B108" s="299"/>
    </row>
    <row r="109" spans="2:2">
      <c r="B109" s="299"/>
    </row>
    <row r="110" spans="2:2">
      <c r="B110" s="299"/>
    </row>
    <row r="111" spans="2:2">
      <c r="B111" s="299"/>
    </row>
    <row r="112" spans="2:2">
      <c r="B112" s="299"/>
    </row>
    <row r="113" spans="2:2">
      <c r="B113" s="299"/>
    </row>
    <row r="114" spans="2:2">
      <c r="B114" s="299"/>
    </row>
    <row r="115" spans="2:2">
      <c r="B115" s="299"/>
    </row>
    <row r="116" spans="2:2">
      <c r="B116" s="299"/>
    </row>
    <row r="117" spans="2:2">
      <c r="B117" s="299"/>
    </row>
    <row r="118" spans="2:2">
      <c r="B118" s="299"/>
    </row>
    <row r="119" spans="2:2">
      <c r="B119" s="299"/>
    </row>
    <row r="120" spans="2:2">
      <c r="B120" s="299"/>
    </row>
    <row r="121" spans="2:2">
      <c r="B121" s="299"/>
    </row>
    <row r="122" spans="2:2">
      <c r="B122" s="299"/>
    </row>
    <row r="123" spans="2:2">
      <c r="B123" s="299"/>
    </row>
    <row r="124" spans="2:2">
      <c r="B124" s="299"/>
    </row>
    <row r="125" spans="2:2">
      <c r="B125" s="299"/>
    </row>
    <row r="126" spans="2:2">
      <c r="B126" s="299"/>
    </row>
    <row r="127" spans="2:2">
      <c r="B127" s="299"/>
    </row>
    <row r="128" spans="2:2">
      <c r="B128" s="299"/>
    </row>
    <row r="129" spans="1:14">
      <c r="B129" s="211"/>
    </row>
    <row r="130" spans="1:14">
      <c r="B130" s="212"/>
    </row>
    <row r="131" spans="1:14">
      <c r="B131" s="212"/>
    </row>
    <row r="132" spans="1:14" s="56" customFormat="1">
      <c r="A132" s="553"/>
      <c r="B132" s="212"/>
      <c r="D132" s="61"/>
      <c r="M132" s="244"/>
      <c r="N132" s="244"/>
    </row>
    <row r="133" spans="1:14" s="56" customFormat="1">
      <c r="A133" s="553"/>
      <c r="B133" s="212"/>
      <c r="D133" s="61"/>
      <c r="M133" s="244"/>
      <c r="N133" s="244"/>
    </row>
    <row r="134" spans="1:14" s="56" customFormat="1">
      <c r="A134" s="553"/>
      <c r="B134" s="212"/>
      <c r="D134" s="61"/>
      <c r="M134" s="244"/>
      <c r="N134" s="244"/>
    </row>
    <row r="135" spans="1:14" s="56" customFormat="1">
      <c r="A135" s="553"/>
      <c r="B135" s="212"/>
      <c r="D135" s="61"/>
      <c r="M135" s="244"/>
      <c r="N135" s="244"/>
    </row>
    <row r="136" spans="1:14" s="56" customFormat="1">
      <c r="A136" s="553"/>
      <c r="B136" s="212"/>
      <c r="D136" s="61"/>
      <c r="M136" s="244"/>
      <c r="N136" s="244"/>
    </row>
    <row r="137" spans="1:14" s="56" customFormat="1">
      <c r="A137" s="553"/>
      <c r="B137" s="212"/>
      <c r="D137" s="61"/>
      <c r="M137" s="244"/>
      <c r="N137" s="244"/>
    </row>
    <row r="138" spans="1:14" s="56" customFormat="1">
      <c r="A138" s="553"/>
      <c r="B138" s="212"/>
      <c r="D138" s="61"/>
      <c r="M138" s="244"/>
      <c r="N138" s="244"/>
    </row>
    <row r="139" spans="1:14" s="56" customFormat="1">
      <c r="A139" s="553"/>
      <c r="B139" s="212"/>
      <c r="D139" s="61"/>
      <c r="M139" s="244"/>
      <c r="N139" s="244"/>
    </row>
    <row r="140" spans="1:14" s="56" customFormat="1">
      <c r="A140" s="553"/>
      <c r="B140" s="212"/>
      <c r="D140" s="61"/>
      <c r="M140" s="244"/>
      <c r="N140" s="244"/>
    </row>
    <row r="141" spans="1:14" s="56" customFormat="1">
      <c r="A141" s="553"/>
      <c r="B141" s="212"/>
      <c r="D141" s="61"/>
      <c r="M141" s="244"/>
      <c r="N141" s="244"/>
    </row>
    <row r="142" spans="1:14" s="56" customFormat="1">
      <c r="A142" s="553"/>
      <c r="B142" s="212"/>
      <c r="D142" s="61"/>
      <c r="M142" s="244"/>
      <c r="N142" s="244"/>
    </row>
    <row r="143" spans="1:14" s="56" customFormat="1">
      <c r="A143" s="553"/>
      <c r="B143" s="212"/>
      <c r="D143" s="61"/>
      <c r="M143" s="244"/>
      <c r="N143" s="244"/>
    </row>
    <row r="144" spans="1:14" s="56" customFormat="1">
      <c r="A144" s="553"/>
      <c r="B144" s="212"/>
      <c r="D144" s="61"/>
      <c r="M144" s="244"/>
      <c r="N144" s="244"/>
    </row>
    <row r="145" spans="1:14" s="56" customFormat="1">
      <c r="A145" s="553"/>
      <c r="B145" s="212"/>
      <c r="D145" s="61"/>
      <c r="M145" s="244"/>
      <c r="N145" s="244"/>
    </row>
    <row r="146" spans="1:14" s="56" customFormat="1">
      <c r="A146" s="553"/>
      <c r="B146" s="212"/>
      <c r="D146" s="61"/>
      <c r="M146" s="244"/>
      <c r="N146" s="244"/>
    </row>
    <row r="147" spans="1:14" s="56" customFormat="1">
      <c r="A147" s="553"/>
      <c r="B147" s="212"/>
      <c r="D147" s="61"/>
      <c r="M147" s="244"/>
      <c r="N147" s="244"/>
    </row>
    <row r="148" spans="1:14" s="56" customFormat="1">
      <c r="A148" s="553"/>
      <c r="B148" s="212"/>
      <c r="D148" s="61"/>
      <c r="M148" s="244"/>
      <c r="N148" s="244"/>
    </row>
    <row r="149" spans="1:14" s="56" customFormat="1">
      <c r="A149" s="553"/>
      <c r="B149" s="212"/>
      <c r="D149" s="61"/>
      <c r="M149" s="244"/>
      <c r="N149" s="244"/>
    </row>
    <row r="150" spans="1:14" s="56" customFormat="1">
      <c r="A150" s="553"/>
      <c r="B150" s="212"/>
      <c r="D150" s="61"/>
      <c r="M150" s="244"/>
      <c r="N150" s="244"/>
    </row>
    <row r="151" spans="1:14" s="56" customFormat="1">
      <c r="A151" s="553"/>
      <c r="B151" s="212"/>
      <c r="D151" s="61"/>
      <c r="M151" s="244"/>
      <c r="N151" s="244"/>
    </row>
    <row r="152" spans="1:14" s="56" customFormat="1">
      <c r="A152" s="553"/>
      <c r="B152" s="212"/>
      <c r="D152" s="61"/>
      <c r="M152" s="244"/>
      <c r="N152" s="244"/>
    </row>
    <row r="153" spans="1:14" s="56" customFormat="1">
      <c r="A153" s="553"/>
      <c r="B153" s="212"/>
      <c r="D153" s="61"/>
      <c r="M153" s="244"/>
      <c r="N153" s="244"/>
    </row>
    <row r="154" spans="1:14" s="56" customFormat="1">
      <c r="A154" s="553"/>
      <c r="B154" s="212"/>
      <c r="D154" s="61"/>
      <c r="M154" s="244"/>
      <c r="N154" s="244"/>
    </row>
    <row r="155" spans="1:14" s="56" customFormat="1">
      <c r="A155" s="553"/>
      <c r="B155" s="212"/>
      <c r="D155" s="61"/>
      <c r="M155" s="244"/>
      <c r="N155" s="244"/>
    </row>
    <row r="156" spans="1:14" s="56" customFormat="1">
      <c r="A156" s="553"/>
      <c r="B156" s="212"/>
      <c r="D156" s="61"/>
      <c r="M156" s="244"/>
      <c r="N156" s="244"/>
    </row>
    <row r="157" spans="1:14" s="56" customFormat="1">
      <c r="A157" s="553"/>
      <c r="B157" s="212"/>
      <c r="D157" s="61"/>
      <c r="M157" s="244"/>
      <c r="N157" s="244"/>
    </row>
    <row r="158" spans="1:14" s="56" customFormat="1">
      <c r="A158" s="553"/>
      <c r="B158" s="212"/>
      <c r="D158" s="61"/>
      <c r="M158" s="244"/>
      <c r="N158" s="244"/>
    </row>
    <row r="159" spans="1:14" s="56" customFormat="1">
      <c r="A159" s="553"/>
      <c r="B159" s="212"/>
      <c r="D159" s="61"/>
      <c r="M159" s="244"/>
      <c r="N159" s="244"/>
    </row>
    <row r="160" spans="1:14" s="56" customFormat="1">
      <c r="A160" s="553"/>
      <c r="B160" s="212"/>
      <c r="D160" s="61"/>
      <c r="M160" s="244"/>
      <c r="N160" s="244"/>
    </row>
    <row r="161" spans="1:14" s="56" customFormat="1">
      <c r="A161" s="553"/>
      <c r="B161" s="212"/>
      <c r="D161" s="61"/>
      <c r="M161" s="244"/>
      <c r="N161" s="244"/>
    </row>
    <row r="162" spans="1:14" s="56" customFormat="1">
      <c r="A162" s="553"/>
      <c r="B162" s="212"/>
      <c r="D162" s="61"/>
      <c r="M162" s="244"/>
      <c r="N162" s="244"/>
    </row>
    <row r="163" spans="1:14" s="56" customFormat="1">
      <c r="A163" s="553"/>
      <c r="B163" s="212"/>
      <c r="D163" s="61"/>
      <c r="M163" s="244"/>
      <c r="N163" s="244"/>
    </row>
    <row r="164" spans="1:14" s="56" customFormat="1">
      <c r="A164" s="553"/>
      <c r="B164" s="212"/>
      <c r="D164" s="61"/>
      <c r="M164" s="244"/>
      <c r="N164" s="244"/>
    </row>
    <row r="165" spans="1:14" s="56" customFormat="1">
      <c r="A165" s="553"/>
      <c r="B165" s="212"/>
      <c r="D165" s="61"/>
      <c r="M165" s="244"/>
      <c r="N165" s="244"/>
    </row>
    <row r="166" spans="1:14" s="56" customFormat="1">
      <c r="A166" s="553"/>
      <c r="B166" s="212"/>
      <c r="D166" s="61"/>
      <c r="M166" s="244"/>
      <c r="N166" s="244"/>
    </row>
    <row r="167" spans="1:14" s="56" customFormat="1">
      <c r="A167" s="553"/>
      <c r="B167" s="212"/>
      <c r="D167" s="61"/>
      <c r="M167" s="244"/>
      <c r="N167" s="244"/>
    </row>
    <row r="168" spans="1:14" s="56" customFormat="1">
      <c r="A168" s="553"/>
      <c r="B168" s="212"/>
      <c r="D168" s="61"/>
      <c r="M168" s="244"/>
      <c r="N168" s="244"/>
    </row>
    <row r="169" spans="1:14" s="56" customFormat="1">
      <c r="A169" s="553"/>
      <c r="B169" s="212"/>
      <c r="D169" s="61"/>
      <c r="M169" s="244"/>
      <c r="N169" s="244"/>
    </row>
    <row r="170" spans="1:14" s="56" customFormat="1">
      <c r="A170" s="553"/>
      <c r="B170" s="212"/>
      <c r="D170" s="61"/>
      <c r="M170" s="244"/>
      <c r="N170" s="244"/>
    </row>
    <row r="171" spans="1:14" s="56" customFormat="1">
      <c r="A171" s="553"/>
      <c r="B171" s="212"/>
      <c r="D171" s="61"/>
      <c r="M171" s="244"/>
      <c r="N171" s="244"/>
    </row>
    <row r="172" spans="1:14" s="56" customFormat="1">
      <c r="A172" s="553"/>
      <c r="B172" s="212"/>
      <c r="D172" s="61"/>
      <c r="M172" s="244"/>
      <c r="N172" s="244"/>
    </row>
    <row r="173" spans="1:14" s="56" customFormat="1">
      <c r="A173" s="553"/>
      <c r="B173" s="212"/>
      <c r="D173" s="61"/>
      <c r="M173" s="244"/>
      <c r="N173" s="244"/>
    </row>
    <row r="174" spans="1:14" s="56" customFormat="1">
      <c r="A174" s="553"/>
      <c r="B174" s="212"/>
      <c r="D174" s="61"/>
      <c r="M174" s="244"/>
      <c r="N174" s="244"/>
    </row>
    <row r="175" spans="1:14" s="56" customFormat="1">
      <c r="A175" s="553"/>
      <c r="B175" s="212"/>
      <c r="D175" s="61"/>
      <c r="M175" s="244"/>
      <c r="N175" s="244"/>
    </row>
    <row r="176" spans="1:14" s="56" customFormat="1">
      <c r="A176" s="553"/>
      <c r="B176" s="212"/>
      <c r="D176" s="61"/>
      <c r="M176" s="244"/>
      <c r="N176" s="244"/>
    </row>
    <row r="177" spans="1:14" s="56" customFormat="1">
      <c r="A177" s="553"/>
      <c r="B177" s="212"/>
      <c r="D177" s="61"/>
      <c r="M177" s="244"/>
      <c r="N177" s="244"/>
    </row>
    <row r="178" spans="1:14" s="56" customFormat="1">
      <c r="A178" s="553"/>
      <c r="B178" s="212"/>
      <c r="D178" s="61"/>
      <c r="M178" s="244"/>
      <c r="N178" s="244"/>
    </row>
    <row r="179" spans="1:14" s="56" customFormat="1">
      <c r="A179" s="553"/>
      <c r="B179" s="212"/>
      <c r="D179" s="61"/>
      <c r="M179" s="244"/>
      <c r="N179" s="244"/>
    </row>
    <row r="180" spans="1:14" s="56" customFormat="1">
      <c r="A180" s="553"/>
      <c r="B180" s="212"/>
      <c r="D180" s="61"/>
      <c r="M180" s="244"/>
      <c r="N180" s="244"/>
    </row>
    <row r="181" spans="1:14" s="56" customFormat="1">
      <c r="A181" s="553"/>
      <c r="B181" s="212"/>
      <c r="D181" s="61"/>
      <c r="M181" s="244"/>
      <c r="N181" s="244"/>
    </row>
    <row r="182" spans="1:14" s="56" customFormat="1">
      <c r="A182" s="553"/>
      <c r="B182" s="212"/>
      <c r="D182" s="61"/>
      <c r="M182" s="244"/>
      <c r="N182" s="244"/>
    </row>
    <row r="183" spans="1:14" s="56" customFormat="1">
      <c r="A183" s="553"/>
      <c r="B183" s="212"/>
      <c r="D183" s="61"/>
      <c r="M183" s="244"/>
      <c r="N183" s="244"/>
    </row>
    <row r="184" spans="1:14" s="56" customFormat="1">
      <c r="A184" s="553"/>
      <c r="B184" s="212"/>
      <c r="D184" s="61"/>
      <c r="M184" s="244"/>
      <c r="N184" s="244"/>
    </row>
    <row r="185" spans="1:14" s="56" customFormat="1">
      <c r="A185" s="553"/>
      <c r="B185" s="212"/>
      <c r="D185" s="61"/>
      <c r="M185" s="244"/>
      <c r="N185" s="244"/>
    </row>
    <row r="186" spans="1:14" s="56" customFormat="1">
      <c r="A186" s="553"/>
      <c r="B186" s="212"/>
      <c r="D186" s="61"/>
      <c r="M186" s="244"/>
      <c r="N186" s="244"/>
    </row>
    <row r="187" spans="1:14" s="56" customFormat="1">
      <c r="A187" s="553"/>
      <c r="B187" s="212"/>
      <c r="D187" s="61"/>
      <c r="M187" s="244"/>
      <c r="N187" s="244"/>
    </row>
    <row r="188" spans="1:14" s="56" customFormat="1">
      <c r="A188" s="553"/>
      <c r="B188" s="212"/>
      <c r="D188" s="61"/>
      <c r="M188" s="244"/>
      <c r="N188" s="244"/>
    </row>
    <row r="189" spans="1:14" s="56" customFormat="1">
      <c r="A189" s="553"/>
      <c r="B189" s="212"/>
      <c r="D189" s="61"/>
      <c r="M189" s="244"/>
      <c r="N189" s="244"/>
    </row>
    <row r="190" spans="1:14" s="56" customFormat="1">
      <c r="A190" s="553"/>
      <c r="B190" s="212"/>
      <c r="D190" s="61"/>
      <c r="M190" s="244"/>
      <c r="N190" s="244"/>
    </row>
    <row r="191" spans="1:14" s="56" customFormat="1">
      <c r="A191" s="553"/>
      <c r="B191" s="212"/>
      <c r="D191" s="61"/>
      <c r="M191" s="244"/>
      <c r="N191" s="244"/>
    </row>
    <row r="192" spans="1:14" s="56" customFormat="1">
      <c r="A192" s="553"/>
      <c r="B192" s="212"/>
      <c r="D192" s="61"/>
      <c r="M192" s="244"/>
      <c r="N192" s="244"/>
    </row>
    <row r="193" spans="1:14" s="56" customFormat="1">
      <c r="A193" s="553"/>
      <c r="B193" s="212"/>
      <c r="D193" s="61"/>
      <c r="M193" s="244"/>
      <c r="N193" s="244"/>
    </row>
    <row r="194" spans="1:14" s="56" customFormat="1">
      <c r="A194" s="553"/>
      <c r="B194" s="212"/>
      <c r="D194" s="61"/>
      <c r="M194" s="244"/>
      <c r="N194" s="244"/>
    </row>
    <row r="195" spans="1:14" s="56" customFormat="1">
      <c r="A195" s="553"/>
      <c r="B195" s="212"/>
      <c r="D195" s="61"/>
      <c r="M195" s="244"/>
      <c r="N195" s="244"/>
    </row>
    <row r="196" spans="1:14" s="56" customFormat="1">
      <c r="A196" s="553"/>
      <c r="B196" s="212"/>
      <c r="D196" s="61"/>
      <c r="M196" s="244"/>
      <c r="N196" s="244"/>
    </row>
    <row r="197" spans="1:14" s="56" customFormat="1">
      <c r="A197" s="553"/>
      <c r="B197" s="212"/>
      <c r="D197" s="61"/>
      <c r="M197" s="244"/>
      <c r="N197" s="244"/>
    </row>
    <row r="198" spans="1:14" s="56" customFormat="1">
      <c r="A198" s="553"/>
      <c r="B198" s="212"/>
      <c r="D198" s="61"/>
      <c r="M198" s="244"/>
      <c r="N198" s="244"/>
    </row>
    <row r="199" spans="1:14" s="56" customFormat="1">
      <c r="A199" s="553"/>
      <c r="B199" s="212"/>
      <c r="D199" s="61"/>
      <c r="M199" s="244"/>
      <c r="N199" s="244"/>
    </row>
    <row r="200" spans="1:14" s="56" customFormat="1">
      <c r="A200" s="553"/>
      <c r="B200" s="212"/>
      <c r="D200" s="61"/>
      <c r="M200" s="244"/>
      <c r="N200" s="244"/>
    </row>
    <row r="201" spans="1:14" s="56" customFormat="1">
      <c r="A201" s="553"/>
      <c r="B201" s="212"/>
      <c r="D201" s="61"/>
      <c r="M201" s="244"/>
      <c r="N201" s="244"/>
    </row>
    <row r="202" spans="1:14" s="56" customFormat="1">
      <c r="A202" s="553"/>
      <c r="B202" s="212"/>
      <c r="D202" s="61"/>
      <c r="M202" s="244"/>
      <c r="N202" s="244"/>
    </row>
    <row r="203" spans="1:14" s="56" customFormat="1">
      <c r="A203" s="553"/>
      <c r="B203" s="212"/>
      <c r="D203" s="61"/>
      <c r="M203" s="244"/>
      <c r="N203" s="244"/>
    </row>
    <row r="204" spans="1:14" s="56" customFormat="1">
      <c r="A204" s="553"/>
      <c r="B204" s="212"/>
      <c r="D204" s="61"/>
      <c r="M204" s="244"/>
      <c r="N204" s="244"/>
    </row>
    <row r="205" spans="1:14" s="56" customFormat="1">
      <c r="A205" s="553"/>
      <c r="B205" s="212"/>
      <c r="D205" s="61"/>
      <c r="M205" s="244"/>
      <c r="N205" s="244"/>
    </row>
    <row r="206" spans="1:14" s="56" customFormat="1">
      <c r="A206" s="553"/>
      <c r="B206" s="212"/>
      <c r="D206" s="61"/>
      <c r="M206" s="244"/>
      <c r="N206" s="244"/>
    </row>
    <row r="207" spans="1:14" s="56" customFormat="1">
      <c r="A207" s="553"/>
      <c r="B207" s="212"/>
      <c r="D207" s="61"/>
      <c r="M207" s="244"/>
      <c r="N207" s="244"/>
    </row>
    <row r="208" spans="1:14" s="56" customFormat="1">
      <c r="A208" s="553"/>
      <c r="B208" s="212"/>
      <c r="D208" s="61"/>
      <c r="M208" s="244"/>
      <c r="N208" s="244"/>
    </row>
    <row r="209" spans="1:14" s="56" customFormat="1">
      <c r="A209" s="553"/>
      <c r="B209" s="212"/>
      <c r="D209" s="61"/>
      <c r="M209" s="244"/>
      <c r="N209" s="244"/>
    </row>
    <row r="210" spans="1:14" s="56" customFormat="1">
      <c r="A210" s="553"/>
      <c r="B210" s="212"/>
      <c r="D210" s="61"/>
      <c r="M210" s="244"/>
      <c r="N210" s="244"/>
    </row>
    <row r="211" spans="1:14" s="56" customFormat="1">
      <c r="A211" s="553"/>
      <c r="B211" s="212"/>
      <c r="D211" s="61"/>
      <c r="M211" s="244"/>
      <c r="N211" s="244"/>
    </row>
    <row r="212" spans="1:14" s="56" customFormat="1">
      <c r="A212" s="553"/>
      <c r="B212" s="212"/>
      <c r="D212" s="61"/>
      <c r="M212" s="244"/>
      <c r="N212" s="244"/>
    </row>
    <row r="213" spans="1:14" s="56" customFormat="1">
      <c r="A213" s="553"/>
      <c r="B213" s="212"/>
      <c r="D213" s="61"/>
      <c r="M213" s="244"/>
      <c r="N213" s="244"/>
    </row>
    <row r="214" spans="1:14" s="56" customFormat="1">
      <c r="A214" s="553"/>
      <c r="B214" s="212"/>
      <c r="D214" s="61"/>
      <c r="M214" s="244"/>
      <c r="N214" s="244"/>
    </row>
    <row r="215" spans="1:14" s="56" customFormat="1">
      <c r="A215" s="553"/>
      <c r="B215" s="212"/>
      <c r="D215" s="61"/>
      <c r="M215" s="244"/>
      <c r="N215" s="244"/>
    </row>
    <row r="216" spans="1:14" s="56" customFormat="1">
      <c r="A216" s="553"/>
      <c r="B216" s="212"/>
      <c r="D216" s="61"/>
      <c r="M216" s="244"/>
      <c r="N216" s="244"/>
    </row>
    <row r="217" spans="1:14" s="56" customFormat="1">
      <c r="A217" s="553"/>
      <c r="B217" s="212"/>
      <c r="D217" s="61"/>
      <c r="M217" s="244"/>
      <c r="N217" s="244"/>
    </row>
    <row r="218" spans="1:14" s="56" customFormat="1">
      <c r="A218" s="553"/>
      <c r="B218" s="212"/>
      <c r="D218" s="61"/>
      <c r="M218" s="244"/>
      <c r="N218" s="244"/>
    </row>
    <row r="219" spans="1:14" s="56" customFormat="1">
      <c r="A219" s="553"/>
      <c r="B219" s="212"/>
      <c r="D219" s="61"/>
      <c r="M219" s="244"/>
      <c r="N219" s="244"/>
    </row>
    <row r="220" spans="1:14" s="56" customFormat="1">
      <c r="A220" s="553"/>
      <c r="B220" s="212"/>
      <c r="D220" s="61"/>
      <c r="M220" s="244"/>
      <c r="N220" s="244"/>
    </row>
    <row r="221" spans="1:14" s="56" customFormat="1">
      <c r="A221" s="553"/>
      <c r="B221" s="212"/>
      <c r="D221" s="61"/>
      <c r="M221" s="244"/>
      <c r="N221" s="244"/>
    </row>
    <row r="222" spans="1:14" s="56" customFormat="1">
      <c r="A222" s="553"/>
      <c r="B222" s="212"/>
      <c r="D222" s="61"/>
      <c r="M222" s="244"/>
      <c r="N222" s="244"/>
    </row>
    <row r="223" spans="1:14" s="56" customFormat="1">
      <c r="A223" s="553"/>
      <c r="B223" s="212"/>
      <c r="D223" s="61"/>
      <c r="M223" s="244"/>
      <c r="N223" s="244"/>
    </row>
    <row r="224" spans="1:14" s="56" customFormat="1">
      <c r="A224" s="553"/>
      <c r="B224" s="212"/>
      <c r="D224" s="61"/>
      <c r="M224" s="244"/>
      <c r="N224" s="244"/>
    </row>
    <row r="225" spans="1:14" s="56" customFormat="1">
      <c r="A225" s="553"/>
      <c r="B225" s="212"/>
      <c r="D225" s="61"/>
      <c r="M225" s="244"/>
      <c r="N225" s="244"/>
    </row>
    <row r="226" spans="1:14" s="56" customFormat="1">
      <c r="A226" s="553"/>
      <c r="B226" s="212"/>
      <c r="D226" s="61"/>
      <c r="M226" s="244"/>
      <c r="N226" s="244"/>
    </row>
    <row r="227" spans="1:14" s="56" customFormat="1">
      <c r="A227" s="553"/>
      <c r="B227" s="212"/>
      <c r="D227" s="61"/>
      <c r="M227" s="244"/>
      <c r="N227" s="244"/>
    </row>
    <row r="228" spans="1:14" s="56" customFormat="1">
      <c r="A228" s="553"/>
      <c r="B228" s="212"/>
      <c r="D228" s="61"/>
      <c r="M228" s="244"/>
      <c r="N228" s="244"/>
    </row>
    <row r="229" spans="1:14" s="56" customFormat="1">
      <c r="A229" s="553"/>
      <c r="B229" s="212"/>
      <c r="D229" s="61"/>
      <c r="M229" s="244"/>
      <c r="N229" s="244"/>
    </row>
    <row r="230" spans="1:14" s="56" customFormat="1">
      <c r="A230" s="553"/>
      <c r="B230" s="212"/>
      <c r="D230" s="61"/>
      <c r="M230" s="244"/>
      <c r="N230" s="244"/>
    </row>
    <row r="231" spans="1:14" s="56" customFormat="1">
      <c r="A231" s="553"/>
      <c r="B231" s="212"/>
      <c r="D231" s="61"/>
      <c r="M231" s="244"/>
      <c r="N231" s="244"/>
    </row>
    <row r="232" spans="1:14" s="56" customFormat="1">
      <c r="A232" s="553"/>
      <c r="B232" s="212"/>
      <c r="D232" s="61"/>
      <c r="M232" s="244"/>
      <c r="N232" s="244"/>
    </row>
    <row r="233" spans="1:14" s="56" customFormat="1">
      <c r="A233" s="553"/>
      <c r="B233" s="212"/>
      <c r="D233" s="61"/>
      <c r="M233" s="244"/>
      <c r="N233" s="244"/>
    </row>
    <row r="234" spans="1:14" s="56" customFormat="1">
      <c r="A234" s="553"/>
      <c r="B234" s="212"/>
      <c r="D234" s="61"/>
      <c r="M234" s="244"/>
      <c r="N234" s="244"/>
    </row>
    <row r="235" spans="1:14" s="56" customFormat="1">
      <c r="A235" s="553"/>
      <c r="B235" s="212"/>
      <c r="D235" s="61"/>
      <c r="M235" s="244"/>
      <c r="N235" s="244"/>
    </row>
    <row r="236" spans="1:14" s="56" customFormat="1">
      <c r="A236" s="553"/>
      <c r="B236" s="212"/>
      <c r="D236" s="61"/>
      <c r="M236" s="244"/>
      <c r="N236" s="244"/>
    </row>
    <row r="237" spans="1:14" s="56" customFormat="1">
      <c r="A237" s="553"/>
      <c r="B237" s="212"/>
      <c r="D237" s="61"/>
      <c r="M237" s="244"/>
      <c r="N237" s="244"/>
    </row>
    <row r="238" spans="1:14" s="56" customFormat="1">
      <c r="A238" s="553"/>
      <c r="B238" s="212"/>
      <c r="D238" s="61"/>
      <c r="M238" s="244"/>
      <c r="N238" s="244"/>
    </row>
    <row r="239" spans="1:14" s="56" customFormat="1">
      <c r="A239" s="553"/>
      <c r="B239" s="212"/>
      <c r="D239" s="61"/>
      <c r="M239" s="244"/>
      <c r="N239" s="244"/>
    </row>
    <row r="240" spans="1:14" s="56" customFormat="1">
      <c r="A240" s="553"/>
      <c r="B240" s="212"/>
      <c r="D240" s="61"/>
      <c r="M240" s="244"/>
      <c r="N240" s="244"/>
    </row>
    <row r="241" spans="1:14" s="56" customFormat="1">
      <c r="A241" s="553"/>
      <c r="B241" s="212"/>
      <c r="D241" s="61"/>
      <c r="M241" s="244"/>
      <c r="N241" s="244"/>
    </row>
    <row r="242" spans="1:14" s="56" customFormat="1">
      <c r="A242" s="553"/>
      <c r="B242" s="212"/>
      <c r="D242" s="61"/>
      <c r="M242" s="244"/>
      <c r="N242" s="244"/>
    </row>
    <row r="243" spans="1:14" s="56" customFormat="1">
      <c r="A243" s="553"/>
      <c r="B243" s="212"/>
      <c r="D243" s="61"/>
      <c r="M243" s="244"/>
      <c r="N243" s="244"/>
    </row>
    <row r="244" spans="1:14" s="56" customFormat="1">
      <c r="A244" s="553"/>
      <c r="B244" s="212"/>
      <c r="D244" s="61"/>
      <c r="M244" s="244"/>
      <c r="N244" s="244"/>
    </row>
    <row r="245" spans="1:14" s="56" customFormat="1">
      <c r="A245" s="553"/>
      <c r="B245" s="212"/>
      <c r="D245" s="61"/>
      <c r="M245" s="244"/>
      <c r="N245" s="244"/>
    </row>
    <row r="246" spans="1:14" s="56" customFormat="1">
      <c r="A246" s="553"/>
      <c r="B246" s="212"/>
      <c r="D246" s="61"/>
      <c r="M246" s="244"/>
      <c r="N246" s="244"/>
    </row>
    <row r="247" spans="1:14" s="56" customFormat="1">
      <c r="A247" s="553"/>
      <c r="B247" s="212"/>
      <c r="D247" s="61"/>
      <c r="M247" s="244"/>
      <c r="N247" s="244"/>
    </row>
    <row r="248" spans="1:14" s="56" customFormat="1">
      <c r="A248" s="553"/>
      <c r="B248" s="212"/>
      <c r="D248" s="61"/>
      <c r="M248" s="244"/>
      <c r="N248" s="244"/>
    </row>
    <row r="249" spans="1:14" s="56" customFormat="1">
      <c r="A249" s="553"/>
      <c r="B249" s="212"/>
      <c r="D249" s="61"/>
      <c r="M249" s="244"/>
      <c r="N249" s="244"/>
    </row>
    <row r="250" spans="1:14" s="56" customFormat="1">
      <c r="A250" s="553"/>
      <c r="B250" s="212"/>
      <c r="D250" s="61"/>
      <c r="M250" s="244"/>
      <c r="N250" s="244"/>
    </row>
    <row r="251" spans="1:14" s="56" customFormat="1">
      <c r="A251" s="553"/>
      <c r="B251" s="212"/>
      <c r="D251" s="61"/>
      <c r="M251" s="244"/>
      <c r="N251" s="244"/>
    </row>
    <row r="252" spans="1:14" s="56" customFormat="1">
      <c r="A252" s="553"/>
      <c r="B252" s="212"/>
      <c r="D252" s="61"/>
      <c r="M252" s="244"/>
      <c r="N252" s="244"/>
    </row>
    <row r="253" spans="1:14" s="56" customFormat="1">
      <c r="A253" s="553"/>
      <c r="B253" s="212"/>
      <c r="D253" s="61"/>
      <c r="M253" s="244"/>
      <c r="N253" s="244"/>
    </row>
    <row r="254" spans="1:14" s="56" customFormat="1">
      <c r="A254" s="553"/>
      <c r="B254" s="212"/>
      <c r="D254" s="61"/>
      <c r="M254" s="244"/>
      <c r="N254" s="244"/>
    </row>
    <row r="255" spans="1:14" s="56" customFormat="1">
      <c r="A255" s="553"/>
      <c r="B255" s="212"/>
      <c r="D255" s="61"/>
      <c r="M255" s="244"/>
      <c r="N255" s="244"/>
    </row>
    <row r="256" spans="1:14" s="56" customFormat="1">
      <c r="A256" s="553"/>
      <c r="B256" s="212"/>
      <c r="D256" s="61"/>
      <c r="M256" s="244"/>
      <c r="N256" s="244"/>
    </row>
    <row r="257" spans="1:14" s="56" customFormat="1">
      <c r="A257" s="553"/>
      <c r="B257" s="212"/>
      <c r="D257" s="61"/>
      <c r="M257" s="244"/>
      <c r="N257" s="244"/>
    </row>
    <row r="258" spans="1:14" s="56" customFormat="1">
      <c r="A258" s="553"/>
      <c r="B258" s="212"/>
      <c r="D258" s="61"/>
      <c r="M258" s="244"/>
      <c r="N258" s="244"/>
    </row>
    <row r="259" spans="1:14" s="56" customFormat="1">
      <c r="A259" s="553"/>
      <c r="B259" s="212"/>
      <c r="D259" s="61"/>
      <c r="M259" s="244"/>
      <c r="N259" s="244"/>
    </row>
    <row r="260" spans="1:14" s="56" customFormat="1">
      <c r="A260" s="553"/>
      <c r="B260" s="212"/>
      <c r="D260" s="61"/>
      <c r="M260" s="244"/>
      <c r="N260" s="244"/>
    </row>
    <row r="261" spans="1:14" s="56" customFormat="1">
      <c r="A261" s="553"/>
      <c r="B261" s="212"/>
      <c r="D261" s="61"/>
      <c r="M261" s="244"/>
      <c r="N261" s="244"/>
    </row>
    <row r="262" spans="1:14" s="56" customFormat="1">
      <c r="A262" s="553"/>
      <c r="B262" s="212"/>
      <c r="D262" s="61"/>
      <c r="M262" s="244"/>
      <c r="N262" s="244"/>
    </row>
    <row r="263" spans="1:14" s="56" customFormat="1">
      <c r="A263" s="553"/>
      <c r="B263" s="212"/>
      <c r="D263" s="61"/>
      <c r="M263" s="244"/>
      <c r="N263" s="244"/>
    </row>
    <row r="264" spans="1:14" s="56" customFormat="1">
      <c r="A264" s="553"/>
      <c r="B264" s="212"/>
      <c r="D264" s="61"/>
      <c r="M264" s="244"/>
      <c r="N264" s="244"/>
    </row>
    <row r="265" spans="1:14" s="56" customFormat="1">
      <c r="A265" s="553"/>
      <c r="B265" s="212"/>
      <c r="D265" s="61"/>
      <c r="M265" s="244"/>
      <c r="N265" s="244"/>
    </row>
    <row r="266" spans="1:14" s="56" customFormat="1">
      <c r="A266" s="553"/>
      <c r="B266" s="212"/>
      <c r="D266" s="61"/>
      <c r="M266" s="244"/>
      <c r="N266" s="244"/>
    </row>
    <row r="267" spans="1:14" s="56" customFormat="1">
      <c r="A267" s="553"/>
      <c r="B267" s="212"/>
      <c r="D267" s="61"/>
      <c r="M267" s="244"/>
      <c r="N267" s="244"/>
    </row>
    <row r="268" spans="1:14" s="56" customFormat="1">
      <c r="A268" s="553"/>
      <c r="B268" s="212"/>
      <c r="D268" s="61"/>
      <c r="M268" s="244"/>
      <c r="N268" s="244"/>
    </row>
    <row r="269" spans="1:14" s="56" customFormat="1">
      <c r="A269" s="553"/>
      <c r="B269" s="212"/>
      <c r="D269" s="61"/>
      <c r="M269" s="244"/>
      <c r="N269" s="244"/>
    </row>
    <row r="270" spans="1:14" s="56" customFormat="1">
      <c r="A270" s="553"/>
      <c r="B270" s="212"/>
      <c r="D270" s="61"/>
      <c r="M270" s="244"/>
      <c r="N270" s="244"/>
    </row>
    <row r="271" spans="1:14" s="56" customFormat="1">
      <c r="A271" s="553"/>
      <c r="B271" s="212"/>
      <c r="D271" s="61"/>
      <c r="M271" s="244"/>
      <c r="N271" s="244"/>
    </row>
    <row r="272" spans="1:14" s="56" customFormat="1">
      <c r="A272" s="553"/>
      <c r="B272" s="212"/>
      <c r="D272" s="61"/>
      <c r="M272" s="244"/>
      <c r="N272" s="244"/>
    </row>
    <row r="273" spans="1:14" s="56" customFormat="1">
      <c r="A273" s="553"/>
      <c r="B273" s="212"/>
      <c r="D273" s="61"/>
      <c r="M273" s="244"/>
      <c r="N273" s="244"/>
    </row>
    <row r="274" spans="1:14" s="56" customFormat="1">
      <c r="A274" s="553"/>
      <c r="B274" s="212"/>
      <c r="D274" s="61"/>
      <c r="M274" s="244"/>
      <c r="N274" s="244"/>
    </row>
    <row r="275" spans="1:14" s="56" customFormat="1">
      <c r="A275" s="553"/>
      <c r="B275" s="212"/>
      <c r="D275" s="61"/>
      <c r="M275" s="244"/>
      <c r="N275" s="244"/>
    </row>
    <row r="276" spans="1:14" s="56" customFormat="1">
      <c r="A276" s="553"/>
      <c r="B276" s="212"/>
      <c r="D276" s="61"/>
      <c r="M276" s="244"/>
      <c r="N276" s="244"/>
    </row>
    <row r="277" spans="1:14" s="56" customFormat="1">
      <c r="A277" s="553"/>
      <c r="B277" s="212"/>
      <c r="D277" s="61"/>
      <c r="M277" s="244"/>
      <c r="N277" s="244"/>
    </row>
    <row r="278" spans="1:14" s="56" customFormat="1">
      <c r="A278" s="553"/>
      <c r="B278" s="212"/>
      <c r="D278" s="61"/>
      <c r="M278" s="244"/>
      <c r="N278" s="244"/>
    </row>
    <row r="279" spans="1:14" s="56" customFormat="1">
      <c r="A279" s="553"/>
      <c r="B279" s="212"/>
      <c r="D279" s="61"/>
      <c r="M279" s="244"/>
      <c r="N279" s="244"/>
    </row>
    <row r="280" spans="1:14" s="56" customFormat="1">
      <c r="A280" s="553"/>
      <c r="B280" s="212"/>
      <c r="D280" s="61"/>
      <c r="M280" s="244"/>
      <c r="N280" s="244"/>
    </row>
    <row r="281" spans="1:14" s="56" customFormat="1">
      <c r="A281" s="553"/>
      <c r="B281" s="212"/>
      <c r="D281" s="61"/>
      <c r="M281" s="244"/>
      <c r="N281" s="244"/>
    </row>
    <row r="282" spans="1:14" s="56" customFormat="1">
      <c r="A282" s="553"/>
      <c r="B282" s="212"/>
      <c r="D282" s="61"/>
      <c r="M282" s="244"/>
      <c r="N282" s="244"/>
    </row>
    <row r="283" spans="1:14" s="56" customFormat="1">
      <c r="A283" s="553"/>
      <c r="B283" s="212"/>
      <c r="D283" s="61"/>
      <c r="M283" s="244"/>
      <c r="N283" s="244"/>
    </row>
    <row r="284" spans="1:14" s="56" customFormat="1">
      <c r="A284" s="553"/>
      <c r="B284" s="212"/>
      <c r="D284" s="61"/>
      <c r="M284" s="244"/>
      <c r="N284" s="244"/>
    </row>
    <row r="285" spans="1:14" s="56" customFormat="1">
      <c r="A285" s="553"/>
      <c r="B285" s="212"/>
      <c r="D285" s="61"/>
      <c r="M285" s="244"/>
      <c r="N285" s="244"/>
    </row>
    <row r="286" spans="1:14" s="56" customFormat="1">
      <c r="A286" s="553"/>
      <c r="B286" s="212"/>
      <c r="D286" s="61"/>
      <c r="M286" s="244"/>
      <c r="N286" s="244"/>
    </row>
    <row r="287" spans="1:14" s="56" customFormat="1">
      <c r="A287" s="553"/>
      <c r="B287" s="212"/>
      <c r="D287" s="61"/>
      <c r="M287" s="244"/>
      <c r="N287" s="244"/>
    </row>
    <row r="288" spans="1:14" s="56" customFormat="1">
      <c r="A288" s="553"/>
      <c r="B288" s="212"/>
      <c r="D288" s="61"/>
      <c r="M288" s="244"/>
      <c r="N288" s="244"/>
    </row>
    <row r="289" spans="1:14" s="56" customFormat="1">
      <c r="A289" s="553"/>
      <c r="B289" s="212"/>
      <c r="D289" s="61"/>
      <c r="M289" s="244"/>
      <c r="N289" s="244"/>
    </row>
    <row r="290" spans="1:14" s="56" customFormat="1">
      <c r="A290" s="553"/>
      <c r="B290" s="212"/>
      <c r="D290" s="61"/>
      <c r="M290" s="244"/>
      <c r="N290" s="244"/>
    </row>
    <row r="291" spans="1:14" s="56" customFormat="1">
      <c r="A291" s="553"/>
      <c r="B291" s="212"/>
      <c r="D291" s="61"/>
      <c r="M291" s="244"/>
      <c r="N291" s="244"/>
    </row>
    <row r="292" spans="1:14" s="56" customFormat="1">
      <c r="A292" s="553"/>
      <c r="B292" s="212"/>
      <c r="D292" s="61"/>
      <c r="M292" s="244"/>
      <c r="N292" s="244"/>
    </row>
    <row r="293" spans="1:14" s="56" customFormat="1">
      <c r="A293" s="553"/>
      <c r="B293" s="212"/>
      <c r="D293" s="61"/>
      <c r="M293" s="244"/>
      <c r="N293" s="244"/>
    </row>
    <row r="294" spans="1:14" s="56" customFormat="1">
      <c r="A294" s="553"/>
      <c r="B294" s="212"/>
      <c r="D294" s="61"/>
      <c r="M294" s="244"/>
      <c r="N294" s="244"/>
    </row>
    <row r="295" spans="1:14" s="56" customFormat="1">
      <c r="A295" s="553"/>
      <c r="B295" s="212"/>
      <c r="D295" s="61"/>
      <c r="M295" s="244"/>
      <c r="N295" s="244"/>
    </row>
    <row r="296" spans="1:14" s="56" customFormat="1">
      <c r="A296" s="553"/>
      <c r="B296" s="212"/>
      <c r="D296" s="61"/>
      <c r="M296" s="244"/>
      <c r="N296" s="244"/>
    </row>
    <row r="297" spans="1:14" s="56" customFormat="1">
      <c r="A297" s="553"/>
      <c r="B297" s="212"/>
      <c r="D297" s="61"/>
      <c r="M297" s="244"/>
      <c r="N297" s="244"/>
    </row>
    <row r="298" spans="1:14" s="56" customFormat="1">
      <c r="A298" s="553"/>
      <c r="B298" s="212"/>
      <c r="D298" s="61"/>
      <c r="M298" s="244"/>
      <c r="N298" s="244"/>
    </row>
    <row r="299" spans="1:14" s="56" customFormat="1">
      <c r="A299" s="553"/>
      <c r="B299" s="212"/>
      <c r="D299" s="61"/>
      <c r="M299" s="244"/>
      <c r="N299" s="244"/>
    </row>
    <row r="300" spans="1:14" s="56" customFormat="1">
      <c r="A300" s="553"/>
      <c r="B300" s="212"/>
      <c r="D300" s="61"/>
      <c r="M300" s="244"/>
      <c r="N300" s="244"/>
    </row>
    <row r="301" spans="1:14" s="56" customFormat="1">
      <c r="A301" s="553"/>
      <c r="B301" s="212"/>
      <c r="D301" s="61"/>
      <c r="M301" s="244"/>
      <c r="N301" s="244"/>
    </row>
    <row r="302" spans="1:14" s="56" customFormat="1">
      <c r="A302" s="553"/>
      <c r="B302" s="212"/>
      <c r="D302" s="61"/>
      <c r="M302" s="244"/>
      <c r="N302" s="244"/>
    </row>
    <row r="303" spans="1:14" s="56" customFormat="1">
      <c r="A303" s="553"/>
      <c r="B303" s="212"/>
      <c r="D303" s="61"/>
      <c r="M303" s="244"/>
      <c r="N303" s="244"/>
    </row>
    <row r="304" spans="1:14" s="56" customFormat="1">
      <c r="A304" s="553"/>
      <c r="B304" s="212"/>
      <c r="D304" s="61"/>
      <c r="M304" s="244"/>
      <c r="N304" s="244"/>
    </row>
    <row r="305" spans="1:14" s="56" customFormat="1">
      <c r="A305" s="553"/>
      <c r="B305" s="212"/>
      <c r="D305" s="61"/>
      <c r="M305" s="244"/>
      <c r="N305" s="244"/>
    </row>
    <row r="306" spans="1:14" s="56" customFormat="1">
      <c r="A306" s="553"/>
      <c r="B306" s="212"/>
      <c r="D306" s="61"/>
      <c r="M306" s="244"/>
      <c r="N306" s="244"/>
    </row>
    <row r="307" spans="1:14" s="56" customFormat="1">
      <c r="A307" s="553"/>
      <c r="B307" s="212"/>
      <c r="D307" s="61"/>
      <c r="M307" s="244"/>
      <c r="N307" s="244"/>
    </row>
    <row r="308" spans="1:14" s="56" customFormat="1">
      <c r="A308" s="553"/>
      <c r="B308" s="212"/>
      <c r="D308" s="61"/>
      <c r="M308" s="244"/>
      <c r="N308" s="244"/>
    </row>
    <row r="309" spans="1:14" s="56" customFormat="1">
      <c r="A309" s="553"/>
      <c r="B309" s="212"/>
      <c r="D309" s="61"/>
      <c r="M309" s="244"/>
      <c r="N309" s="244"/>
    </row>
    <row r="310" spans="1:14" s="56" customFormat="1">
      <c r="A310" s="553"/>
      <c r="B310" s="212"/>
      <c r="D310" s="61"/>
      <c r="M310" s="244"/>
      <c r="N310" s="244"/>
    </row>
    <row r="311" spans="1:14" s="56" customFormat="1">
      <c r="A311" s="553"/>
      <c r="B311" s="212"/>
      <c r="D311" s="61"/>
      <c r="M311" s="244"/>
      <c r="N311" s="244"/>
    </row>
    <row r="312" spans="1:14" s="56" customFormat="1">
      <c r="A312" s="553"/>
      <c r="B312" s="212"/>
      <c r="D312" s="61"/>
      <c r="M312" s="244"/>
      <c r="N312" s="244"/>
    </row>
    <row r="313" spans="1:14" s="56" customFormat="1">
      <c r="A313" s="553"/>
      <c r="B313" s="212"/>
      <c r="D313" s="61"/>
      <c r="M313" s="244"/>
      <c r="N313" s="244"/>
    </row>
    <row r="314" spans="1:14" s="56" customFormat="1">
      <c r="A314" s="553"/>
      <c r="B314" s="212"/>
      <c r="D314" s="61"/>
      <c r="M314" s="244"/>
      <c r="N314" s="244"/>
    </row>
    <row r="315" spans="1:14" s="56" customFormat="1">
      <c r="A315" s="553"/>
      <c r="B315" s="212"/>
      <c r="D315" s="61"/>
      <c r="M315" s="244"/>
      <c r="N315" s="244"/>
    </row>
    <row r="316" spans="1:14" s="56" customFormat="1">
      <c r="A316" s="553"/>
      <c r="B316" s="212"/>
      <c r="D316" s="61"/>
      <c r="M316" s="244"/>
      <c r="N316" s="244"/>
    </row>
    <row r="317" spans="1:14" s="56" customFormat="1">
      <c r="A317" s="553"/>
      <c r="B317" s="212"/>
      <c r="D317" s="61"/>
      <c r="M317" s="244"/>
      <c r="N317" s="244"/>
    </row>
    <row r="318" spans="1:14" s="56" customFormat="1">
      <c r="A318" s="553"/>
      <c r="B318" s="212"/>
      <c r="D318" s="61"/>
      <c r="M318" s="244"/>
      <c r="N318" s="244"/>
    </row>
    <row r="319" spans="1:14" s="56" customFormat="1">
      <c r="A319" s="553"/>
      <c r="B319" s="212"/>
      <c r="D319" s="61"/>
      <c r="M319" s="244"/>
      <c r="N319" s="244"/>
    </row>
    <row r="320" spans="1:14" s="56" customFormat="1">
      <c r="A320" s="553"/>
      <c r="B320" s="212"/>
      <c r="D320" s="61"/>
      <c r="M320" s="244"/>
      <c r="N320" s="244"/>
    </row>
    <row r="321" spans="1:14" s="56" customFormat="1">
      <c r="A321" s="553"/>
      <c r="B321" s="212"/>
      <c r="D321" s="61"/>
      <c r="M321" s="244"/>
      <c r="N321" s="244"/>
    </row>
    <row r="322" spans="1:14" s="56" customFormat="1">
      <c r="A322" s="553"/>
      <c r="B322" s="212"/>
      <c r="D322" s="61"/>
      <c r="M322" s="244"/>
      <c r="N322" s="244"/>
    </row>
    <row r="323" spans="1:14" s="56" customFormat="1">
      <c r="A323" s="553"/>
      <c r="B323" s="212"/>
      <c r="D323" s="61"/>
      <c r="M323" s="244"/>
      <c r="N323" s="244"/>
    </row>
    <row r="324" spans="1:14" s="56" customFormat="1">
      <c r="A324" s="553"/>
      <c r="B324" s="212"/>
      <c r="D324" s="61"/>
      <c r="M324" s="244"/>
      <c r="N324" s="244"/>
    </row>
    <row r="325" spans="1:14" s="56" customFormat="1">
      <c r="A325" s="553"/>
      <c r="B325" s="212"/>
      <c r="D325" s="61"/>
      <c r="M325" s="244"/>
      <c r="N325" s="244"/>
    </row>
    <row r="326" spans="1:14" s="56" customFormat="1">
      <c r="A326" s="553"/>
      <c r="B326" s="212"/>
      <c r="D326" s="61"/>
      <c r="M326" s="244"/>
      <c r="N326" s="244"/>
    </row>
    <row r="327" spans="1:14" s="56" customFormat="1">
      <c r="A327" s="553"/>
      <c r="B327" s="212"/>
      <c r="D327" s="61"/>
      <c r="M327" s="244"/>
      <c r="N327" s="244"/>
    </row>
    <row r="328" spans="1:14" s="56" customFormat="1">
      <c r="A328" s="553"/>
      <c r="B328" s="212"/>
      <c r="D328" s="61"/>
      <c r="M328" s="244"/>
      <c r="N328" s="244"/>
    </row>
    <row r="329" spans="1:14" s="56" customFormat="1">
      <c r="A329" s="553"/>
      <c r="B329" s="212"/>
      <c r="D329" s="61"/>
      <c r="M329" s="244"/>
      <c r="N329" s="244"/>
    </row>
    <row r="330" spans="1:14" s="56" customFormat="1">
      <c r="A330" s="553"/>
      <c r="B330" s="212"/>
      <c r="D330" s="61"/>
      <c r="M330" s="244"/>
      <c r="N330" s="244"/>
    </row>
    <row r="331" spans="1:14" s="56" customFormat="1">
      <c r="A331" s="553"/>
      <c r="B331" s="212"/>
      <c r="D331" s="61"/>
      <c r="M331" s="244"/>
      <c r="N331" s="244"/>
    </row>
    <row r="332" spans="1:14" s="56" customFormat="1">
      <c r="A332" s="553"/>
      <c r="B332" s="212"/>
      <c r="D332" s="61"/>
      <c r="M332" s="244"/>
      <c r="N332" s="244"/>
    </row>
    <row r="333" spans="1:14" s="56" customFormat="1">
      <c r="A333" s="553"/>
      <c r="B333" s="212"/>
      <c r="D333" s="61"/>
      <c r="M333" s="244"/>
      <c r="N333" s="244"/>
    </row>
    <row r="334" spans="1:14" s="56" customFormat="1">
      <c r="A334" s="553"/>
      <c r="B334" s="212"/>
      <c r="D334" s="61"/>
      <c r="M334" s="244"/>
      <c r="N334" s="244"/>
    </row>
    <row r="335" spans="1:14" s="56" customFormat="1">
      <c r="A335" s="553"/>
      <c r="B335" s="212"/>
      <c r="D335" s="61"/>
      <c r="M335" s="244"/>
      <c r="N335" s="244"/>
    </row>
    <row r="336" spans="1:14" s="56" customFormat="1">
      <c r="A336" s="553"/>
      <c r="B336" s="212"/>
      <c r="D336" s="61"/>
      <c r="M336" s="244"/>
      <c r="N336" s="244"/>
    </row>
    <row r="337" spans="1:14" s="56" customFormat="1">
      <c r="A337" s="553"/>
      <c r="B337" s="212"/>
      <c r="D337" s="61"/>
      <c r="M337" s="244"/>
      <c r="N337" s="244"/>
    </row>
    <row r="338" spans="1:14" s="56" customFormat="1">
      <c r="A338" s="553"/>
      <c r="B338" s="212"/>
      <c r="D338" s="61"/>
      <c r="M338" s="244"/>
      <c r="N338" s="244"/>
    </row>
    <row r="339" spans="1:14" s="56" customFormat="1">
      <c r="A339" s="553"/>
      <c r="B339" s="212"/>
      <c r="D339" s="61"/>
      <c r="M339" s="244"/>
      <c r="N339" s="244"/>
    </row>
    <row r="340" spans="1:14" s="56" customFormat="1">
      <c r="A340" s="553"/>
      <c r="B340" s="212"/>
      <c r="D340" s="61"/>
      <c r="M340" s="244"/>
      <c r="N340" s="244"/>
    </row>
    <row r="341" spans="1:14" s="56" customFormat="1">
      <c r="A341" s="553"/>
      <c r="B341" s="212"/>
      <c r="D341" s="61"/>
      <c r="M341" s="244"/>
      <c r="N341" s="244"/>
    </row>
    <row r="342" spans="1:14" s="56" customFormat="1">
      <c r="A342" s="553"/>
      <c r="B342" s="212"/>
      <c r="D342" s="61"/>
      <c r="M342" s="244"/>
      <c r="N342" s="244"/>
    </row>
    <row r="343" spans="1:14" s="56" customFormat="1">
      <c r="A343" s="553"/>
      <c r="B343" s="212"/>
      <c r="D343" s="61"/>
      <c r="M343" s="244"/>
      <c r="N343" s="244"/>
    </row>
    <row r="344" spans="1:14" s="56" customFormat="1">
      <c r="A344" s="553"/>
      <c r="B344" s="212"/>
      <c r="D344" s="61"/>
      <c r="M344" s="244"/>
      <c r="N344" s="244"/>
    </row>
    <row r="345" spans="1:14" s="56" customFormat="1">
      <c r="A345" s="553"/>
      <c r="B345" s="212"/>
      <c r="D345" s="61"/>
      <c r="M345" s="244"/>
      <c r="N345" s="244"/>
    </row>
    <row r="346" spans="1:14" s="56" customFormat="1">
      <c r="A346" s="553"/>
      <c r="B346" s="212"/>
      <c r="D346" s="61"/>
      <c r="M346" s="244"/>
      <c r="N346" s="244"/>
    </row>
    <row r="347" spans="1:14" s="56" customFormat="1">
      <c r="A347" s="553"/>
      <c r="B347" s="212"/>
      <c r="D347" s="61"/>
      <c r="M347" s="244"/>
      <c r="N347" s="244"/>
    </row>
    <row r="348" spans="1:14" s="56" customFormat="1">
      <c r="A348" s="553"/>
      <c r="B348" s="212"/>
      <c r="D348" s="61"/>
      <c r="M348" s="244"/>
      <c r="N348" s="244"/>
    </row>
    <row r="349" spans="1:14" s="56" customFormat="1">
      <c r="A349" s="553"/>
      <c r="B349" s="212"/>
      <c r="D349" s="61"/>
      <c r="M349" s="244"/>
      <c r="N349" s="244"/>
    </row>
    <row r="350" spans="1:14" s="56" customFormat="1">
      <c r="A350" s="553"/>
      <c r="B350" s="212"/>
      <c r="D350" s="61"/>
      <c r="M350" s="244"/>
      <c r="N350" s="244"/>
    </row>
    <row r="351" spans="1:14" s="56" customFormat="1">
      <c r="A351" s="553"/>
      <c r="B351" s="212"/>
      <c r="D351" s="61"/>
      <c r="M351" s="244"/>
      <c r="N351" s="244"/>
    </row>
    <row r="352" spans="1:14" s="56" customFormat="1">
      <c r="A352" s="553"/>
      <c r="B352" s="212"/>
      <c r="D352" s="61"/>
      <c r="M352" s="244"/>
      <c r="N352" s="244"/>
    </row>
    <row r="353" spans="1:14" s="56" customFormat="1">
      <c r="A353" s="553"/>
      <c r="B353" s="212"/>
      <c r="D353" s="61"/>
      <c r="M353" s="244"/>
      <c r="N353" s="244"/>
    </row>
    <row r="354" spans="1:14" s="56" customFormat="1">
      <c r="A354" s="553"/>
      <c r="B354" s="212"/>
      <c r="D354" s="61"/>
      <c r="M354" s="244"/>
      <c r="N354" s="244"/>
    </row>
  </sheetData>
  <mergeCells count="6">
    <mergeCell ref="A24:K24"/>
    <mergeCell ref="A1:C1"/>
    <mergeCell ref="D4:H4"/>
    <mergeCell ref="A6:K6"/>
    <mergeCell ref="A15:K15"/>
    <mergeCell ref="A20:K20"/>
  </mergeCells>
  <conditionalFormatting sqref="B17:G17 A16:G16 C23:G23 K23 B18:H18 A17:A18 J16:K18 F21:G21 I21:K21 B21:B23 A23 C28:K304 C21:D22 F22:K22 A28:A304 B28:B354">
    <cfRule type="expression" dxfId="53" priority="72" stopIfTrue="1">
      <formula>ISNUMBER(SEARCH("Closed",$J16))</formula>
    </cfRule>
    <cfRule type="expression" dxfId="52" priority="73" stopIfTrue="1">
      <formula>IF($B16="Minor", TRUE, FALSE)</formula>
    </cfRule>
    <cfRule type="expression" dxfId="51" priority="74" stopIfTrue="1">
      <formula>IF(OR($B16="Major",$B16="Pre-Condition"), TRUE, FALSE)</formula>
    </cfRule>
  </conditionalFormatting>
  <conditionalFormatting sqref="H17">
    <cfRule type="expression" dxfId="50" priority="62" stopIfTrue="1">
      <formula>ISNUMBER(SEARCH("Closed",$I17))</formula>
    </cfRule>
    <cfRule type="expression" dxfId="49" priority="63" stopIfTrue="1">
      <formula>IF($B17="Minor", TRUE, FALSE)</formula>
    </cfRule>
    <cfRule type="expression" dxfId="48" priority="64" stopIfTrue="1">
      <formula>IF(OR($B17="Major",$B17="Pre-Condition"), TRUE, FALSE)</formula>
    </cfRule>
  </conditionalFormatting>
  <conditionalFormatting sqref="I23:J23">
    <cfRule type="expression" dxfId="47" priority="59" stopIfTrue="1">
      <formula>ISNUMBER(SEARCH("Closed",$J23))</formula>
    </cfRule>
    <cfRule type="expression" dxfId="46" priority="60" stopIfTrue="1">
      <formula>IF($B23="Minor", TRUE, FALSE)</formula>
    </cfRule>
    <cfRule type="expression" dxfId="45" priority="61" stopIfTrue="1">
      <formula>IF(OR($B23="Major",$B23="Pre-Condition"), TRUE, FALSE)</formula>
    </cfRule>
  </conditionalFormatting>
  <conditionalFormatting sqref="A16:A18 A23">
    <cfRule type="colorScale" priority="106">
      <colorScale>
        <cfvo type="min"/>
        <cfvo type="percentile" val="50"/>
        <cfvo type="max"/>
        <color rgb="FFF8696B"/>
        <color rgb="FFFFEB84"/>
        <color rgb="FF63BE7B"/>
      </colorScale>
    </cfRule>
  </conditionalFormatting>
  <conditionalFormatting sqref="K19 A19:G19">
    <cfRule type="expression" dxfId="44" priority="52" stopIfTrue="1">
      <formula>ISNUMBER(SEARCH("Closed",$J19))</formula>
    </cfRule>
    <cfRule type="expression" dxfId="43" priority="53" stopIfTrue="1">
      <formula>IF($B19="Minor", TRUE, FALSE)</formula>
    </cfRule>
    <cfRule type="expression" dxfId="42" priority="54" stopIfTrue="1">
      <formula>IF(OR($B19="Major",$B19="Pre-Condition"), TRUE, FALSE)</formula>
    </cfRule>
  </conditionalFormatting>
  <conditionalFormatting sqref="J19">
    <cfRule type="expression" dxfId="41" priority="49" stopIfTrue="1">
      <formula>ISNUMBER(SEARCH("Closed",$J19))</formula>
    </cfRule>
    <cfRule type="expression" dxfId="40" priority="50" stopIfTrue="1">
      <formula>IF($B19="Minor", TRUE, FALSE)</formula>
    </cfRule>
    <cfRule type="expression" dxfId="39" priority="51" stopIfTrue="1">
      <formula>IF(OR($B19="Major",$B19="Pre-Condition"), TRUE, FALSE)</formula>
    </cfRule>
  </conditionalFormatting>
  <conditionalFormatting sqref="H19">
    <cfRule type="expression" dxfId="38" priority="46" stopIfTrue="1">
      <formula>ISNUMBER(SEARCH("Closed",$I19))</formula>
    </cfRule>
    <cfRule type="expression" dxfId="37" priority="47" stopIfTrue="1">
      <formula>IF($B19="Minor", TRUE, FALSE)</formula>
    </cfRule>
    <cfRule type="expression" dxfId="36" priority="48" stopIfTrue="1">
      <formula>IF(OR($B19="Major",$B19="Pre-Condition"), TRUE, FALSE)</formula>
    </cfRule>
  </conditionalFormatting>
  <conditionalFormatting sqref="A19">
    <cfRule type="colorScale" priority="55">
      <colorScale>
        <cfvo type="min"/>
        <cfvo type="percentile" val="50"/>
        <cfvo type="max"/>
        <color rgb="FFF8696B"/>
        <color rgb="FFFFEB84"/>
        <color rgb="FF63BE7B"/>
      </colorScale>
    </cfRule>
  </conditionalFormatting>
  <conditionalFormatting sqref="H23">
    <cfRule type="expression" dxfId="35" priority="43" stopIfTrue="1">
      <formula>ISNUMBER(SEARCH("Closed",$I23))</formula>
    </cfRule>
    <cfRule type="expression" dxfId="34" priority="44" stopIfTrue="1">
      <formula>IF($B23="Minor", TRUE, FALSE)</formula>
    </cfRule>
    <cfRule type="expression" dxfId="33" priority="45" stopIfTrue="1">
      <formula>IF(OR($B23="Major",$B23="Pre-Condition"), TRUE, FALSE)</formula>
    </cfRule>
  </conditionalFormatting>
  <conditionalFormatting sqref="H21">
    <cfRule type="expression" dxfId="32" priority="40" stopIfTrue="1">
      <formula>ISNUMBER(SEARCH("Closed",$I21))</formula>
    </cfRule>
    <cfRule type="expression" dxfId="31" priority="41" stopIfTrue="1">
      <formula>IF($B21="Minor", TRUE, FALSE)</formula>
    </cfRule>
    <cfRule type="expression" dxfId="30" priority="42" stopIfTrue="1">
      <formula>IF(OR($B21="Major",$B21="Pre-Condition"), TRUE, FALSE)</formula>
    </cfRule>
  </conditionalFormatting>
  <conditionalFormatting sqref="E22">
    <cfRule type="expression" dxfId="29" priority="31" stopIfTrue="1">
      <formula>ISNUMBER(SEARCH("Closed",$J22))</formula>
    </cfRule>
    <cfRule type="expression" dxfId="28" priority="32" stopIfTrue="1">
      <formula>IF($B22="Minor", TRUE, FALSE)</formula>
    </cfRule>
    <cfRule type="expression" dxfId="27" priority="33" stopIfTrue="1">
      <formula>IF(OR($B22="Major",$B22="Pre-Condition"), TRUE, FALSE)</formula>
    </cfRule>
  </conditionalFormatting>
  <conditionalFormatting sqref="A25:G25 J25:K25">
    <cfRule type="expression" dxfId="26" priority="27" stopIfTrue="1">
      <formula>ISNUMBER(SEARCH("Closed",$J25))</formula>
    </cfRule>
    <cfRule type="expression" dxfId="25" priority="28" stopIfTrue="1">
      <formula>IF($B25="Minor", TRUE, FALSE)</formula>
    </cfRule>
    <cfRule type="expression" dxfId="24" priority="29" stopIfTrue="1">
      <formula>IF(OR($B25="Major",$B25="Pre-Condition"), TRUE, FALSE)</formula>
    </cfRule>
  </conditionalFormatting>
  <conditionalFormatting sqref="A25">
    <cfRule type="colorScale" priority="30">
      <colorScale>
        <cfvo type="min"/>
        <cfvo type="percentile" val="50"/>
        <cfvo type="max"/>
        <color rgb="FFF8696B"/>
        <color rgb="FFFFEB84"/>
        <color rgb="FF63BE7B"/>
      </colorScale>
    </cfRule>
  </conditionalFormatting>
  <conditionalFormatting sqref="H25">
    <cfRule type="expression" dxfId="23" priority="24" stopIfTrue="1">
      <formula>ISNUMBER(SEARCH("Closed",$I25))</formula>
    </cfRule>
    <cfRule type="expression" dxfId="22" priority="25" stopIfTrue="1">
      <formula>IF($B25="Minor", TRUE, FALSE)</formula>
    </cfRule>
    <cfRule type="expression" dxfId="21" priority="26" stopIfTrue="1">
      <formula>IF(OR($B25="Major",$B25="Pre-Condition"), TRUE, FALSE)</formula>
    </cfRule>
  </conditionalFormatting>
  <conditionalFormatting sqref="I25">
    <cfRule type="expression" dxfId="20" priority="21" stopIfTrue="1">
      <formula>ISNUMBER(SEARCH("Closed",$J25))</formula>
    </cfRule>
    <cfRule type="expression" dxfId="19" priority="22" stopIfTrue="1">
      <formula>IF($B25="Minor", TRUE, FALSE)</formula>
    </cfRule>
    <cfRule type="expression" dxfId="18" priority="23" stopIfTrue="1">
      <formula>IF(OR($B25="Major",$B25="Pre-Condition"), TRUE, FALSE)</formula>
    </cfRule>
  </conditionalFormatting>
  <conditionalFormatting sqref="A26:G26 J26:K26">
    <cfRule type="expression" dxfId="17" priority="17" stopIfTrue="1">
      <formula>ISNUMBER(SEARCH("Closed",$J26))</formula>
    </cfRule>
    <cfRule type="expression" dxfId="16" priority="18" stopIfTrue="1">
      <formula>IF($B26="Minor", TRUE, FALSE)</formula>
    </cfRule>
    <cfRule type="expression" dxfId="15" priority="19" stopIfTrue="1">
      <formula>IF(OR($B26="Major",$B26="Pre-Condition"), TRUE, FALSE)</formula>
    </cfRule>
  </conditionalFormatting>
  <conditionalFormatting sqref="A26">
    <cfRule type="colorScale" priority="20">
      <colorScale>
        <cfvo type="min"/>
        <cfvo type="percentile" val="50"/>
        <cfvo type="max"/>
        <color rgb="FFF8696B"/>
        <color rgb="FFFFEB84"/>
        <color rgb="FF63BE7B"/>
      </colorScale>
    </cfRule>
  </conditionalFormatting>
  <conditionalFormatting sqref="H26">
    <cfRule type="expression" dxfId="14" priority="14" stopIfTrue="1">
      <formula>ISNUMBER(SEARCH("Closed",$I26))</formula>
    </cfRule>
    <cfRule type="expression" dxfId="13" priority="15" stopIfTrue="1">
      <formula>IF($B26="Minor", TRUE, FALSE)</formula>
    </cfRule>
    <cfRule type="expression" dxfId="12" priority="16" stopIfTrue="1">
      <formula>IF(OR($B26="Major",$B26="Pre-Condition"), TRUE, FALSE)</formula>
    </cfRule>
  </conditionalFormatting>
  <conditionalFormatting sqref="I26">
    <cfRule type="expression" dxfId="11" priority="11" stopIfTrue="1">
      <formula>ISNUMBER(SEARCH("Closed",$J26))</formula>
    </cfRule>
    <cfRule type="expression" dxfId="10" priority="12" stopIfTrue="1">
      <formula>IF($B26="Minor", TRUE, FALSE)</formula>
    </cfRule>
    <cfRule type="expression" dxfId="9" priority="13" stopIfTrue="1">
      <formula>IF(OR($B26="Major",$B26="Pre-Condition"), TRUE, FALSE)</formula>
    </cfRule>
  </conditionalFormatting>
  <conditionalFormatting sqref="A27:G27 J27:K27">
    <cfRule type="expression" dxfId="8" priority="7" stopIfTrue="1">
      <formula>ISNUMBER(SEARCH("Closed",$J27))</formula>
    </cfRule>
    <cfRule type="expression" dxfId="7" priority="8" stopIfTrue="1">
      <formula>IF($B27="Minor", TRUE, FALSE)</formula>
    </cfRule>
    <cfRule type="expression" dxfId="6" priority="9" stopIfTrue="1">
      <formula>IF(OR($B27="Major",$B27="Pre-Condition"), TRUE, FALSE)</formula>
    </cfRule>
  </conditionalFormatting>
  <conditionalFormatting sqref="A27">
    <cfRule type="colorScale" priority="10">
      <colorScale>
        <cfvo type="min"/>
        <cfvo type="percentile" val="50"/>
        <cfvo type="max"/>
        <color rgb="FFF8696B"/>
        <color rgb="FFFFEB84"/>
        <color rgb="FF63BE7B"/>
      </colorScale>
    </cfRule>
  </conditionalFormatting>
  <conditionalFormatting sqref="H27">
    <cfRule type="expression" dxfId="5" priority="4" stopIfTrue="1">
      <formula>ISNUMBER(SEARCH("Closed",$I27))</formula>
    </cfRule>
    <cfRule type="expression" dxfId="4" priority="5" stopIfTrue="1">
      <formula>IF($B27="Minor", TRUE, FALSE)</formula>
    </cfRule>
    <cfRule type="expression" dxfId="3" priority="6" stopIfTrue="1">
      <formula>IF(OR($B27="Major",$B27="Pre-Condition"), TRUE, FALSE)</formula>
    </cfRule>
  </conditionalFormatting>
  <conditionalFormatting sqref="I27">
    <cfRule type="expression" dxfId="2" priority="1" stopIfTrue="1">
      <formula>ISNUMBER(SEARCH("Closed",$J27))</formula>
    </cfRule>
    <cfRule type="expression" dxfId="1" priority="2" stopIfTrue="1">
      <formula>IF($B27="Minor", TRUE, FALSE)</formula>
    </cfRule>
    <cfRule type="expression" dxfId="0" priority="3" stopIfTrue="1">
      <formula>IF(OR($B27="Major",$B27="Pre-Condition"), TRUE, FALSE)</formula>
    </cfRule>
  </conditionalFormatting>
  <dataValidations count="1">
    <dataValidation type="list" allowBlank="1" showInputMessage="1" showErrorMessage="1" sqref="B16:B19 B21:B23 B25:B354" xr:uid="{00000000-0002-0000-0200-000000000000}">
      <formula1>$N$1:$N$3</formula1>
    </dataValidation>
  </dataValidations>
  <pageMargins left="0.25" right="0.25" top="0.75" bottom="0.75" header="0.3" footer="0.3"/>
  <pageSetup paperSize="9" scale="25" orientation="landscape" horizontalDpi="4294967294" r:id="rId1"/>
  <headerFooter alignWithMargins="0"/>
  <rowBreaks count="1" manualBreakCount="1">
    <brk id="16" max="11"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4"/>
  <sheetViews>
    <sheetView zoomScaleNormal="100" zoomScaleSheetLayoutView="100" workbookViewId="0">
      <selection activeCell="B57" sqref="B57"/>
    </sheetView>
  </sheetViews>
  <sheetFormatPr defaultColWidth="9" defaultRowHeight="14"/>
  <cols>
    <col min="1" max="1" width="8.36328125" style="144" customWidth="1"/>
    <col min="2" max="2" width="78.6328125" style="59" customWidth="1"/>
    <col min="3" max="3" width="3" style="146" customWidth="1"/>
    <col min="4" max="4" width="19" style="64" customWidth="1"/>
    <col min="5" max="16384" width="9" style="57"/>
  </cols>
  <sheetData>
    <row r="1" spans="1:4" ht="28">
      <c r="A1" s="139">
        <v>3</v>
      </c>
      <c r="B1" s="140" t="s">
        <v>401</v>
      </c>
      <c r="C1" s="141"/>
      <c r="D1" s="63"/>
    </row>
    <row r="2" spans="1:4">
      <c r="A2" s="142">
        <v>3.1</v>
      </c>
      <c r="B2" s="143" t="s">
        <v>154</v>
      </c>
      <c r="C2" s="141"/>
      <c r="D2" s="63"/>
    </row>
    <row r="3" spans="1:4">
      <c r="B3" s="145" t="s">
        <v>49</v>
      </c>
      <c r="C3" s="141"/>
      <c r="D3" s="63"/>
    </row>
    <row r="4" spans="1:4">
      <c r="B4" s="415">
        <v>43901</v>
      </c>
    </row>
    <row r="5" spans="1:4">
      <c r="B5" s="145" t="s">
        <v>50</v>
      </c>
      <c r="C5" s="141"/>
      <c r="D5" s="63"/>
    </row>
    <row r="6" spans="1:4" s="244" customFormat="1">
      <c r="A6" s="144"/>
      <c r="B6" s="292" t="s">
        <v>1038</v>
      </c>
      <c r="C6" s="141"/>
      <c r="D6" s="63"/>
    </row>
    <row r="7" spans="1:4" s="244" customFormat="1">
      <c r="A7" s="144"/>
      <c r="B7" s="145" t="s">
        <v>1160</v>
      </c>
      <c r="C7" s="146"/>
      <c r="D7" s="64"/>
    </row>
    <row r="8" spans="1:4" s="244" customFormat="1" ht="14.5">
      <c r="A8" s="144"/>
      <c r="B8" s="447" t="s">
        <v>1161</v>
      </c>
      <c r="C8" s="146"/>
      <c r="D8" s="64"/>
    </row>
    <row r="9" spans="1:4" s="244" customFormat="1">
      <c r="A9" s="144"/>
      <c r="B9" s="99" t="s">
        <v>1040</v>
      </c>
      <c r="C9" s="146"/>
      <c r="D9" s="64"/>
    </row>
    <row r="10" spans="1:4" s="244" customFormat="1">
      <c r="A10" s="144"/>
      <c r="B10" s="99" t="s">
        <v>1042</v>
      </c>
      <c r="C10" s="146"/>
      <c r="D10" s="64"/>
    </row>
    <row r="11" spans="1:4" s="244" customFormat="1">
      <c r="A11" s="144"/>
      <c r="B11" s="99" t="s">
        <v>1043</v>
      </c>
      <c r="C11" s="146"/>
      <c r="D11" s="64"/>
    </row>
    <row r="12" spans="1:4" s="244" customFormat="1">
      <c r="A12" s="144"/>
      <c r="B12" s="99" t="s">
        <v>1044</v>
      </c>
      <c r="C12" s="146"/>
      <c r="D12" s="64"/>
    </row>
    <row r="13" spans="1:4" s="244" customFormat="1">
      <c r="A13" s="144"/>
      <c r="B13" s="99"/>
      <c r="C13" s="146"/>
      <c r="D13" s="64"/>
    </row>
    <row r="14" spans="1:4" s="244" customFormat="1">
      <c r="A14" s="144"/>
      <c r="B14" s="99"/>
      <c r="C14" s="146"/>
      <c r="D14" s="64"/>
    </row>
    <row r="15" spans="1:4" s="244" customFormat="1">
      <c r="A15" s="144"/>
      <c r="B15" s="99" t="s">
        <v>1041</v>
      </c>
      <c r="C15" s="146"/>
      <c r="D15" s="64"/>
    </row>
    <row r="16" spans="1:4" s="244" customFormat="1">
      <c r="A16" s="144"/>
      <c r="B16" s="99"/>
      <c r="C16" s="146"/>
      <c r="D16" s="64"/>
    </row>
    <row r="17" spans="1:4">
      <c r="B17" s="145" t="s">
        <v>186</v>
      </c>
      <c r="C17" s="141"/>
      <c r="D17" s="63"/>
    </row>
    <row r="18" spans="1:4">
      <c r="B18" s="99" t="s">
        <v>1045</v>
      </c>
    </row>
    <row r="19" spans="1:4" s="244" customFormat="1">
      <c r="A19" s="144"/>
      <c r="B19" s="147"/>
      <c r="C19" s="146"/>
      <c r="D19" s="64"/>
    </row>
    <row r="20" spans="1:4" s="244" customFormat="1">
      <c r="A20" s="144"/>
      <c r="B20" s="147"/>
      <c r="C20" s="146"/>
      <c r="D20" s="64"/>
    </row>
    <row r="21" spans="1:4" s="244" customFormat="1">
      <c r="A21" s="149" t="s">
        <v>577</v>
      </c>
      <c r="B21" s="244" t="s">
        <v>576</v>
      </c>
      <c r="C21" s="146"/>
      <c r="D21" s="64"/>
    </row>
    <row r="22" spans="1:4" s="244" customFormat="1">
      <c r="A22" s="149"/>
      <c r="B22" s="244" t="s">
        <v>570</v>
      </c>
      <c r="C22" s="146"/>
      <c r="D22" s="64"/>
    </row>
    <row r="23" spans="1:4" s="244" customFormat="1">
      <c r="A23" s="149" t="s">
        <v>578</v>
      </c>
      <c r="B23" s="244" t="s">
        <v>575</v>
      </c>
      <c r="C23" s="146"/>
      <c r="D23" s="64"/>
    </row>
    <row r="24" spans="1:4">
      <c r="B24" s="99" t="s">
        <v>570</v>
      </c>
    </row>
    <row r="25" spans="1:4">
      <c r="A25" s="142">
        <v>3.2</v>
      </c>
      <c r="B25" s="148" t="s">
        <v>506</v>
      </c>
      <c r="C25" s="141"/>
      <c r="D25" s="63"/>
    </row>
    <row r="26" spans="1:4">
      <c r="B26" s="99" t="s">
        <v>51</v>
      </c>
    </row>
    <row r="27" spans="1:4" ht="56">
      <c r="B27" s="416" t="s">
        <v>1046</v>
      </c>
    </row>
    <row r="28" spans="1:4" ht="83.25" customHeight="1">
      <c r="B28" s="432" t="s">
        <v>1047</v>
      </c>
    </row>
    <row r="29" spans="1:4">
      <c r="B29" s="99"/>
    </row>
    <row r="30" spans="1:4">
      <c r="B30" s="99" t="s">
        <v>510</v>
      </c>
    </row>
    <row r="31" spans="1:4">
      <c r="B31" s="99"/>
    </row>
    <row r="32" spans="1:4">
      <c r="A32" s="149" t="s">
        <v>248</v>
      </c>
      <c r="B32" s="145" t="s">
        <v>35</v>
      </c>
      <c r="C32" s="141"/>
      <c r="D32" s="63"/>
    </row>
    <row r="33" spans="1:4">
      <c r="A33" s="149"/>
      <c r="B33" s="417" t="s">
        <v>615</v>
      </c>
      <c r="C33" s="141"/>
      <c r="D33" s="63"/>
    </row>
    <row r="34" spans="1:4">
      <c r="B34" s="99"/>
    </row>
    <row r="35" spans="1:4" s="227" customFormat="1">
      <c r="A35" s="142">
        <v>3.3</v>
      </c>
      <c r="B35" s="148" t="s">
        <v>122</v>
      </c>
      <c r="C35" s="225"/>
      <c r="D35" s="226"/>
    </row>
    <row r="36" spans="1:4" s="227" customFormat="1" ht="28">
      <c r="A36" s="228"/>
      <c r="B36" s="99" t="s">
        <v>1312</v>
      </c>
      <c r="C36" s="230"/>
      <c r="D36" s="231"/>
    </row>
    <row r="37" spans="1:4" s="227" customFormat="1" ht="28">
      <c r="A37" s="228"/>
      <c r="B37" s="99" t="s">
        <v>1313</v>
      </c>
      <c r="C37" s="230"/>
      <c r="D37" s="231"/>
    </row>
    <row r="38" spans="1:4" s="227" customFormat="1">
      <c r="A38" s="228"/>
      <c r="B38" s="229"/>
      <c r="C38" s="230"/>
      <c r="D38" s="231"/>
    </row>
    <row r="39" spans="1:4" s="65" customFormat="1">
      <c r="A39" s="142">
        <v>3.4</v>
      </c>
      <c r="B39" s="148" t="s">
        <v>123</v>
      </c>
      <c r="C39" s="141"/>
      <c r="D39" s="58"/>
    </row>
    <row r="40" spans="1:4" s="65" customFormat="1">
      <c r="A40" s="144"/>
      <c r="B40" s="99" t="s">
        <v>198</v>
      </c>
      <c r="C40" s="146"/>
      <c r="D40" s="59"/>
    </row>
    <row r="41" spans="1:4">
      <c r="B41" s="99"/>
    </row>
    <row r="42" spans="1:4">
      <c r="A42" s="142">
        <v>3.5</v>
      </c>
      <c r="B42" s="148" t="s">
        <v>187</v>
      </c>
      <c r="C42" s="141"/>
      <c r="D42" s="63"/>
    </row>
    <row r="43" spans="1:4" ht="163.5" customHeight="1">
      <c r="B43" s="217" t="s">
        <v>1316</v>
      </c>
      <c r="C43" s="150"/>
      <c r="D43" s="66"/>
    </row>
    <row r="44" spans="1:4">
      <c r="B44" s="151"/>
      <c r="C44" s="152"/>
      <c r="D44" s="67"/>
    </row>
    <row r="45" spans="1:4">
      <c r="A45" s="142">
        <v>3.6</v>
      </c>
      <c r="B45" s="148" t="s">
        <v>247</v>
      </c>
      <c r="C45" s="141"/>
      <c r="D45" s="63"/>
    </row>
    <row r="46" spans="1:4">
      <c r="B46" s="433" t="s">
        <v>1117</v>
      </c>
      <c r="C46" s="153"/>
      <c r="D46" s="68"/>
    </row>
    <row r="47" spans="1:4">
      <c r="B47" s="434" t="s">
        <v>1118</v>
      </c>
      <c r="C47" s="153"/>
      <c r="D47" s="68"/>
    </row>
    <row r="48" spans="1:4" ht="28">
      <c r="B48" s="433" t="s">
        <v>1119</v>
      </c>
      <c r="C48" s="153"/>
      <c r="D48" s="68"/>
    </row>
    <row r="49" spans="1:4">
      <c r="B49" s="432" t="s">
        <v>1120</v>
      </c>
    </row>
    <row r="50" spans="1:4">
      <c r="B50" s="434" t="s">
        <v>1121</v>
      </c>
      <c r="C50" s="153"/>
      <c r="D50" s="68"/>
    </row>
    <row r="51" spans="1:4" ht="72" customHeight="1">
      <c r="B51" s="432" t="s">
        <v>1122</v>
      </c>
    </row>
    <row r="52" spans="1:4" s="65" customFormat="1">
      <c r="A52" s="142">
        <v>3.7</v>
      </c>
      <c r="B52" s="148" t="s">
        <v>586</v>
      </c>
      <c r="C52" s="141"/>
      <c r="D52" s="58"/>
    </row>
    <row r="53" spans="1:4" s="65" customFormat="1" ht="154">
      <c r="A53" s="149" t="s">
        <v>403</v>
      </c>
      <c r="B53" s="99" t="s">
        <v>585</v>
      </c>
      <c r="C53" s="141"/>
      <c r="D53" s="58"/>
    </row>
    <row r="54" spans="1:4" s="65" customFormat="1" ht="42">
      <c r="A54" s="149" t="s">
        <v>598</v>
      </c>
      <c r="B54" s="99" t="s">
        <v>587</v>
      </c>
      <c r="C54" s="141"/>
      <c r="D54" s="58"/>
    </row>
    <row r="55" spans="1:4" s="65" customFormat="1">
      <c r="A55" s="149"/>
      <c r="B55" s="134"/>
      <c r="C55" s="141"/>
      <c r="D55" s="58"/>
    </row>
    <row r="56" spans="1:4" s="69" customFormat="1" ht="28">
      <c r="A56" s="144"/>
      <c r="B56" s="453" t="s">
        <v>1051</v>
      </c>
      <c r="C56" s="153"/>
      <c r="D56" s="68"/>
    </row>
    <row r="57" spans="1:4" s="69" customFormat="1" ht="28">
      <c r="A57" s="223"/>
      <c r="B57" s="70" t="s">
        <v>656</v>
      </c>
      <c r="C57" s="153"/>
      <c r="D57" s="68"/>
    </row>
    <row r="58" spans="1:4" s="65" customFormat="1" ht="46.5" hidden="1" customHeight="1">
      <c r="A58" s="154" t="s">
        <v>9</v>
      </c>
      <c r="B58" s="236"/>
      <c r="C58" s="153"/>
      <c r="D58" s="60"/>
    </row>
    <row r="59" spans="1:4" s="65" customFormat="1" ht="46.5" customHeight="1">
      <c r="A59" s="154"/>
      <c r="B59" s="99" t="s">
        <v>554</v>
      </c>
      <c r="C59" s="153"/>
      <c r="D59" s="60"/>
    </row>
    <row r="60" spans="1:4" s="65" customFormat="1">
      <c r="A60" s="154"/>
      <c r="B60" s="95"/>
      <c r="C60" s="153"/>
      <c r="D60" s="60"/>
    </row>
    <row r="61" spans="1:4">
      <c r="B61" s="99"/>
    </row>
    <row r="62" spans="1:4">
      <c r="A62" s="149" t="s">
        <v>403</v>
      </c>
      <c r="B62" s="145" t="s">
        <v>404</v>
      </c>
      <c r="C62" s="141"/>
      <c r="D62" s="63"/>
    </row>
    <row r="63" spans="1:4">
      <c r="B63" s="99" t="s">
        <v>1289</v>
      </c>
      <c r="C63" s="153"/>
      <c r="D63" s="68"/>
    </row>
    <row r="64" spans="1:4">
      <c r="B64" s="99"/>
    </row>
    <row r="65" spans="1:4">
      <c r="A65" s="142">
        <v>3.8</v>
      </c>
      <c r="B65" s="148" t="s">
        <v>249</v>
      </c>
      <c r="C65" s="141"/>
      <c r="D65" s="58"/>
    </row>
    <row r="66" spans="1:4">
      <c r="A66" s="149" t="s">
        <v>131</v>
      </c>
      <c r="B66" s="145" t="s">
        <v>52</v>
      </c>
      <c r="C66" s="141"/>
      <c r="D66" s="58"/>
    </row>
    <row r="67" spans="1:4">
      <c r="B67" s="99" t="s">
        <v>1048</v>
      </c>
      <c r="C67" s="153"/>
      <c r="D67" s="60"/>
    </row>
    <row r="68" spans="1:4">
      <c r="B68" s="99" t="s">
        <v>1049</v>
      </c>
      <c r="C68" s="153"/>
      <c r="D68" s="60"/>
    </row>
    <row r="69" spans="1:4">
      <c r="B69" s="99" t="s">
        <v>1050</v>
      </c>
      <c r="C69" s="153"/>
      <c r="D69" s="60"/>
    </row>
    <row r="70" spans="1:4">
      <c r="B70" s="99" t="s">
        <v>1123</v>
      </c>
      <c r="C70" s="153"/>
      <c r="D70" s="60"/>
    </row>
    <row r="71" spans="1:4">
      <c r="B71" s="99" t="s">
        <v>511</v>
      </c>
      <c r="D71" s="59"/>
    </row>
    <row r="72" spans="1:4" s="215" customFormat="1">
      <c r="A72" s="144"/>
      <c r="B72" s="95"/>
      <c r="C72" s="146"/>
      <c r="D72" s="59"/>
    </row>
    <row r="73" spans="1:4">
      <c r="A73" s="219"/>
      <c r="B73" s="170"/>
      <c r="D73" s="59"/>
    </row>
    <row r="74" spans="1:4" s="215" customFormat="1" ht="28" hidden="1">
      <c r="A74" s="219"/>
      <c r="B74" s="170" t="s">
        <v>455</v>
      </c>
      <c r="C74" s="146"/>
      <c r="D74" s="59"/>
    </row>
    <row r="75" spans="1:4" s="215" customFormat="1">
      <c r="A75" s="219"/>
      <c r="B75" s="220"/>
      <c r="C75" s="146"/>
      <c r="D75" s="59"/>
    </row>
    <row r="76" spans="1:4">
      <c r="A76" s="142">
        <v>3.9</v>
      </c>
      <c r="B76" s="148" t="s">
        <v>115</v>
      </c>
      <c r="C76" s="141"/>
      <c r="D76" s="63"/>
    </row>
    <row r="77" spans="1:4" ht="117" customHeight="1">
      <c r="B77" s="453" t="s">
        <v>472</v>
      </c>
      <c r="C77" s="153"/>
      <c r="D77" s="68"/>
    </row>
    <row r="78" spans="1:4">
      <c r="B78" s="99"/>
    </row>
    <row r="79" spans="1:4">
      <c r="B79" s="99"/>
    </row>
    <row r="80" spans="1:4">
      <c r="A80" s="155">
        <v>3.1</v>
      </c>
      <c r="B80" s="148" t="s">
        <v>193</v>
      </c>
      <c r="C80" s="141"/>
      <c r="D80" s="63"/>
    </row>
    <row r="81" spans="1:4" ht="28">
      <c r="A81" s="149"/>
      <c r="B81" s="99" t="s">
        <v>46</v>
      </c>
    </row>
    <row r="82" spans="1:4">
      <c r="A82" s="149" t="s">
        <v>13</v>
      </c>
      <c r="B82" s="145" t="s">
        <v>252</v>
      </c>
      <c r="C82" s="141"/>
      <c r="D82" s="63"/>
    </row>
    <row r="83" spans="1:4" ht="28" hidden="1">
      <c r="A83" s="154" t="s">
        <v>47</v>
      </c>
      <c r="B83" s="99"/>
    </row>
    <row r="84" spans="1:4" hidden="1">
      <c r="A84" s="154"/>
      <c r="B84" s="99"/>
    </row>
    <row r="85" spans="1:4" ht="28" hidden="1">
      <c r="A85" s="154" t="s">
        <v>406</v>
      </c>
      <c r="B85" s="99"/>
    </row>
    <row r="86" spans="1:4" hidden="1">
      <c r="A86" s="154" t="s">
        <v>155</v>
      </c>
      <c r="B86" s="99"/>
    </row>
    <row r="87" spans="1:4">
      <c r="B87" s="99" t="s">
        <v>380</v>
      </c>
    </row>
    <row r="88" spans="1:4">
      <c r="A88" s="154"/>
      <c r="B88" s="99"/>
    </row>
    <row r="89" spans="1:4">
      <c r="A89" s="154"/>
      <c r="B89" s="99"/>
    </row>
    <row r="90" spans="1:4">
      <c r="B90" s="99"/>
    </row>
    <row r="91" spans="1:4">
      <c r="A91" s="155">
        <v>3.11</v>
      </c>
      <c r="B91" s="2" t="s">
        <v>253</v>
      </c>
      <c r="C91" s="141"/>
      <c r="D91" s="63"/>
    </row>
    <row r="92" spans="1:4" ht="140">
      <c r="A92" s="149"/>
      <c r="B92" s="453" t="s">
        <v>480</v>
      </c>
    </row>
    <row r="93" spans="1:4" ht="28">
      <c r="A93" s="149"/>
      <c r="B93" s="453" t="s">
        <v>273</v>
      </c>
    </row>
    <row r="94" spans="1:4" ht="70" hidden="1">
      <c r="A94" s="154" t="s">
        <v>45</v>
      </c>
      <c r="B94" s="1" t="s">
        <v>484</v>
      </c>
    </row>
  </sheetData>
  <phoneticPr fontId="7"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3"/>
  <sheetViews>
    <sheetView zoomScaleNormal="100" zoomScaleSheetLayoutView="100" workbookViewId="0"/>
  </sheetViews>
  <sheetFormatPr defaultColWidth="9.36328125" defaultRowHeight="14"/>
  <cols>
    <col min="1" max="1" width="6.6328125" style="149" customWidth="1"/>
    <col min="2" max="2" width="79.36328125" style="216" customWidth="1"/>
    <col min="3" max="3" width="2.453125" style="216" customWidth="1"/>
    <col min="4" max="16384" width="9.36328125" style="62"/>
  </cols>
  <sheetData>
    <row r="1" spans="1:5" ht="28">
      <c r="A1" s="139">
        <v>5</v>
      </c>
      <c r="B1" s="157" t="s">
        <v>466</v>
      </c>
      <c r="C1" s="63"/>
    </row>
    <row r="2" spans="1:5">
      <c r="A2" s="142">
        <v>5.3</v>
      </c>
      <c r="B2" s="148" t="s">
        <v>1290</v>
      </c>
      <c r="C2" s="63"/>
    </row>
    <row r="3" spans="1:5">
      <c r="A3" s="149" t="s">
        <v>471</v>
      </c>
      <c r="B3" s="145" t="s">
        <v>453</v>
      </c>
      <c r="C3" s="64"/>
    </row>
    <row r="4" spans="1:5" ht="112">
      <c r="B4" s="182" t="s">
        <v>1094</v>
      </c>
      <c r="C4" s="64"/>
    </row>
    <row r="5" spans="1:5" ht="28">
      <c r="B5" s="95" t="s">
        <v>452</v>
      </c>
      <c r="C5" s="64"/>
    </row>
    <row r="6" spans="1:5">
      <c r="B6" s="95"/>
      <c r="C6" s="64"/>
    </row>
    <row r="7" spans="1:5">
      <c r="B7" s="99"/>
      <c r="C7" s="64"/>
    </row>
    <row r="8" spans="1:5">
      <c r="A8" s="149" t="s">
        <v>454</v>
      </c>
      <c r="B8" s="145" t="s">
        <v>451</v>
      </c>
      <c r="C8" s="63"/>
    </row>
    <row r="9" spans="1:5" ht="15.5">
      <c r="B9" s="441" t="s">
        <v>1155</v>
      </c>
      <c r="C9" s="64"/>
    </row>
    <row r="10" spans="1:5" ht="28.5">
      <c r="A10" s="144"/>
      <c r="B10" s="442" t="s">
        <v>1157</v>
      </c>
    </row>
    <row r="11" spans="1:5" ht="14.5">
      <c r="A11" s="144"/>
      <c r="B11" s="442" t="s">
        <v>1156</v>
      </c>
      <c r="E11" s="440"/>
    </row>
    <row r="12" spans="1:5" ht="29">
      <c r="A12" s="144"/>
      <c r="B12" s="442" t="s">
        <v>1158</v>
      </c>
      <c r="E12" s="440"/>
    </row>
    <row r="13" spans="1:5" ht="14.5">
      <c r="A13" s="144"/>
      <c r="B13" s="439"/>
      <c r="E13" s="440"/>
    </row>
    <row r="14" spans="1:5">
      <c r="B14" s="99"/>
      <c r="C14" s="64"/>
      <c r="E14" s="439"/>
    </row>
    <row r="15" spans="1:5">
      <c r="A15" s="142">
        <v>5.4</v>
      </c>
      <c r="B15" s="148" t="s">
        <v>1291</v>
      </c>
      <c r="C15" s="214"/>
      <c r="E15" s="439"/>
    </row>
    <row r="16" spans="1:5" ht="42">
      <c r="A16" s="149" t="s">
        <v>467</v>
      </c>
      <c r="B16" s="213" t="s">
        <v>483</v>
      </c>
      <c r="C16" s="214"/>
      <c r="E16" s="440"/>
    </row>
    <row r="17" spans="1:3" ht="28">
      <c r="B17" s="217" t="s">
        <v>1285</v>
      </c>
      <c r="C17" s="214"/>
    </row>
    <row r="18" spans="1:3">
      <c r="B18" s="238"/>
      <c r="C18" s="214"/>
    </row>
    <row r="19" spans="1:3">
      <c r="B19" s="99"/>
      <c r="C19" s="58"/>
    </row>
    <row r="20" spans="1:3">
      <c r="A20" s="149" t="s">
        <v>482</v>
      </c>
      <c r="B20" s="145" t="s">
        <v>453</v>
      </c>
      <c r="C20" s="58"/>
    </row>
    <row r="21" spans="1:3">
      <c r="B21" s="217" t="s">
        <v>1286</v>
      </c>
    </row>
    <row r="22" spans="1:3">
      <c r="B22" s="95"/>
    </row>
    <row r="23" spans="1:3">
      <c r="A23" s="144"/>
      <c r="B23" s="217"/>
    </row>
    <row r="24" spans="1:3">
      <c r="A24" s="144"/>
      <c r="B24" s="217"/>
    </row>
    <row r="25" spans="1:3">
      <c r="B25" s="99"/>
    </row>
    <row r="26" spans="1:3" ht="42" hidden="1">
      <c r="A26" s="142" t="s">
        <v>468</v>
      </c>
      <c r="B26" s="224" t="s">
        <v>470</v>
      </c>
      <c r="C26" s="214"/>
    </row>
    <row r="27" spans="1:3" hidden="1">
      <c r="A27" s="218" t="s">
        <v>469</v>
      </c>
      <c r="B27" s="145" t="s">
        <v>465</v>
      </c>
      <c r="C27" s="214"/>
    </row>
    <row r="28" spans="1:3" hidden="1">
      <c r="B28" s="217" t="s">
        <v>1286</v>
      </c>
      <c r="C28" s="214"/>
    </row>
    <row r="29" spans="1:3">
      <c r="B29" s="95"/>
      <c r="C29" s="214"/>
    </row>
    <row r="30" spans="1:3">
      <c r="B30" s="99"/>
      <c r="C30" s="58"/>
    </row>
    <row r="31" spans="1:3">
      <c r="B31" s="99"/>
      <c r="C31" s="58"/>
    </row>
    <row r="32" spans="1:3">
      <c r="A32" s="144"/>
      <c r="B32" s="217"/>
    </row>
    <row r="33" spans="2:2">
      <c r="B33" s="99"/>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topLeftCell="A25" zoomScaleNormal="100" workbookViewId="0">
      <selection activeCell="A22" sqref="A22:IV24"/>
    </sheetView>
  </sheetViews>
  <sheetFormatPr defaultColWidth="9" defaultRowHeight="14"/>
  <cols>
    <col min="1" max="1" width="7.36328125" style="175" customWidth="1"/>
    <col min="2" max="2" width="80.453125" style="64" customWidth="1"/>
    <col min="3" max="3" width="2" style="64" customWidth="1"/>
    <col min="4" max="16384" width="9" style="57"/>
  </cols>
  <sheetData>
    <row r="1" spans="1:3" ht="28">
      <c r="A1" s="156">
        <v>6</v>
      </c>
      <c r="B1" s="157" t="s">
        <v>407</v>
      </c>
      <c r="C1" s="141"/>
    </row>
    <row r="2" spans="1:3">
      <c r="A2" s="158">
        <v>6.1</v>
      </c>
      <c r="B2" s="159" t="s">
        <v>110</v>
      </c>
      <c r="C2" s="141"/>
    </row>
    <row r="3" spans="1:3">
      <c r="A3" s="158"/>
      <c r="B3" s="160"/>
      <c r="C3" s="146"/>
    </row>
    <row r="4" spans="1:3" s="244" customFormat="1">
      <c r="A4" s="158"/>
      <c r="B4" s="164"/>
      <c r="C4" s="146"/>
    </row>
    <row r="5" spans="1:3" s="244" customFormat="1">
      <c r="A5" s="158"/>
      <c r="B5" s="165" t="s">
        <v>548</v>
      </c>
      <c r="C5" s="146"/>
    </row>
    <row r="6" spans="1:3" s="244" customFormat="1">
      <c r="A6" s="158"/>
      <c r="B6" s="245" t="s">
        <v>600</v>
      </c>
      <c r="C6" s="146"/>
    </row>
    <row r="7" spans="1:3" s="244" customFormat="1">
      <c r="A7" s="158"/>
      <c r="B7" s="245" t="s">
        <v>549</v>
      </c>
      <c r="C7" s="146"/>
    </row>
    <row r="8" spans="1:3" s="244" customFormat="1">
      <c r="A8" s="158"/>
      <c r="B8" s="245" t="s">
        <v>550</v>
      </c>
      <c r="C8" s="146"/>
    </row>
    <row r="9" spans="1:3" s="244" customFormat="1">
      <c r="A9" s="158"/>
      <c r="B9" s="245" t="s">
        <v>551</v>
      </c>
      <c r="C9" s="146"/>
    </row>
    <row r="10" spans="1:3" s="244" customFormat="1">
      <c r="A10" s="158"/>
      <c r="B10" s="245" t="s">
        <v>551</v>
      </c>
      <c r="C10" s="146"/>
    </row>
    <row r="11" spans="1:3" s="244" customFormat="1">
      <c r="A11" s="158"/>
      <c r="B11" s="245" t="s">
        <v>552</v>
      </c>
      <c r="C11" s="146"/>
    </row>
    <row r="12" spans="1:3" s="244" customFormat="1">
      <c r="A12" s="158"/>
      <c r="B12" s="245" t="s">
        <v>553</v>
      </c>
      <c r="C12" s="146"/>
    </row>
    <row r="13" spans="1:3" s="244" customFormat="1">
      <c r="A13" s="158"/>
      <c r="B13" s="245" t="s">
        <v>599</v>
      </c>
      <c r="C13" s="146"/>
    </row>
    <row r="14" spans="1:3" s="244" customFormat="1">
      <c r="A14" s="158"/>
      <c r="B14" s="245"/>
      <c r="C14" s="146"/>
    </row>
    <row r="15" spans="1:3" s="244" customFormat="1">
      <c r="A15" s="158" t="s">
        <v>573</v>
      </c>
      <c r="B15" s="244" t="s">
        <v>576</v>
      </c>
      <c r="C15" s="146"/>
    </row>
    <row r="16" spans="1:3" s="244" customFormat="1">
      <c r="A16" s="158"/>
      <c r="C16" s="146"/>
    </row>
    <row r="17" spans="1:3" s="244" customFormat="1">
      <c r="A17" s="158" t="s">
        <v>574</v>
      </c>
      <c r="B17" s="244" t="s">
        <v>575</v>
      </c>
      <c r="C17" s="146"/>
    </row>
    <row r="18" spans="1:3">
      <c r="A18" s="158"/>
      <c r="B18" s="244"/>
      <c r="C18" s="146"/>
    </row>
    <row r="19" spans="1:3">
      <c r="A19" s="158">
        <v>6.2</v>
      </c>
      <c r="B19" s="162" t="s">
        <v>111</v>
      </c>
      <c r="C19" s="141"/>
    </row>
    <row r="20" spans="1:3" ht="33.75" customHeight="1">
      <c r="A20" s="158"/>
      <c r="B20" s="147" t="s">
        <v>402</v>
      </c>
      <c r="C20" s="146"/>
    </row>
    <row r="21" spans="1:3" s="244" customFormat="1" ht="14.25" customHeight="1">
      <c r="A21" s="158"/>
      <c r="B21" s="147"/>
      <c r="C21" s="146"/>
    </row>
    <row r="22" spans="1:3" ht="15" customHeight="1">
      <c r="A22" s="158"/>
      <c r="B22" s="161"/>
      <c r="C22" s="146"/>
    </row>
    <row r="23" spans="1:3">
      <c r="A23" s="158">
        <v>6.3</v>
      </c>
      <c r="B23" s="162" t="s">
        <v>112</v>
      </c>
      <c r="C23" s="141"/>
    </row>
    <row r="24" spans="1:3">
      <c r="A24" s="158"/>
      <c r="B24" s="163" t="s">
        <v>156</v>
      </c>
      <c r="C24" s="141"/>
    </row>
    <row r="25" spans="1:3">
      <c r="A25" s="158"/>
      <c r="B25" s="164" t="s">
        <v>408</v>
      </c>
      <c r="C25" s="146"/>
    </row>
    <row r="26" spans="1:3">
      <c r="A26" s="158"/>
      <c r="B26" s="164" t="s">
        <v>409</v>
      </c>
      <c r="C26" s="146"/>
    </row>
    <row r="27" spans="1:3">
      <c r="A27" s="158"/>
      <c r="B27" s="164" t="s">
        <v>410</v>
      </c>
      <c r="C27" s="146"/>
    </row>
    <row r="28" spans="1:3">
      <c r="A28" s="158"/>
      <c r="B28" s="164" t="s">
        <v>113</v>
      </c>
      <c r="C28" s="146"/>
    </row>
    <row r="29" spans="1:3">
      <c r="A29" s="158"/>
      <c r="B29" s="164"/>
      <c r="C29" s="146"/>
    </row>
    <row r="30" spans="1:3">
      <c r="A30" s="158" t="s">
        <v>188</v>
      </c>
      <c r="B30" s="165" t="s">
        <v>35</v>
      </c>
      <c r="C30" s="141"/>
    </row>
    <row r="31" spans="1:3">
      <c r="A31" s="158"/>
      <c r="B31" s="164"/>
      <c r="C31" s="146"/>
    </row>
    <row r="32" spans="1:3">
      <c r="A32" s="158"/>
      <c r="B32" s="161"/>
      <c r="C32" s="146"/>
    </row>
    <row r="33" spans="1:3">
      <c r="A33" s="158">
        <v>6.4</v>
      </c>
      <c r="B33" s="162" t="s">
        <v>588</v>
      </c>
      <c r="C33" s="141"/>
    </row>
    <row r="34" spans="1:3" s="244" customFormat="1" ht="154">
      <c r="A34" s="158" t="s">
        <v>37</v>
      </c>
      <c r="B34" s="145" t="s">
        <v>585</v>
      </c>
      <c r="C34" s="141"/>
    </row>
    <row r="35" spans="1:3" s="244" customFormat="1" ht="56">
      <c r="A35" s="158" t="s">
        <v>589</v>
      </c>
      <c r="B35" s="145" t="s">
        <v>587</v>
      </c>
      <c r="C35" s="141"/>
    </row>
    <row r="36" spans="1:3" s="244" customFormat="1">
      <c r="A36" s="158"/>
      <c r="B36" s="264"/>
      <c r="C36" s="141"/>
    </row>
    <row r="37" spans="1:3" s="244" customFormat="1">
      <c r="A37" s="158"/>
      <c r="B37" s="264"/>
      <c r="C37" s="141"/>
    </row>
    <row r="38" spans="1:3">
      <c r="A38" s="158"/>
      <c r="B38" s="166"/>
      <c r="C38" s="150"/>
    </row>
    <row r="39" spans="1:3">
      <c r="A39" s="158"/>
      <c r="B39" s="167"/>
      <c r="C39" s="150"/>
    </row>
    <row r="40" spans="1:3">
      <c r="A40" s="158"/>
      <c r="B40" s="168" t="s">
        <v>124</v>
      </c>
      <c r="C40" s="169"/>
    </row>
    <row r="41" spans="1:3">
      <c r="A41" s="158"/>
      <c r="B41" s="167"/>
      <c r="C41" s="150"/>
    </row>
    <row r="42" spans="1:3" ht="84">
      <c r="A42" s="158"/>
      <c r="B42" s="167" t="s">
        <v>139</v>
      </c>
      <c r="C42" s="150"/>
    </row>
    <row r="43" spans="1:3">
      <c r="A43" s="158"/>
      <c r="B43" s="170" t="s">
        <v>140</v>
      </c>
      <c r="C43" s="153"/>
    </row>
    <row r="44" spans="1:3" s="244" customFormat="1">
      <c r="A44" s="158"/>
      <c r="B44" s="170"/>
      <c r="C44" s="153"/>
    </row>
    <row r="45" spans="1:3" s="244" customFormat="1">
      <c r="A45" s="158" t="s">
        <v>590</v>
      </c>
      <c r="B45" s="165" t="s">
        <v>591</v>
      </c>
      <c r="C45" s="153"/>
    </row>
    <row r="46" spans="1:3" ht="84">
      <c r="A46" s="158"/>
      <c r="B46" s="265" t="s">
        <v>512</v>
      </c>
      <c r="C46" s="146"/>
    </row>
    <row r="47" spans="1:3">
      <c r="A47" s="158">
        <v>6.5</v>
      </c>
      <c r="B47" s="162" t="s">
        <v>114</v>
      </c>
      <c r="C47" s="141"/>
    </row>
    <row r="48" spans="1:3">
      <c r="A48" s="158"/>
      <c r="B48" s="171" t="s">
        <v>128</v>
      </c>
      <c r="C48" s="141"/>
    </row>
    <row r="49" spans="1:3">
      <c r="A49" s="158"/>
      <c r="B49" s="170" t="s">
        <v>129</v>
      </c>
      <c r="C49" s="141"/>
    </row>
    <row r="50" spans="1:3">
      <c r="A50" s="158"/>
      <c r="B50" s="170" t="s">
        <v>130</v>
      </c>
      <c r="C50" s="141"/>
    </row>
    <row r="51" spans="1:3">
      <c r="A51" s="158"/>
      <c r="B51" s="170" t="s">
        <v>411</v>
      </c>
      <c r="C51" s="141"/>
    </row>
    <row r="52" spans="1:3">
      <c r="A52" s="158"/>
      <c r="B52" s="170" t="s">
        <v>513</v>
      </c>
      <c r="C52" s="146"/>
    </row>
    <row r="53" spans="1:3">
      <c r="A53" s="158"/>
      <c r="B53" s="164"/>
      <c r="C53" s="146"/>
    </row>
    <row r="54" spans="1:3" s="65" customFormat="1">
      <c r="A54" s="158">
        <v>6.6</v>
      </c>
      <c r="B54" s="162" t="s">
        <v>116</v>
      </c>
      <c r="C54" s="141"/>
    </row>
    <row r="55" spans="1:3" s="65" customFormat="1" ht="28">
      <c r="A55" s="158"/>
      <c r="B55" s="164" t="s">
        <v>182</v>
      </c>
      <c r="C55" s="146"/>
    </row>
    <row r="56" spans="1:3" s="65" customFormat="1">
      <c r="A56" s="158"/>
      <c r="B56" s="161"/>
      <c r="C56" s="146"/>
    </row>
    <row r="57" spans="1:3">
      <c r="A57" s="158">
        <v>6.7</v>
      </c>
      <c r="B57" s="162" t="s">
        <v>247</v>
      </c>
      <c r="C57" s="141"/>
    </row>
    <row r="58" spans="1:3">
      <c r="A58" s="158"/>
      <c r="B58" s="157" t="s">
        <v>412</v>
      </c>
      <c r="C58" s="141"/>
    </row>
    <row r="59" spans="1:3" ht="28">
      <c r="A59" s="158"/>
      <c r="B59" s="171" t="s">
        <v>119</v>
      </c>
      <c r="C59" s="153"/>
    </row>
    <row r="60" spans="1:3" ht="28">
      <c r="A60" s="158"/>
      <c r="B60" s="170" t="s">
        <v>63</v>
      </c>
      <c r="C60" s="153"/>
    </row>
    <row r="61" spans="1:3">
      <c r="A61" s="158"/>
      <c r="B61" s="170" t="s">
        <v>120</v>
      </c>
      <c r="C61" s="153"/>
    </row>
    <row r="62" spans="1:3">
      <c r="A62" s="158"/>
      <c r="B62" s="164"/>
      <c r="C62" s="146"/>
    </row>
    <row r="63" spans="1:3">
      <c r="A63" s="158"/>
      <c r="B63" s="164"/>
      <c r="C63" s="146"/>
    </row>
    <row r="64" spans="1:3">
      <c r="A64" s="158"/>
      <c r="B64" s="161"/>
      <c r="C64" s="146"/>
    </row>
    <row r="65" spans="1:3">
      <c r="A65" s="172" t="s">
        <v>274</v>
      </c>
      <c r="B65" s="162" t="s">
        <v>117</v>
      </c>
      <c r="C65" s="141"/>
    </row>
    <row r="66" spans="1:3" ht="42">
      <c r="A66" s="158"/>
      <c r="B66" s="171" t="s">
        <v>534</v>
      </c>
      <c r="C66" s="153"/>
    </row>
    <row r="67" spans="1:3">
      <c r="A67" s="158"/>
      <c r="B67" s="161"/>
      <c r="C67" s="146"/>
    </row>
    <row r="68" spans="1:3" ht="42">
      <c r="A68" s="158">
        <v>6.9</v>
      </c>
      <c r="B68" s="162" t="s">
        <v>474</v>
      </c>
      <c r="C68" s="141"/>
    </row>
    <row r="69" spans="1:3" ht="28">
      <c r="A69" s="158"/>
      <c r="B69" s="171" t="s">
        <v>183</v>
      </c>
      <c r="C69" s="153"/>
    </row>
    <row r="70" spans="1:3">
      <c r="A70" s="158"/>
      <c r="B70" s="161"/>
      <c r="C70" s="146"/>
    </row>
    <row r="71" spans="1:3">
      <c r="A71" s="158" t="s">
        <v>275</v>
      </c>
      <c r="B71" s="162" t="s">
        <v>184</v>
      </c>
      <c r="C71" s="141"/>
    </row>
    <row r="72" spans="1:3" ht="56">
      <c r="A72" s="158"/>
      <c r="B72" s="160" t="s">
        <v>481</v>
      </c>
      <c r="C72" s="146"/>
    </row>
    <row r="73" spans="1:3">
      <c r="A73" s="158"/>
      <c r="B73" s="161"/>
      <c r="C73" s="146"/>
    </row>
    <row r="74" spans="1:3">
      <c r="A74" s="158">
        <v>6.11</v>
      </c>
      <c r="B74" s="162" t="s">
        <v>473</v>
      </c>
      <c r="C74" s="141"/>
    </row>
    <row r="75" spans="1:3" ht="28">
      <c r="A75" s="158"/>
      <c r="B75" s="160" t="s">
        <v>185</v>
      </c>
      <c r="C75" s="146"/>
    </row>
    <row r="76" spans="1:3">
      <c r="A76" s="158" t="s">
        <v>13</v>
      </c>
      <c r="B76" s="165" t="s">
        <v>252</v>
      </c>
      <c r="C76" s="141"/>
    </row>
    <row r="77" spans="1:3" ht="25">
      <c r="A77" s="173" t="s">
        <v>47</v>
      </c>
      <c r="B77" s="164"/>
      <c r="C77" s="146"/>
    </row>
    <row r="78" spans="1:3">
      <c r="A78" s="173" t="s">
        <v>405</v>
      </c>
      <c r="B78" s="164"/>
      <c r="C78" s="146"/>
    </row>
    <row r="79" spans="1:3">
      <c r="A79" s="173"/>
      <c r="B79" s="164"/>
      <c r="C79" s="146"/>
    </row>
    <row r="80" spans="1:3">
      <c r="A80" s="174" t="s">
        <v>155</v>
      </c>
      <c r="B80" s="161"/>
      <c r="C80" s="146"/>
    </row>
  </sheetData>
  <phoneticPr fontId="7"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election activeCell="A22" sqref="A22:IV24"/>
    </sheetView>
  </sheetViews>
  <sheetFormatPr defaultColWidth="9" defaultRowHeight="14"/>
  <cols>
    <col min="1" max="1" width="7.36328125" style="175" customWidth="1"/>
    <col min="2" max="2" width="80.453125" style="64" customWidth="1"/>
    <col min="3" max="3" width="2.453125" style="64" customWidth="1"/>
    <col min="4" max="16384" width="9" style="57"/>
  </cols>
  <sheetData>
    <row r="1" spans="1:3" ht="28">
      <c r="A1" s="156">
        <v>7</v>
      </c>
      <c r="B1" s="157" t="s">
        <v>413</v>
      </c>
      <c r="C1" s="63"/>
    </row>
    <row r="2" spans="1:3">
      <c r="A2" s="158">
        <v>7.1</v>
      </c>
      <c r="B2" s="159" t="s">
        <v>110</v>
      </c>
      <c r="C2" s="63"/>
    </row>
    <row r="3" spans="1:3">
      <c r="A3" s="158"/>
      <c r="B3" s="160"/>
    </row>
    <row r="4" spans="1:3" s="244" customFormat="1">
      <c r="A4" s="158"/>
      <c r="B4" s="145" t="s">
        <v>548</v>
      </c>
      <c r="C4" s="64"/>
    </row>
    <row r="5" spans="1:3" s="244" customFormat="1">
      <c r="A5" s="158"/>
      <c r="B5" s="147" t="s">
        <v>600</v>
      </c>
      <c r="C5" s="64"/>
    </row>
    <row r="6" spans="1:3" s="244" customFormat="1">
      <c r="A6" s="158"/>
      <c r="B6" s="147" t="s">
        <v>549</v>
      </c>
      <c r="C6" s="64"/>
    </row>
    <row r="7" spans="1:3" s="244" customFormat="1">
      <c r="A7" s="158"/>
      <c r="B7" s="147" t="s">
        <v>550</v>
      </c>
      <c r="C7" s="64"/>
    </row>
    <row r="8" spans="1:3" s="244" customFormat="1">
      <c r="A8" s="158"/>
      <c r="B8" s="147" t="s">
        <v>551</v>
      </c>
      <c r="C8" s="64"/>
    </row>
    <row r="9" spans="1:3" s="244" customFormat="1">
      <c r="A9" s="158"/>
      <c r="B9" s="147" t="s">
        <v>551</v>
      </c>
      <c r="C9" s="64"/>
    </row>
    <row r="10" spans="1:3" s="244" customFormat="1">
      <c r="A10" s="158"/>
      <c r="B10" s="147" t="s">
        <v>552</v>
      </c>
      <c r="C10" s="64"/>
    </row>
    <row r="11" spans="1:3" s="244" customFormat="1">
      <c r="A11" s="158"/>
      <c r="B11" s="147" t="s">
        <v>553</v>
      </c>
      <c r="C11" s="64"/>
    </row>
    <row r="12" spans="1:3" s="244" customFormat="1">
      <c r="A12" s="158"/>
      <c r="B12" s="147" t="s">
        <v>599</v>
      </c>
      <c r="C12" s="64"/>
    </row>
    <row r="13" spans="1:3" s="244" customFormat="1">
      <c r="A13" s="158"/>
      <c r="B13" s="147"/>
      <c r="C13" s="64"/>
    </row>
    <row r="14" spans="1:3" s="244" customFormat="1">
      <c r="A14" s="158" t="s">
        <v>579</v>
      </c>
      <c r="B14" s="244" t="s">
        <v>576</v>
      </c>
      <c r="C14" s="64"/>
    </row>
    <row r="15" spans="1:3" s="244" customFormat="1">
      <c r="A15" s="158"/>
      <c r="C15" s="64"/>
    </row>
    <row r="16" spans="1:3" s="244" customFormat="1">
      <c r="A16" s="158" t="s">
        <v>580</v>
      </c>
      <c r="B16" s="244" t="s">
        <v>575</v>
      </c>
      <c r="C16" s="64"/>
    </row>
    <row r="17" spans="1:3">
      <c r="A17" s="158"/>
      <c r="B17" s="164"/>
    </row>
    <row r="18" spans="1:3">
      <c r="A18" s="158">
        <v>7.2</v>
      </c>
      <c r="B18" s="162" t="s">
        <v>111</v>
      </c>
      <c r="C18" s="63"/>
    </row>
    <row r="19" spans="1:3" ht="48.75" customHeight="1">
      <c r="A19" s="158"/>
      <c r="B19" s="176" t="s">
        <v>529</v>
      </c>
    </row>
    <row r="20" spans="1:3" s="244" customFormat="1" ht="15.75" customHeight="1">
      <c r="A20" s="158"/>
      <c r="B20" s="245"/>
      <c r="C20" s="64"/>
    </row>
    <row r="21" spans="1:3">
      <c r="A21" s="158"/>
      <c r="B21" s="161"/>
    </row>
    <row r="22" spans="1:3">
      <c r="A22" s="158">
        <v>7.3</v>
      </c>
      <c r="B22" s="162" t="s">
        <v>112</v>
      </c>
      <c r="C22" s="63"/>
    </row>
    <row r="23" spans="1:3">
      <c r="A23" s="158"/>
      <c r="B23" s="163" t="s">
        <v>156</v>
      </c>
      <c r="C23" s="63"/>
    </row>
    <row r="24" spans="1:3">
      <c r="A24" s="158"/>
      <c r="B24" s="164" t="s">
        <v>408</v>
      </c>
    </row>
    <row r="25" spans="1:3">
      <c r="A25" s="158"/>
      <c r="B25" s="164" t="s">
        <v>409</v>
      </c>
    </row>
    <row r="26" spans="1:3">
      <c r="A26" s="158"/>
      <c r="B26" s="164" t="s">
        <v>410</v>
      </c>
    </row>
    <row r="27" spans="1:3">
      <c r="A27" s="158"/>
      <c r="B27" s="164" t="s">
        <v>113</v>
      </c>
    </row>
    <row r="28" spans="1:3">
      <c r="A28" s="158"/>
      <c r="B28" s="164"/>
    </row>
    <row r="29" spans="1:3">
      <c r="A29" s="158" t="s">
        <v>38</v>
      </c>
      <c r="B29" s="165" t="s">
        <v>35</v>
      </c>
      <c r="C29" s="63"/>
    </row>
    <row r="30" spans="1:3">
      <c r="A30" s="158"/>
      <c r="B30" s="164"/>
    </row>
    <row r="31" spans="1:3">
      <c r="A31" s="158"/>
      <c r="B31" s="161"/>
    </row>
    <row r="32" spans="1:3">
      <c r="A32" s="158">
        <v>7.4</v>
      </c>
      <c r="B32" s="162" t="s">
        <v>586</v>
      </c>
      <c r="C32" s="63"/>
    </row>
    <row r="33" spans="1:3" ht="154">
      <c r="A33" s="158" t="s">
        <v>189</v>
      </c>
      <c r="B33" s="145" t="s">
        <v>585</v>
      </c>
      <c r="C33" s="66"/>
    </row>
    <row r="34" spans="1:3" ht="56">
      <c r="A34" s="158" t="s">
        <v>592</v>
      </c>
      <c r="B34" s="266" t="s">
        <v>587</v>
      </c>
      <c r="C34" s="179"/>
    </row>
    <row r="35" spans="1:3">
      <c r="A35" s="158"/>
      <c r="B35" s="145"/>
      <c r="C35" s="66"/>
    </row>
    <row r="36" spans="1:3">
      <c r="A36" s="158"/>
      <c r="B36" s="168" t="s">
        <v>124</v>
      </c>
      <c r="C36" s="63"/>
    </row>
    <row r="37" spans="1:3">
      <c r="A37" s="158"/>
      <c r="B37" s="167"/>
    </row>
    <row r="38" spans="1:3" ht="84">
      <c r="A38" s="158"/>
      <c r="B38" s="167" t="s">
        <v>139</v>
      </c>
    </row>
    <row r="39" spans="1:3">
      <c r="A39" s="158"/>
      <c r="B39" s="170" t="s">
        <v>140</v>
      </c>
    </row>
    <row r="40" spans="1:3">
      <c r="A40" s="158"/>
      <c r="B40" s="170"/>
    </row>
    <row r="41" spans="1:3">
      <c r="A41" s="158" t="s">
        <v>593</v>
      </c>
      <c r="B41" s="165" t="s">
        <v>591</v>
      </c>
    </row>
    <row r="42" spans="1:3" ht="84">
      <c r="A42" s="158"/>
      <c r="B42" s="265" t="s">
        <v>512</v>
      </c>
    </row>
    <row r="43" spans="1:3">
      <c r="A43" s="177"/>
      <c r="B43" s="178"/>
      <c r="C43" s="58"/>
    </row>
    <row r="44" spans="1:3">
      <c r="A44" s="158" t="s">
        <v>189</v>
      </c>
      <c r="B44" s="168" t="s">
        <v>124</v>
      </c>
      <c r="C44" s="59"/>
    </row>
    <row r="45" spans="1:3">
      <c r="A45" s="158"/>
      <c r="B45" s="167"/>
      <c r="C45" s="59"/>
    </row>
    <row r="46" spans="1:3" ht="84">
      <c r="A46" s="158"/>
      <c r="B46" s="167" t="s">
        <v>139</v>
      </c>
      <c r="C46" s="63"/>
    </row>
    <row r="47" spans="1:3">
      <c r="A47" s="158"/>
      <c r="B47" s="170" t="s">
        <v>140</v>
      </c>
      <c r="C47" s="68"/>
    </row>
    <row r="48" spans="1:3">
      <c r="A48" s="158"/>
      <c r="B48" s="161"/>
      <c r="C48" s="68"/>
    </row>
    <row r="49" spans="1:3">
      <c r="A49" s="158">
        <v>7.5</v>
      </c>
      <c r="B49" s="162" t="s">
        <v>114</v>
      </c>
      <c r="C49" s="68"/>
    </row>
    <row r="50" spans="1:3">
      <c r="A50" s="158"/>
      <c r="B50" s="171" t="s">
        <v>128</v>
      </c>
      <c r="C50" s="59"/>
    </row>
    <row r="51" spans="1:3">
      <c r="A51" s="158"/>
      <c r="B51" s="170" t="s">
        <v>129</v>
      </c>
      <c r="C51" s="58"/>
    </row>
    <row r="52" spans="1:3">
      <c r="A52" s="158"/>
      <c r="B52" s="170" t="s">
        <v>130</v>
      </c>
      <c r="C52" s="60"/>
    </row>
    <row r="53" spans="1:3">
      <c r="A53" s="158"/>
      <c r="B53" s="170" t="s">
        <v>411</v>
      </c>
      <c r="C53" s="59"/>
    </row>
    <row r="54" spans="1:3">
      <c r="A54" s="158"/>
      <c r="B54" s="170" t="s">
        <v>514</v>
      </c>
      <c r="C54" s="63"/>
    </row>
    <row r="55" spans="1:3">
      <c r="A55" s="158"/>
      <c r="B55" s="164"/>
      <c r="C55" s="68"/>
    </row>
    <row r="56" spans="1:3">
      <c r="A56" s="158">
        <v>7.6</v>
      </c>
      <c r="B56" s="180" t="s">
        <v>116</v>
      </c>
    </row>
    <row r="57" spans="1:3" ht="28">
      <c r="A57" s="158"/>
      <c r="B57" s="164" t="s">
        <v>182</v>
      </c>
      <c r="C57" s="58"/>
    </row>
    <row r="58" spans="1:3">
      <c r="A58" s="158"/>
      <c r="B58" s="161"/>
      <c r="C58" s="59"/>
    </row>
    <row r="59" spans="1:3">
      <c r="A59" s="158">
        <v>7.7</v>
      </c>
      <c r="B59" s="162" t="s">
        <v>247</v>
      </c>
      <c r="C59" s="59"/>
    </row>
    <row r="60" spans="1:3" ht="28">
      <c r="A60" s="158"/>
      <c r="B60" s="171" t="s">
        <v>119</v>
      </c>
      <c r="C60" s="58"/>
    </row>
    <row r="61" spans="1:3" ht="28">
      <c r="A61" s="158"/>
      <c r="B61" s="170" t="s">
        <v>63</v>
      </c>
      <c r="C61" s="59"/>
    </row>
    <row r="62" spans="1:3">
      <c r="A62" s="158"/>
      <c r="B62" s="170" t="s">
        <v>120</v>
      </c>
      <c r="C62" s="58"/>
    </row>
    <row r="63" spans="1:3">
      <c r="A63" s="158"/>
      <c r="B63" s="164"/>
      <c r="C63" s="59"/>
    </row>
    <row r="64" spans="1:3">
      <c r="A64" s="181" t="s">
        <v>416</v>
      </c>
      <c r="B64" s="162" t="s">
        <v>117</v>
      </c>
      <c r="C64" s="59"/>
    </row>
    <row r="65" spans="1:3" ht="42">
      <c r="A65" s="158"/>
      <c r="B65" s="171" t="s">
        <v>535</v>
      </c>
      <c r="C65" s="59"/>
    </row>
    <row r="66" spans="1:3">
      <c r="A66" s="158"/>
      <c r="B66" s="161"/>
      <c r="C66" s="59"/>
    </row>
    <row r="67" spans="1:3" ht="42">
      <c r="A67" s="158">
        <v>7.9</v>
      </c>
      <c r="B67" s="162" t="s">
        <v>474</v>
      </c>
    </row>
    <row r="68" spans="1:3" ht="28">
      <c r="A68" s="158"/>
      <c r="B68" s="171" t="s">
        <v>183</v>
      </c>
    </row>
    <row r="69" spans="1:3">
      <c r="A69" s="158"/>
      <c r="B69" s="161"/>
    </row>
    <row r="70" spans="1:3">
      <c r="A70" s="158" t="s">
        <v>417</v>
      </c>
      <c r="B70" s="162" t="s">
        <v>184</v>
      </c>
    </row>
    <row r="71" spans="1:3" ht="56">
      <c r="A71" s="158"/>
      <c r="B71" s="160" t="s">
        <v>481</v>
      </c>
    </row>
    <row r="72" spans="1:3">
      <c r="A72" s="158"/>
      <c r="B72" s="161"/>
    </row>
    <row r="73" spans="1:3">
      <c r="A73" s="158">
        <v>7.11</v>
      </c>
      <c r="B73" s="162" t="s">
        <v>473</v>
      </c>
    </row>
    <row r="74" spans="1:3" ht="28">
      <c r="A74" s="158"/>
      <c r="B74" s="160" t="s">
        <v>185</v>
      </c>
    </row>
    <row r="75" spans="1:3">
      <c r="A75" s="158" t="s">
        <v>13</v>
      </c>
      <c r="B75" s="165" t="s">
        <v>252</v>
      </c>
    </row>
    <row r="76" spans="1:3" ht="25">
      <c r="A76" s="173" t="s">
        <v>47</v>
      </c>
      <c r="B76" s="164"/>
    </row>
    <row r="77" spans="1:3">
      <c r="A77" s="173" t="s">
        <v>414</v>
      </c>
      <c r="B77" s="164"/>
    </row>
    <row r="78" spans="1:3" ht="25">
      <c r="A78" s="173" t="s">
        <v>276</v>
      </c>
      <c r="B78" s="164"/>
    </row>
    <row r="79" spans="1:3">
      <c r="A79" s="174" t="s">
        <v>155</v>
      </c>
      <c r="B79" s="161"/>
    </row>
  </sheetData>
  <phoneticPr fontId="7"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A22" sqref="A22:IV24"/>
    </sheetView>
  </sheetViews>
  <sheetFormatPr defaultColWidth="9" defaultRowHeight="14"/>
  <cols>
    <col min="1" max="1" width="7.36328125" style="175" customWidth="1"/>
    <col min="2" max="2" width="80.453125" style="64" customWidth="1"/>
    <col min="3" max="3" width="1.453125" style="64" customWidth="1"/>
    <col min="4" max="16384" width="9" style="57"/>
  </cols>
  <sheetData>
    <row r="1" spans="1:3" ht="28">
      <c r="A1" s="156">
        <v>8</v>
      </c>
      <c r="B1" s="157" t="s">
        <v>415</v>
      </c>
      <c r="C1" s="141"/>
    </row>
    <row r="2" spans="1:3">
      <c r="A2" s="158">
        <v>8.1</v>
      </c>
      <c r="B2" s="159" t="s">
        <v>110</v>
      </c>
      <c r="C2" s="141"/>
    </row>
    <row r="3" spans="1:3">
      <c r="A3" s="158"/>
      <c r="B3" s="160"/>
      <c r="C3" s="146"/>
    </row>
    <row r="4" spans="1:3" s="244" customFormat="1">
      <c r="A4" s="158"/>
      <c r="B4" s="145" t="s">
        <v>548</v>
      </c>
      <c r="C4" s="146"/>
    </row>
    <row r="5" spans="1:3" s="244" customFormat="1">
      <c r="A5" s="158"/>
      <c r="B5" s="147" t="s">
        <v>600</v>
      </c>
      <c r="C5" s="146"/>
    </row>
    <row r="6" spans="1:3" s="244" customFormat="1">
      <c r="A6" s="158"/>
      <c r="B6" s="147" t="s">
        <v>549</v>
      </c>
      <c r="C6" s="146"/>
    </row>
    <row r="7" spans="1:3" s="244" customFormat="1">
      <c r="A7" s="158"/>
      <c r="B7" s="147" t="s">
        <v>550</v>
      </c>
      <c r="C7" s="146"/>
    </row>
    <row r="8" spans="1:3" s="244" customFormat="1">
      <c r="A8" s="158"/>
      <c r="B8" s="147" t="s">
        <v>551</v>
      </c>
      <c r="C8" s="146"/>
    </row>
    <row r="9" spans="1:3" s="244" customFormat="1">
      <c r="A9" s="158"/>
      <c r="B9" s="147" t="s">
        <v>551</v>
      </c>
      <c r="C9" s="146"/>
    </row>
    <row r="10" spans="1:3" s="244" customFormat="1">
      <c r="A10" s="158"/>
      <c r="B10" s="147" t="s">
        <v>552</v>
      </c>
      <c r="C10" s="146"/>
    </row>
    <row r="11" spans="1:3" s="244" customFormat="1">
      <c r="A11" s="158"/>
      <c r="B11" s="147" t="s">
        <v>553</v>
      </c>
      <c r="C11" s="146"/>
    </row>
    <row r="12" spans="1:3" s="244" customFormat="1">
      <c r="A12" s="158"/>
      <c r="B12" s="147" t="s">
        <v>599</v>
      </c>
      <c r="C12" s="146"/>
    </row>
    <row r="13" spans="1:3" s="244" customFormat="1">
      <c r="A13" s="158"/>
      <c r="B13" s="147"/>
      <c r="C13" s="146"/>
    </row>
    <row r="14" spans="1:3" s="244" customFormat="1">
      <c r="A14" s="158" t="s">
        <v>581</v>
      </c>
      <c r="B14" s="244" t="s">
        <v>576</v>
      </c>
      <c r="C14" s="146"/>
    </row>
    <row r="15" spans="1:3" s="244" customFormat="1">
      <c r="A15" s="158"/>
      <c r="C15" s="146"/>
    </row>
    <row r="16" spans="1:3" s="244" customFormat="1">
      <c r="A16" s="158" t="s">
        <v>582</v>
      </c>
      <c r="B16" s="244" t="s">
        <v>575</v>
      </c>
      <c r="C16" s="146"/>
    </row>
    <row r="17" spans="1:3">
      <c r="A17" s="158"/>
      <c r="B17" s="161"/>
      <c r="C17" s="146"/>
    </row>
    <row r="18" spans="1:3">
      <c r="A18" s="158">
        <v>8.1999999999999993</v>
      </c>
      <c r="B18" s="162" t="s">
        <v>111</v>
      </c>
      <c r="C18" s="141"/>
    </row>
    <row r="19" spans="1:3" ht="54.75" customHeight="1">
      <c r="A19" s="158"/>
      <c r="B19" s="176" t="s">
        <v>529</v>
      </c>
      <c r="C19" s="146"/>
    </row>
    <row r="20" spans="1:3" s="244" customFormat="1" ht="15" customHeight="1">
      <c r="A20" s="158"/>
      <c r="B20" s="245"/>
      <c r="C20" s="146"/>
    </row>
    <row r="21" spans="1:3">
      <c r="A21" s="158"/>
      <c r="B21" s="161"/>
      <c r="C21" s="146"/>
    </row>
    <row r="22" spans="1:3">
      <c r="A22" s="158">
        <v>8.3000000000000007</v>
      </c>
      <c r="B22" s="162" t="s">
        <v>112</v>
      </c>
      <c r="C22" s="141"/>
    </row>
    <row r="23" spans="1:3">
      <c r="A23" s="158"/>
      <c r="B23" s="163" t="s">
        <v>156</v>
      </c>
      <c r="C23" s="141"/>
    </row>
    <row r="24" spans="1:3">
      <c r="A24" s="158"/>
      <c r="B24" s="164" t="s">
        <v>408</v>
      </c>
      <c r="C24" s="146"/>
    </row>
    <row r="25" spans="1:3">
      <c r="A25" s="158"/>
      <c r="B25" s="164" t="s">
        <v>409</v>
      </c>
      <c r="C25" s="146"/>
    </row>
    <row r="26" spans="1:3">
      <c r="A26" s="158"/>
      <c r="B26" s="164" t="s">
        <v>410</v>
      </c>
      <c r="C26" s="146"/>
    </row>
    <row r="27" spans="1:3">
      <c r="A27" s="158"/>
      <c r="B27" s="164" t="s">
        <v>113</v>
      </c>
      <c r="C27" s="146"/>
    </row>
    <row r="28" spans="1:3">
      <c r="A28" s="158"/>
      <c r="B28" s="164"/>
      <c r="C28" s="146"/>
    </row>
    <row r="29" spans="1:3">
      <c r="A29" s="158" t="s">
        <v>251</v>
      </c>
      <c r="B29" s="165" t="s">
        <v>35</v>
      </c>
      <c r="C29" s="141"/>
    </row>
    <row r="30" spans="1:3">
      <c r="A30" s="158"/>
      <c r="B30" s="164"/>
      <c r="C30" s="146"/>
    </row>
    <row r="31" spans="1:3">
      <c r="A31" s="158"/>
      <c r="B31" s="161"/>
      <c r="C31" s="146"/>
    </row>
    <row r="32" spans="1:3">
      <c r="A32" s="158">
        <v>8.4</v>
      </c>
      <c r="B32" s="162" t="s">
        <v>586</v>
      </c>
      <c r="C32" s="150"/>
    </row>
    <row r="33" spans="1:3" ht="154">
      <c r="A33" s="158" t="s">
        <v>202</v>
      </c>
      <c r="B33" s="145" t="s">
        <v>585</v>
      </c>
      <c r="C33" s="169"/>
    </row>
    <row r="34" spans="1:3" ht="56">
      <c r="A34" s="158" t="s">
        <v>594</v>
      </c>
      <c r="B34" s="266" t="s">
        <v>587</v>
      </c>
      <c r="C34" s="150"/>
    </row>
    <row r="35" spans="1:3">
      <c r="A35" s="158"/>
      <c r="B35" s="145"/>
      <c r="C35" s="150"/>
    </row>
    <row r="36" spans="1:3">
      <c r="A36" s="158"/>
      <c r="B36" s="168" t="s">
        <v>124</v>
      </c>
      <c r="C36" s="153"/>
    </row>
    <row r="37" spans="1:3">
      <c r="A37" s="158"/>
      <c r="B37" s="167"/>
      <c r="C37" s="146"/>
    </row>
    <row r="38" spans="1:3" ht="84">
      <c r="A38" s="158"/>
      <c r="B38" s="167" t="s">
        <v>139</v>
      </c>
      <c r="C38" s="141"/>
    </row>
    <row r="39" spans="1:3">
      <c r="A39" s="158"/>
      <c r="B39" s="170" t="s">
        <v>140</v>
      </c>
      <c r="C39" s="146"/>
    </row>
    <row r="40" spans="1:3">
      <c r="A40" s="158"/>
      <c r="B40" s="170"/>
      <c r="C40" s="146"/>
    </row>
    <row r="41" spans="1:3">
      <c r="A41" s="158" t="s">
        <v>595</v>
      </c>
      <c r="B41" s="165" t="s">
        <v>591</v>
      </c>
      <c r="C41" s="146"/>
    </row>
    <row r="42" spans="1:3" ht="84">
      <c r="A42" s="158"/>
      <c r="B42" s="267" t="s">
        <v>512</v>
      </c>
      <c r="C42" s="146"/>
    </row>
    <row r="43" spans="1:3">
      <c r="A43" s="158"/>
      <c r="B43" s="161"/>
      <c r="C43" s="141"/>
    </row>
    <row r="44" spans="1:3">
      <c r="A44" s="158">
        <v>8.5</v>
      </c>
      <c r="B44" s="162" t="s">
        <v>114</v>
      </c>
      <c r="C44" s="153"/>
    </row>
    <row r="45" spans="1:3">
      <c r="A45" s="158"/>
      <c r="B45" s="171" t="s">
        <v>128</v>
      </c>
      <c r="C45" s="146"/>
    </row>
    <row r="46" spans="1:3">
      <c r="A46" s="158"/>
      <c r="B46" s="170" t="s">
        <v>129</v>
      </c>
      <c r="C46" s="141"/>
    </row>
    <row r="47" spans="1:3">
      <c r="A47" s="158"/>
      <c r="B47" s="170" t="s">
        <v>130</v>
      </c>
      <c r="C47" s="153"/>
    </row>
    <row r="48" spans="1:3">
      <c r="A48" s="158"/>
      <c r="B48" s="170" t="s">
        <v>411</v>
      </c>
      <c r="C48" s="146"/>
    </row>
    <row r="49" spans="1:3">
      <c r="A49" s="158"/>
      <c r="B49" s="170" t="s">
        <v>513</v>
      </c>
      <c r="C49" s="141"/>
    </row>
    <row r="50" spans="1:3">
      <c r="A50" s="158"/>
      <c r="B50" s="161"/>
      <c r="C50" s="146"/>
    </row>
    <row r="51" spans="1:3">
      <c r="A51" s="158">
        <v>8.6</v>
      </c>
      <c r="B51" s="162" t="s">
        <v>116</v>
      </c>
      <c r="C51" s="146"/>
    </row>
    <row r="52" spans="1:3" ht="28">
      <c r="A52" s="158"/>
      <c r="B52" s="160" t="s">
        <v>182</v>
      </c>
      <c r="C52" s="141"/>
    </row>
    <row r="53" spans="1:3">
      <c r="A53" s="158"/>
      <c r="B53" s="161"/>
      <c r="C53" s="146"/>
    </row>
    <row r="54" spans="1:3">
      <c r="A54" s="158">
        <v>8.6999999999999993</v>
      </c>
      <c r="B54" s="162" t="s">
        <v>247</v>
      </c>
      <c r="C54" s="141"/>
    </row>
    <row r="55" spans="1:3" ht="28">
      <c r="A55" s="158"/>
      <c r="B55" s="171" t="s">
        <v>119</v>
      </c>
      <c r="C55" s="146"/>
    </row>
    <row r="56" spans="1:3" ht="28">
      <c r="A56" s="158"/>
      <c r="B56" s="170" t="s">
        <v>63</v>
      </c>
      <c r="C56" s="146"/>
    </row>
    <row r="57" spans="1:3">
      <c r="A57" s="158"/>
      <c r="B57" s="170" t="s">
        <v>120</v>
      </c>
      <c r="C57" s="146"/>
    </row>
    <row r="58" spans="1:3">
      <c r="A58" s="158"/>
      <c r="B58" s="164"/>
      <c r="C58" s="146"/>
    </row>
    <row r="59" spans="1:3">
      <c r="A59" s="158"/>
      <c r="B59" s="161"/>
    </row>
    <row r="60" spans="1:3">
      <c r="A60" s="172" t="s">
        <v>418</v>
      </c>
      <c r="B60" s="162" t="s">
        <v>117</v>
      </c>
    </row>
    <row r="61" spans="1:3" ht="42">
      <c r="A61" s="158"/>
      <c r="B61" s="171" t="s">
        <v>535</v>
      </c>
    </row>
    <row r="62" spans="1:3">
      <c r="A62" s="158"/>
      <c r="B62" s="161"/>
    </row>
    <row r="63" spans="1:3" ht="42">
      <c r="A63" s="158" t="s">
        <v>419</v>
      </c>
      <c r="B63" s="162" t="s">
        <v>474</v>
      </c>
    </row>
    <row r="64" spans="1:3" ht="28">
      <c r="A64" s="158"/>
      <c r="B64" s="171" t="s">
        <v>183</v>
      </c>
    </row>
    <row r="65" spans="1:2">
      <c r="A65" s="158"/>
      <c r="B65" s="161"/>
    </row>
    <row r="66" spans="1:2">
      <c r="A66" s="158" t="s">
        <v>420</v>
      </c>
      <c r="B66" s="162" t="s">
        <v>184</v>
      </c>
    </row>
    <row r="67" spans="1:2" ht="56">
      <c r="A67" s="158"/>
      <c r="B67" s="160" t="s">
        <v>481</v>
      </c>
    </row>
    <row r="68" spans="1:2">
      <c r="A68" s="158"/>
      <c r="B68" s="161"/>
    </row>
    <row r="69" spans="1:2">
      <c r="A69" s="158">
        <v>8.11</v>
      </c>
      <c r="B69" s="162" t="s">
        <v>473</v>
      </c>
    </row>
    <row r="70" spans="1:2" ht="28">
      <c r="A70" s="158"/>
      <c r="B70" s="160" t="s">
        <v>185</v>
      </c>
    </row>
    <row r="71" spans="1:2">
      <c r="A71" s="158" t="s">
        <v>13</v>
      </c>
      <c r="B71" s="165" t="s">
        <v>252</v>
      </c>
    </row>
    <row r="72" spans="1:2" ht="25">
      <c r="A72" s="173" t="s">
        <v>47</v>
      </c>
      <c r="B72" s="164"/>
    </row>
    <row r="73" spans="1:2">
      <c r="A73" s="173"/>
      <c r="B73" s="164"/>
    </row>
    <row r="74" spans="1:2" ht="25">
      <c r="A74" s="173" t="s">
        <v>406</v>
      </c>
      <c r="B74" s="164"/>
    </row>
    <row r="75" spans="1:2">
      <c r="A75" s="174" t="s">
        <v>155</v>
      </c>
      <c r="B75" s="161"/>
    </row>
  </sheetData>
  <phoneticPr fontId="7"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A22" sqref="A22:IV24"/>
    </sheetView>
  </sheetViews>
  <sheetFormatPr defaultColWidth="9" defaultRowHeight="14"/>
  <cols>
    <col min="1" max="1" width="7.36328125" style="175" customWidth="1"/>
    <col min="2" max="2" width="80.453125" style="64" customWidth="1"/>
    <col min="3" max="3" width="2" style="64" customWidth="1"/>
    <col min="4" max="16384" width="9" style="57"/>
  </cols>
  <sheetData>
    <row r="1" spans="1:3" ht="28">
      <c r="A1" s="156">
        <v>9</v>
      </c>
      <c r="B1" s="157" t="s">
        <v>421</v>
      </c>
      <c r="C1" s="63"/>
    </row>
    <row r="2" spans="1:3">
      <c r="A2" s="158">
        <v>9.1</v>
      </c>
      <c r="B2" s="159" t="s">
        <v>110</v>
      </c>
      <c r="C2" s="63"/>
    </row>
    <row r="3" spans="1:3">
      <c r="A3" s="158"/>
      <c r="B3" s="160"/>
    </row>
    <row r="4" spans="1:3" s="244" customFormat="1">
      <c r="A4" s="158"/>
      <c r="B4" s="145" t="s">
        <v>548</v>
      </c>
      <c r="C4" s="64"/>
    </row>
    <row r="5" spans="1:3" s="244" customFormat="1">
      <c r="A5" s="158"/>
      <c r="B5" s="147" t="s">
        <v>600</v>
      </c>
      <c r="C5" s="64"/>
    </row>
    <row r="6" spans="1:3" s="244" customFormat="1">
      <c r="A6" s="158"/>
      <c r="B6" s="147" t="s">
        <v>549</v>
      </c>
      <c r="C6" s="64"/>
    </row>
    <row r="7" spans="1:3" s="244" customFormat="1">
      <c r="A7" s="158"/>
      <c r="B7" s="147" t="s">
        <v>550</v>
      </c>
      <c r="C7" s="64"/>
    </row>
    <row r="8" spans="1:3" s="244" customFormat="1">
      <c r="A8" s="158"/>
      <c r="B8" s="147" t="s">
        <v>551</v>
      </c>
      <c r="C8" s="64"/>
    </row>
    <row r="9" spans="1:3" s="244" customFormat="1">
      <c r="A9" s="158"/>
      <c r="B9" s="147" t="s">
        <v>551</v>
      </c>
      <c r="C9" s="64"/>
    </row>
    <row r="10" spans="1:3" s="244" customFormat="1">
      <c r="A10" s="158"/>
      <c r="B10" s="147" t="s">
        <v>552</v>
      </c>
      <c r="C10" s="64"/>
    </row>
    <row r="11" spans="1:3" s="244" customFormat="1">
      <c r="A11" s="158"/>
      <c r="B11" s="147" t="s">
        <v>553</v>
      </c>
      <c r="C11" s="64"/>
    </row>
    <row r="12" spans="1:3" s="244" customFormat="1">
      <c r="A12" s="158"/>
      <c r="B12" s="147" t="s">
        <v>599</v>
      </c>
      <c r="C12" s="64"/>
    </row>
    <row r="13" spans="1:3" s="244" customFormat="1">
      <c r="A13" s="158"/>
      <c r="B13" s="147"/>
      <c r="C13" s="64"/>
    </row>
    <row r="14" spans="1:3" s="244" customFormat="1">
      <c r="A14" s="158" t="s">
        <v>583</v>
      </c>
      <c r="B14" s="244" t="s">
        <v>576</v>
      </c>
      <c r="C14" s="64"/>
    </row>
    <row r="15" spans="1:3" s="244" customFormat="1">
      <c r="A15" s="158"/>
      <c r="C15" s="64"/>
    </row>
    <row r="16" spans="1:3" s="244" customFormat="1">
      <c r="A16" s="158" t="s">
        <v>584</v>
      </c>
      <c r="B16" s="244" t="s">
        <v>575</v>
      </c>
      <c r="C16" s="64"/>
    </row>
    <row r="17" spans="1:3">
      <c r="A17" s="158"/>
      <c r="B17" s="161"/>
    </row>
    <row r="18" spans="1:3">
      <c r="A18" s="158">
        <v>9.1999999999999993</v>
      </c>
      <c r="B18" s="162" t="s">
        <v>111</v>
      </c>
      <c r="C18" s="63"/>
    </row>
    <row r="19" spans="1:3" ht="56.25" customHeight="1">
      <c r="A19" s="158"/>
      <c r="B19" s="176" t="s">
        <v>529</v>
      </c>
    </row>
    <row r="20" spans="1:3" s="244" customFormat="1" ht="15.75" customHeight="1">
      <c r="A20" s="158"/>
      <c r="B20" s="245"/>
      <c r="C20" s="64"/>
    </row>
    <row r="21" spans="1:3">
      <c r="A21" s="158"/>
      <c r="B21" s="161"/>
    </row>
    <row r="22" spans="1:3">
      <c r="A22" s="158">
        <v>9.3000000000000007</v>
      </c>
      <c r="B22" s="162" t="s">
        <v>112</v>
      </c>
      <c r="C22" s="63"/>
    </row>
    <row r="23" spans="1:3">
      <c r="A23" s="158"/>
      <c r="B23" s="163" t="s">
        <v>156</v>
      </c>
      <c r="C23" s="63"/>
    </row>
    <row r="24" spans="1:3">
      <c r="A24" s="158"/>
      <c r="B24" s="164" t="s">
        <v>408</v>
      </c>
    </row>
    <row r="25" spans="1:3">
      <c r="A25" s="158"/>
      <c r="B25" s="164" t="s">
        <v>409</v>
      </c>
    </row>
    <row r="26" spans="1:3">
      <c r="A26" s="158"/>
      <c r="B26" s="164" t="s">
        <v>410</v>
      </c>
    </row>
    <row r="27" spans="1:3">
      <c r="A27" s="158"/>
      <c r="B27" s="164" t="s">
        <v>113</v>
      </c>
    </row>
    <row r="28" spans="1:3">
      <c r="A28" s="158"/>
      <c r="B28" s="164"/>
    </row>
    <row r="29" spans="1:3">
      <c r="A29" s="158" t="s">
        <v>17</v>
      </c>
      <c r="B29" s="165" t="s">
        <v>35</v>
      </c>
      <c r="C29" s="63"/>
    </row>
    <row r="30" spans="1:3">
      <c r="A30" s="158"/>
      <c r="B30" s="164"/>
    </row>
    <row r="31" spans="1:3">
      <c r="A31" s="158"/>
      <c r="B31" s="161"/>
    </row>
    <row r="32" spans="1:3">
      <c r="A32" s="158">
        <v>9.4</v>
      </c>
      <c r="B32" s="162" t="s">
        <v>586</v>
      </c>
      <c r="C32" s="66"/>
    </row>
    <row r="33" spans="1:3" ht="154">
      <c r="A33" s="158" t="s">
        <v>246</v>
      </c>
      <c r="B33" s="145" t="s">
        <v>585</v>
      </c>
      <c r="C33" s="179"/>
    </row>
    <row r="34" spans="1:3" ht="56">
      <c r="A34" s="158" t="s">
        <v>596</v>
      </c>
      <c r="B34" s="266" t="s">
        <v>587</v>
      </c>
      <c r="C34" s="66"/>
    </row>
    <row r="35" spans="1:3">
      <c r="A35" s="158"/>
      <c r="B35" s="145"/>
      <c r="C35" s="66"/>
    </row>
    <row r="36" spans="1:3">
      <c r="A36" s="158"/>
      <c r="B36" s="168" t="s">
        <v>124</v>
      </c>
      <c r="C36" s="68"/>
    </row>
    <row r="37" spans="1:3">
      <c r="A37" s="158"/>
      <c r="B37" s="167"/>
    </row>
    <row r="38" spans="1:3" ht="84">
      <c r="A38" s="158"/>
      <c r="B38" s="167" t="s">
        <v>139</v>
      </c>
      <c r="C38" s="63"/>
    </row>
    <row r="39" spans="1:3">
      <c r="A39" s="158"/>
      <c r="B39" s="170" t="s">
        <v>140</v>
      </c>
    </row>
    <row r="40" spans="1:3">
      <c r="A40" s="158"/>
      <c r="B40" s="170"/>
    </row>
    <row r="41" spans="1:3">
      <c r="A41" s="158" t="s">
        <v>597</v>
      </c>
      <c r="B41" s="165" t="s">
        <v>591</v>
      </c>
    </row>
    <row r="42" spans="1:3" ht="84">
      <c r="A42" s="158"/>
      <c r="B42" s="267" t="s">
        <v>512</v>
      </c>
    </row>
    <row r="43" spans="1:3">
      <c r="A43" s="158"/>
      <c r="B43" s="161"/>
      <c r="C43" s="63"/>
    </row>
    <row r="44" spans="1:3">
      <c r="A44" s="158">
        <v>9.5</v>
      </c>
      <c r="B44" s="162" t="s">
        <v>114</v>
      </c>
      <c r="C44" s="68"/>
    </row>
    <row r="45" spans="1:3">
      <c r="A45" s="158"/>
      <c r="B45" s="171" t="s">
        <v>128</v>
      </c>
      <c r="C45" s="68"/>
    </row>
    <row r="46" spans="1:3">
      <c r="A46" s="158"/>
      <c r="B46" s="170" t="s">
        <v>129</v>
      </c>
      <c r="C46" s="68"/>
    </row>
    <row r="47" spans="1:3">
      <c r="A47" s="158"/>
      <c r="B47" s="170" t="s">
        <v>130</v>
      </c>
      <c r="C47" s="59"/>
    </row>
    <row r="48" spans="1:3">
      <c r="A48" s="158"/>
      <c r="B48" s="170" t="s">
        <v>411</v>
      </c>
      <c r="C48" s="58"/>
    </row>
    <row r="49" spans="1:3">
      <c r="A49" s="158"/>
      <c r="B49" s="170" t="s">
        <v>514</v>
      </c>
      <c r="C49" s="60"/>
    </row>
    <row r="50" spans="1:3">
      <c r="A50" s="158"/>
      <c r="B50" s="164"/>
      <c r="C50" s="59"/>
    </row>
    <row r="51" spans="1:3">
      <c r="A51" s="158"/>
      <c r="B51" s="161"/>
      <c r="C51" s="63"/>
    </row>
    <row r="52" spans="1:3">
      <c r="A52" s="158">
        <v>9.6</v>
      </c>
      <c r="B52" s="162" t="s">
        <v>116</v>
      </c>
      <c r="C52" s="68"/>
    </row>
    <row r="53" spans="1:3" ht="28">
      <c r="A53" s="158"/>
      <c r="B53" s="160" t="s">
        <v>182</v>
      </c>
      <c r="C53" s="146"/>
    </row>
    <row r="54" spans="1:3">
      <c r="A54" s="158"/>
      <c r="B54" s="161"/>
      <c r="C54" s="141"/>
    </row>
    <row r="55" spans="1:3">
      <c r="A55" s="158">
        <v>9.6999999999999993</v>
      </c>
      <c r="B55" s="162" t="s">
        <v>247</v>
      </c>
      <c r="C55" s="146"/>
    </row>
    <row r="56" spans="1:3" ht="28">
      <c r="A56" s="158"/>
      <c r="B56" s="171" t="s">
        <v>119</v>
      </c>
      <c r="C56" s="146"/>
    </row>
    <row r="57" spans="1:3" ht="28">
      <c r="A57" s="158"/>
      <c r="B57" s="170" t="s">
        <v>63</v>
      </c>
      <c r="C57" s="141"/>
    </row>
    <row r="58" spans="1:3">
      <c r="A58" s="158"/>
      <c r="B58" s="170" t="s">
        <v>120</v>
      </c>
      <c r="C58" s="146"/>
    </row>
    <row r="59" spans="1:3">
      <c r="A59" s="158"/>
      <c r="B59" s="164"/>
      <c r="C59" s="141"/>
    </row>
    <row r="60" spans="1:3">
      <c r="A60" s="172" t="s">
        <v>422</v>
      </c>
      <c r="B60" s="162" t="s">
        <v>117</v>
      </c>
      <c r="C60" s="146"/>
    </row>
    <row r="61" spans="1:3" ht="42">
      <c r="A61" s="158"/>
      <c r="B61" s="171" t="s">
        <v>535</v>
      </c>
      <c r="C61" s="146"/>
    </row>
    <row r="62" spans="1:3">
      <c r="A62" s="158"/>
      <c r="B62" s="161"/>
      <c r="C62" s="146"/>
    </row>
    <row r="63" spans="1:3" ht="42">
      <c r="A63" s="158" t="s">
        <v>423</v>
      </c>
      <c r="B63" s="162" t="s">
        <v>474</v>
      </c>
      <c r="C63" s="146"/>
    </row>
    <row r="64" spans="1:3" ht="28">
      <c r="A64" s="158"/>
      <c r="B64" s="171" t="s">
        <v>183</v>
      </c>
    </row>
    <row r="65" spans="1:2">
      <c r="A65" s="158"/>
      <c r="B65" s="161"/>
    </row>
    <row r="66" spans="1:2">
      <c r="A66" s="158" t="s">
        <v>277</v>
      </c>
      <c r="B66" s="162" t="s">
        <v>184</v>
      </c>
    </row>
    <row r="67" spans="1:2" ht="56">
      <c r="A67" s="158"/>
      <c r="B67" s="160" t="s">
        <v>481</v>
      </c>
    </row>
    <row r="68" spans="1:2">
      <c r="A68" s="158"/>
      <c r="B68" s="161"/>
    </row>
    <row r="69" spans="1:2">
      <c r="A69" s="158">
        <v>9.11</v>
      </c>
      <c r="B69" s="162" t="s">
        <v>473</v>
      </c>
    </row>
    <row r="70" spans="1:2" ht="28">
      <c r="A70" s="158"/>
      <c r="B70" s="160" t="s">
        <v>185</v>
      </c>
    </row>
    <row r="71" spans="1:2">
      <c r="A71" s="158" t="s">
        <v>13</v>
      </c>
      <c r="B71" s="165" t="s">
        <v>252</v>
      </c>
    </row>
    <row r="72" spans="1:2" ht="25">
      <c r="A72" s="173" t="s">
        <v>47</v>
      </c>
      <c r="B72" s="164"/>
    </row>
    <row r="73" spans="1:2">
      <c r="A73" s="173"/>
      <c r="B73" s="164"/>
    </row>
    <row r="74" spans="1:2" ht="25">
      <c r="A74" s="173" t="s">
        <v>406</v>
      </c>
      <c r="B74" s="164"/>
    </row>
    <row r="75" spans="1:2">
      <c r="A75" s="174" t="s">
        <v>155</v>
      </c>
      <c r="B75" s="161"/>
    </row>
  </sheetData>
  <phoneticPr fontId="7"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vt:i4>
      </vt:variant>
    </vt:vector>
  </HeadingPairs>
  <TitlesOfParts>
    <vt:vector size="34" baseType="lpstr">
      <vt:lpstr>Cover</vt:lpstr>
      <vt:lpstr>1 Basic Info</vt:lpstr>
      <vt:lpstr>2 Findings</vt:lpstr>
      <vt:lpstr>3 MA Cert process</vt:lpstr>
      <vt:lpstr>5 MA Org Structure+Management</vt:lpstr>
      <vt:lpstr>6 S1</vt:lpstr>
      <vt:lpstr>7 S2</vt:lpstr>
      <vt:lpstr>8 S3</vt:lpstr>
      <vt:lpstr>9 S4</vt:lpstr>
      <vt:lpstr>Extension of scope</vt:lpstr>
      <vt:lpstr>S1</vt:lpstr>
      <vt:lpstr>A1 Checklist</vt:lpstr>
      <vt:lpstr>Audit Programme</vt:lpstr>
      <vt:lpstr>A2 Stakeholder Summary</vt:lpstr>
      <vt:lpstr>A3 Species list</vt:lpstr>
      <vt:lpstr>A6a Multisite checklist</vt:lpstr>
      <vt:lpstr>A7 Members &amp; FMUs</vt:lpstr>
      <vt:lpstr>A8 PEFC Ireland sampling</vt:lpstr>
      <vt:lpstr>A10 Glossary</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'Extension of scope'!Print_Area</vt:lpstr>
      <vt:lpstr>'S1'!Print_Area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Jessica Gotham</cp:lastModifiedBy>
  <cp:lastPrinted>2022-05-06T08:46:09Z</cp:lastPrinted>
  <dcterms:created xsi:type="dcterms:W3CDTF">2005-01-24T17:03:19Z</dcterms:created>
  <dcterms:modified xsi:type="dcterms:W3CDTF">2022-05-06T09:01:49Z</dcterms:modified>
</cp:coreProperties>
</file>