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tables/table1.xml" ContentType="application/vnd.openxmlformats-officedocument.spreadsheetml.table+xml"/>
  <Override PartName="/xl/comments8.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mc:AlternateContent xmlns:mc="http://schemas.openxmlformats.org/markup-compatibility/2006">
    <mc:Choice Requires="x15">
      <x15ac:absPath xmlns:x15ac="http://schemas.microsoft.com/office/spreadsheetml/2010/11/ac" url="W:\Forestry\Masters\Certification Records\CURRENT LICENSEES\010210 Scottish Woodlands TRANSFER (FM)\S3 2022\"/>
    </mc:Choice>
  </mc:AlternateContent>
  <xr:revisionPtr revIDLastSave="0" documentId="13_ncr:1_{ACB35FA2-0EB6-4960-AB33-EDBA4C25B381}" xr6:coauthVersionLast="47" xr6:coauthVersionMax="47" xr10:uidLastSave="{00000000-0000-0000-0000-000000000000}"/>
  <bookViews>
    <workbookView xWindow="-120" yWindow="-16320" windowWidth="29040" windowHeight="15840" tabRatio="949" xr2:uid="{00000000-000D-0000-FFFF-FFFF00000000}"/>
  </bookViews>
  <sheets>
    <sheet name="Cover" sheetId="1" r:id="rId1"/>
    <sheet name="1 Basic info" sheetId="74" r:id="rId2"/>
    <sheet name="2 Findings" sheetId="81" r:id="rId3"/>
    <sheet name="3 MA Cert process" sheetId="3" state="hidden" r:id="rId4"/>
    <sheet name="5 MA Org Structure+Management" sheetId="66" state="hidden" r:id="rId5"/>
    <sheet name="6 S1" sheetId="19" state="hidden" r:id="rId6"/>
    <sheet name="7 S2" sheetId="50" r:id="rId7"/>
    <sheet name="8 S3" sheetId="51" r:id="rId8"/>
    <sheet name="9 S4" sheetId="49" r:id="rId9"/>
    <sheet name="A1 FM UKWAS Checklist" sheetId="60" r:id="rId10"/>
    <sheet name="A2 Stakeholder Summary" sheetId="79" r:id="rId11"/>
    <sheet name="A3 Species list" sheetId="16" r:id="rId12"/>
    <sheet name="A6 FSC&amp;PEFC UK Group checklist" sheetId="83" r:id="rId13"/>
    <sheet name="A7_Members_&amp;_FMUs" sheetId="85" r:id="rId14"/>
    <sheet name="PEFC UK sampling" sheetId="76" r:id="rId15"/>
    <sheet name="A11a Cert Decsn" sheetId="42" r:id="rId16"/>
    <sheet name="A12a Product schedule" sheetId="53" r:id="rId17"/>
    <sheet name="A14a Product Codes" sheetId="58" r:id="rId18"/>
    <sheet name="A15 Opening and Closing Meeting" sheetId="67" r:id="rId19"/>
  </sheets>
  <externalReferences>
    <externalReference r:id="rId20"/>
  </externalReferences>
  <definedNames>
    <definedName name="_xlnm._FilterDatabase" localSheetId="1" hidden="1">'1 Basic info'!$K$1:$K$111</definedName>
    <definedName name="_xlnm._FilterDatabase" localSheetId="2" hidden="1">'2 Findings'!$A$4:$K$27</definedName>
    <definedName name="_xlnm._FilterDatabase" localSheetId="12" hidden="1">'A6 FSC&amp;PEFC UK Group checklist'!$A$1:$A$502</definedName>
    <definedName name="_xlnm._FilterDatabase" localSheetId="13" hidden="1">'A7_Members_&amp;_FMUs'!$A$10:$AD$259</definedName>
    <definedName name="_xlnm.Print_Area" localSheetId="1">'1 Basic info'!$A$1:$H$93</definedName>
    <definedName name="_xlnm.Print_Area" localSheetId="2">'2 Findings'!$A$3:$L$52</definedName>
    <definedName name="_xlnm.Print_Area" localSheetId="3">'3 MA Cert process'!$A$1:$C$99</definedName>
    <definedName name="_xlnm.Print_Area" localSheetId="4">'5 MA Org Structure+Management'!$A$1:$C$31</definedName>
    <definedName name="_xlnm.Print_Area" localSheetId="5">'6 S1'!$A$1:$C$81</definedName>
    <definedName name="_xlnm.Print_Area" localSheetId="6">'7 S2'!$A$1:$C$72</definedName>
    <definedName name="_xlnm.Print_Area" localSheetId="7">'8 S3'!$A$1:$C$74</definedName>
    <definedName name="_xlnm.Print_Area" localSheetId="8">'9 S4'!$A$1:$C$64</definedName>
    <definedName name="_xlnm.Print_Area" localSheetId="16">'A12a Product schedule'!$A$1:$D$32</definedName>
    <definedName name="_xlnm.Print_Area" localSheetId="10">'A2 Stakeholder Summary'!$A$1:$J$33</definedName>
    <definedName name="_xlnm.Print_Area" localSheetId="12">'A6 FSC&amp;PEFC UK Group checklist'!$E$3:$I$288</definedName>
    <definedName name="_xlnm.Print_Area" localSheetId="13">'A7_Members_&amp;_FMUs'!$A$3:$Y$303</definedName>
    <definedName name="_xlnm.Print_Area" localSheetId="0" xml:space="preserve">            Cover!$A$1:$F$32,Cover!$G:$G</definedName>
    <definedName name="Process">"process, label, store"</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15" i="85" l="1"/>
  <c r="B216" i="85" s="1"/>
  <c r="H312" i="83" l="1"/>
  <c r="G312" i="83"/>
  <c r="F312" i="83"/>
  <c r="H311" i="83"/>
  <c r="G311" i="83"/>
  <c r="F311" i="83"/>
  <c r="H310" i="83"/>
  <c r="G310" i="83"/>
  <c r="F310" i="83"/>
  <c r="H309" i="83"/>
  <c r="G309" i="83"/>
  <c r="F309" i="83"/>
  <c r="H308" i="83"/>
  <c r="G308" i="83"/>
  <c r="F308" i="83"/>
  <c r="H304" i="83"/>
  <c r="G304" i="83"/>
  <c r="F304" i="83"/>
  <c r="H303" i="83"/>
  <c r="G303" i="83"/>
  <c r="F303" i="83"/>
  <c r="H302" i="83"/>
  <c r="G302" i="83"/>
  <c r="F302" i="83"/>
  <c r="H301" i="83"/>
  <c r="G301" i="83"/>
  <c r="F301" i="83"/>
  <c r="H300" i="83"/>
  <c r="G300" i="83"/>
  <c r="F300" i="83"/>
  <c r="H297" i="83"/>
  <c r="G297" i="83"/>
  <c r="F297" i="83"/>
  <c r="H296" i="83"/>
  <c r="G296" i="83"/>
  <c r="F296" i="83"/>
  <c r="H295" i="83"/>
  <c r="G295" i="83"/>
  <c r="F295" i="83"/>
  <c r="H294" i="83"/>
  <c r="G294" i="83"/>
  <c r="F294" i="83"/>
  <c r="H293" i="83"/>
  <c r="G293" i="83"/>
  <c r="F293" i="83"/>
  <c r="H290" i="83"/>
  <c r="G290" i="83"/>
  <c r="F290" i="83"/>
  <c r="H289" i="83"/>
  <c r="G289" i="83"/>
  <c r="F289" i="83"/>
  <c r="H288" i="83"/>
  <c r="G288" i="83"/>
  <c r="F288" i="83"/>
  <c r="H287" i="83"/>
  <c r="G287" i="83"/>
  <c r="F287" i="83"/>
  <c r="H286" i="83"/>
  <c r="G286" i="83"/>
  <c r="F286" i="83"/>
  <c r="H282" i="83"/>
  <c r="G282" i="83"/>
  <c r="F282" i="83"/>
  <c r="H281" i="83"/>
  <c r="G281" i="83"/>
  <c r="F281" i="83"/>
  <c r="H280" i="83"/>
  <c r="G280" i="83"/>
  <c r="F280" i="83"/>
  <c r="H279" i="83"/>
  <c r="G279" i="83"/>
  <c r="F279" i="83"/>
  <c r="H278" i="83"/>
  <c r="G278" i="83"/>
  <c r="F278" i="83"/>
  <c r="H274" i="83"/>
  <c r="G274" i="83"/>
  <c r="F274" i="83"/>
  <c r="H273" i="83"/>
  <c r="G273" i="83"/>
  <c r="F273" i="83"/>
  <c r="H272" i="83"/>
  <c r="G272" i="83"/>
  <c r="F272" i="83"/>
  <c r="H271" i="83"/>
  <c r="G271" i="83"/>
  <c r="F271" i="83"/>
  <c r="H270" i="83"/>
  <c r="G270" i="83"/>
  <c r="F270" i="83"/>
  <c r="H267" i="83"/>
  <c r="G267" i="83"/>
  <c r="F267" i="83"/>
  <c r="H266" i="83"/>
  <c r="G266" i="83"/>
  <c r="F266" i="83"/>
  <c r="H265" i="83"/>
  <c r="G265" i="83"/>
  <c r="F265" i="83"/>
  <c r="H264" i="83"/>
  <c r="G264" i="83"/>
  <c r="F264" i="83"/>
  <c r="H263" i="83"/>
  <c r="G263" i="83"/>
  <c r="F263" i="83"/>
  <c r="H260" i="83"/>
  <c r="G260" i="83"/>
  <c r="F260" i="83"/>
  <c r="H259" i="83"/>
  <c r="G259" i="83"/>
  <c r="F259" i="83"/>
  <c r="H258" i="83"/>
  <c r="G258" i="83"/>
  <c r="F258" i="83"/>
  <c r="H257" i="83"/>
  <c r="G257" i="83"/>
  <c r="F257" i="83"/>
  <c r="H256" i="83"/>
  <c r="G256" i="83"/>
  <c r="F256" i="83"/>
  <c r="H253" i="83"/>
  <c r="G253" i="83"/>
  <c r="F253" i="83"/>
  <c r="H252" i="83"/>
  <c r="G252" i="83"/>
  <c r="F252" i="83"/>
  <c r="H251" i="83"/>
  <c r="G251" i="83"/>
  <c r="F251" i="83"/>
  <c r="H250" i="83"/>
  <c r="G250" i="83"/>
  <c r="F250" i="83"/>
  <c r="H249" i="83"/>
  <c r="G249" i="83"/>
  <c r="F249" i="83"/>
  <c r="H246" i="83"/>
  <c r="G246" i="83"/>
  <c r="F246" i="83"/>
  <c r="H245" i="83"/>
  <c r="F245" i="83"/>
  <c r="H244" i="83"/>
  <c r="G244" i="83"/>
  <c r="F244" i="83"/>
  <c r="H242" i="83"/>
  <c r="G242" i="83"/>
  <c r="F242" i="83"/>
  <c r="D240" i="83"/>
  <c r="D239" i="83"/>
  <c r="D238" i="83"/>
  <c r="H233" i="83"/>
  <c r="G233" i="83"/>
  <c r="F233" i="83"/>
  <c r="H232" i="83"/>
  <c r="G232" i="83"/>
  <c r="F232" i="83"/>
  <c r="H231" i="83"/>
  <c r="G231" i="83"/>
  <c r="F231" i="83"/>
  <c r="H230" i="83"/>
  <c r="G230" i="83"/>
  <c r="F230" i="83"/>
  <c r="H229" i="83"/>
  <c r="G229" i="83"/>
  <c r="F229" i="83"/>
  <c r="H226" i="83"/>
  <c r="G226" i="83"/>
  <c r="F226" i="83"/>
  <c r="H225" i="83"/>
  <c r="G225" i="83"/>
  <c r="F225" i="83"/>
  <c r="H224" i="83"/>
  <c r="G224" i="83"/>
  <c r="F224" i="83"/>
  <c r="H223" i="83"/>
  <c r="G223" i="83"/>
  <c r="F223" i="83"/>
  <c r="H222" i="83"/>
  <c r="G222" i="83"/>
  <c r="F222" i="83"/>
  <c r="H218" i="83"/>
  <c r="G218" i="83"/>
  <c r="F218" i="83"/>
  <c r="H217" i="83"/>
  <c r="G217" i="83"/>
  <c r="F217" i="83"/>
  <c r="H216" i="83"/>
  <c r="G216" i="83"/>
  <c r="F216" i="83"/>
  <c r="H215" i="83"/>
  <c r="G215" i="83"/>
  <c r="F215" i="83"/>
  <c r="H214" i="83"/>
  <c r="G214" i="83"/>
  <c r="F214" i="83"/>
  <c r="H202" i="83"/>
  <c r="G202" i="83"/>
  <c r="F202" i="83"/>
  <c r="H201" i="83"/>
  <c r="G201" i="83"/>
  <c r="F201" i="83"/>
  <c r="H200" i="83"/>
  <c r="G200" i="83"/>
  <c r="F200" i="83"/>
  <c r="H199" i="83"/>
  <c r="G199" i="83"/>
  <c r="F199" i="83"/>
  <c r="H198" i="83"/>
  <c r="G198" i="83"/>
  <c r="F198" i="83"/>
  <c r="H195" i="83"/>
  <c r="G195" i="83"/>
  <c r="F195" i="83"/>
  <c r="H194" i="83"/>
  <c r="G194" i="83"/>
  <c r="F194" i="83"/>
  <c r="H193" i="83"/>
  <c r="G193" i="83"/>
  <c r="F193" i="83"/>
  <c r="H192" i="83"/>
  <c r="G192" i="83"/>
  <c r="F192" i="83"/>
  <c r="H191" i="83"/>
  <c r="G191" i="83"/>
  <c r="F191" i="83"/>
  <c r="H183" i="83"/>
  <c r="G183" i="83"/>
  <c r="F183" i="83"/>
  <c r="H182" i="83"/>
  <c r="G182" i="83"/>
  <c r="F182" i="83"/>
  <c r="H181" i="83"/>
  <c r="G181" i="83"/>
  <c r="F181" i="83"/>
  <c r="H180" i="83"/>
  <c r="G180" i="83"/>
  <c r="F180" i="83"/>
  <c r="H179" i="83"/>
  <c r="G179" i="83"/>
  <c r="F179" i="83"/>
  <c r="H174" i="83"/>
  <c r="G174" i="83"/>
  <c r="F174" i="83"/>
  <c r="H173" i="83"/>
  <c r="G173" i="83"/>
  <c r="F173" i="83"/>
  <c r="H172" i="83"/>
  <c r="G172" i="83"/>
  <c r="F172" i="83"/>
  <c r="H171" i="83"/>
  <c r="G171" i="83"/>
  <c r="F171" i="83"/>
  <c r="H170" i="83"/>
  <c r="G170" i="83"/>
  <c r="F170" i="83"/>
  <c r="H164" i="83"/>
  <c r="G164" i="83"/>
  <c r="F164" i="83"/>
  <c r="H163" i="83"/>
  <c r="G163" i="83"/>
  <c r="F163" i="83"/>
  <c r="H162" i="83"/>
  <c r="G162" i="83"/>
  <c r="F162" i="83"/>
  <c r="H161" i="83"/>
  <c r="G161" i="83"/>
  <c r="F161" i="83"/>
  <c r="H160" i="83"/>
  <c r="G160" i="83"/>
  <c r="F160" i="83"/>
  <c r="H158" i="83"/>
  <c r="G158" i="83"/>
  <c r="F158" i="83"/>
  <c r="H157" i="83"/>
  <c r="G157" i="83"/>
  <c r="F157" i="83"/>
  <c r="H156" i="83"/>
  <c r="G156" i="83"/>
  <c r="F156" i="83"/>
  <c r="H155" i="83"/>
  <c r="G155" i="83"/>
  <c r="F155" i="83"/>
  <c r="H154" i="83"/>
  <c r="G154" i="83"/>
  <c r="F154" i="83"/>
  <c r="H152" i="83"/>
  <c r="G152" i="83"/>
  <c r="F152" i="83"/>
  <c r="H151" i="83"/>
  <c r="G151" i="83"/>
  <c r="F151" i="83"/>
  <c r="H150" i="83"/>
  <c r="G150" i="83"/>
  <c r="F150" i="83"/>
  <c r="H149" i="83"/>
  <c r="G149" i="83"/>
  <c r="F149" i="83"/>
  <c r="H148" i="83"/>
  <c r="G148" i="83"/>
  <c r="F148" i="83"/>
  <c r="H128" i="83"/>
  <c r="G128" i="83"/>
  <c r="F128" i="83"/>
  <c r="H127" i="83"/>
  <c r="G127" i="83"/>
  <c r="F127" i="83"/>
  <c r="H126" i="83"/>
  <c r="G126" i="83"/>
  <c r="F126" i="83"/>
  <c r="H125" i="83"/>
  <c r="G125" i="83"/>
  <c r="F125" i="83"/>
  <c r="H124" i="83"/>
  <c r="G124" i="83"/>
  <c r="F124" i="83"/>
  <c r="H121" i="83"/>
  <c r="G121" i="83"/>
  <c r="F121" i="83"/>
  <c r="H120" i="83"/>
  <c r="G120" i="83"/>
  <c r="F120" i="83"/>
  <c r="H119" i="83"/>
  <c r="G119" i="83"/>
  <c r="F119" i="83"/>
  <c r="H118" i="83"/>
  <c r="G118" i="83"/>
  <c r="F118" i="83"/>
  <c r="H117" i="83"/>
  <c r="G117" i="83"/>
  <c r="F117" i="83"/>
  <c r="H99" i="83"/>
  <c r="G99" i="83"/>
  <c r="F99" i="83"/>
  <c r="H98" i="83"/>
  <c r="G98" i="83"/>
  <c r="F98" i="83"/>
  <c r="H97" i="83"/>
  <c r="G97" i="83"/>
  <c r="F97" i="83"/>
  <c r="H96" i="83"/>
  <c r="G96" i="83"/>
  <c r="F96" i="83"/>
  <c r="H95" i="83"/>
  <c r="G95" i="83"/>
  <c r="F95" i="83"/>
  <c r="H91" i="83"/>
  <c r="G91" i="83"/>
  <c r="F91" i="83"/>
  <c r="H90" i="83"/>
  <c r="G90" i="83"/>
  <c r="F90" i="83"/>
  <c r="H89" i="83"/>
  <c r="G89" i="83"/>
  <c r="F89" i="83"/>
  <c r="H88" i="83"/>
  <c r="G88" i="83"/>
  <c r="F88" i="83"/>
  <c r="H87" i="83"/>
  <c r="G87" i="83"/>
  <c r="F87" i="83"/>
  <c r="H81" i="83"/>
  <c r="G81" i="83"/>
  <c r="F81" i="83"/>
  <c r="H80" i="83"/>
  <c r="G80" i="83"/>
  <c r="F80" i="83"/>
  <c r="H79" i="83"/>
  <c r="G79" i="83"/>
  <c r="F79" i="83"/>
  <c r="H78" i="83"/>
  <c r="G78" i="83"/>
  <c r="F78" i="83"/>
  <c r="H77" i="83"/>
  <c r="G77" i="83"/>
  <c r="F77" i="83"/>
  <c r="H74" i="83"/>
  <c r="G74" i="83"/>
  <c r="F74" i="83"/>
  <c r="H73" i="83"/>
  <c r="G73" i="83"/>
  <c r="F73" i="83"/>
  <c r="H72" i="83"/>
  <c r="G72" i="83"/>
  <c r="F72" i="83"/>
  <c r="H71" i="83"/>
  <c r="G71" i="83"/>
  <c r="F71" i="83"/>
  <c r="H70" i="83"/>
  <c r="G70" i="83"/>
  <c r="F70" i="83"/>
  <c r="H65" i="83"/>
  <c r="G65" i="83"/>
  <c r="F65" i="83"/>
  <c r="H64" i="83"/>
  <c r="G64" i="83"/>
  <c r="F64" i="83"/>
  <c r="H63" i="83"/>
  <c r="G63" i="83"/>
  <c r="F63" i="83"/>
  <c r="H62" i="83"/>
  <c r="G62" i="83"/>
  <c r="F62" i="83"/>
  <c r="H61" i="83"/>
  <c r="G61" i="83"/>
  <c r="F61" i="83"/>
  <c r="H58" i="83"/>
  <c r="G58" i="83"/>
  <c r="F58" i="83"/>
  <c r="H57" i="83"/>
  <c r="G57" i="83"/>
  <c r="F57" i="83"/>
  <c r="H56" i="83"/>
  <c r="G56" i="83"/>
  <c r="F56" i="83"/>
  <c r="H55" i="83"/>
  <c r="G55" i="83"/>
  <c r="F55" i="83"/>
  <c r="H54" i="83"/>
  <c r="G54" i="83"/>
  <c r="F54" i="83"/>
  <c r="H52" i="83"/>
  <c r="G52" i="83"/>
  <c r="F52" i="83"/>
  <c r="H51" i="83"/>
  <c r="G51" i="83"/>
  <c r="F51" i="83"/>
  <c r="H50" i="83"/>
  <c r="G50" i="83"/>
  <c r="F50" i="83"/>
  <c r="H49" i="83"/>
  <c r="G49" i="83"/>
  <c r="F49" i="83"/>
  <c r="H48" i="83"/>
  <c r="G48" i="83"/>
  <c r="F48" i="83"/>
  <c r="H43" i="83"/>
  <c r="G43" i="83"/>
  <c r="F43" i="83"/>
  <c r="H42" i="83"/>
  <c r="G42" i="83"/>
  <c r="F42" i="83"/>
  <c r="H41" i="83"/>
  <c r="G41" i="83"/>
  <c r="F41" i="83"/>
  <c r="H40" i="83"/>
  <c r="G40" i="83"/>
  <c r="F40" i="83"/>
  <c r="H39" i="83"/>
  <c r="G39" i="83"/>
  <c r="F39" i="83"/>
  <c r="H36" i="83"/>
  <c r="G36" i="83"/>
  <c r="F36" i="83"/>
  <c r="H35" i="83"/>
  <c r="G35" i="83"/>
  <c r="F35" i="83"/>
  <c r="H34" i="83"/>
  <c r="G34" i="83"/>
  <c r="F34" i="83"/>
  <c r="H33" i="83"/>
  <c r="G33" i="83"/>
  <c r="F33" i="83"/>
  <c r="H32" i="83"/>
  <c r="G32" i="83"/>
  <c r="F32" i="83"/>
  <c r="H29" i="83"/>
  <c r="G29" i="83"/>
  <c r="F29" i="83"/>
  <c r="H28" i="83"/>
  <c r="G28" i="83"/>
  <c r="F28" i="83"/>
  <c r="H27" i="83"/>
  <c r="G27" i="83"/>
  <c r="F27" i="83"/>
  <c r="H26" i="83"/>
  <c r="G26" i="83"/>
  <c r="F26" i="83"/>
  <c r="H25" i="83"/>
  <c r="G25" i="83"/>
  <c r="F25" i="83"/>
  <c r="H21" i="83"/>
  <c r="G21" i="83"/>
  <c r="F21" i="83"/>
  <c r="H20" i="83"/>
  <c r="G20" i="83"/>
  <c r="F20" i="83"/>
  <c r="H19" i="83"/>
  <c r="G19" i="83"/>
  <c r="F19" i="83"/>
  <c r="H18" i="83"/>
  <c r="G18" i="83"/>
  <c r="F18" i="83"/>
  <c r="H17" i="83"/>
  <c r="G17" i="83"/>
  <c r="F17" i="83"/>
  <c r="H14" i="83"/>
  <c r="G14" i="83"/>
  <c r="F14" i="83"/>
  <c r="H13" i="83"/>
  <c r="G13" i="83"/>
  <c r="F13" i="83"/>
  <c r="H12" i="83"/>
  <c r="G12" i="83"/>
  <c r="F12" i="83"/>
  <c r="H11" i="83"/>
  <c r="G11" i="83"/>
  <c r="F11" i="83"/>
  <c r="H10" i="83"/>
  <c r="G10" i="83"/>
  <c r="F10" i="83"/>
  <c r="D92" i="74"/>
  <c r="C92" i="74"/>
  <c r="C57" i="74"/>
  <c r="I4" i="81"/>
  <c r="D4" i="81"/>
  <c r="B11" i="53" l="1"/>
  <c r="B10" i="53"/>
  <c r="B9" i="53"/>
  <c r="B8" i="53"/>
  <c r="B7" i="53"/>
  <c r="B7" i="42"/>
  <c r="B6" i="42"/>
  <c r="B5" i="42"/>
  <c r="E44" i="76" l="1"/>
  <c r="D44" i="76"/>
  <c r="C44" i="76"/>
  <c r="E43" i="76"/>
  <c r="D43" i="76"/>
  <c r="C43" i="76"/>
  <c r="E42" i="76"/>
  <c r="D42" i="76"/>
  <c r="C42" i="76"/>
  <c r="C45" i="76" l="1"/>
  <c r="D45" i="76"/>
  <c r="E45" i="76"/>
  <c r="B12" i="53" l="1"/>
  <c r="D12" i="53"/>
  <c r="B3" i="42"/>
  <c r="B4" i="42"/>
  <c r="B34" i="4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Helen Goose</author>
    <author>tc={5D8183C9-BB9B-4D99-B994-4AE125291907}</author>
  </authors>
  <commentList>
    <comment ref="C18" authorId="0" shapeId="0" xr:uid="{0D384F99-1564-4A27-B6BB-211A8A57F513}">
      <text>
        <r>
          <rPr>
            <b/>
            <sz val="9"/>
            <color indexed="81"/>
            <rFont val="Tahoma"/>
            <family val="2"/>
          </rPr>
          <t>09/12/2021 HG: 6 new members added.</t>
        </r>
      </text>
    </comment>
    <comment ref="C19" authorId="1" shapeId="0" xr:uid="{5D8183C9-BB9B-4D99-B994-4AE125291907}">
      <text>
        <t>[Threaded comment]
Your version of Excel allows you to read this threaded comment; however, any edits to it will get removed if the file is opened in a newer version of Excel. Learn more: https://go.microsoft.com/fwlink/?linkid=870924
Comment:
    05/08/2022 VK-  11 new members 2 left</t>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Alison Pilling</author>
    <author>Emily Blackwell</author>
  </authors>
  <commentList>
    <comment ref="B5" authorId="0" shapeId="0" xr:uid="{F5955DEA-2916-4981-8CF9-D1A74E449F21}">
      <text>
        <r>
          <rPr>
            <b/>
            <sz val="9"/>
            <color indexed="81"/>
            <rFont val="Tahoma"/>
            <family val="2"/>
          </rPr>
          <t>Alison Pilling:</t>
        </r>
        <r>
          <rPr>
            <sz val="9"/>
            <color indexed="81"/>
            <rFont val="Tahoma"/>
            <family val="2"/>
          </rPr>
          <t xml:space="preserve">
drop down data in rows 1-3 column J.</t>
        </r>
      </text>
    </comment>
    <comment ref="C5" authorId="1" shapeId="0" xr:uid="{94081717-4DD5-4E98-A534-790293A80775}">
      <text>
        <r>
          <rPr>
            <sz val="9"/>
            <color indexed="81"/>
            <rFont val="Tahoma"/>
            <family val="2"/>
          </rPr>
          <t xml:space="preserve">NOTE: member failures may each contribute to a group failure: many minor failures or few major failures may both suggest a breakdown in the group system for quality control, and may be considered sufficient reason to withdraw a group certificate.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Rob Shaw</author>
    <author>Gus Hellier</author>
    <author>Meriel Robson</author>
    <author>KAKI - Karina S. Kitnæs</author>
  </authors>
  <commentList>
    <comment ref="B3" authorId="0" shapeId="0" xr:uid="{00000000-0006-0000-0300-000001000000}">
      <text>
        <r>
          <rPr>
            <b/>
            <sz val="9"/>
            <color indexed="81"/>
            <rFont val="Tahoma"/>
            <family val="2"/>
          </rPr>
          <t>Rob Shaw:</t>
        </r>
        <r>
          <rPr>
            <sz val="9"/>
            <color indexed="81"/>
            <rFont val="Tahoma"/>
            <family val="2"/>
          </rPr>
          <t xml:space="preserve">
See Note in Basic Info about adding PEFC FM in UK to existing FSC Certificates.
</t>
        </r>
      </text>
    </comment>
    <comment ref="B5" authorId="0" shapeId="0" xr:uid="{00000000-0006-0000-0300-000002000000}">
      <text>
        <r>
          <rPr>
            <b/>
            <sz val="9"/>
            <color indexed="81"/>
            <rFont val="Tahoma"/>
            <family val="2"/>
          </rPr>
          <t>Rob Shaw:</t>
        </r>
        <r>
          <rPr>
            <sz val="9"/>
            <color indexed="81"/>
            <rFont val="Tahoma"/>
            <family val="2"/>
          </rPr>
          <t xml:space="preserve">
See Note in Basic Info about adding PEFC FM in UK to existing FSC Certificates.</t>
        </r>
      </text>
    </comment>
    <comment ref="B27" authorId="1" shapeId="0" xr:uid="{00000000-0006-0000-0300-000003000000}">
      <text>
        <r>
          <rPr>
            <sz val="8"/>
            <color indexed="81"/>
            <rFont val="Tahoma"/>
            <family val="2"/>
          </rPr>
          <t>Name, 3 line description of key qualifications and experience</t>
        </r>
      </text>
    </comment>
    <comment ref="B35" authorId="2" shapeId="0" xr:uid="{00000000-0006-0000-0300-000004000000}">
      <text>
        <r>
          <rPr>
            <b/>
            <sz val="9"/>
            <color indexed="81"/>
            <rFont val="Tahoma"/>
            <family val="2"/>
          </rPr>
          <t>Not required for PEFC in Latvia, Sweden, Denmark, or Norway</t>
        </r>
        <r>
          <rPr>
            <sz val="9"/>
            <color indexed="81"/>
            <rFont val="Tahoma"/>
            <family val="2"/>
          </rPr>
          <t xml:space="preserve">
</t>
        </r>
      </text>
    </comment>
    <comment ref="B37" authorId="1" shapeId="0" xr:uid="{00000000-0006-0000-0300-000005000000}">
      <text>
        <r>
          <rPr>
            <sz val="8"/>
            <color indexed="81"/>
            <rFont val="Tahoma"/>
            <family val="2"/>
          </rPr>
          <t>Name, 3 line description of key qualifications and experience</t>
        </r>
      </text>
    </comment>
    <comment ref="B47" authorId="1" shapeId="0" xr:uid="{00000000-0006-0000-0300-000006000000}">
      <text>
        <r>
          <rPr>
            <sz val="8"/>
            <color indexed="81"/>
            <rFont val="Tahoma"/>
            <family val="2"/>
          </rPr>
          <t>include name of site visited, items seen and issues discussed</t>
        </r>
      </text>
    </comment>
    <comment ref="B54" authorId="1" shapeId="0" xr:uid="{00000000-0006-0000-0300-000007000000}">
      <text>
        <r>
          <rPr>
            <sz val="8"/>
            <color indexed="81"/>
            <rFont val="Tahoma"/>
            <family val="2"/>
          </rPr>
          <t xml:space="preserve">Edit this section to name standard used, version of standard (e.g. draft number), date standard finalised. </t>
        </r>
      </text>
    </comment>
    <comment ref="B65" authorId="1" shapeId="0" xr:uid="{00000000-0006-0000-0300-000008000000}">
      <text>
        <r>
          <rPr>
            <sz val="8"/>
            <color indexed="81"/>
            <rFont val="Tahoma"/>
            <family val="2"/>
          </rPr>
          <t>Describe process of adaptation</t>
        </r>
      </text>
    </comment>
    <comment ref="B76" authorId="3" shapeId="0" xr:uid="{00000000-0006-0000-0300-000009000000}">
      <text>
        <r>
          <rPr>
            <b/>
            <sz val="9"/>
            <color indexed="81"/>
            <rFont val="Tahoma"/>
            <family val="2"/>
          </rPr>
          <t>Specific PEFC requirement for Norway and Sweden</t>
        </r>
        <r>
          <rPr>
            <sz val="9"/>
            <color indexed="81"/>
            <rFont val="Tahoma"/>
            <family val="2"/>
          </rPr>
          <t xml:space="preserve">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5" authorId="0" shapeId="0" xr:uid="{00000000-0006-0000-0500-000001000000}">
      <text>
        <r>
          <rPr>
            <sz val="8"/>
            <color indexed="81"/>
            <rFont val="Tahoma"/>
            <family val="2"/>
          </rPr>
          <t>Name and 3 line description of key qualifications and experience</t>
        </r>
      </text>
    </comment>
    <comment ref="B57" authorId="0" shapeId="0" xr:uid="{00000000-0006-0000-0500-000002000000}">
      <text>
        <r>
          <rPr>
            <sz val="8"/>
            <color indexed="81"/>
            <rFont val="Tahoma"/>
            <family val="2"/>
          </rPr>
          <t>include name of site visited, items seen and issues discussed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6" authorId="0" shapeId="0" xr:uid="{00000000-0006-0000-0600-000002000000}">
      <text>
        <r>
          <rPr>
            <sz val="8"/>
            <color indexed="81"/>
            <rFont val="Tahoma"/>
            <family val="2"/>
          </rPr>
          <t>include name of site visited, items seen and issues discussed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59" authorId="0" shapeId="0" xr:uid="{00000000-0006-0000-0700-000002000000}">
      <text>
        <r>
          <rPr>
            <sz val="8"/>
            <color indexed="81"/>
            <rFont val="Tahoma"/>
            <family val="2"/>
          </rPr>
          <t>include name of site visited, items seen and issues discussed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Gus Hellier</author>
  </authors>
  <commentList>
    <comment ref="B24" authorId="0" shapeId="0" xr:uid="{00000000-0006-0000-0800-000001000000}">
      <text>
        <r>
          <rPr>
            <sz val="8"/>
            <color indexed="81"/>
            <rFont val="Tahoma"/>
            <family val="2"/>
          </rPr>
          <t>Name and 3 line description of key qualifications and experience</t>
        </r>
      </text>
    </comment>
    <comment ref="B55" authorId="0" shapeId="0" xr:uid="{00000000-0006-0000-0800-000002000000}">
      <text>
        <r>
          <rPr>
            <sz val="8"/>
            <color indexed="81"/>
            <rFont val="Tahoma"/>
            <family val="2"/>
          </rPr>
          <t>include name of site visited, items seen and issues discussed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Meriel Robson</author>
    <author/>
    <author>Emily Blackwell</author>
  </authors>
  <commentList>
    <comment ref="E10" authorId="0" shapeId="0" xr:uid="{1A524203-B75A-44D8-A214-92B7C0E5225A}">
      <text>
        <r>
          <rPr>
            <b/>
            <sz val="9"/>
            <color rgb="FF000000"/>
            <rFont val="Tahoma"/>
            <family val="2"/>
          </rPr>
          <t>date member left group (where applicable). Please also grey out member line.</t>
        </r>
        <r>
          <rPr>
            <sz val="9"/>
            <color rgb="FF000000"/>
            <rFont val="Tahoma"/>
            <family val="2"/>
          </rPr>
          <t xml:space="preserve">
</t>
        </r>
      </text>
    </comment>
    <comment ref="Q10" authorId="1" shapeId="0" xr:uid="{694AE322-1840-4E1F-8FD2-9FA4EDDD87C9}">
      <text>
        <r>
          <rPr>
            <sz val="11"/>
            <color rgb="FF000000"/>
            <rFont val="Calibri"/>
            <family val="2"/>
          </rPr>
          <t>Comment:
    Details - check for confidential agreement before publishing report.</t>
        </r>
      </text>
    </comment>
    <comment ref="R10" authorId="2" shapeId="0" xr:uid="{4E5A3F35-E7B9-44BB-A108-8CDE620BCD3F}">
      <text>
        <r>
          <rPr>
            <b/>
            <sz val="9"/>
            <color rgb="FF000000"/>
            <rFont val="Tahoma"/>
            <family val="2"/>
          </rPr>
          <t>Private, State or Community</t>
        </r>
        <r>
          <rPr>
            <sz val="9"/>
            <color rgb="FF000000"/>
            <rFont val="Tahoma"/>
            <family val="2"/>
          </rPr>
          <t xml:space="preserve">
</t>
        </r>
      </text>
    </comment>
    <comment ref="T10" authorId="0" shapeId="0" xr:uid="{AECFF441-10B7-4BCF-AEC8-081B0F37189C}">
      <text>
        <r>
          <rPr>
            <b/>
            <sz val="9"/>
            <color rgb="FF000000"/>
            <rFont val="Tahoma"/>
            <family val="2"/>
          </rPr>
          <t>guidance list types, eg. HCV1 &amp; HCV2</t>
        </r>
        <r>
          <rPr>
            <b/>
            <sz val="9"/>
            <color rgb="FF000000"/>
            <rFont val="Tahoma"/>
            <family val="2"/>
          </rPr>
          <t xml:space="preserve">
as per definition on page A10</t>
        </r>
        <r>
          <rPr>
            <sz val="9"/>
            <color rgb="FF000000"/>
            <rFont val="Tahoma"/>
            <family val="2"/>
          </rPr>
          <t xml:space="preserve">
</t>
        </r>
      </text>
    </comment>
    <comment ref="C23" authorId="1" shapeId="0" xr:uid="{883C8B84-AA30-4C10-A59B-FD7677B258B2}">
      <text>
        <r>
          <rPr>
            <sz val="11"/>
            <color rgb="FF000000"/>
            <rFont val="Calibri"/>
            <family val="2"/>
          </rPr>
          <t>Comment:
    Names update 18.04.2022</t>
        </r>
      </text>
    </comment>
    <comment ref="O23" authorId="1" shapeId="0" xr:uid="{C5C31120-A6DE-4695-B57A-AB162268CD67}">
      <text>
        <r>
          <rPr>
            <sz val="11"/>
            <color rgb="FF000000"/>
            <rFont val="Calibri"/>
            <family val="2"/>
          </rPr>
          <t>Comment:
    Increased 125.26</t>
        </r>
      </text>
    </comment>
    <comment ref="O63" authorId="1" shapeId="0" xr:uid="{51F82627-30F6-4B0B-994B-DA310C78DCCD}">
      <text>
        <r>
          <rPr>
            <sz val="11"/>
            <color rgb="FF000000"/>
            <rFont val="Calibri"/>
            <family val="2"/>
          </rPr>
          <t>Comment:
    Decreased from 417.7</t>
        </r>
      </text>
    </comment>
    <comment ref="O73" authorId="1" shapeId="0" xr:uid="{5C6C5DFA-131A-4F06-9C47-5FCC1C508E34}">
      <text>
        <r>
          <rPr>
            <sz val="11"/>
            <color rgb="FF000000"/>
            <rFont val="Calibri"/>
            <family val="2"/>
          </rPr>
          <t>Comment:
    increased from 88.05</t>
        </r>
      </text>
    </comment>
    <comment ref="O77" authorId="1" shapeId="0" xr:uid="{7C139C9B-DB8C-4B48-8973-3FD93AFC7F56}">
      <text>
        <r>
          <rPr>
            <sz val="11"/>
            <color rgb="FF000000"/>
            <rFont val="Calibri"/>
            <family val="2"/>
          </rPr>
          <t>Comment:
    increased from 1648.00</t>
        </r>
      </text>
    </comment>
    <comment ref="O100" authorId="1" shapeId="0" xr:uid="{E7DF2580-826A-4C71-B63D-231507E12022}">
      <text>
        <r>
          <rPr>
            <sz val="11"/>
            <color rgb="FF000000"/>
            <rFont val="Calibri"/>
            <family val="2"/>
          </rPr>
          <t>Comment:
    increased from 549.94</t>
        </r>
      </text>
    </comment>
    <comment ref="O112" authorId="1" shapeId="0" xr:uid="{AF00EDD1-7132-42BD-A9F3-12295C1F4D6E}">
      <text>
        <r>
          <rPr>
            <sz val="11"/>
            <color rgb="FF000000"/>
            <rFont val="Calibri"/>
            <family val="2"/>
          </rPr>
          <t>Comment:
    increased from 240.69</t>
        </r>
      </text>
    </comment>
    <comment ref="C122" authorId="1" shapeId="0" xr:uid="{261AC9D2-025B-441B-957B-71BD89261513}">
      <text>
        <r>
          <rPr>
            <sz val="11"/>
            <color rgb="FF000000"/>
            <rFont val="Calibri"/>
            <family val="2"/>
          </rPr>
          <t>Comment:
    Name updated 18.04.2022</t>
        </r>
      </text>
    </comment>
    <comment ref="C184" authorId="1" shapeId="0" xr:uid="{DC84919F-DDF8-4D80-A72D-9DCBB7980187}">
      <text>
        <r>
          <rPr>
            <sz val="11"/>
            <color rgb="FF000000"/>
            <rFont val="Calibri"/>
            <family val="2"/>
          </rPr>
          <t>Comment:
    New names 18.04.2022</t>
        </r>
      </text>
    </comment>
    <comment ref="L184" authorId="1" shapeId="0" xr:uid="{87D07399-3FEE-4ED4-9461-FD186B42E5C8}">
      <text>
        <r>
          <rPr>
            <sz val="11"/>
            <color rgb="FF000000"/>
            <rFont val="Calibri"/>
            <family val="2"/>
          </rPr>
          <t>Comment:
    New names 18.04.2022</t>
        </r>
      </text>
    </comment>
    <comment ref="O184" authorId="1" shapeId="0" xr:uid="{94D77F07-8FFD-4484-BABC-1DC070BDA6C7}">
      <text>
        <r>
          <rPr>
            <sz val="11"/>
            <color rgb="FF000000"/>
            <rFont val="Calibri"/>
            <family val="2"/>
          </rPr>
          <t>Comment:
    Reduced from 246.2</t>
        </r>
      </text>
    </comment>
    <comment ref="O186" authorId="1" shapeId="0" xr:uid="{D24B36FA-E983-4E61-8578-C2DCFC1A167F}">
      <text>
        <r>
          <rPr>
            <sz val="11"/>
            <color rgb="FF000000"/>
            <rFont val="Calibri"/>
            <family val="2"/>
          </rPr>
          <t>Comment:
    Increased from 222.11ha  -  07.06.22</t>
        </r>
      </text>
    </comment>
    <comment ref="O200" authorId="1" shapeId="0" xr:uid="{2212E50E-D50A-4F78-B9CC-E1A19757C639}">
      <text>
        <r>
          <rPr>
            <sz val="11"/>
            <color rgb="FF000000"/>
            <rFont val="Calibri"/>
            <family val="2"/>
          </rPr>
          <t>Comment:
    was 787.36</t>
        </r>
      </text>
    </comment>
    <comment ref="O203" authorId="1" shapeId="0" xr:uid="{BF96FAAA-FEC6-4E86-856C-2F84F4424744}">
      <text>
        <r>
          <rPr>
            <sz val="11"/>
            <color rgb="FF000000"/>
            <rFont val="Calibri"/>
            <family val="2"/>
          </rPr>
          <t>Comment:
    wasv846.48</t>
        </r>
      </text>
    </comment>
    <comment ref="C204" authorId="1" shapeId="0" xr:uid="{EFF8D1D1-9F7B-415D-88D1-6481CD91FB97}">
      <text>
        <r>
          <rPr>
            <sz val="11"/>
            <color rgb="FF000000"/>
            <rFont val="Calibri"/>
            <family val="2"/>
          </rPr>
          <t>Comment:
    new name</t>
        </r>
      </text>
    </comment>
    <comment ref="L204" authorId="1" shapeId="0" xr:uid="{53FD395D-EC62-4134-AF55-24FBAD332951}">
      <text>
        <r>
          <rPr>
            <sz val="11"/>
            <color rgb="FF000000"/>
            <rFont val="Calibri"/>
            <family val="2"/>
          </rPr>
          <t>Comment:
    new name</t>
        </r>
      </text>
    </comment>
    <comment ref="O204" authorId="1" shapeId="0" xr:uid="{68CA684B-8C45-49C8-B8B8-49C38779B4F3}">
      <text>
        <r>
          <rPr>
            <sz val="11"/>
            <color rgb="FF000000"/>
            <rFont val="Calibri"/>
            <family val="2"/>
          </rPr>
          <t>Comment:
    Increased from 685.7 to 338.2</t>
        </r>
      </text>
    </comment>
    <comment ref="D208" authorId="1" shapeId="0" xr:uid="{98323E48-C4AC-4AA8-A6AE-79857B5A10E4}">
      <text>
        <r>
          <rPr>
            <sz val="11"/>
            <color rgb="FF000000"/>
            <rFont val="Calibri"/>
            <family val="2"/>
          </rPr>
          <t>Comment:
    Added to scheme post audit plan sample</t>
        </r>
      </text>
    </comment>
    <comment ref="O210" authorId="1" shapeId="0" xr:uid="{A1E448B2-894F-4B93-90BB-5E5588A04189}">
      <text>
        <r>
          <rPr>
            <sz val="11"/>
            <color rgb="FF000000"/>
            <rFont val="Calibri"/>
            <family val="2"/>
          </rPr>
          <t>Comment:
    reduced frim 2019.27</t>
        </r>
      </text>
    </comment>
    <comment ref="C225" authorId="1" shapeId="0" xr:uid="{91C0F01D-7C87-4391-A86A-32169668D5ED}">
      <text>
        <r>
          <rPr>
            <sz val="11"/>
            <color rgb="FF000000"/>
            <rFont val="Calibri"/>
            <family val="2"/>
          </rPr>
          <t>Comment:
    Name updated</t>
        </r>
      </text>
    </comment>
    <comment ref="L225" authorId="1" shapeId="0" xr:uid="{0F841449-2CD5-4ACB-8C5F-D5EE07BDCE9B}">
      <text>
        <r>
          <rPr>
            <sz val="11"/>
            <color rgb="FF000000"/>
            <rFont val="Calibri"/>
            <family val="2"/>
          </rPr>
          <t>Comment:
    Name updated</t>
        </r>
      </text>
    </comment>
    <comment ref="O225" authorId="1" shapeId="0" xr:uid="{94B4E370-64FF-41E5-8C97-6B4A6930371D}">
      <text>
        <r>
          <rPr>
            <sz val="11"/>
            <color rgb="FF000000"/>
            <rFont val="Calibri"/>
            <family val="2"/>
          </rPr>
          <t>Comment:
    Increase from 289.15 with member expansion and name change 11.04.22</t>
        </r>
      </text>
    </comment>
    <comment ref="C229" authorId="1" shapeId="0" xr:uid="{F622377F-4EF4-455A-8D96-741A21CA4ABA}">
      <text>
        <r>
          <rPr>
            <sz val="11"/>
            <color rgb="FF000000"/>
            <rFont val="Calibri"/>
            <family val="2"/>
          </rPr>
          <t>Comment:
    name corrected</t>
        </r>
      </text>
    </comment>
    <comment ref="L229" authorId="1" shapeId="0" xr:uid="{9C8020C5-D4C7-4C96-B564-244E4961A4A4}">
      <text>
        <r>
          <rPr>
            <sz val="11"/>
            <color rgb="FF000000"/>
            <rFont val="Calibri"/>
            <family val="2"/>
          </rPr>
          <t>Comment:
    name corrected</t>
        </r>
      </text>
    </comment>
    <comment ref="O297" authorId="1" shapeId="0" xr:uid="{9B37BDCA-E0E5-44E3-A457-76D68214040E}">
      <text>
        <r>
          <rPr>
            <sz val="11"/>
            <color rgb="FF000000"/>
            <rFont val="Calibri"/>
            <family val="2"/>
          </rPr>
          <t>Comment:
    reduced from 2476.22</t>
        </r>
      </text>
    </comment>
  </commentList>
</comments>
</file>

<file path=xl/sharedStrings.xml><?xml version="1.0" encoding="utf-8"?>
<sst xmlns="http://schemas.openxmlformats.org/spreadsheetml/2006/main" count="8337" uniqueCount="3008">
  <si>
    <t>SA Certification Forest Certification Public Report</t>
  </si>
  <si>
    <r>
      <t>Forest Manager/Owner</t>
    </r>
    <r>
      <rPr>
        <sz val="14"/>
        <color indexed="10"/>
        <rFont val="Cambria"/>
        <family val="1"/>
      </rPr>
      <t>/organisation</t>
    </r>
    <r>
      <rPr>
        <sz val="14"/>
        <rFont val="Cambria"/>
        <family val="1"/>
      </rPr>
      <t xml:space="preserve"> (Certificate Holder):</t>
    </r>
  </si>
  <si>
    <t>Scottish Woodlands Limited</t>
  </si>
  <si>
    <r>
      <t>Forest Name</t>
    </r>
    <r>
      <rPr>
        <sz val="14"/>
        <color indexed="10"/>
        <rFont val="Cambria"/>
        <family val="1"/>
      </rPr>
      <t>/Group Name</t>
    </r>
    <r>
      <rPr>
        <sz val="14"/>
        <rFont val="Cambria"/>
        <family val="1"/>
      </rPr>
      <t xml:space="preserve">: </t>
    </r>
  </si>
  <si>
    <t>Region and Country:</t>
  </si>
  <si>
    <t xml:space="preserve">Scotland </t>
  </si>
  <si>
    <t xml:space="preserve">Standard: </t>
  </si>
  <si>
    <r>
      <rPr>
        <sz val="14"/>
        <rFont val="Cambria"/>
        <family val="1"/>
        <scheme val="major"/>
      </rPr>
      <t>PEFC Forest Management Standard -  United Kingdom Woodland Assurance Standard</t>
    </r>
    <r>
      <rPr>
        <sz val="14"/>
        <rFont val="Cambria"/>
        <family val="1"/>
      </rPr>
      <t xml:space="preserve"> version 4 for UK
</t>
    </r>
  </si>
  <si>
    <t>Certificate Code:</t>
  </si>
  <si>
    <t>SA-PEFC-FM-COC-010210</t>
  </si>
  <si>
    <t>PEFC License Code:</t>
  </si>
  <si>
    <t>PEFC/16-40-1000</t>
  </si>
  <si>
    <t>Date of certificate issue:</t>
  </si>
  <si>
    <t>Date of expiry of certificate:</t>
  </si>
  <si>
    <t>Assessment date</t>
  </si>
  <si>
    <t>Date Report Finalised/ Updated</t>
  </si>
  <si>
    <t>SA Auditor</t>
  </si>
  <si>
    <t>Checked by</t>
  </si>
  <si>
    <t>Approved by</t>
  </si>
  <si>
    <t>PA</t>
  </si>
  <si>
    <t xml:space="preserve">RA </t>
  </si>
  <si>
    <t>18-22 + 25-29 March + 15 April 2019</t>
  </si>
  <si>
    <t>SGS</t>
  </si>
  <si>
    <t>S1</t>
  </si>
  <si>
    <t>02-06 + 11-12 + 17 March + 03 April 2020</t>
  </si>
  <si>
    <t>S2</t>
  </si>
  <si>
    <t xml:space="preserve"> 7th-18th June 2021</t>
  </si>
  <si>
    <t>02/09/2021
09/12/2021</t>
  </si>
  <si>
    <t xml:space="preserve">Carol Robertson with Andy Grundy </t>
  </si>
  <si>
    <t>Valentins Kuksinovs and James Evans</t>
  </si>
  <si>
    <t>James Evans</t>
  </si>
  <si>
    <t>S3</t>
  </si>
  <si>
    <t>S4</t>
  </si>
  <si>
    <t>Disclaimer: auditing is based on a sampling process of the available information.</t>
  </si>
  <si>
    <t>Please note that the main text of this report is publicly available on request</t>
  </si>
  <si>
    <t>Soil Association Certification Ltd • United Kingdom</t>
  </si>
  <si>
    <t xml:space="preserve">Telephone (+44) (0) 117 914 2435 </t>
  </si>
  <si>
    <t>Email forestry@soilassociation.org • www.soilassociation.org/forestry</t>
  </si>
  <si>
    <t>Soil Association Certification Ltd • Company Registration No. 726903</t>
  </si>
  <si>
    <t>A wholly-owned subsidiary of the Soil Association Charity No. 20686</t>
  </si>
  <si>
    <t>RT-FM-001a-06 April 2020. ©  Produced by Soil Association Certification Limited</t>
  </si>
  <si>
    <t xml:space="preserve">BASIC INFORMATION </t>
  </si>
  <si>
    <t>note to applicant - please complete this column</t>
  </si>
  <si>
    <t>both</t>
  </si>
  <si>
    <t>Certification Body</t>
  </si>
  <si>
    <t>Soil Association Certification Ltd</t>
  </si>
  <si>
    <t>Guidance</t>
  </si>
  <si>
    <t>1.1.1</t>
  </si>
  <si>
    <t>Certificate registration code</t>
  </si>
  <si>
    <t>SA-FM/COC-010210</t>
  </si>
  <si>
    <t>To be completed by SA Certification on issue of certificate</t>
  </si>
  <si>
    <t>1.1.2</t>
  </si>
  <si>
    <t>Type of certification</t>
  </si>
  <si>
    <t xml:space="preserve">PEFC </t>
  </si>
  <si>
    <t>1.1.2.1</t>
  </si>
  <si>
    <t>PEFC ONLY - Norway and Sweden -  it is also necessary that you have ISO 14001 certification - please provide a copy of your certificate.</t>
  </si>
  <si>
    <t>attached?</t>
  </si>
  <si>
    <t>PEFC</t>
  </si>
  <si>
    <t>1.1.2.2</t>
  </si>
  <si>
    <t>PEFC ONLY - ROMANIA - Please supply your Sustainability Report along with your application as per PEFC Romania Scheme requirements</t>
  </si>
  <si>
    <t>1.1.3</t>
  </si>
  <si>
    <t>Please detail any current or previous FSC/Other applications or certifications within the last 5 years
For previous certificates please supply a copy of the last audit report</t>
  </si>
  <si>
    <t>For current or suspended FSC certificates, unless subject to a transfer agreement as per FSC-PRO-20-003, we will not be able to progress applications
For previous FSC certificates we will need a copy of the last audit report</t>
  </si>
  <si>
    <t>FSC</t>
  </si>
  <si>
    <t>1.1.4</t>
  </si>
  <si>
    <t>Note For UK - adding PEFC FM to existing FSC Cert Holders - Hide this row if not applicable</t>
  </si>
  <si>
    <t>PEFC UK FM added to an existing FSC Certificate does not require a PA, or full assessment against all indicators. Agreed with PEFC UK as UKWAS assessment has already occurred.</t>
  </si>
  <si>
    <r>
      <t>Details of forest manager/owner/</t>
    </r>
    <r>
      <rPr>
        <b/>
        <sz val="11"/>
        <rFont val="Cambria"/>
        <family val="1"/>
      </rPr>
      <t>contractor/wood procurement organisation (Certificate holder)</t>
    </r>
  </si>
  <si>
    <t>1.2.1</t>
  </si>
  <si>
    <t>Company name and legal entity</t>
  </si>
  <si>
    <t>1.2.2</t>
  </si>
  <si>
    <t>Company name and legal entity in local language</t>
  </si>
  <si>
    <t>1.2.3</t>
  </si>
  <si>
    <t>Company registration number</t>
  </si>
  <si>
    <t> SC101787</t>
  </si>
  <si>
    <t>1.2.4</t>
  </si>
  <si>
    <t>Contact person</t>
  </si>
  <si>
    <t>Stuart Wilkie</t>
  </si>
  <si>
    <t>1.2.5</t>
  </si>
  <si>
    <t>Business address</t>
  </si>
  <si>
    <t>Scottish Woodlands Ltd, Research Park, Riccarton, Edinburgh, EH14 4AP</t>
  </si>
  <si>
    <t>Street/Town(City)/State(County)/Zip(Postal code)</t>
  </si>
  <si>
    <t xml:space="preserve">Forest owner(s), or </t>
  </si>
  <si>
    <t>1.2.6</t>
  </si>
  <si>
    <t>Country</t>
  </si>
  <si>
    <t>Scotland</t>
  </si>
  <si>
    <t>Wood procurement organisation(s), or</t>
  </si>
  <si>
    <t>1.2.7</t>
  </si>
  <si>
    <t>Tel</t>
  </si>
  <si>
    <t>0044(0)131-451-5154</t>
  </si>
  <si>
    <t>Forest contractor(s):</t>
  </si>
  <si>
    <t>1.2.8</t>
  </si>
  <si>
    <t>Fax</t>
  </si>
  <si>
    <t>0044(0)131-451-5146</t>
  </si>
  <si>
    <t>Felling operations contractor</t>
  </si>
  <si>
    <t>1.2.9</t>
  </si>
  <si>
    <t>e-mail</t>
  </si>
  <si>
    <t>Stuart.Wilkie@scottishwoodlands.co.uk</t>
  </si>
  <si>
    <t>Silvicultural contractor, or</t>
  </si>
  <si>
    <t>1.2.10</t>
  </si>
  <si>
    <t>web page address</t>
  </si>
  <si>
    <t>https://www.scottishwoodlands.co.uk/</t>
  </si>
  <si>
    <t>Forest management planning contractor</t>
  </si>
  <si>
    <t>1.2.11</t>
  </si>
  <si>
    <t>Application information completed by duly authorised representative</t>
  </si>
  <si>
    <t>Insert electronic signature or name as equivalent here</t>
  </si>
  <si>
    <t>1.2.12</t>
  </si>
  <si>
    <t>Any particular logistics for travel arrangements to the site or between the sites?</t>
  </si>
  <si>
    <t>Scope of certificate</t>
  </si>
  <si>
    <t>1.3.1</t>
  </si>
  <si>
    <t>Type of certificate</t>
  </si>
  <si>
    <t>Group</t>
  </si>
  <si>
    <t xml:space="preserve">Single / Group </t>
  </si>
  <si>
    <t>Single</t>
  </si>
  <si>
    <t>1.3.1.a</t>
  </si>
  <si>
    <t>Type of operation</t>
  </si>
  <si>
    <t xml:space="preserve">Forest owner(s)
</t>
  </si>
  <si>
    <t>1.3.1.b</t>
  </si>
  <si>
    <t>Wood procurement organisation(s), or
Forest contractor(s):
- Felling operations contractor
- Silvicultural contractor, or
- Forest management planning contractor.</t>
  </si>
  <si>
    <t>1.3.2a</t>
  </si>
  <si>
    <r>
      <t>Name(s) of the forest</t>
    </r>
    <r>
      <rPr>
        <sz val="11"/>
        <rFont val="Cambria"/>
        <family val="1"/>
      </rPr>
      <t>/organisations covered by the certificate</t>
    </r>
  </si>
  <si>
    <t>See Annex 7</t>
  </si>
  <si>
    <t>For groups see Annex 7</t>
  </si>
  <si>
    <t>1.3.2b</t>
  </si>
  <si>
    <t>Number of group members</t>
  </si>
  <si>
    <t>Applicable for groups only</t>
  </si>
  <si>
    <t>1.3.3</t>
  </si>
  <si>
    <t>Number of Forest Management Units (FMUs)</t>
  </si>
  <si>
    <t xml:space="preserve">FMU = Area covered by Forest Management Plan </t>
  </si>
  <si>
    <t>1.3.4</t>
  </si>
  <si>
    <t>1.3.5</t>
  </si>
  <si>
    <t>Region</t>
  </si>
  <si>
    <t>1.3.6</t>
  </si>
  <si>
    <t>Latitude</t>
  </si>
  <si>
    <t>x deg, x min E or W - Coordinates should refer to the center of the FMU.
For Groups/Multiple FMUs write: "refer to A7".</t>
  </si>
  <si>
    <t>1.3.7</t>
  </si>
  <si>
    <t>Longitude</t>
  </si>
  <si>
    <t>x deg, x min, N or S -  Coordinates should refer to the center of the FMU.
For Groups/Multiple FMUs write "refer to A7"</t>
  </si>
  <si>
    <t>North</t>
  </si>
  <si>
    <t>1.3.8</t>
  </si>
  <si>
    <t>Hemisphere</t>
  </si>
  <si>
    <t>North/ South</t>
  </si>
  <si>
    <t>South</t>
  </si>
  <si>
    <t>1.3.9</t>
  </si>
  <si>
    <t>Forest Zone or Biome</t>
  </si>
  <si>
    <t>Temperate</t>
  </si>
  <si>
    <t>Boreal/ Temperate/Subtropical/Tropical</t>
  </si>
  <si>
    <t>Boreal</t>
  </si>
  <si>
    <t>1.3.10</t>
  </si>
  <si>
    <r>
      <t>FSC</t>
    </r>
    <r>
      <rPr>
        <b/>
        <u/>
        <vertAlign val="superscript"/>
        <sz val="11"/>
        <rFont val="Cambria"/>
        <family val="1"/>
      </rPr>
      <t>®</t>
    </r>
    <r>
      <rPr>
        <b/>
        <u/>
        <sz val="11"/>
        <rFont val="Cambria"/>
        <family val="1"/>
      </rPr>
      <t xml:space="preserve"> AAF category/ies</t>
    </r>
  </si>
  <si>
    <t>Non-SLIMF area (ha)</t>
  </si>
  <si>
    <t>SLIMF area (ha)</t>
  </si>
  <si>
    <t>Subtropical</t>
  </si>
  <si>
    <t xml:space="preserve">FSC </t>
  </si>
  <si>
    <t>Natural Forest - Community Forestry</t>
  </si>
  <si>
    <t>Tropical</t>
  </si>
  <si>
    <t>Natural Forest- Conservation purposes</t>
  </si>
  <si>
    <t>Natural Forest - Tropical</t>
  </si>
  <si>
    <t>Natural Forest - Boreal</t>
  </si>
  <si>
    <t>Natural Forest Temperate</t>
  </si>
  <si>
    <t>Plantation</t>
  </si>
  <si>
    <t>1.3.10b</t>
  </si>
  <si>
    <t>PEFC Notification Fee:</t>
  </si>
  <si>
    <t>Forest management</t>
  </si>
  <si>
    <t>Choose from:</t>
  </si>
  <si>
    <t>1.4.1</t>
  </si>
  <si>
    <t>Type of enterprise</t>
  </si>
  <si>
    <t>Private</t>
  </si>
  <si>
    <t>Industrial/Non Industrial/Government/
Private/Communal/Group/Resource Manager</t>
  </si>
  <si>
    <t>Tenure management</t>
  </si>
  <si>
    <t xml:space="preserve">Public/State/Community/Private (please give total # ha for each type)
</t>
  </si>
  <si>
    <t>Indigenous/Concession/Low intensity/Small producer</t>
  </si>
  <si>
    <t>Church</t>
  </si>
  <si>
    <t>Ownership</t>
  </si>
  <si>
    <t xml:space="preserve">Public/State/Community/Private
</t>
  </si>
  <si>
    <t>Indigenous</t>
  </si>
  <si>
    <t>Outsourced processes or consultancy by third parties</t>
  </si>
  <si>
    <t>Please provide details of any, eg. Management Planners, forest surveyors, contracting other than harvesting (see 1.4.12)</t>
  </si>
  <si>
    <t>1.4.2</t>
  </si>
  <si>
    <t>Total area (hectares)</t>
  </si>
  <si>
    <t>1.4.2a</t>
  </si>
  <si>
    <t>Area of production forest</t>
  </si>
  <si>
    <t>include forest from which timber may be harvested</t>
  </si>
  <si>
    <t>1.4.2b</t>
  </si>
  <si>
    <t>Area of production forest classified as 'plantation'</t>
  </si>
  <si>
    <t>1.4.2c</t>
  </si>
  <si>
    <t>Area of production forest regenerated primarily by replanting or by a combination of replanting and coppicing of the planted stems</t>
  </si>
  <si>
    <t>1.4.2d</t>
  </si>
  <si>
    <t>Area of production forest regenerated primarily by natural regeneration, or by a combination of natural regeneration and coppicing of the naturally regenerated stems</t>
  </si>
  <si>
    <t>1.4.3</t>
  </si>
  <si>
    <t>Forest Type</t>
  </si>
  <si>
    <t>Natural/Plantation/Semi-Natural &amp; Mixed Plantation &amp; Natural Forest</t>
  </si>
  <si>
    <t>Natural</t>
  </si>
  <si>
    <t>1.4.4</t>
  </si>
  <si>
    <t>Forest Composition</t>
  </si>
  <si>
    <t>Broad-leaved/ Coniferous (Coniferous dominant)</t>
  </si>
  <si>
    <t>Broad-leaved/Coniferous/Broad-leaved dominant/Coniferous dominant</t>
  </si>
  <si>
    <t>1.4.5a</t>
  </si>
  <si>
    <t xml:space="preserve">List of High Conservation Values </t>
  </si>
  <si>
    <t>HCV 1 -Species Diversity
HCV 2 -Landscape-level ecosystems and mosaics
HCV 3 -Ecosystems and habitats
HCV 4 -Critical ecosystem services
HCV 5 -Community needs
HCV 6 - Cultural values</t>
  </si>
  <si>
    <t xml:space="preserve">Delete as appropriate
See applicable National/Regional/Interim Forest Stewardship Standard for guidance.  </t>
  </si>
  <si>
    <t>Semi-Natural &amp; Mixed Plantation &amp; Natural Forest</t>
  </si>
  <si>
    <t>Area of forest classified as 'high conservation value forest'</t>
  </si>
  <si>
    <t>List of High Nature Values</t>
  </si>
  <si>
    <t>See A7 Members List for details.</t>
  </si>
  <si>
    <r>
      <t xml:space="preserve">List these </t>
    </r>
    <r>
      <rPr>
        <i/>
        <sz val="11"/>
        <color indexed="10"/>
        <rFont val="Cambria"/>
        <family val="1"/>
      </rPr>
      <t>(definition of HCV is not a PEFC requirement in all countries, so listing nature values is more precise)</t>
    </r>
  </si>
  <si>
    <t>1.4.5b</t>
  </si>
  <si>
    <t>Presence of Indigenous Peoples</t>
  </si>
  <si>
    <t>Mixed Indigenous and exotic</t>
  </si>
  <si>
    <t xml:space="preserve">See applicable National/Regional/Interim Forest Stewardship Standard for guidance. </t>
  </si>
  <si>
    <t>1.4.5c</t>
  </si>
  <si>
    <t xml:space="preserve">Presence of Intact Forest Landscape </t>
  </si>
  <si>
    <t>1.4.5d</t>
  </si>
  <si>
    <t>Area protected from commercial harvesting of timber and managed primarily for conservation objectives</t>
  </si>
  <si>
    <t>include forest and non-forest land within the Total area 1.4.2</t>
  </si>
  <si>
    <t>1.4.5e</t>
  </si>
  <si>
    <t>Area of forest protected from commercial harvesting of timber and managed primarily for the production of NTFPs or services</t>
  </si>
  <si>
    <t>1.4.5f</t>
  </si>
  <si>
    <t>Ecosystem Services</t>
  </si>
  <si>
    <t>Drop down list Y/N</t>
  </si>
  <si>
    <t>1.4.6</t>
  </si>
  <si>
    <t>Plantation species category</t>
  </si>
  <si>
    <t>Not applicable/Indigenous/Exotic/
Mixed Indigenous and exotic</t>
  </si>
  <si>
    <t>1.4.7</t>
  </si>
  <si>
    <t>Principal Species</t>
  </si>
  <si>
    <t xml:space="preserve">See Annex 3 </t>
  </si>
  <si>
    <t>Tree species – list or see Annex 3</t>
  </si>
  <si>
    <t>1.4.8</t>
  </si>
  <si>
    <t>Annual allowable cut (cu.m.yr)</t>
  </si>
  <si>
    <t>Actual Annual Cut (cu.m.yr)</t>
  </si>
  <si>
    <t>1.4.8a</t>
  </si>
  <si>
    <t>Approximate annual commercial production of non-timber forest products included in the scope of the certificate, by product type.</t>
  </si>
  <si>
    <t>1.4.9</t>
  </si>
  <si>
    <t>Product categories</t>
  </si>
  <si>
    <t>Roundwood, Firewood, brash</t>
  </si>
  <si>
    <t>Round wood / Treated roundwood / Firewood / Sawn timber/ Charcoal / Non timber products – specify / Other - specify</t>
  </si>
  <si>
    <t>1.4.10</t>
  </si>
  <si>
    <t xml:space="preserve">Point of sale </t>
  </si>
  <si>
    <t xml:space="preserve">Standing / Roadside / Delivered </t>
  </si>
  <si>
    <t>1.4.11</t>
  </si>
  <si>
    <t>Number of workers – Employees</t>
  </si>
  <si>
    <t>Number male/female</t>
  </si>
  <si>
    <t>Total:</t>
  </si>
  <si>
    <t>1.4.12</t>
  </si>
  <si>
    <t>Contractors/Community/other workers</t>
  </si>
  <si>
    <t>m: 450
f: 50</t>
  </si>
  <si>
    <t>1.4.13</t>
  </si>
  <si>
    <t>Pilot Project</t>
  </si>
  <si>
    <t>NO</t>
  </si>
  <si>
    <t>1.4.14</t>
  </si>
  <si>
    <t>SLIMFs - Small</t>
  </si>
  <si>
    <t>1.4.15</t>
  </si>
  <si>
    <t>SLIMFs - Low intensity</t>
  </si>
  <si>
    <t>1.4.16</t>
  </si>
  <si>
    <t xml:space="preserve">Division of FMUs </t>
  </si>
  <si>
    <t>Number</t>
  </si>
  <si>
    <t>Area</t>
  </si>
  <si>
    <t>Less than 100 ha</t>
  </si>
  <si>
    <t>100 ha – 1000 ha</t>
  </si>
  <si>
    <t>1000 ha – 10,000 ha</t>
  </si>
  <si>
    <t xml:space="preserve">More than 10,000 ha </t>
  </si>
  <si>
    <t>Total</t>
  </si>
  <si>
    <t>1.4.17</t>
  </si>
  <si>
    <t>Area of forest owned/managed (including share or partial ownership/manager, consultant or other responsibility) but excluded from  the scope of the certificate</t>
  </si>
  <si>
    <t>Name</t>
  </si>
  <si>
    <r>
      <t xml:space="preserve">Reasons for the exclusion from the FSC certificate. 
</t>
    </r>
    <r>
      <rPr>
        <b/>
        <i/>
        <sz val="11"/>
        <rFont val="Cambria"/>
        <family val="1"/>
      </rPr>
      <t>Is the area within the certified FMU (excision), or a separate FMU (partial certification). Why is the area/FMU not included in the certificate?</t>
    </r>
  </si>
  <si>
    <t>Example: compartment xyz in FMU name</t>
  </si>
  <si>
    <t>x ha</t>
  </si>
  <si>
    <t>Within the certified FMU (excision). Enforced clearance for neigbouring windfarm. Land is still owned by the CH.</t>
  </si>
  <si>
    <t>Example: FMU name</t>
  </si>
  <si>
    <t>Separate FMU (partial certification). The FMU has FSC controlled wood certification for FM so it is not in the scope of this audit.</t>
  </si>
  <si>
    <t>YES</t>
  </si>
  <si>
    <t>DO NOT DELETE - contains drop down data</t>
  </si>
  <si>
    <t>Obs</t>
  </si>
  <si>
    <t>Minor</t>
  </si>
  <si>
    <t>Major</t>
  </si>
  <si>
    <t>CORRECTIVE ACTION REGISTER</t>
  </si>
  <si>
    <t>No.</t>
  </si>
  <si>
    <t>Grade</t>
  </si>
  <si>
    <r>
      <t xml:space="preserve">Non-compliance (or potential non-compliance for an Observation)
</t>
    </r>
    <r>
      <rPr>
        <sz val="10"/>
        <rFont val="Cambria"/>
        <family val="1"/>
        <scheme val="major"/>
      </rPr>
      <t>(Groups: specify Group or Member level)</t>
    </r>
  </si>
  <si>
    <t>Std ref</t>
  </si>
  <si>
    <t>Corrective Action Request</t>
  </si>
  <si>
    <t>Root Cause analysis proposed by client at closing meeting</t>
  </si>
  <si>
    <t>Corrective Action proposed by client at closing meeting</t>
  </si>
  <si>
    <t>Deadline</t>
  </si>
  <si>
    <r>
      <t xml:space="preserve">Date &amp; Evidence
</t>
    </r>
    <r>
      <rPr>
        <sz val="10"/>
        <rFont val="Cambria"/>
        <family val="1"/>
        <scheme val="major"/>
      </rPr>
      <t>(Record date &amp; name if closing between surveillance audits.)</t>
    </r>
  </si>
  <si>
    <t>Status</t>
  </si>
  <si>
    <t>Date Closed</t>
  </si>
  <si>
    <t>2019.1</t>
  </si>
  <si>
    <r>
      <rPr>
        <b/>
        <sz val="11"/>
        <color theme="1"/>
        <rFont val="Cambria"/>
        <family val="1"/>
        <scheme val="major"/>
      </rPr>
      <t>Observation: Internal Audit findings noted for SGS follow up next audit</t>
    </r>
    <r>
      <rPr>
        <sz val="11"/>
        <color theme="1"/>
        <rFont val="Cambria"/>
        <family val="1"/>
        <scheme val="major"/>
      </rPr>
      <t xml:space="preserve">
During the external audit a number of open internal Corrective Actions and Observations were seen to have been raised by the Group Scheme internal auditors. These findings are listed below for SGS to follow up at future audits to monitor the management process and close out decisions. This is only to evidence the internal audit system working and is not indicative of any concerns – because the internal audit system has worked.Monitoring of Management Objectives UKWAS 2.2.1
SWL have identified that older Management Plans do not always have stated policies and management objectives which relate to the Monitoring Plan. Sometimes this is due to Forestry Authority influence over plan objectives’ descriptions and some are vague or overly generic which can make monitoring challenging. SWL’s internal auditing is reviewing both aspects with additional amplifying narrative inserted by managers at reviews where applicable on an ongoing basis. Examples encountered during this external audit included: MacRobert Trust, Candacraig, Kilnair, Cairnderry, Appin, Haddo.
SWL provided evidence of internal auditing already addressing this issue. Internal CAREs (Corrective Action Request Evaluations) were raised, e.g. Stonehill 12 Sep 2019; Ardno 04 Jul 2018; Struy 01 May 2018.
Tree safety monitoring UKWAS 5.2.1
SWL have identified that some members’ tree safety monitoring requires a greater systematic approach to ensure compliance. Examples encountered included: Castlemilk &amp; Corrie Estate, Rammerscales, Balmoral Ballochbuie.
Certificates of Competency by staff &amp; contractors UKWAS 5.4.1c
SWL have identified that some members’ have records of attendance on courses but not always the actual certificate of competence to ensure compliance. Examples included: Castlemilk &amp; Corrie Estate, Brahan.
Waste disposal and planning UKWAS 3.6.2
SWL have identified the need for a waste plan to be documented at Balmoral (Ballochbuie), Haddo.
Management Plan review UKWAS 2.2.3
SWL have identified that a plan review is overdue at Haddo (also encompasses deer management plan, work progress review, mapping invasive species and natural reserves).
Machine booms’ safety zone markings
See Observation 68 closure re. this issue. SWL internal auditing will include coverage of this issue with Associate members. An example encountered this external audit where this was relevant to be addressed for an Associate was Castlemilk &amp; Corrie Estate.
High Conservation Value (HCV) and Conservation Values (CV) in Woodlands – Identification, Maintenance/Enhancement &amp; Monitoring UKWAS 2.15.1/4.4.1
SWL have identified that some members’ assessment and monitoring of PAWS/HCV habitats and known/potential CV ground flora encountered elsewhere in other woodlands requires ongoing attention to ensure compliance. Examples encountered included: Candacraig (PAWS riparian zone &amp; ‘other Roy’); Balmoral (Ballochbuie); MacRobert Trust (LEPO).
Observation 01 raised.</t>
    </r>
  </si>
  <si>
    <t>AD36C 2.13
Group Scheme Internal Audit findings</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</si>
  <si>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Evidence was seen from SWL’s assurance system records at the opening meeting on 02 Mar 2020 of suitable internal monitoring and close outs or measures taken. These covered the UKWAS issues as per above including: monitoring of management objectives; tree safety; certificates of competency; machine booms safety zone marking; HCV/CV identification, maintenance &amp; monitoring; etc.
E.g. the assistant internal auditor raised a CAR 18 Feb 2020 over management plan objectives and monitoring at Shanes Castle; the GSM raised an Observation over the same issue at Aigas (Associate member) on 22 Aug 2019; the GSM has suspended Haddo (Associate) as a Group member until their staff replacement constraints enable them to fully address the internal CARs raised; the SWL Chief Executive wrote to all clients over tree safety and SWL has a new policy (Quest Guide 3.14, dated Aug 2019); internal major CAR 104484 dated 24 Oct 2019 raised &amp; subsequently closed re. lack of overhead power line warning stickers on excavator machines working at Ettrickshaws.
SWL’s internal audit system with follow ups is functioning.
Observation 01 closed.</t>
  </si>
  <si>
    <t xml:space="preserve">Closed </t>
  </si>
  <si>
    <t>2019.2</t>
  </si>
  <si>
    <r>
      <rPr>
        <b/>
        <sz val="11"/>
        <color theme="1"/>
        <rFont val="Cambria"/>
        <family val="1"/>
        <scheme val="major"/>
      </rPr>
      <t>Observation: Mitigating risk to public health &amp; safety - Borrow Pit Risk Assessment</t>
    </r>
    <r>
      <rPr>
        <sz val="11"/>
        <color theme="1"/>
        <rFont val="Cambria"/>
        <family val="1"/>
        <scheme val="major"/>
      </rPr>
      <t xml:space="preserve">
At the MacRobert Trust Estate an old borrow pit (below the hill fort location) was encountered during the external audit site visit. It had evidently been fenced off in the past but the fence was derelict and now virtually absent. There is reckoned to be occasional public access in this area of the estate.
SWL have been quite recently appointed as forest managers and the SWL manager has therefore not been long in post. It was not yet clear to the SWL forest manager whether a risk assessment had already been undertaken in the past by the Estate, consistent with SWL guidance produced by the GSM on Quarries &amp; Borrow Pits (Quest 4.02).
Observation 02 raised.</t>
    </r>
  </si>
  <si>
    <t xml:space="preserve">UKWAS
5.2.1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</si>
  <si>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The GSM also sent Associate members a copy of SWL’s guidance on risk assessment for Quarries &amp; Borrow Pits on the 10 Feb 2020.
No similar issues of concern under UKWAS 5.2.1 were encountered during this audit. Small borrow pits were observed at Kippen, Knowes &amp; Keltie to be in an acceptable condition for safety.
Observation 02 closed.</t>
  </si>
  <si>
    <t>2019.3</t>
  </si>
  <si>
    <r>
      <rPr>
        <b/>
        <sz val="11"/>
        <color theme="1"/>
        <rFont val="Cambria"/>
        <family val="1"/>
        <scheme val="major"/>
      </rPr>
      <t>Observation: Restocking - In a timely manner</t>
    </r>
    <r>
      <rPr>
        <sz val="11"/>
        <color theme="1"/>
        <rFont val="Cambria"/>
        <family val="1"/>
        <scheme val="major"/>
      </rPr>
      <t xml:space="preserve">
At Candacraig an unstocked harvested site at Ordgarth with nearby planted broadleaves in tree-shelters was encountered during the external audit site visit. The unstocked site appeared to have been harvested some time ago and the broadleaves in tree-shelters needed significant maintenance. It was agreed by all present on site that both were now required.
SWL internal audit visits had understandably focussed elsewhere on the property (PAWS riparian zone as per Obs 01 part) and the current Candacraig forest manager (Associate Member) has recently taken over from a colleague.
It was reported that there is no entry in the current Candacraig budget for the Ordgarth sites, either for the restocking or the tree-shelter maintenance. The new forest manager confirmed verbally however that both were definitely intended.
There was no record of dispute with the Forestry Authority over delay and no other sites in a similar condition were encountered (beyond the PAWS riparian zone already identified by SWL internal auditing).
Observation 03 raised.</t>
    </r>
  </si>
  <si>
    <t xml:space="preserve">UKWAS
2.8.1.b
</t>
  </si>
  <si>
    <t xml:space="preserve">Open </t>
  </si>
  <si>
    <t>2019.4</t>
  </si>
  <si>
    <r>
      <rPr>
        <b/>
        <sz val="11"/>
        <color theme="1"/>
        <rFont val="Cambria"/>
        <family val="1"/>
        <scheme val="major"/>
      </rPr>
      <t>Observation: Conservation of Ancient Semi-Natural Woodland (ASNW) – Maintenance/Enhancement inc Non-Native Species Impact</t>
    </r>
    <r>
      <rPr>
        <sz val="11"/>
        <color theme="1"/>
        <rFont val="Cambria"/>
        <family val="1"/>
        <scheme val="major"/>
      </rPr>
      <t xml:space="preserve">
Re. Conservation of ASNW, the UKWAS Standard requires that:
b) ‘Adopting a precautionary approach, the high conservation value of ASNW shall be maintained and, where possible, enhanced.
c) ‘Adverse ecological impacts of …and non-native species shall be identified and inform management.’
At Castlemilk &amp; Corrie Estate the ASNW area known as the Norwood is correctly identified by the forest manager as the highest conservation value woodland on the estate. It contains both veteran trees and a rich ground flora. It also contains non-native species in a complex mix of ‘species’ Rhododendrons closely associated with the owner’s family and therefore of heritage value vs. potential non-species Rhododendron ponticum and a non-identified non-native vegetation, possibly Snowberry. The Estate is of the view that there has been no adverse ecological impact and that there has been no increase in presence by non-natives of any type for many, many years.
Nevertheless, to ensure demonstrable compliance under HCV requirements, it was discussed that all non-native vegetation should be indicatively recorded as a baseline for future compliance reference, separating any R.ponticum if present &amp; the ‘Snowberry’ vegetation identified from the ‘species’ Rhododendron. Thereafter, it was further discussed that a balance should be struck between retaining the ‘species’ Rhododendrons of heritage importance to the owners and maintaining and enhancing the ASNW condition by the progressive removal of any R.ponticum and the ‘Snowberry’ vegetation.
Observation 04 raised.</t>
    </r>
  </si>
  <si>
    <t xml:space="preserve">UKWAS
4.2.1.b/c
</t>
  </si>
  <si>
    <t>2019.5</t>
  </si>
  <si>
    <r>
      <rPr>
        <b/>
        <sz val="11"/>
        <color theme="1"/>
        <rFont val="Cambria"/>
        <family val="1"/>
        <scheme val="major"/>
      </rPr>
      <t>Observation: Operational plans clearly communicated to workers to understand and implement emergency procedures</t>
    </r>
    <r>
      <rPr>
        <sz val="11"/>
        <color theme="1"/>
        <rFont val="Cambria"/>
        <family val="1"/>
        <scheme val="major"/>
      </rPr>
      <t xml:space="preserve">
At Haddo the team of two direct labour staff did not have access to emergency procedures, previously issued on a laminated sheet.</t>
    </r>
  </si>
  <si>
    <t xml:space="preserve">UKWAS
3.1.3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</si>
  <si>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An internal audit visit was undertaken to Haddo (Associate member) by the assistant internal auditor and sight of her report confirms this emergency procedures issue was addressed. However, given a recent change in manager at Haddo this member had not been able to respond adequately to several other outstanding internal CARs. Therefore the GSM has had to temporarily suspend Haddo’s membership until the new manager can get the property back up to UKWAS compliance levels.
At the other two active sites encountered during the audit there was very good compliance on this UKWAS 3.1.3 requirement by planting contractors at Kippen, Keltie &amp; Knowes and overall (see Observation 14 under 3.1.3) compliance by roading contractors at Glenfeshie.)
But see CAR 02 re. Leithenwater timber lorry driver on this same subject of emergency procedures under UKWAS 3.1.3. The subject should be addressed by the SWL responses to CAR 02 &amp; Obs 14 and therefore Obs 05 will be closed.
Observation 05 closed.</t>
  </si>
  <si>
    <t>Closed</t>
  </si>
  <si>
    <t>2019.6</t>
  </si>
  <si>
    <r>
      <rPr>
        <b/>
        <sz val="11"/>
        <color theme="1"/>
        <rFont val="Cambria"/>
        <family val="1"/>
        <scheme val="major"/>
      </rPr>
      <t>Observation: Deer management objectives and deer impact</t>
    </r>
    <r>
      <rPr>
        <sz val="11"/>
        <color theme="1"/>
        <rFont val="Cambria"/>
        <family val="1"/>
        <scheme val="major"/>
      </rPr>
      <t xml:space="preserve">
At Rammerscales maintaining the current approach to deer management appears unlikely to be able to deliver the successful establishment of restocked areas in accordance with the management objectives. A single stalker is operating under a sporting lease with a steadily increasing area of vulnerable crops. Informal damage assessments were found to confirm field visit impressions.
Observation 06 raised.</t>
    </r>
  </si>
  <si>
    <t xml:space="preserve">UKWAS
2.12.1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</si>
  <si>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Rammerscales (Associate member), this was followed up by the GSM on 30 Jan 2020. Detailed correspondence over the 2019 Roe deer cull seen between the owner of Rammerscales estate and the sporting tenant indicating a definite increase in cull numbers over 2018 and with a clear attention to young restocking areas. The sporting tenant attributes an increased cull being aided by their purchase of a thermal imaging scope. High seats (2) to assist deer control have also been installed in 2019 with another planned in 2020.
Deer browsing impact and population dynamics in response to cull levels was also a special separate subject well presented at the Environment &amp; Certification meetings for SWL managers held during Sep 2019.
Deer browsing impact upon restocking was evident at Condie Hill but the SWL managers are alert to the issue. There was good deer control evident at Kyloe and outstanding performance at Glenfeshie (Associate member).
Observation 06 closed.</t>
  </si>
  <si>
    <r>
      <rPr>
        <b/>
        <sz val="11"/>
        <rFont val="Cambria"/>
        <family val="1"/>
        <scheme val="major"/>
      </rPr>
      <t>Observation: Identify disputes over use rights</t>
    </r>
    <r>
      <rPr>
        <sz val="11"/>
        <rFont val="Cambria"/>
        <family val="1"/>
        <scheme val="major"/>
      </rPr>
      <t xml:space="preserve">
At Appin there is reference made within the Management Plan of a disputed grazing lease (129 ha) within the land ownership. It was not clear at the time of audit if this dispute was resolved by the previous (now retired) Forest Manager.</t>
    </r>
  </si>
  <si>
    <t xml:space="preserve">UKWAS
1.1.4a
</t>
  </si>
  <si>
    <t>n/a</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</si>
  <si>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Appin the GSM was able to confirm that the alleged dispute issue has since ended following the decease of one of the parties and no succession to any alleged claim.
No similar dispute over land tenure issues were encountered under UKWAS 1.1.4.a. during this audit.
Observation 08 closed.</t>
  </si>
  <si>
    <r>
      <rPr>
        <b/>
        <sz val="11"/>
        <rFont val="Cambria"/>
        <family val="1"/>
        <scheme val="major"/>
      </rPr>
      <t>Observation: Assess negative impacts of invasive plant species</t>
    </r>
    <r>
      <rPr>
        <sz val="11"/>
        <rFont val="Cambria"/>
        <family val="1"/>
        <scheme val="major"/>
      </rPr>
      <t xml:space="preserve">
At Annandale, a long certified member, invasive Rhododendron ponticum is present and has been scheduled for survey and mapping by the recently appointed Forest Manager in 2019/20.
Observation 09 raised.</t>
    </r>
  </si>
  <si>
    <t xml:space="preserve">UKWAS
2.5.3a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</si>
  <si>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Annandale the estate’s SWL manager has now elected to adopt a general policy whereby if any work was being undertaken in a compartment that had R.ponticum its removal would be included in the work plan. SGS’ view is that this does not achieve a proper indicative tactical plan for which there is considerable merit re. awareness of scale and monitoring plus budgeting.
However, it can be argued as an alternative approach to ‘assess impact’ as per UKWAS and is the same approach taken at Kyloe.
Annandale’s policy is understood to deal with maintaining high conservation values under threat from any R.ponticum by way of including its record within the forthcoming ASNW/PAWS survey (see CAR 02 closure) scheduled for spring/early summer 2020.
Furthermore it has been discovered that Rhododendron within the estate’s Raehills garden &amp; designed landscape area is infected with the fungal disease Phytopthora ramorum. A wider survey was planned by the plant health authorities in March 2020 which may influence the estate’s control of R.ponticum.
Observation 09 closed.</t>
  </si>
  <si>
    <r>
      <rPr>
        <b/>
        <sz val="11"/>
        <rFont val="Cambria"/>
        <family val="1"/>
        <scheme val="major"/>
      </rPr>
      <t xml:space="preserve">Observation: Identify sites and features of special cultural and historical interest; adopt precautionary approach, implement measures to protect them.
</t>
    </r>
    <r>
      <rPr>
        <sz val="11"/>
        <rFont val="Cambria"/>
        <family val="1"/>
        <scheme val="major"/>
      </rPr>
      <t>Whilst sites of sites and features of special cultural and historical interest have been identified some members have not mapped the locations which would serve as a precautionary measure to avoid damage. Marking such sites on a map layer (e.g. constraints) would ensure continuity of knowledge during management changes and sites hard to distinguish on the ground are not unwittingly damaged by an inappropriate operation, e.g. scarification or ground preparation.
At Balmoral (Ballochbuie), archaeological features are identified and locations specified within the Management Plan but are not mapped. Additional features such as a memorial stone and plaques mounted upon rocks were also seen during the site visit. Given the number of features and the split of management supervision between Forest Manager and Land Agent on this estate, mapping would be appropriate.
At Bow Wood, a possible camp location is known to be present in and or adjacent to the property but has not been mapped.
At Haddo, the ice house has a number of mature broadleaves growing on top of and immediately beside the structure that could cause significant damage if they blew over. A precautionary approach would involve felling the broadleaves. This action had not been planned by the FM prior to external audit field visit</t>
    </r>
  </si>
  <si>
    <t xml:space="preserve">UKWAS
4.8.1
</t>
  </si>
  <si>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Balmoral (Associate) the forest manager had reviewed the list of archaeological features and produced a schedule that combines the details next to a map extract with the feature indicated.
Bow Wood had mapped the camp location.
At Haddo the SWL assistant internal auditor visited the ice house site as part of an internal audit and agreed with the new Haddo manager the mature trees need properly assessed. This action is part of the list of actions required to be undertaken by Haddo in order to lift its temporary suspension from the SWL Group Scheme.
No similar archaeological issues of concern against UKWAS 4.8.1 were encountered during this audit.
At Portmore the Scheduled Ancient Monument (SAM) site of an iron age fort was mapped within the Management Plan. There was record of engagement with Historic Scotland as the body with statutory responsibility for its preservation and the site was being kept free of natural tree regeneration.
Observation 10 closed.</t>
  </si>
  <si>
    <r>
      <rPr>
        <b/>
        <sz val="11"/>
        <rFont val="Cambria"/>
        <family val="1"/>
        <scheme val="major"/>
      </rPr>
      <t xml:space="preserve"> Observation: Owner/Manager shall mitigate risks to public health and safety</t>
    </r>
    <r>
      <rPr>
        <sz val="11"/>
        <rFont val="Cambria"/>
        <family val="1"/>
        <scheme val="major"/>
      </rPr>
      <t xml:space="preserve">
 Two members had evidence of tree safety survey work undertaken, but had not fully addressed safety issues where higher than normal public usage is established.
At Haddo, there is a tree safety survey process albeit with a baseline survey in 2007-2008. Ongoing work has involved the felling of trees identified in a rolling programme over the past 10 years. The FM maintains a note book with details of trees felled but this does not readily correlate with the baseline survey works proposed. There is not a systematic means of recording trees that require ongoing monitoring. A system of zoning has not been documented to identify areas of higher risk (where visitor numbers are higher than normal rural usage due to the historic house and a country park). In addition, a change of use in the woods where a yurt based child nursery is being established, has not been formally identified and a new inspection regime instituted. Preliminary tree works are underway on site.
 At Annandale, a tree safety survey has been initiated across the property by the new Forest Manager making use of zoning and recording. The Show Field area with woods in and adjacent has high intensity visitor use and although previously (2017) surveyed follow up actions records are incomplete with respect to monitoring and other works.
Observation 11 raised.</t>
    </r>
  </si>
  <si>
    <t>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The SWL Chief Executive wrote to all clients over tree safety and SWL has a new tree safety policy (Quest Guide 3.14, dated Aug 2019).
Specific to Haddo this issue was reviewed as part of an internal audit by the SWL assistant auditor. Haddo intend to zone areas for risk and this action is part of the list of actions required to be undertaken by Haddo in order to lift its temporary suspension from the SWL Group Scheme.
Specific to Annandale further tree safety survey work had been undertaken that addresses the issues described above. The survey report was seen by SGS.
No similar tree safety issues of concern against UKWAS 5.2.1. were encountered during this audit.
Observation 11 closed.</t>
  </si>
  <si>
    <r>
      <rPr>
        <b/>
        <sz val="11"/>
        <rFont val="Cambria"/>
        <family val="1"/>
        <scheme val="major"/>
      </rPr>
      <t>Observation: Group Scheme requirements – Information to Members</t>
    </r>
    <r>
      <rPr>
        <sz val="11"/>
        <rFont val="Cambria"/>
        <family val="1"/>
        <scheme val="major"/>
      </rPr>
      <t xml:space="preserve"> -As per SGS AD36C report content, the FSC Group Scheme Standard requires that:
‘The Group entity shall provide each Group member with documentation, or access to documentation, specifying the relevant terms and conditions of Group membership. The documentation shall include:
c) Explanation of SGS and FSC's rights to access the Group members' forests and documentation for the purposes of evaluation and monitoring;
d) Explanation of the SGS and FSC's requirements with respect to publication of information;’
The SWL Group Membership document is a comprehensive and robust document that has evolved and been brought up to an excellent overall standard by the current Group Scheme Manager (GSM). However, it has escaped previous audits that both SGS and the GSM have overlooked these technical points c) &amp; d) being explicitly included. They are arguably implied but are not yet clear, FSC’s rights to access in particular. There is complete commitment by the GSM that SWL would require this of members if required, however, this should be documented as per the standard.
Observation 12 raised.</t>
    </r>
  </si>
  <si>
    <t>AD36C 2.7
Group Scheme Info to Members</t>
  </si>
  <si>
    <t>The GSM has swiftly updated the Associate member’s website information accordingly and the Group Scheme Membership template was similarly amended swiftly on the 11th April – ‘Certification Schemes may, if they so wish carry out their own external audit of the Group Scheme or may choose to observe SGS during an external audit.’ Etc.
The GSM stated the hard copy document version issued for signature to new members would be amended at the next publication run.
Observation 12 closed.</t>
  </si>
  <si>
    <r>
      <rPr>
        <b/>
        <sz val="11"/>
        <rFont val="Cambria"/>
        <family val="1"/>
        <scheme val="major"/>
      </rPr>
      <t xml:space="preserve">Observation: HArvesting &amp; Sales documentation
</t>
    </r>
    <r>
      <rPr>
        <sz val="11"/>
        <rFont val="Cambria"/>
        <family val="1"/>
        <scheme val="major"/>
      </rPr>
      <t>SBIs are raised on behalf of timber sellers and is a long established sales protocol in the UK since accepted by FSC several years ago but requiring the same requisite Chain of Custody information including correct product claim and certificate holder’s code.
However, SBIs are not legally either SWL’s or their members’ document property to change and they therefore have no legal authority or capacity to actually change them, only a capacity to query. The SBI owner is the only body who can actually make a change. SBI owners have their own CoC CBs and are very likely to want to revert to them for confirmation and approval.
SGS’ view for FM/CoC compliance is that they should at least have a system to review and check SBIs for CoC compliance as per FSC requirements. SWL do have a system. The GSM conducts SWL’s own internal audit checking of sales invoices including SBIs. SWL also have CoC certification provided by SGS for their harvesting &amp; timber marketing division and so this is externally checked via SGS-UK for CoC compliance.
Although the systems above are regularly implemented and robust, two examples of FSC non-compliant SBIs were encountered. These were very much in the minority of the FM/coC audit sample, the great majority were fully compliant but these two were technically non-compliant.
The AW Jenkinson SBI (15211 dated 27 Feb 2019) seen at SWL’s Castle Douglas office shows several timber sales by SWL properties to Jenkinson whose system is to identify certified properties’ sales material by an asterisk against each lorry load. E.g. the SWL group member Appin was correctly marked as certified. However, the FSC claim is incomplete stating only ‘All loads marked with an asterisk are FSC certified.’ A correct claim of ‘FSC 100%’ is not shown anywhere and neither is any SWL FM/CoC certificate code shown anywhere on this SBI. Understood from SWL that this had not been detected and queried from SBI sampling by SWL’s own system nor CoC sample auditing by SGS-UK.
The Iggesunds SBI with a new 2019 invoice template (SBI 201318 dated 09 Mar) for a Castlemilk &amp; Corrie Estate timber sale shows the correct claim FSC 100% but no SWL FM/CoC code which had not been noticed by the forest manager and queried. (Castlemilk’s own raised invoices and Iggesunds 2018 template SBIs seen at Castlemilk were compliant.) It would seem this is due to a recent change of SBI template by Iggesunds which SWL and SGS-UK have not had the opportunity to check.
It was discussed with SWL that SBIs that appear non-compliant should at least, as further evidence of a compliance system in action by the FM/CoC certificate holder, be queried with the timber purchaser and asked that they check with their own CoC Certification Body for guidance and confirmation. In addition to existing internal audit systems, the SWL Group Scheme Manager indicated a simple method of recording of correspondence over any such future queries would be considered to demonstrate CoC compliance by SWL Group Scheme timber sales.
A CAR was carefully considered due to technical CoC non-compliance but given:
1) SWL’s non legal capacity to remedy SBIs, only query them, and:
2) a comprehensive sampling system for checking SBIs is already in place,
an Observation is deemed appropriate and which must be followed up for closure at next audit.
Observation 13 raised.</t>
    </r>
  </si>
  <si>
    <t xml:space="preserve">UKWAS
3.2.2
</t>
  </si>
  <si>
    <t>The GSM wrote to both Iggesunds and AW Jenkinson on 25 Feb 2020 pointing out the shortfalls in FSC CoC compliance over their Self Billing Invoices (SBIs) issued to SWL.</t>
  </si>
  <si>
    <r>
      <t xml:space="preserve">Non-Conformance: Management Plan review – Some significant issues not adequately taken into account
An example encountered of a Management Plan review that requires further review. 
</t>
    </r>
    <r>
      <rPr>
        <sz val="11"/>
        <color theme="1"/>
        <rFont val="Cambria"/>
        <family val="1"/>
        <scheme val="major"/>
      </rPr>
      <t>Objective Evidence:
The UKWAS Standard under 2.2.3 requires that – ‘The management planning documentation shall be reviewed … taking into account: results of certification audits; changed environmental, social or economic circumstances.’
At Earlseat estate woodlands the previous Management Plan (MP) review by SWL dated March 2019 for the estate’s certification requires further review now following this external audit and due to changes in persons potentially involved in its management.
There will not be a periodic 10 year formal review of the MP with Scottish Forestry (SF - the regulatory authority) until due for approval by October 2022. SF’s remit will not necessarily address all the following relevant issues for UKWAS compliance. Their focus will normally be for approval of felling/restocking/thinning proposals.
Meantime woodland management is in a state of potential transition. Currently categorised as an Associate (Group type 1) member, with Scottish Woodlands Ltd (SWL) supporting the estate owner and undertaking contract work this may/may not change to a Full/Resource (Group type 2) membership. In addition, an estate staff worker has previously been involved in limited woodland operations, e.g. firewood. This person has recently left and may be replaced by someone as yet unappointed (at time of this external field audit) whose woodland remit is not yet clearly determined. The Earlseat estate woodlands have considerable economic and environmental potential and the MP needs clarity with content well communicated amongst all those involved.
The issues needing revision and improvement within the MP include:
Potential ASNW/Shoot syndicate contact &amp; PAWS confirmation – The previous MP written in 2012 by another company and inherited by SWL described by map a riparian (River Ore) broadleaf compartment (North Moor 51c) as Long Term Retention (LTR) with potential future low impact felling intervention in the long term. The SWL MP 2019 review checked the Ancient Woodland (AW) Inventory available data and did not show compartment (cpt) 51c as AW. It was ruled out because of this desk-based search and not checked as a mature broadleaf riparian habitat by ground assessment as per UKWAS 4.2.1. This external audit visited the site and found several AW type ground flora species including Bluebells and Dogs’ Mercury, both considered strong AW indicator species. This cpt’s habitat was potentially the highest conservation value on the estate and is a strong candidate for Natural Reserve (NR) vs LTR.
There is quite intense shooting syndicate activity adjacent with pheasant pens in conifer plantation and semi-natural woodland. They have not been informed of NR/LTR status nor certification requirements in general re. UKWAS 4.9.1. The cpt is on a steep bank and not under obvious imminent threat of uninformed intervention but there has been some shotgun shooting evident at the top of the bank.
The inherited 2012 MP describes/maps cpt 1 as PAWS/’mature ancient broadleaf woodland’ with c.150 year old Oak and Beech planted on an AW site. The 2019 SWL review states no PAWS present on the estate based on the AWI data search but does state the ‘presence of NWSS (Native Woodland Survey of Scotland)’ within the estate woodlands. However, it does also state ‘to the north-west a remnant historic woodland has … Birch woodlands … creating a varied woodland of deadwood ...’ (The Group Scheme Manager has since checked the AWI again and it is recorded as LEPO (Long Established woodland of Plantation Origin).)
Nevertheless there was no evidence available to confirm this cpt had been checked for AW/PAWS indicators including for ground flora in the field.
The UKWAS Standard under 4.2.1.a requires that – ‘ASNW shall be identified by reference to published maps and/or by assessment on the ground.</t>
    </r>
    <r>
      <rPr>
        <b/>
        <sz val="11"/>
        <color theme="1"/>
        <rFont val="Cambria"/>
        <family val="1"/>
        <scheme val="major"/>
      </rPr>
      <t>’</t>
    </r>
    <r>
      <rPr>
        <sz val="11"/>
        <color theme="1"/>
        <rFont val="Cambria"/>
        <family val="1"/>
        <scheme val="major"/>
      </rPr>
      <t xml:space="preserve"> UKWAS guidance points out that ‘Establishing the validity of the site’s status should not rely solely on ancient woodland inventories. Assessment on the ground should take account of ... vegetation ...’
</t>
    </r>
    <r>
      <rPr>
        <b/>
        <sz val="11"/>
        <color theme="1"/>
        <rFont val="Cambria"/>
        <family val="1"/>
        <scheme val="major"/>
      </rPr>
      <t>LTRS/NRs &amp; Deadwood &amp; Veteran tree succession / Firewood &amp; Biomass</t>
    </r>
    <r>
      <rPr>
        <sz val="11"/>
        <color theme="1"/>
        <rFont val="Cambria"/>
        <family val="1"/>
        <scheme val="major"/>
      </rPr>
      <t xml:space="preserve"> – The vast majority of the estate’s mixed conifer and broadleaf/hardwood woods are of flat terrain and lend themselves to low cost economic harvesting including sustainable firewood and biomass production which can take butt size up to 40 cms diameter. Equally there are several areas within the broadleaf cpts that possess veteran trees and deadwood of high ecological quality and large diameter. There were several residual roadside stacks of large diameter (many within 40 cms diam) hardwood butts cleared from (pre-certification) windfarm pylon construction operations still capable of biomass marketing or retention as relatively high value deadwood.
There is evidence of past abortive attempts at extraction within conifer cpts possibly by the previous estate worker’s direction and biomass marketing of large hardwood butts by someone. There is very substantial potential for firewood production in the broadleaf cpts. It is not known if a new estate worker will definitely be recruited and whether they might be involved with such matters.
The 2012 MP inherited by SWL only shows LTRs but not NRs. The 2019 SWL review for certification held back from designation of NRs and confirmation of LTRs for the whole estate pending a 2019 conifer clear fell operation on grounds it would reveal a small area of wet woodland with NR potential. At time of this external audit NRs and LTRs had not been confirmed as per UKWAS 4.6.1/4.6.2.
The woodlands possess some mature veteran broadleaf trees of biological interest with high quality deadwood micro-habitats. The MP does not yet address how suitable trees (or areas where they will be established) will eventually take the place of existing veterans as per UKWAS 4.6.3.
The estate’s broadleaf woodlands offer considerable scope for sustainable commercial hardwood operations but it has not been clarified within the MP how the greatest biodiversity and nature conservation benefits including deadwood as per UKWAS 4.6.4 will be maintained and communicated to all persons involved in management.
The existing SWL Management Plan requires further review re. these issues.</t>
    </r>
  </si>
  <si>
    <t xml:space="preserve">UKWAS
2.2.3
</t>
  </si>
  <si>
    <t xml:space="preserve">As a company systematic response, the 2020 external audit report issues were prepared and presented in an SWL Environment Bulletin by the Group Scheme Manager (GSM) and the supporting SWL internal auditor to the SWL forest managers and Associate members.
The bulletin titled ‘External Certification Audit Report 2020’ produced May 2020 was disseminated to SWL staff by the GSM via his all users email dated 02 June 2020.  SGS has seen the email and reviewed this bulletin and confirm it as an excellent SWL review which covers all CARs and Observations plus supporting information relevant to certification compliance.  The GSM also provided SWL managers with access to copy of the SGS report.
Associate managers/owners (Group Scheme members FSC type 1) were sent the same SWL Environment Bulletin review of the SGS external audit report via separate email by the GSM also on 02 June 2020 (seen by SGS).  SWL/the GSM continues to provide these members  with certification compliance support through their members portal on the SWL website, and through relevant issues raised at their internal audits and mentoring visits which will be resumed post Covid site access constraints. 
The following information and confirmation was provided by the GSM specific to Earlseat :
The Management Plan was reviewed by SWL with an appendix seen by SGS that addressed the shortfall issues (including deadwood) as raised within the Objective Evidence ; The biodiversity map created by SWL on 22 oct 2020 now shows appropriate designation of Cpt 51c as ASNW and NR plus Cpt 1 as LTR ; Cpt 1 has been properly checked and confirmed not as PAWS but as Long Established Woodland of Plantation Origin (LEPO) ; Cpt 51c has had an ASNW survey in 2020 by SWL ; the shoot syndicate and game keeper have been appraised by SWL of UKWAS and specifically Cpt 51c as ASNW with the conservation safeguards required for compliance ; Earlseat is confirmed via SWL membership reporting to SGS as a Full/Resource member – FSC Group Scheme type 2 with a SWL manager responsible for all forestry operations in the certified forest area ; Commercial firewood operations involving estate staff have ceased ; there is now only 1 estate employee with any involvement in the estate woodlands but this is restricted to policy woods &amp; gardens around the main house.  Beyond maintenance work such as agricultural fencing, tree shelter fixing, pothole repairs etc he has no active involvement in forestry operations.  Nevertheless SWL has reviewed his relevant qualifications and as a result, he has already completed an appropriate level first aid course.  SWL can confirm he will not work alone with a chainsaw. 
CAR closure evidence both systematic and also specific to the site issues encountered at the previous audit  was provided by the GSM and reviewed by SGS as satisfactory for this CAR closure.  All the issues raised in the Objective Evidence for this CAR have been suitably addressed for compliance.  This was by remote auditing review during February and March 2021 due to Covid constraints still current when this CAR closure deadline became due in April.  
A field audit that should include further review of this CAR issue to confirm no further repetition at new site visits will be scheduled once Covid constraints can be lifted by Governments in their respective UK countries.  
See also new Observation 21 raised re. CAR follow up items’ confirmation.  
Meantime reliance must be placed upon remote auditing exercise as per FSC derogation under Covid circumstances. 
CAR 04 closed.
</t>
  </si>
  <si>
    <t xml:space="preserve">April 2021 by SGS </t>
  </si>
  <si>
    <r>
      <rPr>
        <b/>
        <sz val="11"/>
        <color theme="1"/>
        <rFont val="Cambria"/>
        <family val="1"/>
        <scheme val="major"/>
      </rPr>
      <t>Observation: Understanding emergency procedures</t>
    </r>
    <r>
      <rPr>
        <sz val="11"/>
        <color theme="1"/>
        <rFont val="Cambria"/>
        <family val="1"/>
        <scheme val="major"/>
      </rPr>
      <t xml:space="preserve">
At Glenfeshie estate new forest road construction was actively underway with three machines &amp; operators working – the main contractor and two employees. The site was remote and lone working was not allowed.</t>
    </r>
  </si>
  <si>
    <t xml:space="preserve">Noted that SWL consider this a serious breach at Leithenwater of safety and pollution control standards for hauliers, the SWL Group Scheme Manager who was present has already raised two major internal CARs, one for health &amp; safety, the other for environmental preparedness.
As a company systematic response, the 2020 external audit report issues were prepared and presented in an SWL Environment Bulletin by the Group Scheme Manager (GSM) and the supporting SWL internal auditor to the SWL forest managers and Associate members.
The bulletin titled ‘External Certification Audit Report 2020’ produced May 2020 was disseminated to SWL staff by the GSM via his all users email dated 02 June 2020.  SGS has seen the email and reviewed this bulletin and confirm it as an excellent SWL review which covers all CARs and Observations plus supporting information relevant to certification compliance.  The GSM also provided SWL managers with access to copy of the SGS report.
Associate managers/owners (Group Scheme members FSC type 1) were sent the same SWL Environment Bulletin review of the SGS external audit report via separate email by the GSM also on 02 June 2020 (seen by SGS).  SWL/the GSM continues to provide these members  with certification compliance support through their members portal on the SWL website, and through relevant issues raised at their internal audits and mentoring visits which will be resumed post Covid site access constraints. 
The GSM produced a SWL Environment ‘Toolbox Talk – What to expect from Oil Spill Experts’ dated January 2021.  This was issued to SWL managers to give them clear guidance on when and how to call for additional pollution control experts retained by SWL as a contingency for potential serious pollution emergencies.
SWL are preparing a Pollution Control video on how to use spillage kits for SWL &amp; their contractors’ benefit with the highly commendable stated intention of offering it to the wider forest industry in due course.  The storyline of the 2nd draft has been seen by SGS and it looks an excellent prospective piece of work which could be an exemplary contribution to the forest industry for its environmental standards
The following information and confirmation was provided by the GSM specific to the incident encountered at Leithenwater Forest :
The GSM swiftly raised 2 major internal CAR(E)s, both on 09 March well in advance of this audit’s closing meeting of 03 April.  These were numbers 104696 re. Health &amp; Safety – lack of first aid kit availability, lack of information available for emergency site procedures &amp; personal protective equipment and 104697 re. Pollution Control preparedness – lack of spillage control kit.  SWL’s ISO systems then identified primary (SWL’s Leithenwater timber harvesting manager) and secondary (the GSM plus other senior staff) responsibilities for progressing the corrective actions, root cause analysis and follow up actions with timelines and their monitoring.  
Evidence was seen by SGS of the Leithenwater incident relevant email correspondence between the harvesting manager and the timber haulage company owner.  This was part of the follow up to the initial immediate phone calls on the day of the incident being observed and reported within SWL.  As part of his internal monitoring role the GSM followed the course of the CAR(E)s progress with involvement as required until both were fully closed on 29 June 2020 as seen by SGS.  Also noted was record of instruction to SWL managers to monitor (including spot checks on site) the future performance of the particular haulage company involved.  The haulage company owner also gave written commitment to SWL to conduct his own checks of his drivers.
CAR closure evidence both systematic and also specific to the site issues encountered at the previous audit  was provided by the GSM and reviewed by SGS as satisfactory for this CAR closure.  All the issues raised in the Objective Evidence for this CAR have been suitably addressed for compliance.  This was by remote auditing review during February and March 2021 due to Covid constraints still current when this CAR closure deadline became due in April.  
A field audit that should include further review of this CAR issue to confirm no further repetition at new site visits will be scheduled once Covid constraints can be lifted by Governments in their respective UK countries. 
 See also new Observation 21 raised re. CAR follow up items’ confirmation.  
Meantime reliance must be placed upon remote auditing exercise as per FSC derogation under Covid circumstances. 
CAR 05 closed.
</t>
  </si>
  <si>
    <r>
      <t xml:space="preserve">Non-Conformance: ASNW type ground flora habitat not identified in one cpt &amp; no ASNW prescription plan being pursued in another cpt
</t>
    </r>
    <r>
      <rPr>
        <sz val="11"/>
        <color theme="1"/>
        <rFont val="Cambria"/>
        <family val="1"/>
        <scheme val="major"/>
      </rPr>
      <t>a) Ancient Semi-Natural Woodland is not always identified by suitable assessment on the ground.
b) Ancient Semi-Natural Woodland prescription plans are not always pursued.</t>
    </r>
    <r>
      <rPr>
        <b/>
        <sz val="11"/>
        <color theme="1"/>
        <rFont val="Cambria"/>
        <family val="1"/>
        <scheme val="major"/>
      </rPr>
      <t xml:space="preserve">
</t>
    </r>
    <r>
      <rPr>
        <sz val="11"/>
        <color theme="1"/>
        <rFont val="Cambria"/>
        <family val="1"/>
        <scheme val="major"/>
      </rPr>
      <t>The UKWAS Standard under 4.2.1.a requires that – ‘ASNW shall be identified by reference to published maps and/or by assessment on the ground. Under 4.2.1.b UKWAS requires that – ‘...the high conservation value of ASNW shall be maintained and, where, possible, enhanced.’
UKWAS guidance points out that ‘Establishing the validity of the site’s status should not rely solely on ancient woodland inventories. Assessment on the ground should take account of ... vegetation ...’ and ‘Maintenance of biodiversity values often requires targeted interventions and adverse impacts can include browsing by deer and colonisation by invasive non-native species.’
At Felton Park the property is a mixture of conifer plantation and lowland mixed broadleaf woodland. A search by SWL of the Ancient Woodland Inventory (AWI) was undertaken in response to an internal audit CAR.
 Re. 4.2.1.a – Compartment (cpt) 2 did not show on the AWI as ASNW but site inspection during this external audit indicated the presence of a rich ground flora with several strong AW indicator species including Bluebells, Yellow Saxifrage, Dogs’ Mercury, and Herb Robert. Wood Anemone and Wild Garlic were also present. Although operations are not imminent, the cpt has approval for thinning.
The presence of such a rich ground flora had not been recorded and should have instigated assessment of ASNW status and determined how to mitigate impact from future thinning on the high conservation value ground flora.
(There was some similarity with Earlseat cpt 51c where indicative ground flora had also not been recorded and ASNW status assessed – see part of CAR 04 raised under UKWAS 2.2.3.).
Re. 4.2.1.b – Cpt 9 across the river Coquet was identified from the AWI as ASNW and also part of the river Coquet SSSI. Cpt 9 is c.70% Oak/Ash + c.20% Sycamore &amp; c.10% mixed species inc Birch. Sycamore is considered a non-native species and not recognised ecologically as a component of any ASNW habitats in the UK. The SWL ASNW 2016 survey done in September of cpt 9 identifies the rare/few Veteran trees as ‘threatened’ and regeneration of native trees as ‘critically threatened’ by shading due to ‘crop trees’. The survey concluded that both site importance and quality were ‘high’ suggesting ‘restoration as priority’ plus site threat priority as ‘high’ with ‘immediate action to maintain biodiversity required’.
The SWL Management Plan (MP) review of Feb 2020 states that – ‘SSSI (Dukes Bank Wood), Cpt (9) surveyed in 2016 and action to improve/maintain the condition of the wood was identified. No action has been taken due to limited access. However, there is scope to increase the amount of natural regeneration of native species through the removal of conifers and reduction in deer browsing presence. Some underplanting of native species could also be carried out to help increase the structure of the woodland.’
Cpt 9 has indeed currently poor access for implementing work and crossing the adjacent main trunk road to the east is strongly inadvisable for safety. However, there is clear potential to gain safe access over adjacent farmland to the west if negotiated. Riparian access would be a last resort. To date nothing to achieve safe access has been pursued since the 2016 survey. The prescription plan to date is vague with use of the terms ‘scope to’ and ‘could’. Sycamore reduction and the significant presence of deer within the wood is not mentioned in any planning. External audit site discussion adjacent the cpt established the agreed opinion that Sycamore reduction and improved deer control was also important to maintain/enhance its condition.
Achieving safe access is the obvious priority otherwise no intervention can be implemented to maintain its high conservation value. At present there is no clear 5 year implementation plan that first demonstrates investigation of the access issue and then lays out clear intervention proposals to follow.
CAR 06 raised.</t>
    </r>
  </si>
  <si>
    <t xml:space="preserve">UKWAS
4.2.1.
</t>
  </si>
  <si>
    <t>As a company systematic response, the 2020 external audit report issues were prepared and presented in an SWL Environment Bulletin by the Group Scheme Manager (GSM) and the supporting SWL internal auditor to the SWL forest managers and Associate members.
The bulletin titled ‘External Certification Audit Report 2020’ produced May 2020 was disseminated to SWL staff by the GSM via his all users email dated 02 June 2020.  SGS has seen the email and reviewed this bulletin and confirm it as an excellent SWL review which covers all CARs and Observations plus supporting information relevant to certification compliance.  The GSM also provided SWL managers with access to copy of the SGS report.
Associate managers/owners (Group Scheme members FSC type 1) were sent the same SWL Environment Bulletin review of the SGS external audit report via separate email by the GSM also on 02 June 2020 (seen by SGS).  SWL/the GSM continues to provide these members  with certification compliance support through their members portal on the SWL website, and through relevant issues raised at their internal audits and mentoring visits which will be resumed post Covid site access constraints. 
The GSM stated he is planning an online (due to Covid) seminar on management of ASNW/PAWS for UKWAS compliance.  This is intended before resumption of the SWL organised field course on Ancient Woodland ground flora scheduled in May where SWL staff are given instruction in identifying ground flora species indicators by a well known woodland conservation expert.  This field course was instigated by the GSM some years ago and now forms part of the SWL training programme for new forest management staff.  
The following information and confirmation was provided by the GSM specific to Felton Park :  The issue was raised by SWL’s manager for Felton Park with the woodland owner client.  On checking the property legal titles it transpires there is actually existing access for 4x4 vehicular access via the adjacent farm.  An onsite  meeting has been scheduled for 06 April 2021 between the local SWL manager and the woodland owner to discuss how to maintain and enhance the ASNW’s condition as per UKWAS requirements.  In addition, a new ASNW survey for both Cpts 2 &amp; 9 is programmed for May 2021.  This will add to the survey 5 years ago of Cpt 9 and enable SWL to review and update management prescriptions.
CAR closure evidence both systematic and also specific to the site issues encountered at the previous audit  was provided by the GSM and reviewed by SGS as satisfactory for this CAR closure.  All the issues raised in the Objective Evidence for this CAR have been suitably addressed for compliance.  This was by remote auditing review during February and March 2021 due to Covid constraints still current when this CAR closure deadline became due in April.  
A field audit that should include further review of this CAR issue to confirm no further repetition at new site visits will be scheduled once Covid constraints can be lifted by Governments in their respective UK countries.  
See also new Observation 21 raised re. CAR follow up items’ confirmation.  
Meantime reliance must be placed upon remote auditing exercise as per FSC derogation under Covid circumstances. 
CAR 06 closed.</t>
  </si>
  <si>
    <r>
      <rPr>
        <b/>
        <sz val="11"/>
        <color theme="1"/>
        <rFont val="Cambria"/>
        <family val="1"/>
        <scheme val="major"/>
      </rPr>
      <t>Observation: Pesticide records – Aerial applications</t>
    </r>
    <r>
      <rPr>
        <sz val="11"/>
        <color theme="1"/>
        <rFont val="Cambria"/>
        <family val="1"/>
        <scheme val="major"/>
      </rPr>
      <t xml:space="preserve"> 
At Kippen, Keltie &amp; Knowes an extensive new planting scheme with a total property area of 536 ha was underway. Group Scheme membership entry documentation was seen that confirmed the property became certified on 26 Nov 2019.
As part of pre-planting operations c.45 acres (c.18 ha) of Bracken (Pteridium aquilinum) were controlled by contractor helicopter aerial application of Asulox (Asulam) herbicide on 24 Aug 2019. Current approval for aerial application was seen by the government’s Health &amp; Safety Executive Chemicals Regulation Division dated 21 Jun 2019. Application flight path print-out was seen referenced against on site location. Distance from water courses indicated compliance with pesticide and water guidelines. The pesticide application record was readily obtained upon request from the helicopter contractor showing 180 litres applied, equivalent to a rate of 10 litres p.ha which is an approved rate for controlling Bracken. Once obtained for external audit request all documentation in terms of safety and environmental approval plus application rate and site inspection of the actual location was in order.
Aerial application of herbicide is rare in the UK and Asulam for bracken control is the only herbicide product used in UK forestry still aerially applied in this government approved way. If Asulam’s availability continues, aerial application potentially may increase given the government policy desire to increase new planting and more fertile land with Bracken is released.
Although the property was not technically certified when the Bracken was sprayed there are two points worth noting for future reference by SWL.
The contractor’s invoice was approved and paid without prior receipt of a Pesticide Application Record (PAR) which is a normal SWL payment requirement. A PAR is consistent with the COSHH act (Control Of Substances Hazardous to Health) – previously referenced under UKWAS as a FEPA record (Food &amp; Environment Protection Act).
Secondly, if aerial application is ever used on a certified property then a pesticide use return needs to be submitted to the Group Scheme Manager for UKWAS compliance consistent with other ground applied products. Therefore the quantity needs to be also known, hence the value of a PAR, as the invoice only showed area applied at an agreed contract price. PARs are themselves requirements for UKWAS compliance. And, as with other herbicides, SWL will need to provide an Environmental &amp; Social Risk Assessment (ESRA) when applicable for compliance under the new FSC Pesticide policy. The move from a FEPA record requirement to a PAR consistent with COSHH is being covered within the ESRA development process of which the SWL GSM is closely involved.
Observation 15 raised.</t>
    </r>
  </si>
  <si>
    <t xml:space="preserve">UKWAS 3.4.3
</t>
  </si>
  <si>
    <t>S2 2021: GSM confirmed that PAR was supplied at S1 audit. During 2020/21 ESRA training undertaken by GSM to SW staff. No aerial sraying undertaken at any of the S2 sites.</t>
  </si>
  <si>
    <t>closed</t>
  </si>
  <si>
    <r>
      <t xml:space="preserve">Observation: New planting environmental impact – Heather burning
</t>
    </r>
    <r>
      <rPr>
        <sz val="11"/>
        <color theme="1"/>
        <rFont val="Cambria"/>
        <family val="1"/>
        <scheme val="major"/>
      </rPr>
      <t>At Kippen, Keltie &amp; Knowes an extensive new planting scheme with a total property area of 536 ha was underway. Group Scheme membership entry documentation was seen that confirmed the property became certified on 26 Nov 2019.
As part of pre-planting operations some areas of rank heather (Calluna vulgaris) were burnt in 2019 prior to ground preparation by shallow ploughing for the actual planting. These areas were inspected at this external audit and the burning agreed as a sound silvicultural practice - otherwise there is significant risk of ploughed soil failing to compress adequately with air pockets caused by the heather leading to plant failure and potential need for herbicide control of the heather. Carbon release from the burning was also discussed and agreed that, given its purpose to aid successful and swift establishment of a forest cover sequestering far more carbon than maintaining heather, the informal environmental assessment was in favour. Avoidance of use of pesticides (herbicide) was also a significant factor in favour of controlled burning which had taken place outside the season for ground nesting birds. Mechanical mulching to control the heather was also used in places.
Although understood that the property was not technically certified when the burning was undertaken there is a point worth noting for future reference by SWL.
UKWAS 2.5.1 example verifiers refer significantly to documented impact assessment. Associated UKWAS 2.5.1 guidance refers to ‘The owner/manager’ should be aware of relevant legal requirements for environmental impact assessment.’ And ‘Specific assessments for unusual operations.’
The Kippen, Keltie &amp; Knowes Woodland Creation Operational Plan seen dated WCOP v7.0 Feb 2018 and understood to be approved by then Forestry Commission Scotland (now Scottish Forestry) contains some inaccurate approval procedure references within its methodology for heather burning on page 9. (The techniques described were themselves sound and professionally modern.)
‘Heather will be removed using a combination of burning and mulching with SEPA (Scottish Environmental Protection Agency) being notified before any burning takes place. ... Where burning is required, this will be done in accordance with the Muirburn Code ... A licence will be applied for this activity from SNH (Scottish Natural Heritage - about to become Nature Scot from May 2020) and it is anticipated that this will be carried out during the muirburn season 1st October-15th April.’
SEPA require to approve/be notified of the burning of waste but not heather. SNH/Nature Scot do not currently issue specific licences for muirburn (heather moor burning) but instead they administer the correct application of the muirburn code season as indicated above re. 01 Oct-15 Apr. The code is in effect an existing general licence for all land managers to burn. They do need to give specific site approval for any requested extensions outside these dates.
Documented impact assessment and relevant legal requirements should be accurate, particularly for a high profile operation such as burning given carbon release aspects and potential stakeholder interest/concern.
Observation 16 raised.</t>
    </r>
  </si>
  <si>
    <t xml:space="preserve">UKWAS 2.5.1.a
</t>
  </si>
  <si>
    <t>Si2 06 2021: The sitte was burnt in accordance with the muirburn code as speciifed in the FLS contract conditions.</t>
  </si>
  <si>
    <r>
      <rPr>
        <b/>
        <sz val="11"/>
        <rFont val="Cambria"/>
        <family val="1"/>
        <scheme val="major"/>
      </rPr>
      <t>Observation: Health &amp; Safety – High seats for deer control with public access</t>
    </r>
    <r>
      <rPr>
        <sz val="11"/>
        <rFont val="Cambria"/>
        <family val="1"/>
        <scheme val="major"/>
      </rPr>
      <t xml:space="preserve">
UKWAS 5.4.1.a states ‘There shall be: conformance with associated codes of practice.’ Etc.
Best practice guides on the management of deer is produced in partnership with bodies including the Deer Initiative re. England &amp; Wales, Scottish Natural Heritage (SNH) re. Scotland, British Association for Shooting &amp; Conservation (BASC) re. UK etc. exist to assist land managers.
The Deer Initiative best practice version of 2009 for high seats for deer control includes text as follows : Locate away from known routes of public access where possible; Where practical prevent unauthorised access by removing the lower section of ladder; If a ladder shroud is fitted it must prevent access along the sides or back of the ladder otherwise it may increase the likelihood of injury rather than reduce it; In public areas fix an approved sign indicating that the seat is not for general use; Ensure that an appropriate risk assessment has been carried out and recorded where appropriate; Carry out a formal inspection annually and record results.’ Etc. See weblink below.
http://www.thedeerinitiative.co.uk/uploads/guides/162.pdf
At Kyloe forest in Northumberland, England, six high seats are understood to be located within the forest which has relatively high public access by walkers. Two seats are understood to be within potential sight of walking routes, the other four well away. The seats seen were robust and in sound condition but warning signs had deteriorated. From discussion on site with the SWL managers it was agreed the existing risk assessment merited review against the best practice guide.</t>
    </r>
  </si>
  <si>
    <t xml:space="preserve">UKWAS 5.4.1.a
</t>
  </si>
  <si>
    <t xml:space="preserve">The Group Manager shall ensure Compliance with health and safety legislation
• Conformance with associated codes of practice
• Conformance with FISA guidance. </t>
  </si>
  <si>
    <t>Within 12 months of the finalisation date of this report; to be checked at next surveillance</t>
  </si>
  <si>
    <t>open</t>
  </si>
  <si>
    <r>
      <t xml:space="preserve">Observation: ASNW monitoring and maintenance prescriptions
</t>
    </r>
    <r>
      <rPr>
        <sz val="11"/>
        <rFont val="Cambria"/>
        <family val="1"/>
        <scheme val="major"/>
      </rPr>
      <t>At Wolsingham estate Ancient Semi-Natural Woodland (ASNW) within cpt 22 has been identified by SWL via the Ancient Woodland Inventory data and site visited by SWL when inspecting other cpts nearby with operational sites. Records seen showed inspections recording condition of the cpt 22 ASNW in late autumn/winter in the form of very basic site observation.
The external audit visit indicated cpt 22 ASNW is probably the highest conservation value woodland habitat on the estate beyond the Backstone Bank SSSI (Site of Special Scientific Interest) /ASNW very recently taken back in hand from the Durham County Council lease.
Prescription measures to maintain the ASNW of cpt 22 are outlined on the annotated map ASNW/PAWS assessment plan described as dated 26 Feb 2020. These state: ‘Boundary fences to be maintained as required to protect from livestock. Subject to market conditions, sycamore to be targeted for removal allowing oak to develop under natural regeneration.’
A text addendum dated 3rd March 2020 states : ‘The general aim for these (ASNW) areas is to conserve these areas, by maintaining their present condition. This is to be achieved by maintaining boundary fences and controlling deer and rabbits to encourage natural regeneration. The woodlands generally have poor access and terrain and carrying out any type of selective felling is difficult and costly.’ Etc.
Discussion on site during the external audit agreed there was little if any young regeneration of native tree species seedlings and ground flora seemed sparse despite the habitat. Some fresh spoor (probably sheep) was observed in the cpt and sheep were on adjacent fields. Deer are present on the estate but fencing is only against livestock and the condition of the assumed upper boundary fence was not known. The wood is shot for pheasants but no rearing pens were seen. Some older tree regeneration is evident but not much. It was concluded that it was not clear to SWL whether shading or browsing pressure by deer/sheep/rabbits was the main cause of lack of regeneration or whether all were significant.
Therefore the current monitoring does not have clear objectives and assessment outcomes (see also UKWAS 2.15.1 re. Monitoring). Focussed spring/early summer visits would be more valuable re. ground flora and tree seedlings in leaf.
Discussion on site with SWL concluded there seems little prospect of economic selective felling of the Sycamore as a stand alone operation. Discussion with SWL also recognised the following - the adjacent conifer cpt shown as PAWS is agreed as having very few remnant features and is too steep/exposed for thinning. The crop is fairly mature and of reasonable timber quality. Clear felling in the foreseeable future would seem the only viable operation and would likely be economic. This would bring harvesting equipment and contractors adjacent the ASNW offering realistic scope to intervene with the Sycamore or at least obtain subsequent benefit from improved harvesting access from the conifer operation. SWL indicated their prescription proposals within the ASNW/PAWS plan were going to be reviewed accordingly.
Cpt 22 requires improved monitoring to include browsing impact vs. shade (or both) determination and an effective response, more effective livestock fence exclusion and less vague prescription for removal of the Sycamore.
Observation 18 raised.</t>
    </r>
  </si>
  <si>
    <t xml:space="preserve">UKWAS 4.2.1.a-b
</t>
  </si>
  <si>
    <r>
      <rPr>
        <b/>
        <sz val="11"/>
        <rFont val="Cambria"/>
        <family val="1"/>
        <scheme val="major"/>
      </rPr>
      <t>Observation: Species of High Conservation Value / Ongoing communication with wildlife relevant organisations</t>
    </r>
    <r>
      <rPr>
        <sz val="11"/>
        <rFont val="Cambria"/>
        <family val="1"/>
        <scheme val="major"/>
      </rPr>
      <t xml:space="preserve">
Re. Stakeholder comment no.16, this Observation is raised for SGS monitoring purposes as follow up of communications between SWL and the Lower Coquetdale Red Squirrel Group. It is understood both parties wish to further explore efforts to control invasive Grey Squirrels and thereby seek to maintain a presence of the native Red Squirrel if possible.
The issue of shooting rights currently being retained over the woodland by a third party has been a constraining factor to date for control (by shooting) of Grey Squirrel by anyone other than the shooting rights holder. UKWAS v4.0 page 2 re. ‘Third-party rights’ has direct relevance here and also what is required to be demonstrated by woodland managers in such situations to maintain compliance. See Stakeholder comment no.16 for details and ‘Procedures for use of the certification standard’, page 2 of the UKWAS. www.ukwas.org.uk
Observation 20 raised.</t>
    </r>
  </si>
  <si>
    <t>UKWAS
4.1.1.b/c</t>
  </si>
  <si>
    <t>S2 06 2021: Email correspondence 25/11/20 from Forest manager to Lower Coquetdale red squirrel group confirming requirement to gain approval from the 3rd party shooting tenant who holds the shooting rights with contact details.  Trapping is allowed with despatch in traps.  Lower Coquetdale red squirrel group email 14/12/20 seen the group are continuing to monitor &amp; control grey squirrels.</t>
  </si>
  <si>
    <r>
      <rPr>
        <b/>
        <sz val="11"/>
        <rFont val="Cambria"/>
        <family val="1"/>
        <scheme val="major"/>
      </rPr>
      <t xml:space="preserve">Observation:  Compliance and Conformance – CARs follow up    
Re. closure of CARs 04, 05 and 06.  </t>
    </r>
    <r>
      <rPr>
        <sz val="11"/>
        <rFont val="Cambria"/>
        <family val="1"/>
        <scheme val="major"/>
      </rPr>
      <t xml:space="preserve">
Various items of evidence provided by SWL that were scheduled after closure date of 02 Apr 2021 or as part of future monitoring should be followed up for confirmation at the next audit opportunity.
Similarly, the CAR issues should be checked for avoidance of repetition at new sites sampled and evidence of compliance at the next field audit opportunity.
Observation 21 raised.</t>
    </r>
  </si>
  <si>
    <t xml:space="preserve">UKWAS
1.1.0
</t>
  </si>
  <si>
    <t xml:space="preserve">Ardrishaig: During site visit to Cpt 2 a riparian area of PAWS &amp; Ancient woodland was visited adjacent to 2018 restock. The PAWS assessment (completed 27/3/20) identified it as Threatended due to shading as well as regeneration of invasive non-native species including Western Hemlock and Rhododendron.  The majority of the non-native regeneration was of sapling stage suitable for control by hand tools. Maintenance work was underway in the adjacent restock singling the restocked spruce.  Discussion with Forest Manager and CEM regarding budget allocation for ongoing works confirmed non-native control was not part of the singling contract.  In addition no allocation had been made in the 2021 budget or such works identified in the three-year rolling budget for addressing the non-native regeneration at this FMU.  CEM confirmed non-native control work on PAWS/ Ancient Woodland (AW) sites is not identified as an individual budget item within the Scottish Woodlands works budget but rather undertaken as part of general forestry maintenance works.  At Ardrishaig, non-native control work was not undertaken as part of the forestry maintenance work and with no specific budget for such work the necessary investment to meet the UKWAS requirements was not secured.  A number of S2 sites (Ichrachan, Letters, Drummond) had recent clearfelled areas of PAWS with restock proposals to leave unplanted buffers around AW remnants in which seedling regeneration of spruce was noted by the auditor. The lack of a specific budget allocation identifed for non-native control, raises concern over the timely implementation of required non-native control work to secure such AW remnants on SW managed sites in the longer term. </t>
  </si>
  <si>
    <t xml:space="preserve">UKWAS 2.1.3 b)    </t>
  </si>
  <si>
    <t>The Group Manager shall aim to secure the necessary investment to implement the management plan in order to meet this standard and to ensure long-term economic viability.</t>
  </si>
  <si>
    <r>
      <t xml:space="preserve">Glen Etive: </t>
    </r>
    <r>
      <rPr>
        <sz val="10"/>
        <rFont val="Cambria"/>
        <family val="1"/>
      </rPr>
      <t>A hydro scheme is currently being installed. Clearfelling of trees has been undertaken to allow linear sections of pipe being laid &amp; buried underground alongside a number of hill burns and forestry tracks. The ground will be reseeded but not replanted with trees.  The construction work is currently underway with no area excised from the FMU certified area. The forest manager confirmed the hydro scheme area as approx. 8ha i.e 0.005% of the certified area of 1648ha.</t>
    </r>
  </si>
  <si>
    <t xml:space="preserve">UKWAS 2.13.2a </t>
  </si>
  <si>
    <t xml:space="preserve">The Group Manager shall ensure Conversion to non-forested land shall take place only in certain limited circumstances as set out in this requirement.  </t>
  </si>
  <si>
    <t xml:space="preserve">Letters: 2020/21 SS inspected SW online site monitoring forms. Only one monitoring entry on SWL’s Q Drive eMIFs (Management Inspection Form) &amp; eWIFs (Work Inspection Form) system as evidence of forest manager's monitoring of clearfell operations.  Level of monitoring considered insufficient to meet this requirement. </t>
  </si>
  <si>
    <t>UKWAS 2.15.1c</t>
  </si>
  <si>
    <t xml:space="preserve">The Group Manager shall Monitoring targets shall fully consider any special features of the WMU. </t>
  </si>
  <si>
    <t xml:space="preserve">Glen Etive: No verification supplied during the audit if the timber felled for hydro pipeline was sold certified or uncertified. </t>
  </si>
  <si>
    <t xml:space="preserve">UKWAS 3.2.2    </t>
  </si>
  <si>
    <t>The Group Manager shall ensure Harvesting and sales documentation shall enable all timber and non-timber woodland products (NTWPs) that are to be supplied as certified to be traced back to the woodland of origin.</t>
  </si>
  <si>
    <t>Email 6/7/21 from CEM confirmed "a sum was paid to clear the penstock route according to a bill of quantities. Only a small quantity of timber was produced from an area just under 2ha near the public road. The timber was then disposed of by RTS through their own means as part of the job. At no time in the attached document is certification mentioned and the timber was not held out as certified by the owner. There is therefore no document for the sale of the timber per sae and therefore no claim regarding the certification status." The Glen Etive Hydro Methodology &amp; Schedule of Rates oct 2020 was inspected and no reference made to the timber being sold as certified.</t>
  </si>
  <si>
    <t>Drummond Estate: Forest manager not aware of location of pheasant pens and any impacts these pens may or may not have on the certified area. Pens managed by Estate gamekeeping staff as part of commercial pheasant and partridge shoot. No confirmation sought from the Estate that they are following best practice.</t>
  </si>
  <si>
    <t xml:space="preserve">UKWAS 4.9.1   </t>
  </si>
  <si>
    <t>The Group Manager shall ensure Game rearing and release, shooting and fishing shall be carried out in accordance with the spirit of codes of practice produced by relevant organisations.</t>
  </si>
  <si>
    <t>Drummond Estate: Muirhead restock utilised Maleor treeboost fertiliser. The only records of application of which are the quote and invoices with the contractor. SWL Quest Guide 12.01 states that records should include reason, application method product rate, total used and the area. Without collation of these records by the forest manager there is the potential of non-compliance with this requirement. Quest guide states the output from the contract generator will normally provide sufficient records.  The contract contains no record of this fertiliser use. Contract not state fertiliser used.</t>
  </si>
  <si>
    <t xml:space="preserve">UKWAS 3.4.5e   </t>
  </si>
  <si>
    <t xml:space="preserve">The Group Manager should ensure The owner/manager keep a record of fertiliser usage, including types, rates, frequencies and sites of application. </t>
  </si>
  <si>
    <t>Letters: Following the recent 2020/21 clearfell Standing Sale, the senior forest manager has yet to undertake an assessment on the ground of the ASNW remnants to inform restocking proposals and ensure these remnants are maintained and where possible enhanced. The current restocking proposal does not accurately reflect the remnants now revealed following the completion of felling operations.  Drummond: CF underway revealing ASNW remnants.  A survey is required to inform restocking proposals and ensure these remnants are maintained and where possible enhanced.</t>
  </si>
  <si>
    <t xml:space="preserve">UKWAS 4.3.1a   </t>
  </si>
  <si>
    <t>The Group Manager should  ensure the owner/manager shall maintain and enhance or restore features and areas of high conservation value within plantations on ancient woodland sites.</t>
  </si>
  <si>
    <t>Glencuitten &amp; Cathedral of Trees: Since felling &amp; initial restock in 2019 the area has been restocked a further 2 times following poor establishment, combination of drought and poor planting resulting in a breach raised by FCS in 2019. A 3rd restock is proposed in late 2021. High levels of deer damaged amongst the planted Broadleaves on the unfenced site with majority of broadleaf trees browsed at emergence from spiral vole guard. Concern over compliance with this requirement over the next 2 years should proposed management activities including deer control not be delivered as planned.</t>
  </si>
  <si>
    <t xml:space="preserve">UKWAS 2.8.1b    </t>
  </si>
  <si>
    <t>The Group Manager should ensure Regeneration (natural or planted) shall restore stand composition in a timely manner to pre-harvesting or more natural conditions.</t>
  </si>
  <si>
    <t>Letters preassessment undertaken 29/08/19, with 2 minors raised under 2.2.3 (FP review required) &amp; 2.15.1 (review of monitoring) target date 12/6/20.  No update on progress of ensuring compliance with these minors noted in Capacity system at audit 06/21. The Group Scheme procedures have not been implemented.</t>
  </si>
  <si>
    <t>SAGCS 11.10</t>
  </si>
  <si>
    <t xml:space="preserve">The Group Entity shall issue corrective action requests to address non-conformities identified during the internal monitoring and follow up their implementation. </t>
  </si>
  <si>
    <t xml:space="preserve">A review of the site list with the record of date of last internal audit was undertaken per site. This illustrated the Group is behind on scheduled audit programme. For example 18 sites were last audited in 2014 &amp; 2015, 10 of which had been partially completed with 11 sites last audited in 2016. A further 25 sites have been identified for auditing in the next 12 months. The is partially the result of Covid restriction however a backlog already existed prior to this.  </t>
  </si>
  <si>
    <t>SAGCS 11.1d</t>
  </si>
  <si>
    <t xml:space="preserve">The Group Entity shall implement a documented internal monitoring system that includes d) Regular (at least annual) monitoring visits to a sample of management units within the group; </t>
  </si>
  <si>
    <t>In last 12 months: Full members audited were 17, should be 39 members. Associates audited 14 total - 2 greater than 1000ha should have been 3 and 12 less than 1000ha.  Calculations of auditing requirements should follow new group standard 30.005 V2</t>
  </si>
  <si>
    <t>SAGCS 11.4</t>
  </si>
  <si>
    <t xml:space="preserve">The Group entity should ensure the minimum sample of management units to be visited annually for internal monitoring shall be calculated according to requirements 11.4, 11.5, 17.1 of the standard. </t>
  </si>
  <si>
    <t>Choose one option from the drop downs</t>
  </si>
  <si>
    <t>OBS - complies with the STD requirements but potential NC in future</t>
  </si>
  <si>
    <t>Minor - Temporary lapse</t>
  </si>
  <si>
    <t>Minor - unusual/non-systematic</t>
  </si>
  <si>
    <t>Minor - impact limited temporal and spatial scale</t>
  </si>
  <si>
    <t>Major - continung over a long time period</t>
  </si>
  <si>
    <t>Major - repeated/systematic</t>
  </si>
  <si>
    <t>Major - affects a wide area and/or causes significant damage,</t>
  </si>
  <si>
    <t>Major - absence or a total breakdown of a system,</t>
  </si>
  <si>
    <t>Major - not corrected or adequately responded to by the client once identified.</t>
  </si>
  <si>
    <r>
      <t>THE CERTIFICATION ASSESSMENT PROCESS -</t>
    </r>
    <r>
      <rPr>
        <b/>
        <sz val="11"/>
        <color indexed="12"/>
        <rFont val="Cambria"/>
        <family val="1"/>
      </rPr>
      <t xml:space="preserve"> </t>
    </r>
    <r>
      <rPr>
        <b/>
        <i/>
        <sz val="11"/>
        <color indexed="12"/>
        <rFont val="Cambria"/>
        <family val="1"/>
      </rPr>
      <t>edit text in blue as appropriate and change to black text before submitting report for review</t>
    </r>
  </si>
  <si>
    <t>Assessment dates</t>
  </si>
  <si>
    <t>Pre-assessment dates</t>
  </si>
  <si>
    <t>Main Assessment dates</t>
  </si>
  <si>
    <t>Itinerary</t>
  </si>
  <si>
    <t>(Date) Opening meeting</t>
  </si>
  <si>
    <t>(Date) Audit: Review of documentation [&amp; Group systems], staff interviews</t>
  </si>
  <si>
    <t>(Date) Stakeholder meetings</t>
  </si>
  <si>
    <t>(Date) Site visit [Group member (Name);] FMU (Name)</t>
  </si>
  <si>
    <t>(Date) Document review</t>
  </si>
  <si>
    <t>(Date) Auditors meeting</t>
  </si>
  <si>
    <t>(Date) Closing meeting- INCLUDE RECORD OF ATTENDANCE</t>
  </si>
  <si>
    <t>Estimate of person days to implement assessment</t>
  </si>
  <si>
    <t>Summary of person days including time spent on preparatory work, actual audit days, consultation and report writing (excluding travel)</t>
  </si>
  <si>
    <t>3.1a</t>
  </si>
  <si>
    <r>
      <t xml:space="preserve">Any deviation from the audit plan and their reasons? </t>
    </r>
    <r>
      <rPr>
        <sz val="11"/>
        <color indexed="12"/>
        <rFont val="Cambria"/>
        <family val="1"/>
      </rPr>
      <t>Y/N</t>
    </r>
    <r>
      <rPr>
        <sz val="11"/>
        <rFont val="Cambria"/>
        <family val="1"/>
      </rPr>
      <t xml:space="preserve"> If Y describe issues below):</t>
    </r>
  </si>
  <si>
    <t>3.1b</t>
  </si>
  <si>
    <r>
      <t xml:space="preserve">Any significant issues impacting on the audit programme </t>
    </r>
    <r>
      <rPr>
        <sz val="11"/>
        <color indexed="12"/>
        <rFont val="Cambria"/>
        <family val="1"/>
      </rPr>
      <t>Y/N</t>
    </r>
    <r>
      <rPr>
        <sz val="11"/>
        <rFont val="Cambria"/>
        <family val="1"/>
      </rPr>
      <t xml:space="preserve"> (If Y describe issues below):</t>
    </r>
  </si>
  <si>
    <r>
      <t xml:space="preserve">Assessment team </t>
    </r>
    <r>
      <rPr>
        <sz val="11"/>
        <rFont val="Cambria"/>
        <family val="1"/>
      </rPr>
      <t>- See also A15 Checklist for Opening and Closing Meeting</t>
    </r>
  </si>
  <si>
    <t>The assessment team consisted of: (give names and organisation)</t>
  </si>
  <si>
    <t>1)</t>
  </si>
  <si>
    <t>2)</t>
  </si>
  <si>
    <t>3)</t>
  </si>
  <si>
    <t>Team members’ c.v.’s are held on file at the SA office.</t>
  </si>
  <si>
    <t>3.2.1</t>
  </si>
  <si>
    <t>Report author</t>
  </si>
  <si>
    <t>Please complete</t>
  </si>
  <si>
    <t>Report Peer review</t>
  </si>
  <si>
    <t>The Inspection report and draft Soil Association Certification decision was reviewed by a Peer Review Panel consisting of:</t>
  </si>
  <si>
    <t>1) Please complete "Name, 3 line description of key qualifications and experience"</t>
  </si>
  <si>
    <t>The Inspection report and draft SA Cert decision was also sent to the client for comment.</t>
  </si>
  <si>
    <t>Certification decision</t>
  </si>
  <si>
    <t>See annex 11</t>
  </si>
  <si>
    <t>Rationale for approach to assessment</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</si>
  <si>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Soil Association Certification. </t>
  </si>
  <si>
    <t>Justification for selection of items and places inspected</t>
  </si>
  <si>
    <t>E.g. compartment 15 visited 12.5.05, harvesting in progress observed, contractors interviewed, yield control discussed with manager.</t>
  </si>
  <si>
    <t>E.g. management planning documentation and records reviewed in office with manager 13.5.06</t>
  </si>
  <si>
    <t>etc.</t>
  </si>
  <si>
    <t>Audit Objectives, Criteria and Standards used (inc version and date approved)</t>
  </si>
  <si>
    <t>3.7.1</t>
  </si>
  <si>
    <t>Audit Objectives for Soil Association Certification are to assess the Organisation against the relevant PEFC Scheme and associated PEFC normative documents, and relevant ISO Standards and shall include the following:
a) determination of the conformity of the client’s management system, or parts of it, with audit criteria;
b) determination of the ability of the management system to ensure the client meets applicable statutory, regulatory and contractual requirements;
c) determination of the effectiveness of the management system to ensure the client can reasonably expect to achieving its specified objectives;
d) as applicable, identification of areas for potential improvement of the management system.</t>
  </si>
  <si>
    <t>3.7.2</t>
  </si>
  <si>
    <t>The Audit Criteria are contained in the relevant PEFC Scheme and normative documents, and are effectively reprodcued through the checklists and other elements of this Report Template and Soil Association Certification's Management system.</t>
  </si>
  <si>
    <t>delete /amend as applicable:</t>
  </si>
  <si>
    <r>
      <t xml:space="preserve">The forest management was evaluated against the PEFC-endorsed national standard for </t>
    </r>
    <r>
      <rPr>
        <sz val="11"/>
        <color indexed="10"/>
        <rFont val="Palatino"/>
      </rPr>
      <t>X country, entitled Y</t>
    </r>
    <r>
      <rPr>
        <sz val="11"/>
        <color indexed="12"/>
        <rFont val="Palatino"/>
        <family val="1"/>
      </rPr>
      <t>. A copy of the standard is available at www.pefc.org</t>
    </r>
  </si>
  <si>
    <t>Or for Sweden</t>
  </si>
  <si>
    <t xml:space="preserve">The forest contractor / wood procurement organisation was evaluated against the PEFC-endorsed national standard for Sweden, entitled Z [name, no. Date]. A copy of the standard is available at www.pefc.org. </t>
  </si>
  <si>
    <t>AND for groups</t>
  </si>
  <si>
    <r>
      <t xml:space="preserve">The group system was evaluated against the  </t>
    </r>
    <r>
      <rPr>
        <sz val="11"/>
        <color indexed="10"/>
        <rFont val="Cambria"/>
        <family val="1"/>
      </rPr>
      <t xml:space="preserve">Group Certification Standard and Checklist </t>
    </r>
    <r>
      <rPr>
        <sz val="11"/>
        <color indexed="10"/>
        <rFont val="Cambria"/>
        <family val="1"/>
      </rPr>
      <t>/ the PEFC-en</t>
    </r>
    <r>
      <rPr>
        <sz val="11"/>
        <color indexed="10"/>
        <rFont val="Cambria"/>
        <family val="1"/>
      </rPr>
      <t>dorsed national group standard for X country, entitled Z</t>
    </r>
    <r>
      <rPr>
        <sz val="11"/>
        <color indexed="12"/>
        <rFont val="Cambria"/>
        <family val="1"/>
      </rPr>
      <t xml:space="preserve">. </t>
    </r>
  </si>
  <si>
    <t>The multi-site system was evaluated against the Multisite checklist incorporating PEFC requirements</t>
  </si>
  <si>
    <t xml:space="preserve">AND </t>
  </si>
  <si>
    <t>The ISO 14001 Standard</t>
  </si>
  <si>
    <t>Adaptations/Modifications to standard</t>
  </si>
  <si>
    <t>None/edit as appropriate</t>
  </si>
  <si>
    <t xml:space="preserve">Stakeholder consultation process </t>
  </si>
  <si>
    <t>3.8.1</t>
  </si>
  <si>
    <t>Summary of stakeholder process</t>
  </si>
  <si>
    <t>x consultees were contacted</t>
  </si>
  <si>
    <t>x responses were received</t>
  </si>
  <si>
    <t>Consultation was carried out on day/month/200x</t>
  </si>
  <si>
    <t>x visits/interviews were held by phone/ in person during audit..</t>
  </si>
  <si>
    <t>See A2 for summary of issues raised by stakeholders and SA response</t>
  </si>
  <si>
    <t>3.8.2</t>
  </si>
  <si>
    <t>Information gathered from external government agencies such as agencies responsible for forest, nature protection and working environment, and national webbased data portals)</t>
  </si>
  <si>
    <t>Data from x organisations gathered</t>
  </si>
  <si>
    <t>Data gathered include:</t>
  </si>
  <si>
    <t>Data gathered is handled in the A1 PEFC FM Std. checklist for Norway / A6 PEFC Group Std. Checklist for Sweden</t>
  </si>
  <si>
    <t>Observations</t>
  </si>
  <si>
    <r>
      <t xml:space="preserve">Each non-compliance with the forestry standard </t>
    </r>
    <r>
      <rPr>
        <sz val="11"/>
        <color indexed="10"/>
        <rFont val="Palatino"/>
      </rPr>
      <t xml:space="preserve">and group standard </t>
    </r>
    <r>
      <rPr>
        <sz val="11"/>
        <rFont val="Palatino"/>
        <family val="1"/>
      </rPr>
      <t>is described in detail in Section 2 together with a description of the proposed corrective action (Pre-Condition, Condition, Observation) This section also provides details of any actions taken to close out Conditions. The Conditions identified are to be completed within the identified timescales and will be subject to assessment and reporting at subsequent surveillance visits – see sections 6-9 of report for details of surveillance visits and Section 2 of report for close out details.</t>
    </r>
  </si>
  <si>
    <t>ISSUES</t>
  </si>
  <si>
    <t>Where an issue was difficult to assess or contradictory evidence was identified this is discussed in the section below and the conclusions drawn given.</t>
  </si>
  <si>
    <t>Ref</t>
  </si>
  <si>
    <t>Issue</t>
  </si>
  <si>
    <t>WGCS x.x</t>
  </si>
  <si>
    <t>UKWAS x.x,</t>
  </si>
  <si>
    <t>etc</t>
  </si>
  <si>
    <t>RESULTS, CONCLUSIONS AND RECOMMENDATIONS</t>
  </si>
  <si>
    <t>On the basis of the observations recorded on the attached standard and checklist annex 1 and subject to the corrective actions in section 2 of this report, it is considered that the certificate holder’s system of management, if implemented as described is capable of ensuring that all requirements of the applicable standard(s) are met over the whole forest area covered by the scope of the evaluation. And, the certificate holder has demonstrated that subject to the specified corrective actions detailed in Section 2 of this report, that the specified system of management is being implemented consistently over the whole forest area covered by the scope of the certificate. 
Note that this audit is based on a sampling process of the available information.</t>
  </si>
  <si>
    <t>A certificate has been issued for the period given on the cover page and will be maintained  subject to successful performance at surveillance assessments.</t>
  </si>
  <si>
    <t>OR</t>
  </si>
  <si>
    <t>On the basis of the observations recorded on the attached standard and checklist annex 1 and the corrective actions in section 2 of this report, specifically the Pre-conditions, a certificate cannot be issued until these pre-conditions are closed out.
Note that this audit is based on a sampling process of the available information.</t>
  </si>
  <si>
    <r>
      <t xml:space="preserve">THE FOREST - </t>
    </r>
    <r>
      <rPr>
        <b/>
        <i/>
        <sz val="11"/>
        <color indexed="12"/>
        <rFont val="Cambria"/>
        <family val="1"/>
      </rPr>
      <t xml:space="preserve">edit text in blue as appropriate and change to black text before submitting report for review </t>
    </r>
  </si>
  <si>
    <r>
      <t>SUMMARY OF FOREST MANAGEMENT</t>
    </r>
    <r>
      <rPr>
        <b/>
        <i/>
        <sz val="11"/>
        <rFont val="Cambria"/>
        <family val="1"/>
      </rPr>
      <t xml:space="preserve"> </t>
    </r>
    <r>
      <rPr>
        <b/>
        <i/>
        <sz val="11"/>
        <color indexed="10"/>
        <rFont val="Cambria"/>
        <family val="1"/>
      </rPr>
      <t>(this is a specific requirement for Denmark for single-sites, but could be useful for all).</t>
    </r>
  </si>
  <si>
    <t>5.3.1</t>
  </si>
  <si>
    <t>Description of Management System</t>
  </si>
  <si>
    <t>documented system / Centralised policies and procedures</t>
  </si>
  <si>
    <t xml:space="preserve">Description of resources available: technical (ie. equipment) and human (ie no. of people /relevant training/access to expert advice)  </t>
  </si>
  <si>
    <t>In the case of Multiple FMU's there is a specified person with overall responsibility for the multi-site - usually the contact person.</t>
  </si>
  <si>
    <t>5.3.2</t>
  </si>
  <si>
    <t>Management objectives</t>
  </si>
  <si>
    <t>In the case of Multiple FMU's there is a clear system to ensure all sites meet the FSC requirements.</t>
  </si>
  <si>
    <r>
      <t xml:space="preserve">SUMMARY OF ORANISATIONAL STRUCTURE AND MANAGEMENT </t>
    </r>
    <r>
      <rPr>
        <b/>
        <i/>
        <sz val="11"/>
        <color indexed="10"/>
        <rFont val="Cambria"/>
        <family val="1"/>
      </rPr>
      <t>(this is a specific requirement for Sweden for single-sites and groups of forest contractors or wood procurement organisations, but also relevant for all under ISO 17021).</t>
    </r>
  </si>
  <si>
    <t>5.4.1</t>
  </si>
  <si>
    <t>Demonstration to  commitment to maintain effectiveness and improvement of the management system in order to enhance overall performance; management system still effective and relevant (accounting for changes and clients objectives)</t>
  </si>
  <si>
    <t>Management review, internal audit, Policies and Procedures</t>
  </si>
  <si>
    <t>5.4.2</t>
  </si>
  <si>
    <t>5.5</t>
  </si>
  <si>
    <r>
      <t xml:space="preserve">SUMMARY OF ISO 14001 BASED SYSTEM </t>
    </r>
    <r>
      <rPr>
        <b/>
        <i/>
        <sz val="11"/>
        <color indexed="10"/>
        <rFont val="Cambria"/>
        <family val="1"/>
      </rPr>
      <t xml:space="preserve"> (this is a specific requirement for Sweden for groups and for Norway for both single-sites and groups, but could be useful for all).</t>
    </r>
  </si>
  <si>
    <t>5.5.1</t>
  </si>
  <si>
    <t>Description of System</t>
  </si>
  <si>
    <r>
      <t xml:space="preserve">FIRST SURVEILLANCE - </t>
    </r>
    <r>
      <rPr>
        <b/>
        <i/>
        <sz val="11"/>
        <color indexed="12"/>
        <rFont val="Cambria"/>
        <family val="1"/>
      </rPr>
      <t>edit text in blue as appropriate and change to black text before submitting report for review</t>
    </r>
  </si>
  <si>
    <t>Surveillance Assessment dates</t>
  </si>
  <si>
    <t>(Date) Opening meeting - INCLUDE RECORD OF ATTENDANCE</t>
  </si>
  <si>
    <t>(Date) Closing meeting - INCLUDE RECORD OF ATTENDANCE</t>
  </si>
  <si>
    <t>6.1a</t>
  </si>
  <si>
    <t xml:space="preserve">6.1b </t>
  </si>
  <si>
    <t>Estimate of person days to complete surveillance assessment</t>
  </si>
  <si>
    <t>Surveillance Assessment team</t>
  </si>
  <si>
    <t>The assessment team consisted of:</t>
  </si>
  <si>
    <r>
      <t xml:space="preserve">1) </t>
    </r>
    <r>
      <rPr>
        <sz val="11"/>
        <color indexed="12"/>
        <rFont val="Cambria"/>
        <family val="1"/>
      </rPr>
      <t>Please include: Name and 3 line description of key qualifications and experience</t>
    </r>
  </si>
  <si>
    <r>
      <t xml:space="preserve">2) </t>
    </r>
    <r>
      <rPr>
        <sz val="11"/>
        <color indexed="12"/>
        <rFont val="Cambria"/>
        <family val="1"/>
      </rPr>
      <t>Please include: Name and 3 line description of key qualifications and experience</t>
    </r>
  </si>
  <si>
    <r>
      <t xml:space="preserve">3) </t>
    </r>
    <r>
      <rPr>
        <sz val="11"/>
        <color indexed="12"/>
        <rFont val="Cambria"/>
        <family val="1"/>
      </rPr>
      <t>Please include: Name and 3 line description of key qualifications and experience</t>
    </r>
  </si>
  <si>
    <t>Team members’ c.v.’s are held on file.</t>
  </si>
  <si>
    <t>6.3.1</t>
  </si>
  <si>
    <t>Audit Objectives, Audit Criteria and Assessment process</t>
  </si>
  <si>
    <t>6.4.1</t>
  </si>
  <si>
    <t>6.4.2</t>
  </si>
  <si>
    <t>Criteria assessed at audit</t>
  </si>
  <si>
    <t xml:space="preserve">Criteria were selected for assessment based on •areas of potential weakness /related to previous CARs or issues, • related to stakeholder comments received, • where there have been changes in management/scope, • relating to key objectives and on going activities and • to ensure that all principles are assessed at least once during the 4 surveillance visits.
</t>
  </si>
  <si>
    <t>The following criteria were assessed:</t>
  </si>
  <si>
    <t>6.4.3</t>
  </si>
  <si>
    <t>Assessment Process</t>
  </si>
  <si>
    <t xml:space="preserve">E.g. 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Certification </t>
  </si>
  <si>
    <t>Stakeholder consultation</t>
  </si>
  <si>
    <t>x visits/interviews were held by phone/in person during audit…</t>
  </si>
  <si>
    <t>See A2 for summary of issues raised by stakeholders and SA Certification response</t>
  </si>
  <si>
    <t>Review of corrective actions</t>
  </si>
  <si>
    <t xml:space="preserve">Action taken in relation to previously issued conditions is reviewed given in Section 2 of this report. </t>
  </si>
  <si>
    <t xml:space="preserve">Main sites visited in each FMU </t>
  </si>
  <si>
    <t>6.8.</t>
  </si>
  <si>
    <t>Confirmation of scope</t>
  </si>
  <si>
    <t>The assessment team reviewed the current scope of the certificate in terms of certified forest area and products being produced. There was no change since the previous evaluation.</t>
  </si>
  <si>
    <r>
      <t>Changes to management situation</t>
    </r>
    <r>
      <rPr>
        <b/>
        <sz val="11"/>
        <color indexed="10"/>
        <rFont val="Cambria"/>
        <family val="1"/>
      </rPr>
      <t>- results of management review/internal audit
Effectiveness of management system
Description of any continual improvement activities</t>
    </r>
  </si>
  <si>
    <t>The assessment team reviewed the management situation. No material changes to the management situation were noted.</t>
  </si>
  <si>
    <t>6.10.</t>
  </si>
  <si>
    <t>Results of surveillance assessment</t>
  </si>
  <si>
    <t>Results of the surveillance assessment are recorded in the standard and checklist Annex 1 and any Non-compliances identified are given in Section 2 of this report. See also Issues arising below.
Note that this audit is based on a sampling process of the available information.</t>
  </si>
  <si>
    <r>
      <rPr>
        <b/>
        <sz val="11"/>
        <color indexed="10"/>
        <rFont val="Cambria"/>
        <family val="1"/>
      </rPr>
      <t>Review of complaints or</t>
    </r>
    <r>
      <rPr>
        <b/>
        <sz val="11"/>
        <rFont val="Cambria"/>
        <family val="1"/>
      </rPr>
      <t xml:space="preserve"> Issues arising</t>
    </r>
  </si>
  <si>
    <t>Where an issue was difficult to assess or contradictory evidence was identified this is discussed in the section below as an Issue and the conclusions drawn given.</t>
  </si>
  <si>
    <t>FSC x.x</t>
  </si>
  <si>
    <r>
      <t xml:space="preserve">SECOND SURVEILLANCE - </t>
    </r>
    <r>
      <rPr>
        <b/>
        <i/>
        <sz val="11"/>
        <color indexed="12"/>
        <rFont val="Cambria"/>
        <family val="1"/>
      </rPr>
      <t>edit text in blue as appropriate and change to black text before submitting report for review</t>
    </r>
  </si>
  <si>
    <t>(7/6/21) Opening meeting - with Certification and Environment Manager (CEM) and Forest Planner.</t>
  </si>
  <si>
    <t>(7/6/21) Audit: Review of documentation &amp; Group systems with Certification and Environment Manager (CEM).</t>
  </si>
  <si>
    <t>(8/6/21) Site visit [FMU Letters] &amp; Document review, staff interviews</t>
  </si>
  <si>
    <t>(9/6/21) Site visit [FMU Adrishaig] &amp; Document review, staff interviews</t>
  </si>
  <si>
    <t>(10/6/21) Site visit [FMU Glencruitten &amp; Cathedral of Trees AM; Luachrach PM] &amp; Document review, staff interviews</t>
  </si>
  <si>
    <t>(11/6/21) Site visit [FMU Ichrachan] &amp; Document review, staff interviews</t>
  </si>
  <si>
    <t>(14/6/21) Site visit [FMU Glen Etive] &amp; Document review, staff interviews</t>
  </si>
  <si>
    <t>(15/6/21) Site visit [FMU Blackmount] &amp; Document review, staff interviews. Site visit AG [FMU Cambusmore] &amp; Document review, staff interviews</t>
  </si>
  <si>
    <t>(16/6/21) Site visit CR [FMU Ballimore] &amp; Document review, staff interviews. Site visit AG [FMU Acharn] &amp; Document review, staff interviews</t>
  </si>
  <si>
    <t>(17/6/21) Site visit CR [FMU Drummond] &amp; Document review, staff interviews. Site visit AG [FMU Lochdochart] &amp; Document review, staff interviews</t>
  </si>
  <si>
    <t xml:space="preserve">(18/6/18) Audit: Further review of documentation &amp; Group systems </t>
  </si>
  <si>
    <t>(18/6/21) Closing meeting -with Certification and Environment Manager (CEM), Forestry Director and Forest Planner.</t>
  </si>
  <si>
    <t>7.1a</t>
  </si>
  <si>
    <r>
      <t xml:space="preserve">Any deviation from the audit plan and their reasons? </t>
    </r>
    <r>
      <rPr>
        <sz val="11"/>
        <color indexed="12"/>
        <rFont val="Cambria"/>
        <family val="1"/>
      </rPr>
      <t>N</t>
    </r>
    <r>
      <rPr>
        <sz val="11"/>
        <rFont val="Cambria"/>
        <family val="1"/>
      </rPr>
      <t xml:space="preserve"> If Y describe issues below):</t>
    </r>
  </si>
  <si>
    <t>7.1b</t>
  </si>
  <si>
    <r>
      <t xml:space="preserve">Any significant issues impacting on the audit programme </t>
    </r>
    <r>
      <rPr>
        <sz val="11"/>
        <color indexed="12"/>
        <rFont val="Cambria"/>
        <family val="1"/>
      </rPr>
      <t>N</t>
    </r>
    <r>
      <rPr>
        <sz val="11"/>
        <rFont val="Cambria"/>
        <family val="1"/>
      </rPr>
      <t xml:space="preserve"> (If Y describe issues below):</t>
    </r>
  </si>
  <si>
    <t xml:space="preserve">14 days CR + 4 days AG </t>
  </si>
  <si>
    <t xml:space="preserve">1) Carol Robertson (CR Lead) BSc. MSc, MCIEEM, MICFor:  Carol has over 20 years experience in native woodland management and creation in Scotland as well as the delivery of a number of Agency and Private sector contracts focusing on PAWS restoration, woodland catchment plans and WIAT. </t>
  </si>
  <si>
    <r>
      <t>2)</t>
    </r>
    <r>
      <rPr>
        <sz val="11"/>
        <rFont val="Cambria"/>
        <family val="1"/>
      </rPr>
      <t xml:space="preserve"> Andy Grundy, Auditor Soil Association</t>
    </r>
  </si>
  <si>
    <t>7.3.1</t>
  </si>
  <si>
    <t>Carol Robertson</t>
  </si>
  <si>
    <t>7.4.1</t>
  </si>
  <si>
    <t>7.4.2</t>
  </si>
  <si>
    <t>The forest management was evaluated against the FSC and PEFC endorsed national standard for United Kingdom,  UKWAS V4.0 2018. A copy of the standard is available at http://ukwas.org.uk/</t>
  </si>
  <si>
    <t>The following criteria were assessed: Section 2 Management Planning.</t>
  </si>
  <si>
    <t>Plus any indicators where existing CAR, Plus any indicators where non-compliance observed during audit, Plus following criteria a) Plantations larger than 10 000 ha: UKWAS indicators 1.1.4 a) &amp; b), 2.3.1 c) &amp; e), 2.3.2 b), 2.8.1 a) &amp; c), 2.9.1 a), b) &amp;  c) 3.4.1 a)-c), 3.4.2 a)-d), 3.4.3, 3.4.4 a)-b), 3.4.5 a)-e), 3.6.1 &amp; 3.6.2, 4.7.1 a), 5.1.2 a), b), 5.2.1, 5.4.1 a), b) &amp; c). PLUS b) FMUs containing HCV attributes, unless the whole area meets the requirements for classification as a “small forest” (under SLIMF definitions): 2.3.1(c), 2.3.2(b), 2.3.2(c), 2.9.1, 2.15.1(d), 2.15.2, 4.1.2, 4.6.1, 4.6.2, 4.6.3, 4.6.4, 4.9.1. (updated for latest version of UKWAS 4.0). Plus any criteria where there is a high risk of non-compliance to the new standard AND any significant changes to the standard.'</t>
  </si>
  <si>
    <t>7.4.3</t>
  </si>
  <si>
    <t xml:space="preserve">The assessment involved review of relevant group and management planning documentation and records, discussion with forest managers and workers and completion of the group and forest management checklists. The sites selected was based on the sampling calculation given in Annex 8. Sites were selected to include areas of recent or on-going operations, areas of public access, areas of conservation value and to include group members not previously visited by SA Cert. </t>
  </si>
  <si>
    <t>117 consultees were contacted</t>
  </si>
  <si>
    <t>2 responses were received</t>
  </si>
  <si>
    <t>Consultation was carried out on 4th &amp; 10th May 2021 in two parts.</t>
  </si>
  <si>
    <t xml:space="preserve">1 interview was held in person during audit, dog walker Glencruitten - they welcomed forest road as an improvement to public access compared to previous route however sorry trees had been felled. </t>
  </si>
  <si>
    <t>See A2 for summary of issues raised by stakeholders and SA Cert response</t>
  </si>
  <si>
    <t>8th June CR: Letters - Visited with senior forest manager, forest manager (graduate) and Certification &amp; Environment Manager (CEM) walk over Coupe 1Standing Sale 2020/21 19.97ha SS clearfell completed, no operators onsite final timber remains. Viewed remnant SNW remnants (NR) and PAWS area, INNS Rhododendron, Log bridge and use of brash mats across watercourse feeding local water supply, Log stacks and signage.  Review of site management documentation.</t>
  </si>
  <si>
    <t xml:space="preserve">9th June CR: Ardrishaig - Visited with senior forest manager and CEM walk over site inspected Cpts 1 &amp; 2 NR ASNW &amp; PAWS with presence of INNS, adjacent to public footpath and singling operations in SS restock. Cpt 40 LTR. FMU within LT40 operational corridor for new overhead powerlines.  Discussed deer control.  Inspected Cpt 8 2018 &amp; Cpt 56 2015 restocks Open ground Cpt 84 redundant tree shelters and waste management policy. </t>
  </si>
  <si>
    <t xml:space="preserve">10th June CR: AM Glencruitten &amp; Cathedral of Trees - Visited site with CEM and joined by site manager as well as landowner.  Inspected SCIO Cathedral of Tree recreational site owned and managed by local SCIO run by owner. Early stages of restoration to enhance public access.  Walk over restock 2019, area has been restocked a further 2 times, combination of drought and poor planting following breach raised by FCS in 2019 with a 3rd restock proposed in late 2021.  2021 weevil spraying of SS. Mixed broadleaves in restock damaged by deer. Standing SP retained with good deadwood.  Interview with local dog walker.    PM Luachrach - Visited with senior forest manager and CEM walk over site inspected 2020 Restocking and 2021 weevil spraying and BU along with restocking of SP and buffers of NBL along watercourse and woodland edge.  LEPO site scattering of larger SS retained across site some windblown along with LTR SS and NR mixed broadleaves and conifers.  </t>
  </si>
  <si>
    <t>11th June CR: Ichrachan - Visited with senior forest manager and Group certification manager walk over Coupes 6 &amp; 7 felled and restocked 2018 to view 2020/21 restocking as well as maintenance BU and weevil spraying inspected documentation. NBL NP adjacent to watercourse and remnant trees holly and birch groups. New quad bike path to assist with deer control.  Noted access gates in north and south deer fence in response to complaint from local residents.  Wood ants nest noted along track.  Deer high seat Cpt 9. Coupe 2b DF &amp;NS planting DF suffering deer damage. Viewed remnant SNW remnants within Cpt 3a assessed under PAWS survey and programmed for Phase 3 of plan.  Good standing deadwood retained on site. signage for overhead wires and pesticide application in place.  Review of site management documentation.</t>
  </si>
  <si>
    <t>14th June CR: Glen Etive - Visited with senior forest manager and CEM walk over site inspected PAWS restoration RS9, RS2 Rhododendron control area, Cpts 11 &amp; 12 Location of SPHN, RS4 with restored ponds, Visit to Gualachulain, cairn, SM4148 to look at control of regeneration. Tour of Commercial restocks RS1 (2014 location of deer high seat), RS8( 2018), RS6 (2016 Deadwood retention),  RS 5 &amp; 7 (2016 areas NR) .</t>
  </si>
  <si>
    <t xml:space="preserve">15th June CR: Blackmount -Visited with harvesting manager, senior forest manager and CEM walk over site inspected Active harvesting operations Cpt 23.  Interview held with harvester and forwarder operator, Inspected site documentation, first aid and spill kits safety signage &amp; timber stacks, management of watercourses, Archaeology.  Cpt 20 thinning operations (operators not onsite). Inspected marked trial area and discussed conservation objectives. Walk through deer fenced Caledonian pinewood regeneration exclosure Cpts 22, 41 &amp; 42 covering 1987 to 1992 as well as proposals to expand Doire Darach SSSI. </t>
  </si>
  <si>
    <t>15th June AG: Cambusmore - Landscape viewpoint to discuss restructuring, picking out Comp 125; thinning operations (contractor interviewed) comp 91,92,93; Riparian PAWS comp 51-53 and quarry perimeter; Comp 13 clearfell 2019 with deer damaged restock, Labrador tea location and Deer High seat; Comp 43 Clearfell &amp; diseased Ash area; Comp 18 OG/BL restock of former SS alongside riparian gorge; Comp 1&amp;2 LTR near quarry.</t>
  </si>
  <si>
    <t xml:space="preserve">16th June CR: Ballimore - Visited with senior forest manager and Forest Planner, SWL Compliance Manager as observer.  Walk over site inspected Phase 1 completed clearfell Cpts 1 &amp; 2 and 8 &amp; 12 viewed water management measures put in place, riparian NR and Conifer LTR areas, INNS Rhododendron, Standing deadwood, local incursions by neighbouring livestock and discussed local sensitivities surrounding timber haulage route. </t>
  </si>
  <si>
    <t>16th June AG: Acharn - Comp 14 Borrow pit blasting preparation site; Comp 45 riparian corridor to be managed as NR, survey for ancient woodland indicators; Comp 37 OG/ SP/ NBL P1990s at top of hill grading into moorland, deer fence, shelters; Rob Roy way - access restriction during blasting/ road works; Comp 10 PAWS restock Deer High seat; Comp 1 mature Oak with potential bat roosts adjacent to proposed clearfell.</t>
  </si>
  <si>
    <t xml:space="preserve">17th June CR: Drummond - Visited with senior forest manager and Forest Planner, SWL Compliance Manager as observer. Cpts 213 &amp; 214 walk over site inspected Active harvesting operations in PAWS.  Interview held with harvester and forwarder operator, Inspected site documentation, first aid and spill kits, safety signage &amp; timber stacks, management of watercourses. Cpt 214  ASNW area. Craggan Wood established mixed woodland.  Muirhead 2017 restock - discussion over recent mulching, restocking, weevil control and fertiliser application as well a s waste management.  Concraig farm new productive broadleaf woodland (sweet chestnut &amp; oak) discussed species selection and ongoing maintenance. </t>
  </si>
  <si>
    <t>17th June AG: Lochdochart - Comp 36/ 37 clearfell with high failure in restock;  View comp 28 shelterbelt, proposed planting to link to comps in west; NR/ LTR comps 20, 25, 27, 43, 47; Comp 30/ 31 Clearfell with retained BL along watercourses and restock; Comp 53 Deer fenced and left to Nat regen for 20 years; Comp 8 - car park and SSSI lochside meadow; Comp 5 policy woods underplanting and comp 6 beaver activity; viewpoint to discuss restructuring across comps 12-19.</t>
  </si>
  <si>
    <t>7.8.</t>
  </si>
  <si>
    <t xml:space="preserve">The assessment team reviewed the current scope of the certificate in terms of FSC certified forest area and products being produced. Group Scheme 222 members covering 101826.90ha. No areas excised. Reference CAR 2021.3 Glen Etive: A hydro scheme is currently being installed. Clearfelling of trees has been undertaken to allow linear sections of pipe being laid &amp; buried underground alongside a number of hill burns and forestry tracks. The ground will be reseeded but not replanted with trees.  The construction work is currently underway with no area excised from the FMU certified area. The forest manager confirmed the hydro scheme area as approx. 8ha i.e 0.005% of the certified area of 1648ha. </t>
  </si>
  <si>
    <t>7.10.</t>
  </si>
  <si>
    <t>x</t>
  </si>
  <si>
    <t xml:space="preserve">UKWAS x.x, </t>
  </si>
  <si>
    <r>
      <t xml:space="preserve">THIRD SURVEILLANCE - </t>
    </r>
    <r>
      <rPr>
        <b/>
        <i/>
        <sz val="11"/>
        <color indexed="12"/>
        <rFont val="Cambria"/>
        <family val="1"/>
      </rPr>
      <t>edit text in blue as appropriate and change to black text before submitting report for review</t>
    </r>
  </si>
  <si>
    <t>8.1a</t>
  </si>
  <si>
    <t>8.1b</t>
  </si>
  <si>
    <t>Summary of person days including time spent on preparatory work, actual audit days - state dates/times for opening and closing meetings, and dates/times for each location visited within itinerary, consultation and report writing (excluding travel)</t>
  </si>
  <si>
    <t>8.3.1</t>
  </si>
  <si>
    <t>8.4.1</t>
  </si>
  <si>
    <t>8.4.2</t>
  </si>
  <si>
    <t>8.4.3</t>
  </si>
  <si>
    <t>8.8.</t>
  </si>
  <si>
    <t>The assessment team reviewed the current scope of the certificate in terms of PEFC certified forest area and products being produced. There was no change since the previous evaluation.</t>
  </si>
  <si>
    <t>8.9.</t>
  </si>
  <si>
    <t>8.10.</t>
  </si>
  <si>
    <r>
      <t xml:space="preserve">FOURTH SURVEILLANCE - </t>
    </r>
    <r>
      <rPr>
        <b/>
        <i/>
        <sz val="11"/>
        <color indexed="12"/>
        <rFont val="Cambria"/>
        <family val="1"/>
      </rPr>
      <t>edit text in blue as appropriate and change to black text before submitting report for review</t>
    </r>
  </si>
  <si>
    <t>9.1a</t>
  </si>
  <si>
    <t>9.1b</t>
  </si>
  <si>
    <t>9.3.1</t>
  </si>
  <si>
    <t>9.4.1</t>
  </si>
  <si>
    <t>9.4.2</t>
  </si>
  <si>
    <t>9.4.3</t>
  </si>
  <si>
    <t>9.8.</t>
  </si>
  <si>
    <t>9.9.</t>
  </si>
  <si>
    <t>9.10.</t>
  </si>
  <si>
    <r>
      <t xml:space="preserve">ANNEX 1 CHECKLIST for : </t>
    </r>
    <r>
      <rPr>
        <b/>
        <sz val="11"/>
        <color indexed="10"/>
        <rFont val="Cambria"/>
        <family val="1"/>
      </rPr>
      <t>UK</t>
    </r>
  </si>
  <si>
    <t>Standard version: UKWAS v.4</t>
  </si>
  <si>
    <t>Region/Country: Scotland</t>
  </si>
  <si>
    <r>
      <t>PEFC</t>
    </r>
    <r>
      <rPr>
        <b/>
        <i/>
        <sz val="11"/>
        <color indexed="30"/>
        <rFont val="Cambria"/>
        <family val="1"/>
      </rPr>
      <t xml:space="preserve"> (delete as applicable)</t>
    </r>
  </si>
  <si>
    <t>In UK, the PEFC endorsed national standard UK Woodland Assurance Standard (UKWAS)  is used.</t>
  </si>
  <si>
    <t>A</t>
  </si>
  <si>
    <t>SECTION A: PEFC™ TRADEMARK REQUIREMENTS 
PEFC International Standard PEFC ST 2001:2008</t>
  </si>
  <si>
    <t>no score</t>
  </si>
  <si>
    <t>A.1.</t>
  </si>
  <si>
    <t xml:space="preserve">All on-product trademark designs seen during audit meet PEFC Trademark requirements 
</t>
  </si>
  <si>
    <t>MA</t>
  </si>
  <si>
    <t>n/a no trademark use to date.</t>
  </si>
  <si>
    <t>A.2.</t>
  </si>
  <si>
    <t xml:space="preserve">All promotional trademark designs seen during audit meet PEFC Trademark requirements.
</t>
  </si>
  <si>
    <t>All trademark seen approved through SGS certificate.</t>
  </si>
  <si>
    <t>Y</t>
  </si>
  <si>
    <t>A.3</t>
  </si>
  <si>
    <t>Does the Certificate Holder have a PEFC trademark license agreement with the National PEFC body and hereinunder a written procedure for use of the PEFC logo?</t>
  </si>
  <si>
    <t>All trademark seen approved through SGS certificate. Licence PEFC/16-40-1000</t>
  </si>
  <si>
    <t xml:space="preserve">Ukwas v4.0 ref </t>
  </si>
  <si>
    <t>RA</t>
  </si>
  <si>
    <t>Legal compliance and UKWAS conformance</t>
  </si>
  <si>
    <t>●</t>
  </si>
  <si>
    <t>Management planning</t>
  </si>
  <si>
    <t>Woodland operations</t>
  </si>
  <si>
    <t>Natural, historical and cultural environment</t>
  </si>
  <si>
    <t>People, communities and workers</t>
  </si>
  <si>
    <t xml:space="preserve">Compliance and conformance
</t>
  </si>
  <si>
    <t xml:space="preserve">1.1.1 There shall be compliance with the law. There shall be no substantiated outstanding claims of non-compliance related to woodland management.
Verifiers:
• No evidence of non-compliance from audit
• Evidence of correction of any previous non-compliance
• A system to be aware of and implement requirements of new legislation.
</t>
  </si>
  <si>
    <t xml:space="preserve">1.1.2 There shall be conformance to the spirit of any relevant codes of practice or good practice guidelines.
Verifiers: 
• No evidence of non-conformance from audit
• Evidence of correction of any previous non-conformance
• A system to be aware of and conform to new codes of practice and good practice guidelines.
</t>
  </si>
  <si>
    <t>1.1.3 a)</t>
  </si>
  <si>
    <t xml:space="preserve">1.1.3 a) The legal identity of the owner/manager shall be documented. 
Verifiers: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
</t>
  </si>
  <si>
    <t>1.13 b)</t>
  </si>
  <si>
    <t>1.1.3 b) The boundaries of the owner’s/manager’s legal ownership or tenure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</si>
  <si>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c)</t>
  </si>
  <si>
    <t>1.1.3 c) The scope of the owner’s/manager’s legal rights to manage the WMU and to harvest products and/or supply services from within the WMU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</si>
  <si>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1.1.3 d)</t>
  </si>
  <si>
    <t>1.1.3 d) Legal authority to carry out specific operations, where required by the relevant authorities, shall be documented.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</si>
  <si>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 xml:space="preserve">1.1.3 e) </t>
  </si>
  <si>
    <t>1.3.2</t>
  </si>
  <si>
    <t>1.1.3 e) Payment shall be made in a timely manner of all applicable legally prescribed charges connected with forest management. 
Long term unchallenged use; Integrated Agriculture Control System (IACS) registration; A signed declaration detailing nature and location of tenure documentation; Solicitor’s letter; Title deeds; Land registry records; Companies House records; Licences; Written permissions from competent authorities; Records of payments.</t>
  </si>
  <si>
    <t>1.1.4 a)</t>
  </si>
  <si>
    <t>1.6.1</t>
  </si>
  <si>
    <t>1.1.4 a) Mechanisms shall be employed to identify, prevent and resolve disputes over tenure claims and use rights through appropriate consultation with interested parties. 
Verifiers: 
Use of dispute resolution mechanism.</t>
  </si>
  <si>
    <t>1.1.4 b)</t>
  </si>
  <si>
    <t>1.6.2</t>
  </si>
  <si>
    <t>1.1.4 b) Where possible, the owner/manager shall seek to resolve disputes out of court and in a timely manner. 
Verifiers: 
Use of dispute resolution mechanism.</t>
  </si>
  <si>
    <t>1.1.5 a)</t>
  </si>
  <si>
    <t>1.8.1</t>
  </si>
  <si>
    <t xml:space="preserve">1.1.5 a) The owner/manager shall:
• Commit to conformance to this certification standard, and
• Have declared an intention to protect and maintain the woodland management unit and its ecological integrity in the long term.
Verifiers: 
Signed declaration of commitment; Dissemination of the requirements of this certification standard to workers, licensees and leaseholders; Public statement of policy
 </t>
  </si>
  <si>
    <t>1.1.5 b)</t>
  </si>
  <si>
    <t>1.8.2</t>
  </si>
  <si>
    <t xml:space="preserve">1.1.5 b) A statement of these commitments shall be made publicly available upon request. 
Verifiers: 
Signed declaration of commitment; Dissemination of the requirements of this certification standard to workers, licensees and leaseholders; Public statement of policy
 </t>
  </si>
  <si>
    <t>1.1.6 a)</t>
  </si>
  <si>
    <t>1.7.1</t>
  </si>
  <si>
    <t>1.1.6 a) There shall be conformance to guidance on anti-corruption legislation. 
Verifiers: 
• Discussion with the owner/manager
• Written procedures
• Public statement of policy.</t>
  </si>
  <si>
    <t>1.1.6 b)</t>
  </si>
  <si>
    <t>1.7.2</t>
  </si>
  <si>
    <t xml:space="preserve">1.1.6 b) Large enterprises shall have and implement a publicly available anti-corruption policy which meets or exceeds the requirements of legislation. 
Verifiers: 
• Discussion with the owner/manager
• Written procedures
• Public statement of policy.
</t>
  </si>
  <si>
    <t xml:space="preserve">1.1.7 </t>
  </si>
  <si>
    <t>1.5.1</t>
  </si>
  <si>
    <t>1.1.7 There shall be compliance with legislation relating to the transportation and trade of forest products, including, where relevant, the EU Timber Regulation (EUTR) and phytosanitary requirements.
Verifiers: 
• Relevant procedures and records.</t>
  </si>
  <si>
    <t>Protection from illegal activities</t>
  </si>
  <si>
    <t xml:space="preserve">1.2.1 The owner/manager shall take all reasonable measures, including engagement with the police and statutory bodies, to prevent or stop illegal or unauthorised uses of the woodland that could jeopardise fulfilment of the objectives of management.
Verifiers: 
• The owner/manager is aware of potential and actual problems
• Evidence of response to actual current problems
• Evidence of a pro-active approach to potential and actual problems including follow-up action
• Engagement with statutory bodies.
</t>
  </si>
  <si>
    <t>Genetically modified organisms</t>
  </si>
  <si>
    <t>10.4.1</t>
  </si>
  <si>
    <t xml:space="preserve">1.3.1 Genetically modified organisms (GMOs) shall not be used.
Verifiers: 
• Plant supply records
• Discussion with the owner/manager.
</t>
  </si>
  <si>
    <t xml:space="preserve">Long term policy and objectives
</t>
  </si>
  <si>
    <t>2.1.1 a)</t>
  </si>
  <si>
    <t>7.1.1</t>
  </si>
  <si>
    <t>2.1.1 a) The owner/manager shall have a long term policy and management objectives which are environmentally sound, socially beneficial and economically viable. 
Verifiers: 
• Discussion with the owner/manager and workers
• Management planning documentation
• Toolbox talks</t>
  </si>
  <si>
    <t>All sites; LTFP includes long term policy for the woodlands.</t>
  </si>
  <si>
    <t>2.1.1 b)</t>
  </si>
  <si>
    <t>7.1.2</t>
  </si>
  <si>
    <t>2.1.1 b) The policy and objectives, or summaries thereof, shall be proactively communicated to workers consistent with their roles and responsibilities. 
Verifiers: 
• Discussion with the owner/manager and workers
• Management planning documentation
• Toolbox talks</t>
  </si>
  <si>
    <t>2.1.2</t>
  </si>
  <si>
    <t xml:space="preserve">2.1.2 Woodland management planning shall take fully into account the long-term positive and negative economic, environmental and social impacts of proposed operations, including potential impacts outside the WMU.
Verifiers: 
• Discussion with the owner/manager
• Management planning documentation.
</t>
  </si>
  <si>
    <t>All sites; LTFPs take into account long term economic, environmental and social impacts of operations.</t>
  </si>
  <si>
    <t>2.1.3 a)</t>
  </si>
  <si>
    <t xml:space="preserve">2.1.3 a) Woodland management planning shall demonstrate a commitment to long-term economic viability. 
Verifiers: 
• Discussion with the owner/manager
• Management planning documentation
• Financial records relating to the woodland resource
• Budget forecasting, expenditure and potential sources of funding.
</t>
  </si>
  <si>
    <t>All sites; Primary focus of management planning is timber production and as such economic viability is well considered.</t>
  </si>
  <si>
    <t>2.1.3 b)</t>
  </si>
  <si>
    <t>5.5.2</t>
  </si>
  <si>
    <t xml:space="preserve">2.1.3 b) The owner/manager shall aim to secure the necessary investment to implement the management plan in order to meet this standard and to ensure long-term economic viability.
Verifiers: 
• Discussion with the owner/manager
• Management planning documentation
• Financial records relating to the woodland resource
• Budget forecasting, expenditure and potential sources of funding. </t>
  </si>
  <si>
    <t xml:space="preserve">Documentation
</t>
  </si>
  <si>
    <t>2.2.1 a)</t>
  </si>
  <si>
    <t>7.1.3.1</t>
  </si>
  <si>
    <t xml:space="preserve">2.2.1 All areas in the WMU shall be covered by management planning documentation which shall be retained for at least ten years and shall incorporate:
2.2.1  a) A long-term policy for the woodland.
Verifiers: 
• Management planning documentation 
• Appropriate maps and records.
</t>
  </si>
  <si>
    <t>All sites - Either LTFP template or similar bespoke document, supported by the SWL UKWAS annex include a long term policy for the woodland.</t>
  </si>
  <si>
    <t>2.2.1 b)</t>
  </si>
  <si>
    <t>5.1.1</t>
  </si>
  <si>
    <t xml:space="preserve">2.2.1  b) Assessment of relevant components of the woodland resource, including potential products and services which are consistent with the management objectives. 
Verifiers: 
• Management planning documentation 
• Appropriate maps and records.
</t>
  </si>
  <si>
    <r>
      <t xml:space="preserve">All sites - Either LTFP template or similar bespoke document, supported by the SWL UKWAS annex include an assessment of the relevant components of the woodland resource. </t>
    </r>
    <r>
      <rPr>
        <u/>
        <sz val="10"/>
        <rFont val="Cambria"/>
        <family val="1"/>
        <scheme val="major"/>
      </rPr>
      <t>Glen Etive Estate</t>
    </r>
    <r>
      <rPr>
        <sz val="10"/>
        <rFont val="Cambria"/>
        <family val="1"/>
        <scheme val="major"/>
      </rPr>
      <t>: The Ard Trilleadan SSSI is not included in the LTFP (2017) or the current certified area 1648.4ha. The CEM confirmed this was due to protracted negotiations with Agencies on the management of this site.  Email 12/4/21 seen confirming contract approval in place to fence two blocks as part of the SSSI area totalling 23.6ha in the next 12 months when the certified area will be revised to 1672ha.</t>
    </r>
  </si>
  <si>
    <t xml:space="preserve">2.2.1  c) </t>
  </si>
  <si>
    <t>6.1.1</t>
  </si>
  <si>
    <t>2.2.1  c) Assessment of environmental values, including those outside the WMU potentially affected by management, sufficient to determine appropriate conservation measures and to provide a baseline for detecting possible negative impacts.
Verifiers: 
• Management planning documentation 
• Appropriate maps and records.</t>
  </si>
  <si>
    <t>All sites - Either LTFP template or similar bespoke document, supported by the SWL UKWAS annex include an assessment of the environmental values, sufficient to determine appropriate conservation measures and to provide a baseline against which to assess impacts.</t>
  </si>
  <si>
    <t>2.2.1  d)</t>
  </si>
  <si>
    <t>7.2.1.4</t>
  </si>
  <si>
    <t>2.2.1  d) Identification of special characteristics and sensitivities of the woodland and appropriate treatments. 
Verifiers: 
• Management planning documentation 
• Appropriate maps and records.</t>
  </si>
  <si>
    <t>All sites - Either LTFP template or similar bespoke document, supported by the SWL UKWAS annex include identification of special characteristics and sensitivities of the woodland and appropriate treatments for them.</t>
  </si>
  <si>
    <t>2.2.1  e)</t>
  </si>
  <si>
    <t>7.2.1.5</t>
  </si>
  <si>
    <t>2.2.1  e) Specific measures to maintain and where possible enhance those areas identified under sections 4.1-4.5 and 4.8, considering areas where either the extent of these areas or their sensitivity to operations may be unknown
Verifiers: 
• Management planning documentation 
• Appropriate maps and records.</t>
  </si>
  <si>
    <t>All sites - Either LTFP template or similar bespoke document, supported by the SWL UKWAS annex include special measures to maintain and / or enhance areas of conservation sensitivity. Glen Etive: Visited Gualachulain, cairn, SM4148 and found it to be well managed in accordance with Historic Environment Scotland's guidance i.e. trees and other vegetation had been removed from the scheduled area.  In interview with the forest manager onsite they demonstrated a very good understanding of the management requirements and the reasons why.  Blackmount: The forest manger confirmed the Estate's approach to expansion of Caledonian pinewood remnants through a rolling programme of deer fenced enclosures over the 20-25 years to protect natural regeneration of native species. Glencruitten &amp; Cathedral of Trees: Focus on restoration of locally important cultural feature established in the 1920's.  Drummond, Ichrachan, Letters &amp; Ardrishaig: Management to maintain and enhance ASNW remnants in PAWS areas.</t>
  </si>
  <si>
    <t>2.2.1  f)</t>
  </si>
  <si>
    <t>7.2.1.6</t>
  </si>
  <si>
    <t>2.2.1  f) Identification of community and social needs and sensitivities. 
Verifiers: 
• Management planning documentation 
• Appropriate maps and records.</t>
  </si>
  <si>
    <t>All sites - Either LTFP template or similar bespoke document, supported by the SWL UKWAS annex include identification of community and social needs and sensitivities.</t>
  </si>
  <si>
    <t xml:space="preserve">2.2.1  g) </t>
  </si>
  <si>
    <t>7.1.3.2 (objectives) and 7.3.1 (targets)</t>
  </si>
  <si>
    <t>2.2.1  g) Prioritised objectives, with verifiable targets to measure progress. 
Verifiers: 
• Management planning documentation 
• Appropriate maps and records.</t>
  </si>
  <si>
    <t>All sites - Management planning documents include prioritised objectives for management with targets which inform 'SWL Monitoring objectives and targets' document for Resource managed members and 'Annual monitoring' document for associate members. Both include Objective/Indicator/baseline/method/Findings/review.</t>
  </si>
  <si>
    <t>2.2.1  h)</t>
  </si>
  <si>
    <t>7.2.1.8</t>
  </si>
  <si>
    <t>2.2.1  h) Rationale for management prescriptions
Verifiers: 
• Management planning documentation 
• Appropriate maps and records.</t>
  </si>
  <si>
    <t>All sites - Either LTFP template or similar bespoke document, supported by the SWL UKWAS annex include a rationale for management prescriptions based on objectives.</t>
  </si>
  <si>
    <t>2.2.1  i)</t>
  </si>
  <si>
    <t>7.2.1.9</t>
  </si>
  <si>
    <t>2.2.1  i) Outline planned felling and regeneration over the next 20 years. 
Verifiers: 
• Management planning documentation 
• Appropriate maps and records.</t>
  </si>
  <si>
    <r>
      <t>All sites: contained within LTFPs / operational plans, supported by the SWL UKWAS annex i and illustrated in associated felling, thinning and restocking maps.  All covering four LTFP phases with outline proposals for phases 3&amp;4 covering 11 to 20 years illustrated.</t>
    </r>
    <r>
      <rPr>
        <u/>
        <sz val="10"/>
        <rFont val="Cambria"/>
        <family val="1"/>
        <scheme val="major"/>
      </rPr>
      <t xml:space="preserve"> </t>
    </r>
  </si>
  <si>
    <t>2.2.1  j)</t>
  </si>
  <si>
    <t>7.2.1.10</t>
  </si>
  <si>
    <t>2.2.1  j) Where applicable annual allowable harvest of non-timber woodland products (NTWPs). 
Verifiers: 
• Management planning documentation 
• Appropriate maps and records.</t>
  </si>
  <si>
    <r>
      <rPr>
        <u/>
        <sz val="10"/>
        <rFont val="Cambria"/>
        <family val="1"/>
        <scheme val="major"/>
      </rPr>
      <t>All Sites</t>
    </r>
    <r>
      <rPr>
        <sz val="10"/>
        <rFont val="Cambria"/>
        <family val="1"/>
        <scheme val="major"/>
      </rPr>
      <t xml:space="preserve">: Site managers confirmed no such activity undertaken. No NTWP's harvested other than venison as by-product of deer control for crop protection purposes. </t>
    </r>
  </si>
  <si>
    <t xml:space="preserve">2.2.1  k) </t>
  </si>
  <si>
    <t>7.2.1.11</t>
  </si>
  <si>
    <t>2.2.1  k) Rationale for the operational techniques to be used. 
Verifiers: 
• Management planning documentation 
• Appropriate maps and records.</t>
  </si>
  <si>
    <t>All sites; Conventional UK operational techniques employed across all sites.  For the majority of the sites focus on clearfell and restocking.  Blackmount: Long-term commitment by the Estate to maintain and expand the Caledonian pinewood remnants through a rolling programme of deer fenced exclosures to establish natural regeneration.</t>
  </si>
  <si>
    <t>2.2.1  l)</t>
  </si>
  <si>
    <t>7.2.1.12</t>
  </si>
  <si>
    <t>2.2.1  l) Plans for implementation, first five years in detail.  
Verifiers: 
• Management planning documentation 
• Appropriate maps and records.</t>
  </si>
  <si>
    <t xml:space="preserve">All sites; contained within LTFPs / operational plans and illustrated in associated felling, thinning and restocking maps.  All covering four LTFP phases with 5 &amp; 10 years in detail. </t>
  </si>
  <si>
    <t xml:space="preserve">2.2.1  m) </t>
  </si>
  <si>
    <t>7.2.1.13</t>
  </si>
  <si>
    <t>2.2.1  m) Appropriate maps.  
Verifiers: 
• Management planning documentation 
• Appropriate maps and records.</t>
  </si>
  <si>
    <t>All sites; Management planning documentation includes appropriate maps; compartments, features, designations, harvesting, restock etc.</t>
  </si>
  <si>
    <t>2.2.1  n)</t>
  </si>
  <si>
    <t>7.2.1.14</t>
  </si>
  <si>
    <t>2.2.1  n) Plans to monitor at least those elements identified under section 2.15.1 against the objectives. 
Verifiers: 
• Management planning documentation 
• Appropriate maps and records.</t>
  </si>
  <si>
    <t>SWL Monitoring objectives and targets' document for Resource managed members and 'Annual monitoring' document for associate members. Both include Objective/Indicator/baseline/method/Findings/review and are informed by the objectives stated in the Management planning documentation.</t>
  </si>
  <si>
    <t>2.2.2</t>
  </si>
  <si>
    <t>7.5.1</t>
  </si>
  <si>
    <t xml:space="preserve">2.2.2 While respecting the confidentiality of information, the owner/manager shall, upon request, make publicly available either:
• Management planning documentation, or 
• A summary of the management planning documentation.
Verifiers: 
• Evidence of fulfilling requests for management planning documentation or summaries
• A public contact point
• Summary management planning documentation.
</t>
  </si>
  <si>
    <t xml:space="preserve">All sites; SWL will provide required documentation from members should they be requested. All sites listed on the FSC database with SWL contact details. Forest managers confirmed no such requests had been received, however they were happy to provide sections of the management plan on request.  </t>
  </si>
  <si>
    <t>2.2.3</t>
  </si>
  <si>
    <t xml:space="preserve">2.2.3 The management planning documentation shall be reviewed periodically (at least every ten years), taking into account:
• Monitoring results,
• Results of certification audits,
• Results of stakeholder engagement,
• New research and technical information, and
• Changed environmental, social, or economic circumstances.
Verifiers: 
• Management planning documentation.
</t>
  </si>
  <si>
    <t>All sites; Management planning documentation includes date review required and this is also recorded within SWL group systems. Records of Stakeholder consultation, monitoring and other factors informing review are also included.</t>
  </si>
  <si>
    <t>Consultation and co-operation</t>
  </si>
  <si>
    <t>2.3.1 a)</t>
  </si>
  <si>
    <t>4.1.1</t>
  </si>
  <si>
    <t xml:space="preserve">2.3.1 a) a) Local people, relevant organisations and interested parties shall be identified and made aware that: 
• New or revised management planning documentation, as specified under section 2.2.1, is being produced
• High impact operations are planned 
• The woodland is being evaluated for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</si>
  <si>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Management planning documentation includes Stakeholder list and responses to most recent plan review. Operational consultation noted at Acharn, with stakeholder list and responses in relation to planned harvesting in Comp 1, 2,3 viewed by auditor. Letters: evidence of forest manager engaging with local residents via mail drop of letter prior to operations to identify water supplies. Ballimore: Sensitivity amongst local residents about timber haulage route used by a number of forest properties along the glen.  Forest manager demonstrated regular engagement with local Timber Transport forum Coordinator. Blackmount: Copy of Timber Traffic Management Plan seen with agreed timber haulage restrictions on sensitive rural road network.</t>
  </si>
  <si>
    <t>2.3.1 b)</t>
  </si>
  <si>
    <t>4.1.2</t>
  </si>
  <si>
    <t xml:space="preserve">2.3.1 b)  The owner/manager shall ensure that there is full co-operation with the relevant forestry authority’s consultation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</si>
  <si>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LTFP approved by Scottish Forestry in place at all sites, evidence of consultation on high impact operations seen at Cambusmore thinning operation and Acharn borrow pit blasting and extraction. Glen Etive Estate: The Ard Trilleadan SSSI, the CEM confirmed this was due to protracted negotiations with Agencies on the management of this site.  Email 12/4/21 seen confirming contract approval in place to fence two blocks as part of the SSSI area totalling 23.6ha in the next 12 months.</t>
  </si>
  <si>
    <t>2.3.1 c)</t>
  </si>
  <si>
    <t>7.6.1 (general engagement in planning and monitoring processes) and 9.4.2 (HCV monitoring)]</t>
  </si>
  <si>
    <t xml:space="preserve">2.3.1 c) The owner/manager shall consult appropriately with local people, relevant organisations and other interested parties, and provide opportunities for their engagement in planning and monitoring processes.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</si>
  <si>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Management planning documentation includes Stakeholder list and responses to most recent plan review. Operational consultation noted at Acharn, with stakeholder list and responses in relation to planned harvesting in Comp 1, 2,3 viewed by auditor. Ballimore: Sensitivity amongst local residents about timber haulage route used by a number of forest properties along the glen.  Forest manager demonstrated regular engagement with local Timber Transport forum Coordinator who is responsible for liaison with the local community. Ardrishaig: email evidence seen of forest manager communication with Argyll &amp; Bute Council Access officer with the contact for the planned felling associated with the installation of overhead powerline infrastructure (approved by planning authority) through the certified area.</t>
  </si>
  <si>
    <t>2.3.1 d)</t>
  </si>
  <si>
    <t xml:space="preserve">2.3.1 d) Methods of consultation and engagement shall be designed to ensure that local people, relevant organisations and other interested parties have reasonable opportunities to participate equitably and without discrimination.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
</t>
  </si>
  <si>
    <t>All sites; Communication primarily by email, with responses received similarly, as seen at audit. Pre-operational consultation at Acharn included phone calls, visits and letters to ensure receipt of information by local people. Records kept by forest manager seen at audit.</t>
  </si>
  <si>
    <t>2.3.1 e)</t>
  </si>
  <si>
    <t>4.5.1</t>
  </si>
  <si>
    <t>2.3.1 e) The owner/manager shall respond to issues raised or requests for ongoing dialogue and engagement and shall demonstrate how the results of the consultation including community and social impacts have been taken into account in management planning and operations.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</si>
  <si>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 xml:space="preserve">Acharn - consultation in relation to high impact operations included concern about wildfire impact, triggering full wildlife survey, specific bat survey and follow up second bat survey to establish presence / absence in specific trees. Glen Etive: Certified area forms part of the annual dirt bike Scottish Six Day Trials, with forest manager liaising with organisers. Ichrachan - During COVID lockdown restrictions, a local walker requested pedestrian access gates in deer fence. At site visit inspected 2 access gates at either end of the forest track to allow pedestrian access and two runners using the track. Ballimore: Sensitivity amongst local residents about timber haulage route used by a number of forest properties along the glen.  Forest manager demonstrated regular engagement with local Timber Transport forum Coordinator.  Drummond: Clearfell operations due to be put on hold over July to avoid impact of operations and haulage on local caravan park and tourist roads during the holiday season.  Letters: evidence of forest manager engaging with local residents prior to operations to identify water supplies.  Inspected communications following complaint received from local resident during operations of siltation of water supply; documented evidence of operators actions to remedy situation and associated photographic evidence. </t>
  </si>
  <si>
    <t>2.3.1 f)</t>
  </si>
  <si>
    <t>4.1.3</t>
  </si>
  <si>
    <t>2.3.1 f) At least 30 days shall be allowed for people to respond to notices, letters or meetings before certification. 
Verifiers: 
• Consultation with the relevant forestry authority
• Evidence that users of the WMU are informed about high impact operations (e.g. signs, letters or other appropriate means).
• A list of interested parties 
• Established means of pro-active communication. 
• A public contact point.</t>
  </si>
  <si>
    <t xml:space="preserve">All Sites: comprehensive stakeholder lists and the LTFPs  subject to statutory consultation period.   Soil Association 30 day consultation exercise prior to audit. </t>
  </si>
  <si>
    <t>2.3.2 a)</t>
  </si>
  <si>
    <t>6.8.3</t>
  </si>
  <si>
    <t xml:space="preserve">2.3.2 a)  a) Where appropriate, contact shall be made with the owners of adjoining woodlands to try to ensure that restructuring of one woodland complements and does not unreasonably compromise the management of adjoining ones.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
</t>
  </si>
  <si>
    <t>Cambusmore; Active collaboration with neighbours via informal deer management group which informs management.  Glen Etive and Blackmount: active members of DMG with land management discussions covering a large area which includes the certified forest area.</t>
  </si>
  <si>
    <t>2.3.2 b)</t>
  </si>
  <si>
    <t>10.3.4</t>
  </si>
  <si>
    <t>2.3.2 b) Management of invasive plants and of wild mammals shall be undertaken where relevant in co-operation with statutory bodies and where possible and practicable in co-ordination with neighbours (see also section 2.12.1 in relation to deer).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</si>
  <si>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Cambusmore; Active collaboration with neighbours via informal deer management group. Loch Dochart - Active member of Deer management group but frustrated by other members low cull levels. Glen Etive and Blackmount: active members of DMG with land management discussions covering a large area which includes the certified forest area. Glen Etive: Inspected area of Rhododendron control, last year of 5 year Forestry Commission grant funded programme.  Ichrachan: deer stalker also responsible for deer control on neighbouring SSSI designated property. Drummond: Estate undertaken control of Himalayan balsam in 2017.  Ardrishaig: INNS is scattered through the forest with proposals to control plants when operations are underway in the individual compartments.</t>
  </si>
  <si>
    <t>2.3.2 c)</t>
  </si>
  <si>
    <t>6.6.6</t>
  </si>
  <si>
    <t>2.3.2 c) Where appropriate and possible, the owner/manager shall consider opportunities for cooperating with neighbours in landscape scale conservation initiatives. 
Verifiers: 
• Awareness of potential problems and verbal description of appropriate action
• Felling plan
• Membership of a wildlife management group
• Where there is a significant problem caused by wildlife, a documented plan (which may take the form of a contract or licence) for control.</t>
  </si>
  <si>
    <t xml:space="preserve">Cambusmore; Estate is member of East Loch Lomond land management forum which provides opportunity for cooperation.
Acharn - Forest is part of a larger complex and collaborative work on deer management included in plan.
Loch Dochart - Cooperation exist through DMG although estate frustrated by neighbours low cull levels.                     Glen Etive and Blackmount: active members of DMG with land management discussions covering a large area which includes the certified forest area.                                                                                                                                             Ballimore and Drummond located within Loch Lomond and Trossachs National Park.
</t>
  </si>
  <si>
    <t>Productive potential of the WMU</t>
  </si>
  <si>
    <t>2.4.1</t>
  </si>
  <si>
    <t>5.2.1</t>
  </si>
  <si>
    <t>2.4.1 The owner/manager shall plan and implement measures to maintain and/or enhance long-term soil and hydrological functions.
Verifiers: 
• Management planning documentation
• Field observation.</t>
  </si>
  <si>
    <t xml:space="preserve">Cambusmore and Loch Dochart - Management plans state forest and water guidelines to be followed.
Acharn - public and private water supplies maintained from within the forest. Plan state Forests and water/ soil guidelines to be followed during harvesting operations. Buffer zones of open ground to be retained/ expanded after harvesting. Good practice observed in preparation for borrow pit creation with bund creation to protect watercourse and pick up point for public water supply. Ballimore: Inspected water control measures in place for Phase 1 clearfell to avoid siltation into River Balvag part of the River Teith SAC.  Letters, Drummond &amp; Blackmount: Discussion with forest managers &amp; contractors (at Drummond and Blackmount) on their approach to brash management and awareness of site conditions.  Inspected use of log bridges for crossing watercourses.
</t>
  </si>
  <si>
    <t>2.4.2 a)</t>
  </si>
  <si>
    <t>5.2.2</t>
  </si>
  <si>
    <t xml:space="preserve">2.4.2 a) Timber shall normally be harvested from the WMU at or below a level which can be permanently sustained. 
Verifiers: 
• Compartment records
• Growth and yield estimates
• Production records or appropriate standing sale volume assessments and reconciliation with estimates
• Demonstrated control of thinning intensity
• Discussion with the owner/manager
• Field observation.
</t>
  </si>
  <si>
    <t xml:space="preserve">All sites - Production planning demonstrates sustainable levels of harvesting maintained. Inventory / production forecast information within management planning documentation and AAC's calculated. </t>
  </si>
  <si>
    <t>2.4.2 b)</t>
  </si>
  <si>
    <t>5.2.3</t>
  </si>
  <si>
    <t>2.4.2 b) Selective harvesting shall not be to the long-term detriment of the quality and value of stands. 
Verifiers: 
• Compartment records
• Growth and yield estimates
• Production records or appropriate standing sale volume assessments and reconciliation with estimates
• Demonstrated control of thinning intensity
• Discussion with the owner/manager
• Field observation.</t>
  </si>
  <si>
    <t>Cambusmore - thinning in compartment 91 to improve timber quality and wind firmness. Loch Dochart - CCF management of policy woodlands (Comp 3 &amp; 5) evidently not to detriment of  stand quality. Acharn - No recent management, all planned harvesting is clearfell and restock.  Blackmount: Visit to Cpt 20 2001 SP planting thinning commenced with the aim to create variable spacing mimicking more "natural regeneration" patterns.  Viewed sampled marked area and discussion with forest manager on instructions for contractors.</t>
  </si>
  <si>
    <t>2.4.3</t>
  </si>
  <si>
    <t>5.2.4</t>
  </si>
  <si>
    <t>2.4.3 Harvesting of non-timber woodland products or use of ecosystem services from the WMU shall be at or below a level which can be permanently sustained.
Verifiers: 
• Evidence from records and discussion with the owner/manager that quantities harvested are in line with sustainable growth rates and that there are no significant adverse environmental impacts.</t>
  </si>
  <si>
    <t>All Sites: Forest managers confirmed no authorised NTFP harvesting other than venison as a by-product of deer control for crop protection.</t>
  </si>
  <si>
    <t>2.4.4</t>
  </si>
  <si>
    <t>1.5.2</t>
  </si>
  <si>
    <t xml:space="preserve">2.4.4 Priority species shall not be harvested or controlled without the consent of the relevant statutory nature conservation and countryside agency.
Verifiers: 
• Discussion with the owner/manager
• Monitoring records
• Species inventories.
</t>
  </si>
  <si>
    <t>All Sites: Forest managers confirmed no authorised harvesting or control of priority species.</t>
  </si>
  <si>
    <t>Assessment of environmental impacts</t>
  </si>
  <si>
    <t>2.5.1 a)</t>
  </si>
  <si>
    <t>6.2.1</t>
  </si>
  <si>
    <t>2.5.1 a) The impacts of new planting and other woodland plans on environmental values shall be assessed before operations are implemented, in a manner appropriate to the scale of the operations and the sensitivity of the site. 
Verifiers: 
• Management planning documentation
• Documented environmental impact assessment or Appropriate Assessment where such has been requested by the relevant forestry authority
• Documented environmental appraisals
• Discussion with the owner/manager
• Field observation.</t>
  </si>
  <si>
    <t xml:space="preserve">All sites - Consideration of environmental impacts included in management planning, pre-harvest wildlife survey recently undertaken at Acharn prior to significant operations.  Letters: evidence of forest manager engaging with local residents prior to operations to identify water supplies. </t>
  </si>
  <si>
    <t>2.5.1 b)</t>
  </si>
  <si>
    <t>2.5.1 b) The results of the environmental assessments shall be incorporated into planning and implementation in order to avoid, minimise or repair adverse environmental impacts of management activities.  
Verifiers: 
• Management planning documentation
• Documented environmental impact assessment or Appropriate Assessment where such has been requested by the relevant forestry authority
• Documented environmental appraisals
• Discussion with the owner/manager
• Field observation.</t>
  </si>
  <si>
    <t>All sites - Management planning process included various assessments for landscape, habitats, species, archaeology which informed woodland plans to mitigate negative impacts.
Acharn - Wildlife survey undertaken before Phase 1 harvesting, follow up additional survey and mitigation actions identified for potential bat roost trees. Ichrachan: Copy of forest manager's 2021 deer damage survey seen along with communication from stalker with agreed control actions.   Ichrachan, Drummond and Letters: Clearfell instruction to retain all broadleaves.  Inspected ASNW remnants including standing deadwood remaining on sites. At Ichrachan restocking has retained appropriate buffers around these remnants.  Luachrach: Inspected contractor documentation regarding 2020 weevil spraying, private water identified and instruction for caution when working around the supply. Ballimore: water mitigation measures to prevent runoff into adjacent River Balvar part of River Teith SAC. Blackmount: Cpt 23 clearfell inspected contractor instruction highlighting watercourses and presence of archaeology. Inspected log bridges over watercourse as well as buffer area marked around the archaeological site.</t>
  </si>
  <si>
    <t>2.5.2</t>
  </si>
  <si>
    <t>6.7.2</t>
  </si>
  <si>
    <t xml:space="preserve">2.5.2 The impacts of woodland plans shall be considered at a landscape level, taking due account of the interaction with adjoining land and other nearby habitats.
Verifiers: 
• Management planning documentation
• Maps
• Discussion with the owner/manager.
</t>
  </si>
  <si>
    <t>All sites - Landscape assessments inform woodland planning, particularly in the context of restructuring even aged plantations, following landform and integrating open ground/ native broadleaf and riparian corridors.</t>
  </si>
  <si>
    <t>2.5.3 a)</t>
  </si>
  <si>
    <t>10.9.1</t>
  </si>
  <si>
    <t>2.5.3 a) The owner/manager shall assess the potential negative impacts of natural hazards on the WMU, including drought, floods, wind, fire, invasive plant and animal species, and other pests and diseases. 
Verifiers: 
• Management planning documentation
• Discussion with the owner/manager.</t>
  </si>
  <si>
    <t>All sites - plans include reference to natural hazards including invasives and fire. SWL resource managed sites covered by central 'Forest Fire Procedure' with locations, access, equipment and guidance.</t>
  </si>
  <si>
    <t>2.5.3 b)</t>
  </si>
  <si>
    <t>10.9.2</t>
  </si>
  <si>
    <t>2.5.3 b) Planting and restructuring plans shall be designed to mitigate the risk of damage from natural hazards. 
Verifiers: 
• Management planning documentation
• Discussion with the owner/manager.</t>
  </si>
  <si>
    <t>All sites - Management plans include restructuring of even aged compartments and integration of open ground, native broad leaf and riparian buffers, mitigating risk of damage. On a number of sites concern by forest managers over the longterm viability of larch in the forest due to increase incidents of disease.  For example larch is not a component of restocking and at Glen Etive recent SPHN issued.</t>
  </si>
  <si>
    <t>Woodland creation</t>
  </si>
  <si>
    <t>2.6.1</t>
  </si>
  <si>
    <t xml:space="preserve">
6.8.1</t>
  </si>
  <si>
    <t xml:space="preserve">2.6.1 New woodlands shall be located and designed in ways that will:
• Deliver economic goods and/or ecosystem services,
• Maintain or enhance the visual, cultural and ecological value and character of the wider landscape, and
• Ensure the creation of a diverse woodland over time.
Verifiers: 
• Management planning documentation
• Field surveys
• Discussion with the owner/manager
• Maps
• Field observation.
</t>
  </si>
  <si>
    <t xml:space="preserve">Loch Dochart - New woodlands planned to provide ecological connectivity and to lessen visual impact of extant shelterbelt compartments 28, 29,50. Drummond: The Estate are active in undertaking new woodland planting across their ownership.  Productive 2020 new woodland visited at Concraig farm planted with productive broadleaves including sweet chestnut and oak. Blackmount: Proposals to expand Doire Darach Native pinewood by erecting a deer fenced exclosure. Glen Etive Estate: The Ard Trilleadan SSSI email 12/4/21 seen confirming contract approval in place to fence two blocks as part of the SSSI area totalling 23.6ha in the next 12 months following protracted negotiations with Agencies.  Remaining S2 sites - No new woodlands planted in last 12 months. </t>
  </si>
  <si>
    <t>Woodland restructuring</t>
  </si>
  <si>
    <t>2.7.1</t>
  </si>
  <si>
    <t>6.8.2</t>
  </si>
  <si>
    <t xml:space="preserve">2.7.1 Even-aged woodlands shall be gradually restructured to achieve an appropriately diverse mosaic of species, sizes, ages, spatial scales, and regeneration cycles. This structural diversity shall be maintained or enhanced.
Verifiers: 
• Management planning documentation
• Discussion with the owner/manager
• Maps
• Field observation.
</t>
  </si>
  <si>
    <t>Cambusmore - Management plan policy states, 'The policy is to undertake a process of restructuring through the clear fell and replanting to create a more dynamic age structure and promote greater diversity within the productive conifer areas.' Felling and restock plans reflect this policy.
Archarn - Management plan objectives include re-structuring to diversify the age structure upon maturity, and this is reflected in harvesting plans which re-design the overall scale and shape of coupes to fit closely with landscape character.
Loch Dochart - Management plan states restructuring through all compartments to include more broadleaves and redesign edges.  Ardrishaig, Letter, Luachrach, Ichrachan, Ballimore and Drummond: the focus of silvicultural management is to either commence or continue a programme of felling and restocking to enhance age and species diversity. Blackmount: Visit to Cpt 20 2001 SP planting thinning commenced with the aim to create variable spacing mimicking more "natural regeneration" patterns.  Viewed sampled marked area and discussion with forest manager on instructions for contractors.</t>
  </si>
  <si>
    <t>Tree species selection</t>
  </si>
  <si>
    <t>2.8.1 a)</t>
  </si>
  <si>
    <t>10.2.1</t>
  </si>
  <si>
    <t xml:space="preserve">2.8.1 a) The range of species selected for new woodlands, and natural or artificial regeneration of existing woodlands shall be suited to the site and shall take into consideration:
• Improvement of long-term forest resilience
• Management objectives
• Requirements for conservation and enhancement of biodiversity (see section 4)
• Requirements for enhancement and restoration of habitats (see section 4)
• Landscape character. 
Verifiers: 
• Discussion with the owner/manager demonstrates that consideration has been given to a range of species, including native species
• Evidence of Ecological Site Classification analysis
• Management planning documentation
• Field observation.
</t>
  </si>
  <si>
    <t>All sites: Species choice discussed with managers and all showed very good knowledge and justified species choice for next rotation where relevant. Ichrachan restock use of native broadleaves including oak (local seed provenance certificate 106/105) used along watercourse and edge of adjacent SSSI oakwood. Luachrach: Scots pine on LEPO area with native broadleaves around wet hollow. Glen Etive RS9 PAWS restoration visited with Scots pine and mixed native broadleaves.  Drummond: Commercial species focus with SS and percentage of diverse conifers appropriate to site. Cambusmore - Increase in use of diverse conifer (NS, DF, SP) and MBL in restocked areas, particularly around features such as riparian zones, to increase habitat connectivity. Example seen in compartment 18 alongside gully/ burn, SS replaced with MBL and OG.
Acharn - no new woodlands or restocking. Restocking plans for proposed felling includes NBL in appropriate locations such as watercourse buffers. Diverse conifers included in productive restocking plans.
Loch Dochart - Various use of appropriate species; diverse conifers included throughout productive compartments (30, 31,32, 36, 37) with NBL restock and areas fenced for natural regeneration in locations best suited for biodiversity and landscape objectives.</t>
  </si>
  <si>
    <t>2.8.1 b)</t>
  </si>
  <si>
    <t>10.1.1</t>
  </si>
  <si>
    <t xml:space="preserve">2.8.1 b) Regeneration (natural or planted) shall restore stand composition in a timely manner to pre-harvesting or more natural conditions.
Verifiers: 
• Discussion with the owner/manager demonstrates that consideration has been given to a range of species, including native species
• Evidence of Ecological Site Classification analysis
• Management planning documentation
• Field observation. </t>
  </si>
  <si>
    <r>
      <rPr>
        <sz val="10"/>
        <color rgb="FFFF0000"/>
        <rFont val="Cambria"/>
        <family val="1"/>
        <scheme val="major"/>
      </rPr>
      <t xml:space="preserve">Glencuitten &amp; Cathedral of Trees: Since felling &amp; initial restock in 2019 the area has been restocked a further 2 times following poor establishment, combination of drought and poor planting resulting in a breach raised by FCS in 2019. A 3rd restock is proposed in late 2021. High levels of deer damaged amongst the planted Broadleaves on the unfenced site with majority of broadleaf trees browsed at emergence from spiral vole guard. Concern over compliance with this requirement over the next 2 years should proposed management activities including deer control not be delivered as planned.   </t>
    </r>
    <r>
      <rPr>
        <sz val="10"/>
        <rFont val="Cambria"/>
        <family val="1"/>
        <scheme val="major"/>
      </rPr>
      <t>Cambusmore - Restocking used throughout, but natural regeneration accepted in diverse conifer/ MBL areas. Delayed restock(fallow period) used to mitigate weevil impact. Various restock supressed by deer, as noted in findings of SWL internal audit. Deer cull to be increased.
Acharn - Only operations were clearfell of PAWS in Comp 10 in 2010/11, followed by successful restock with NBL and diverse conifers.
Loch Dochart - Restock of recently felled compartments 30 and 31 has seen high failure rates, followed up with nursery (comms seen at audit) who have committed replacement stock for beating up next planting season. Blackmount: Long-term commitment by the Estate to maintain and expand the Caledonian pinewood remnants through a rolling programme of deer fenced exclosures to establish natural regeneration. Walk through a number of exclosure dating from 1987 to 1992 all found to have excellent natural regeneration of Scots Pine and native broadleaves either established or establishing.  All remaining sites: Forest managers confirmed restocking will be undertaken by planting. All restocks inspected restocking undertaken with 2 years of clearfell operations apart from Glen Etive where use of fallow period is implemented as part of weevil control.</t>
    </r>
  </si>
  <si>
    <t>Obs 2021.9</t>
  </si>
  <si>
    <t>2.8.1 c)</t>
  </si>
  <si>
    <t>10.2.2</t>
  </si>
  <si>
    <t xml:space="preserve">2.8.1 c) Native species shall be preferred to non-native. If non-native species are used it shall be shown that they will clearly outperform native species in meeting the owner’s objectives or in achieving long-term forest resilience. </t>
  </si>
  <si>
    <t>Ichrachan restock use of native broadleaves including oak (local seed provenance certificate 106/105) used along watercourse and edge of adjacent SSSI oakwood. Luachrach: Scots pine on LEPO area with native broadleaves around wet hollow. Glen Etive RS9 PAWS restoration visited with Scots pine and mixed native broadleaves.  Blackmount: Long-term commitment by the Estate to maintain and expand the Caledonian pinewood remnants through a rolling programme of deer fenced exclosures to establish natural regeneration of native species.  Glencruitten and Cathedral of Trees: Mixed native broadleaves restocked around ponds, watercourse and cultural feature. All remaining sites - Primary objective of timber production means exotic conifer spp outperform native species and are used across the majority of the FMU. NBL/ SP used to meet biodiversity and landscape objectives.</t>
  </si>
  <si>
    <t>Non-native species</t>
  </si>
  <si>
    <t>2.9.1 a)</t>
  </si>
  <si>
    <t>10.3.1</t>
  </si>
  <si>
    <t xml:space="preserve">2.9.1 a) Non-native tree species shall only be introduced to the WMU when evidence or experience shows that any invasive impacts can be controlled effectively. 
Verifiers: 
• Documented impact assessment of any introductions made after the first certification
• Discussion with the owner/manager
• Field observation.
</t>
  </si>
  <si>
    <r>
      <rPr>
        <u/>
        <sz val="10"/>
        <rFont val="Cambria"/>
        <family val="1"/>
      </rPr>
      <t>All sites:</t>
    </r>
    <r>
      <rPr>
        <sz val="10"/>
        <rFont val="Cambria"/>
        <family val="1"/>
      </rPr>
      <t xml:space="preserve"> The forest managers stated that other than tried and tested commercial conifer &amp; broadleaf species, no such introductions have been undertaken. None were identified during stakeholder consultation. </t>
    </r>
  </si>
  <si>
    <t>2.9.1 b)</t>
  </si>
  <si>
    <t>10.3.2</t>
  </si>
  <si>
    <t>2.9.1 b) Other non-native plant and animal species shall only be introduced if they are non-invasive and bring environmental benefits. 
Verifiers: 
• Documented impact assessment of any introductions made after the first certification
• Discussion with the owner/manager
• Field observation.</t>
  </si>
  <si>
    <t>2.9.1 c)</t>
  </si>
  <si>
    <t>10.3.3</t>
  </si>
  <si>
    <t>2.9.1 c) All new introductions shall be carefully monitored, and effective mitigation measures shall be implemented to control negative impacts outside the area in which they are established. 
Verifiers: 
• Documented impact assessment of any introductions made after the first certification
• Discussion with the owner/manager
• Field observation.</t>
  </si>
  <si>
    <t>Silvicultural systems</t>
  </si>
  <si>
    <t>2.10.1 a)</t>
  </si>
  <si>
    <t>10.5.1</t>
  </si>
  <si>
    <t>2.10.1 a) Appropriate silvicultural systems shall be adopted which are suited to species, sites, wind risk, tree health risks and management objectives and which stipulate soundly-based planting, establishment, thinning, felling and regeneration plans. 
Verifiers: 
• Management planning documentation
• Discussion with the owner/manager
• Field observation.</t>
  </si>
  <si>
    <t>Ardrishaig, Letter, Luachrach, Ichrachan, Ballimore, Glencruitten and Cathedral of Trees, Glen Etive and Drummond: the focus of silvicultural management is to either commence or continue a programme of clear felling and restocking to enhance age and species diversity. Blackmount: Long-term commitment by the Estate to maintain and expand the Caledonian pinewood remnants through a rolling programme of deer fenced exclosures to establish natural regeneration of native species.  Cambusmore; Thinning and CF across most of the FMU, fallow periods used prior to restock to minimise need for chemical weevil control. Increasing thinning programme to improve windfirmnes and crop quality.
Acharn - Unthinned with clearfell planned, management plan specifies increased thinning for quality and resilience in next rotation. 
Loch Dochart - Range of silvicultural systems appropriate to forest type, situation and risks across the FMU.</t>
  </si>
  <si>
    <t>2.10.1 b)</t>
  </si>
  <si>
    <t>10.5.2</t>
  </si>
  <si>
    <t>2.10.1 b) Where species, sites, wind risk, tree health risk and management objectives allow, a range of silvicultural approaches, and in particular lower impact silvicultural systems, shall be adopted with the aim of diversifying ages, species and stand structures. 
Verifiers: 
• Management planning documentation
• Discussion with the owner/manager
• Field observation.</t>
  </si>
  <si>
    <t>Ardrishaig, Letter, Luachrach, Ichrachan, Ballimore, Glencruitten and Cathedral of Trees, Glen Etive and Drummond: the focus of silvicultural management is to either commence or continue a programme of clear felling and restocking to enhance age and species diversity. Discussion with forest managers confirmed a number of these sites currently not suitable for thinning due to site conditions and rick of windthrown. Blackmount: Visit to Cpt 20 2001 SP planting thinning commenced with the aim to create variable spacing mimicking more "natural regeneration" patterns.  Cambusmore - A thinning programme introduced in younger stands, with the aim of increasing wind firmness and timber quality, is being implemented in SS blocks. 
Acharn - Current age, coupe structure and wind risk do not allow for LISS. Restructuring in the next rotation will allow this to be re-appraised.
Loch Dochart - LISS practised in policy woodlands (compartments 3 &amp; 5) and natural regeneration of riparian/ loch side woodlands provide a range of approaches in the FMU.</t>
  </si>
  <si>
    <t>2.10.2 a)</t>
  </si>
  <si>
    <t>10.5.3</t>
  </si>
  <si>
    <t>2.10.2 a) In semi-natural woodland lower impact silvicultural systems shall be adopted. All felling shall be in accordance with the specific guidance for that type of woodland in the relevant Forestry Commission Practice Guide. 
Verifiers: 
• Management planning documentation
• Discussion with the owner/manager
• Field observation.</t>
  </si>
  <si>
    <t>Blackmount: Long-term commitment by the Estate to maintain and expand the Caledonian pinewood remnants through a rolling programme of deer fenced exclosures to establish natural regeneration of native species. No proposals to actively manage these areas.  Cpt 20 2001 SP planting thinning commenced with the aim to create variable spacing mimicking more "natural regeneration" patterns.  Cambusmore - SNW areas managed as LTR and NR.
Acharn - Compartment 10 identified as PAWS, had been clearfelled and restocked with NBL and diverse conifers.
Loch Dochart - LISS practised in policy woodlands (compartments 3 &amp; 5, both LEPO) and LTR / natural regeneration of riparian/ loch side woodlands (ASNO/Ancient but not on inventory) provide a range of approaches in the FMU.</t>
  </si>
  <si>
    <t>2.10.2 b)</t>
  </si>
  <si>
    <t>10.5.4</t>
  </si>
  <si>
    <t>2.10.2 b) In semi-natural woodlands over 10 ha, no more than 10% shall be felled in any five-year period unless justified in terms of biodiversity enhancement or lower impact. 
Verifiers: 
• Management planning documentation
• Discussion with the owner/manager
• Field observation.</t>
  </si>
  <si>
    <t>All sites - No such compartments or felling.</t>
  </si>
  <si>
    <t>Conservation</t>
  </si>
  <si>
    <t>2.11.1 a)</t>
  </si>
  <si>
    <t>6.5.1</t>
  </si>
  <si>
    <t>2.11.1 a) Management planning shall identify a minimum of 15% of the WMU where management for conservation and enhancement of biodiversity is the primary objective. 
Verifiers: 
• Management planning documentation including maps
• Field observation.</t>
  </si>
  <si>
    <t>All sites - Areas identified in MP documentation and maps, various locations visited at audit.  A couple of sites Blackmount and Glen Etive greatly exceeded this requirement.</t>
  </si>
  <si>
    <t>2.11.1 b)</t>
  </si>
  <si>
    <t>6.5.2</t>
  </si>
  <si>
    <t xml:space="preserve">2.11.1 b) This shall include conservation areas and features identified in the following sections:
• Statutory designated sites (section 4.1)
• Ancient semi-natural woodland (section 4.2)
• Plantations on ancient woodland sites (section 4.3)
• Other valuable semi-natural habitats (section 4.4) 
• Areas and features of critical importance for watershed management or erosion control (section 4.5)
• Natural reserves (section 4.6.1)
• Long-term retentions and/or areas managed under lower impact silvicultural systems (LISS) (section 4.6.2). 
Verifiers: 
• Management planning documentation including maps
• Field observation.
</t>
  </si>
  <si>
    <t>All sites - Featured areas as listed are managed with biodiversity as a primary objective.</t>
  </si>
  <si>
    <t>2.11.2 a)</t>
  </si>
  <si>
    <t>9.2.1</t>
  </si>
  <si>
    <t>2.11.2 a) Management strategies and actions shall be developed to maintain and, where possible, enhance the areas and features of high conservation value identified in the following sections:
• Statutory designated sites (section 4.1)
• Ancient semi-natural woodland (section 4.2)
• Plantations on ancient woodland sites (section 4.3)
• Areas and features of critical importance for watershed management or erosion control (section 4.5). 
Verifiers: 
• Management planning documentation
• Discussion with the owner/manager
• Specialist surveys.</t>
  </si>
  <si>
    <t xml:space="preserve">Cambusmore - All areas of ancient woodland within the estate are retained as natural reserve.
Acharn - PAWS area has been clearfelled and re-stocked with native broadleaves and diverse conifers. NBL and open ground buffers around watercourses to be integrated during restructuring.
Loch Dochart - Sensitive Continuous cover management prescriptions in place for listed areas and features, including natural regeneration of lochside and riparian areas.          Ichrachan, Drummond and Letters: Clearfell instruction on PAWS to retain all broadleaves.  Inspected ASNW remnants including standing deadwood remaining on sites. At Ichrachan restocking proposals have retained appropriate buffers around these remnants as well as restocking with native broadleaves including oak (local seed provenance certificate 106/105) used along watercourse and edge of adjacent SSSI oakwood..  Glen Etive RS9 PAWS restoration visited with Scots pine and mixed native broadleaves.  Ballimore: water mitigation measures to prevent runoff into adjacent River Balvar part of River Teith SAC. Blackmount: Proposals to expand Doire Darach SSSI Native pinewood by erecting a deer fenced exclosure following negotiation with Agencies. Glen Etive Estate: The Ard Trilleadan SSSI email 12/4/21 seen confirming contract approval in place to fence two blocks as part of the SSSI area totalling 23.6ha in the next 12 months following protracted negotiations with Agencies. </t>
  </si>
  <si>
    <t>2.11.2 b)</t>
  </si>
  <si>
    <t>9.2.2</t>
  </si>
  <si>
    <t>2.11.2 b) Management strategies and actions shall be developed in consultation with statutory bodies, interested parties and experts. 
Verifiers: 
• Management planning documentation
• Discussion with the owner/manager
• Specialist surveys.</t>
  </si>
  <si>
    <t>All sites - At audit evidence seen of consultation with statutory bodies and relevant experts during management plan scoping/ development/ review.</t>
  </si>
  <si>
    <t>Protection</t>
  </si>
  <si>
    <t>2.12.1</t>
  </si>
  <si>
    <t>10.9.4</t>
  </si>
  <si>
    <t xml:space="preserve">2.12.1 Management of wild deer shall be based on a strategy that identifies the management objectives, and aims to regulate the impact of deer.
Verifiers: 
• Awareness of potential problems
• Awareness of actual damage
• Description of appropriate action in the management planning documentation 
• Membership of a deer management group
• Evidence of cull targets and achievements
• Where there is a significant problem caused by deer, a documented plan for control; this may take the form of a contract or licence.
</t>
  </si>
  <si>
    <t xml:space="preserve">All sites: Deer management plan or statement part of LTFP. Copies of deer cull returns seen. Blackmount and Glen Etive active members of DMG. Ichrachan: Copy of forest manager's 2021 deer damage survey seen along with communication from stalker with agreed control actions.   Cambusmore - SWL internal audit raised issue of deer damage and need for increased culling which is now planned.
Acharn - Deer management intention to increase control/ protection as restructuring occurs.
Loch Dochart - Members of a local Deer management group, comprehensive knowledge and damage monitoring to inform cull levels.  Glencuitten &amp; Cathedral of Trees: Since felling &amp; initial restock in 2019 the area has been restocked a further 2 times following poor establishment, combination of drought and poor planting. A 3rd restock is proposed in late 2021. High levels of deer damaged amongst the planted Broadleaves on the unfenced site with majority of broadleaf trees browsed at emergence from spiral vole guard. Reference Obs 2021.9. </t>
  </si>
  <si>
    <t>2.12.2</t>
  </si>
  <si>
    <t>10.9.3</t>
  </si>
  <si>
    <t xml:space="preserve">2.12.2 There shall be an emergency response plan appropriate to the level of risk.
Verifiers: 
• Discussion with the owner/manager 
• Emergency response plans
• In sites with high risk of fire, evidence of contact with the fire and rescue service and that their advice has been taken into consideration.
</t>
  </si>
  <si>
    <t>Cambusmore and Loch Dochart - Emergency response plan at estate levels which includes forest elements.
Acharn, Drummond, Glen Etive, Blackmount, Ballimore, Letters, Ardrishaig, Luachrach, Ichrachan - SWL resource managed sites covered by central 'Forest Fire Procedure' with locations, access, equipment and guidance.</t>
  </si>
  <si>
    <t>Conversion</t>
  </si>
  <si>
    <t>2.13.1 a)</t>
  </si>
  <si>
    <t>6.9.1</t>
  </si>
  <si>
    <t xml:space="preserve">2.13.1 a) Woodland identified in sections 4.1-4.3 shall not be converted to plantation or non-forested land. 
Verifiers: 
• No evidence of conversion
• Field observation
• Discussion with the owner/manager
• Management planning documentation.
</t>
  </si>
  <si>
    <t>All sites - No such conversion seen during audit or raised in stakeholder comment.</t>
  </si>
  <si>
    <t>2.13.1 b)</t>
  </si>
  <si>
    <t>6.10.1</t>
  </si>
  <si>
    <t xml:space="preserve">2.13.1 b) Areas converted from ancient and other semi-natural woodlands after 1994 shall not normally qualify for certification. </t>
  </si>
  <si>
    <t>2.13.2 a)</t>
  </si>
  <si>
    <t xml:space="preserve"> 6.9.2</t>
  </si>
  <si>
    <t>2.13.2 a) Conversion to non-forested land shall take place only in certain limited circumstances as set out in this requirement. 
Verifiers: 
• Transition plan
• Management planning documentation for the converted area after felling
• Records of planning process and discussions
• Consultation with interested parties
• Monitoring records
• Environmental impact assessment process documentation.</t>
  </si>
  <si>
    <r>
      <t xml:space="preserve">Glen Etive: </t>
    </r>
    <r>
      <rPr>
        <sz val="10"/>
        <color rgb="FFFF0000"/>
        <rFont val="Cambria"/>
        <family val="1"/>
      </rPr>
      <t>A hydro scheme is currently being installed. Clear-felling of trees has been undertaken to allow linear sections of pipe being laid &amp; buried underground alongside a number of hill burns and forestry tracks. The ground will be reseeded but not replanted with trees.  The construction work is currently underway with no area excised from the FMU certified area. The forest manager confirmed the hydro scheme total area as approx. 8ha i.e. 0.005% of the certified area of 1658ha.</t>
    </r>
    <r>
      <rPr>
        <b/>
        <sz val="10"/>
        <color rgb="FFFF0000"/>
        <rFont val="Cambria"/>
        <family val="1"/>
      </rPr>
      <t xml:space="preserve"> </t>
    </r>
    <r>
      <rPr>
        <sz val="10"/>
        <color rgb="FFFF0000"/>
        <rFont val="Cambria"/>
        <family val="1"/>
      </rPr>
      <t xml:space="preserve">All other S2 Sites: Site Managers confirmed no conversion. </t>
    </r>
  </si>
  <si>
    <t>N</t>
  </si>
  <si>
    <t>2.13.2 b)</t>
  </si>
  <si>
    <t xml:space="preserve"> 6.9.3</t>
  </si>
  <si>
    <t>2.13.2 b) The new land use shall be more valuable than any type of practicably achievable woodland cover in terms of its biodiversity, landscape or historic environment benefits, and all of the following conditions shall be met:
• The woodland is not identified as of high conservation value in sections 4.1-4.3 and 4.5, nor identified as contributing to the cultural and historical values in section 4.8. 
• There is no evidence of unresolved substantial dispute.
• The conversion and subsequent site management protect and substantially enhance at least one of the following:
o The status and condition of priority species and habitats
o Important landscape features and character
o Important historic environment features and character
o Important carbon stores.
• The subsequent management of the converted area shall be integrated with the rest of the WMU. 
Verifiers: 
• Transition plan
• Management planning documentation for the converted area after felling
• Records of planning process and discussions
• Consultation with interested parties
• Monitoring records
• Environmental impact assessment process documentation.</t>
  </si>
  <si>
    <r>
      <t xml:space="preserve">Glen Etive: </t>
    </r>
    <r>
      <rPr>
        <sz val="10"/>
        <rFont val="Cambria"/>
        <family val="1"/>
      </rPr>
      <t>A hydro scheme is currently being installed. Clear-felling of trees has been undertaken to allow linear sections of pipe being laid &amp; buried underground alongside a number of hill burns and forestry tracks. The ground will be reseeded but not replanted with trees.  The construction work is currently underway with no area excised from the FMU certified area. The forest manager confirmed the hydro scheme total area as approx. 8ha i.e. 0.005% of the certified area of 1658ha.</t>
    </r>
    <r>
      <rPr>
        <b/>
        <sz val="10"/>
        <rFont val="Cambria"/>
        <family val="1"/>
      </rPr>
      <t xml:space="preserve"> Reference Minor CAR 2021.3. </t>
    </r>
    <r>
      <rPr>
        <sz val="10"/>
        <rFont val="Cambria"/>
        <family val="1"/>
      </rPr>
      <t xml:space="preserve">All other S2 Sites: Site Managers confirmed no conversion. </t>
    </r>
  </si>
  <si>
    <t>Reference Minor 2021.3</t>
  </si>
  <si>
    <t>2.13.3 a)</t>
  </si>
  <si>
    <t>6.9.4</t>
  </si>
  <si>
    <t>2.13.3 a) Woodland areas shall be converted to areas used solely for Christmas tree production only where conversion is consistent with other requirements of this certification standard, including the need to leave open space, and in accordance with any approved management plan from the relevant forestry authority, or when clearance is required for non-forestry reasons such as a wayleave agreement. 
Verifiers: 
• Field observation
• Management records.</t>
  </si>
  <si>
    <t>All sites - No such conversion.</t>
  </si>
  <si>
    <t>2.13.3 b)</t>
  </si>
  <si>
    <t>10.5.5</t>
  </si>
  <si>
    <t xml:space="preserve">2.13.3 b) Christmas trees shall be grown using traditional, non-intensive techniques. </t>
  </si>
  <si>
    <t>All sites - No Xmas trees.</t>
  </si>
  <si>
    <t>Implementation, amendment and revision of the plan</t>
  </si>
  <si>
    <t>2.14.1</t>
  </si>
  <si>
    <t>7.2.2</t>
  </si>
  <si>
    <t>2.14.1 The implementation of the work programme shall be in close agreement with the details included in the management planning documentation. Any deviation from prescription or planned rate of progress shall be justified, overall objectives shall still be achieved and the ecological integrity of the woodland maintained.
Verifiers: 
• Cross-correlation between the management planning documentation, annual work programmes and operations seen on the ground
• Owner’s/manager’s familiarity with the management planning documentation and woodland
• Documentation or owner’s/manager’s explanation of any deviation.</t>
  </si>
  <si>
    <t>All Sites: work programme found to follow management planning documentation with approved amendments secured for any deviations from this. Or forest manager responded to issues e.g. Glen Etive: 2021 SPHN issued. Lochdochart - Harvesting Phases 1 and 2 switched around in response to material demands from timber processors, consent from Scottish Forestry seen at audit.
Acharn - harvesting delayed, planned to commence soon and remain within overall plan period, communication with Scottish Forestry seen.</t>
  </si>
  <si>
    <t>Monitoring</t>
  </si>
  <si>
    <t>2.15.1 a)</t>
  </si>
  <si>
    <t>8.1.1</t>
  </si>
  <si>
    <t>2.15.1 a) The owner/manager shall devise and implement a monitoring programme appropriate to the scale and intensity of management. 
Verifiers: 
• A monitoring programme as part of management planning documentation
• Evidence of a consistent approach to recording site visits
• Discussion with the owner/manager
• Monitoring records.</t>
  </si>
  <si>
    <t>All Sites: Section Monitoring Objectives and Targets included in either LTFP template or management plan document, supported by the SWL UKWAS annex. SWL monitoring forms covering an appropriate range of objectives/ features, have to be returned annually by all associate members - examples seen.
Acharn - 'UKWAS monitoring objective plan' including an appropriate range of objectives/ features included in management planning documentation.</t>
  </si>
  <si>
    <t>2.15.1 b)</t>
  </si>
  <si>
    <t>8.1.2</t>
  </si>
  <si>
    <t>2.15.1 b) The monitoring programme shall be:
• Part of the management planning documentation
• Consistent and replicable over time to allow comparison of results and assessment of change
• Kept in a form that ensures that results are of use over the long term. 
Verifiers: • A monitoring programme as part of management planning documentation
• Evidence of a consistent approach to recording site visits
• Discussion with the owner/manager
• Monitoring records.</t>
  </si>
  <si>
    <t>2.15.1 c)</t>
  </si>
  <si>
    <t xml:space="preserve"> 8.1.3 (implementation of policies and objectives and achievement of verifiable targets, and implementation of woodland operations) and  8.2.1 (social impacts, environmental impacts, and changes in environmental condition)</t>
  </si>
  <si>
    <t xml:space="preserve">2.15.1 c) The owner/manager shall where applicable monitor and record:
• The implementation of policies and objectives and the achievement of verifiable targets
• Implementation of woodland operations
• Harvesting yields
• Social impacts
• Environmental impacts
• Changes in environmental condition
• Usage of pesticides, biological control agents and fertilisers and any adverse impacts
• Environmentally appropriate disposal of waste materials. 
Verifiers: 
• A monitoring programme as part of management planning documentation
• Evidence of a consistent approach to recording site visits
• Discussion with the owner/manager
• Monitoring records.
</t>
  </si>
  <si>
    <r>
      <rPr>
        <sz val="10"/>
        <color rgb="FFFF0000"/>
        <rFont val="Cambria"/>
        <family val="1"/>
        <scheme val="major"/>
      </rPr>
      <t>Letters: 2020/21 SS inspected SW online site monitoring forms. Only one monitoring entry on SWL’s Q Drive eMIFs (Management Inspection Form) &amp; eWIFs (Work Inspection Form) system as evidence of forest manager's monitoring of clearfell operations.  Level of monitoring considered insufficient to meet this requirement.</t>
    </r>
    <r>
      <rPr>
        <sz val="10"/>
        <rFont val="Cambria"/>
        <family val="1"/>
        <scheme val="major"/>
      </rPr>
      <t xml:space="preserve"> Records sampled during audit across all sites included eg cull returns, harvesting schedules, operational monitoring including contractor competency, hazard identification for operations adjacent to public access as well as designated watercourses, assessment of restocks for browsing and weevil damage, weeding and fertiliser application, tree health surveys and tree safety surveys. SWL monitoring forms covering an appropriate range of objectives/ features, have to be returned annually by all associate members - examples seen.
Acharn - 'UKWAS monitoring objective plan' including an appropriate range of objectives/ features included in management planning documentation.</t>
    </r>
  </si>
  <si>
    <t>2.15.1 d)</t>
  </si>
  <si>
    <t>2.15.1 d) Monitoring targets shall fully consider any special features of the WMU. 
Verifiers: 
• A monitoring programme as part of management planning documentation
• Evidence of a consistent approach to recording site visits
• Discussion with the owner/manager
• Monitoring records.</t>
  </si>
  <si>
    <t xml:space="preserve">2.15.2 </t>
  </si>
  <si>
    <t>8.3.1 (general monitoring) and 9.4.3 (HCV monitoring)</t>
  </si>
  <si>
    <t xml:space="preserve">2.15.2 The owner/manager shall take monitoring findings into account, particularly during revision of the management planning documentation, and if necessary shall revise management objectives, verifiable targets and/or management activities.
Verifiers: 
• Monitoring records
• Management planning documentation
• Discussion with the owner/manager.
</t>
  </si>
  <si>
    <t>All sites;  Approved LTFPs not due for revision in last 12 months.  Examples of monitoring results being taken into account eg; Cambusmore &amp; Glen Etive use of fallow periods to minimise weevil damage/ pesticide use, Acharn response to pre-operational wildlife survey, commissioning a further bat survey with planned amendments to harvesting and Loch Dochart monitoring restock success and providing feedback to nursery to support beating up. Cull returns at Blackmount Estate: Drummond Estate: Ardrishaig Forest.</t>
  </si>
  <si>
    <t>2.15.3</t>
  </si>
  <si>
    <t xml:space="preserve">
8.4.1</t>
  </si>
  <si>
    <t>2.15.3 Monitoring findings, or summaries thereof, shall be made publicly available upon request.
Verifiers: 
• Written or verbal evidence of responses to requests.</t>
  </si>
  <si>
    <t>All sites - SWL group members are listed on the website and requests for summaries will be handled by the group manager.  No such requests have been received, however forest managers confirmed they were happy to provide monitoring findings on request subject to the sensitivity of the information requested.</t>
  </si>
  <si>
    <t>General</t>
  </si>
  <si>
    <t>3.1.1</t>
  </si>
  <si>
    <t>10.10.1</t>
  </si>
  <si>
    <t>3.1.1 Woodland operations shall conform to forestry best practice guidance. 
Verifiers: 
• Field observation
• Discussion with the owner/manager and workers
• Monitoring and internal audit records.</t>
  </si>
  <si>
    <t>3.1.2</t>
  </si>
  <si>
    <t>6.7.1 (protect water courses, water bodies and riparian zones) and 10.10.2 (manage infrastructural development, transport activities and silviculture so that water resources and soils are protected)</t>
  </si>
  <si>
    <t>3.1.2 The planning of woodland operations shall include:
• Obtaining any relevant permission and giving any formal notification required.
• Assessing and taking into account on and off-site impacts.
• Taking measures to protect water resources and soils, and prevent disturbance of and damage to priority species, habitats, ecosystems and landscape values, including adapting standard prescriptions where required. Any disturbance or damage which does occur shall be mitigated and/or repaired, and steps shall be taken to avoid recurrence.
• Measures to maintain and, where appropriate, enhance the value of identified services and resources such as watersheds and fisheries.
Verifiers: 
• Documented permissions
• Contracts 
• Discussion with the owner/manager and workers
• Demonstration of awareness of impacts and measures taken
• Site-specific, documented assessment of impacts
• Operational site assessments.</t>
  </si>
  <si>
    <t>3.1.3</t>
  </si>
  <si>
    <t>10.10.3</t>
  </si>
  <si>
    <t>3.1.3 Operational plans shall be clearly communicated to all workers so that they understand and implement safety precautions, environmental protection plans, biosecurity protocols, emergency procedures, and prescriptions for the management of features of high conservation value.
Verifiers: 
• Discussion with workers
• Records of pre-commencement meetings
• Field observation
• Biosecurity policy
• Relevant plans and procedures.</t>
  </si>
  <si>
    <t>Drummond Estate &amp; Blackmount: Understanding verified during interviews held with harvesting contractors as well as forest works manager. As well as site inspection of operations and discussion with forest managers.  Glen Etive: Biosecurity measures in place during audit for visit to location of recent SPHN.</t>
  </si>
  <si>
    <t>3.1.4</t>
  </si>
  <si>
    <t>9.3.10</t>
  </si>
  <si>
    <t xml:space="preserve">3.1.4 Operations shall cease or relocate immediately where:
• They damage sites or features of conservation value or of special cultural and historical significance identified in sections 4.1-4.5 and 4.8. Operations in the vicinity shall recommence only when action has been taken to repair damage and prevent any further damage, including establishing buffer areas where appropriate.
• They reveal previously unknown sites or features which may be of conservation value or of special cultural and historical significance. Operations in the vicinity shall recommence only when the sites or features have been investigated and appropriate management agreed, where relevant in discussion with statutory bodies and/or local people.
Verifiers: 
• Discussion with the owner/manager
• Site diaries
• Field observation.
</t>
  </si>
  <si>
    <t>Harvest operations</t>
  </si>
  <si>
    <t>3.2.1 a)</t>
  </si>
  <si>
    <t>10.11.1</t>
  </si>
  <si>
    <t>3.2.1 a) Timber and non-timber woodland products (NTWPs) shall be harvested efficiently and with minimum loss or damage to environmental values. 
Verifiers: • Field observation
• Discussion with the owner/manager.</t>
  </si>
  <si>
    <t>3.2.1 b)</t>
  </si>
  <si>
    <t>10.11.2</t>
  </si>
  <si>
    <t>3.2.1 b) Timber harvesting shall particularly seek to avoid:
• Damage to soil and water courses during felling, extraction and burning
• Damage to standing trees, especially veteran trees, during felling, extraction and burning
• Degrade in felled timber. 
Verifiers: 
• Field observation
• Discussion with the owner/manager.</t>
  </si>
  <si>
    <t>3.2.2</t>
  </si>
  <si>
    <t>8.5.1; see also 
8.5.2 and 
8.5.3</t>
  </si>
  <si>
    <t>3.2.2 Harvesting and sales documentation shall enable all timber and non-timber woodland products (NTWPs) that are to be supplied as certified to be traced back to the woodland of origin.
Verifiers: 
• Harvesting output records
• Contract documents
• Sales documentation.</t>
  </si>
  <si>
    <r>
      <t xml:space="preserve">Letters - Standing Sales: Invoice PI345352 4/2/21 with FSC claim &amp; code with attached listed delivery notes, referenced advice note 50401858 18/1/21 for 25.78t 3m pulp SRW: Invoice PI356519 20/5/21 with FSC claim &amp; code with attached listed delivery notes, referenced advice note 50402127 6/5/21 for barge total shipment of 740.68t 4.9m logs: Invoice PI358014 3/6/21 with FSC claim &amp; code with attached listed delivery notes, referenced advice note 50402140 10/5/21for barge shipment of 51.95t pulp 4.9m logs. Blackmount - Standing Sales: Invoice PI359395 17/06/2021 with FSC claim &amp; code with attached listed delivery notes, referenced advice note 50495614 10/06/2021 for 27.12t Green Logs 4.8m. Ballimore - Standing Sales: Invoice PI342548 31/12/20 with FSC claim &amp; code with attached listed delivery notes, referenced advice note 1131430 16/12/20 for 25.28t Spruce logs: Invoice PI339220 19/11/20 with FSC claim &amp; code with attached listed delivery notes, referenced advice note 11313359/11/20 for 25.4t SRW. Drummond - Standing Sales: Invoice PI355810 13/5/21 with FSC claim &amp; code with attached listed delivery notes, referenced advice note 1145715 7/5/21 for 24.38t SRW: Invoice PI354040 23/4/21 with FSC claim &amp; code with attached listed delivery notes, referenced advice note 1145650 23/4/21 for 22.61t S logs. </t>
    </r>
    <r>
      <rPr>
        <sz val="11"/>
        <color rgb="FFFF0000"/>
        <rFont val="Cambria"/>
        <family val="1"/>
        <scheme val="major"/>
      </rPr>
      <t xml:space="preserve">Glen Etive: No verification supplied during the audit if the timber felled for hydro pipeline was sold certified or uncertified. </t>
    </r>
  </si>
  <si>
    <t>3.2.3</t>
  </si>
  <si>
    <t>10.11.3</t>
  </si>
  <si>
    <t xml:space="preserve">3.2.3 Whole tree harvesting or stump removal shall be practised only where there is demonstrable management benefit, and where a full consideration of impacts shows that there are not likely to be any significant negative effects.
Verifiers: 
• Discussion with the owner/manager demonstrates awareness that impacts have been considered
• Documented appraisal.
</t>
  </si>
  <si>
    <t>3.2.4</t>
  </si>
  <si>
    <t>10.11.4</t>
  </si>
  <si>
    <t xml:space="preserve">3.2.4 Lop and top shall be burnt only where there is demonstrable management benefit, and where a full consideration of impacts shows that there are not likely to be any significant negative effects.
Verifiers:
• Discussion with the owner/manager demonstrates awareness that impacts have been considered
• Evidence of registration of exempt activity
• Documented appraisal.
</t>
  </si>
  <si>
    <t>Forest roads and associated infrastructure</t>
  </si>
  <si>
    <t>3.3.1</t>
  </si>
  <si>
    <t>10.10.4</t>
  </si>
  <si>
    <t xml:space="preserve">3.3.1 All necessary consents shall be obtained for construction, extension and upgrades of:
• Forest roads
• Mineral extraction sites
• Other infrastructure.
Verifiers: 
• Records of consents
• Environmental assessment where required.
</t>
  </si>
  <si>
    <t>3.3.2</t>
  </si>
  <si>
    <t>10.10.5</t>
  </si>
  <si>
    <t xml:space="preserve">3.3.2 Roads and timber extraction tracks, visitor access infrastructure and associated drainage shall be designed, created, used and maintained in a manner that minimises their environmental impact.
Verifiers: 
• Documented plans for the design and creation of permanent roads and tracks
• Control systems for the creation and use of temporary tracks and extraction routes
• Field observation
• Documented maintenance plans.
</t>
  </si>
  <si>
    <t>Pesticides, biological control agents and fertilisers</t>
  </si>
  <si>
    <t>3.4.1 a)</t>
  </si>
  <si>
    <t>10.6.1 (fertilisers) and 
10.7.1 (pesticides)</t>
  </si>
  <si>
    <t xml:space="preserve">3.4.1 a) The use of pesticides and fertilisers shall be avoided where practicable. 
Verifiers: 
• Discussion with the owner/manager
• Pesticide policy or position statement.
</t>
  </si>
  <si>
    <t>3.4.1 b)</t>
  </si>
  <si>
    <t>10.6.2 (fertilisers), 
10.7.2 (pesticides) and 
10.8.1 (biological control agents)]</t>
  </si>
  <si>
    <t>3.4.1 b) The use of pesticides, biological control agents and fertilisers shall be minimised. 
Verifiers: 
• Discussion with the owner/manager
• Pesticide policy or position statement.</t>
  </si>
  <si>
    <t>3.4.1 c)</t>
  </si>
  <si>
    <t>10.7.3 (pesticides) and 
10.8.2 (biological control agents)</t>
  </si>
  <si>
    <t>3.4.1 c) Damage to environmental values from pesticide and biological control agent use shall be avoided, mitigated and/or repaired, and steps shall be taken to avoid recurrence. 
Verifiers: 
• Discussion with the owner/manager
• Pesticide policy or position statement.</t>
  </si>
  <si>
    <t>3.4.2 a)</t>
  </si>
  <si>
    <t>10.7.4 (pesticides) and 
10.8.3 (biological control agents)</t>
  </si>
  <si>
    <t xml:space="preserve">3.4.2 a) The owner/manager shall prepare and implement an effective integrated pest management strategy that:
• Is appropriate to the scale of the woodland and the intensity of management
• Adopts management systems that shall promote the development and application of non-chemical methods of pest and crop management by placing primary reliance on prevention and, where this is not practicable, biological control methods
• Takes account of the importance of safeguarding the value of sites and features with special biodiversity attributes when considering methods of control, and
• Demonstrates knowledge of the latest published advice and its appropriate application. 
Verifiers: 
• Discussion with the owner/manager
• Written policy and strategy or statement.
</t>
  </si>
  <si>
    <t>3.4.2 b)</t>
  </si>
  <si>
    <t>10.7.5</t>
  </si>
  <si>
    <t xml:space="preserve">3.4.2 b) The strategy shall specify aims for the minimisation or elimination of pesticide usage, taking into account considerations of cost (economic, social and environmental), and the cyclical nature of woodland management operations.  
Verifiers: 
• Discussion with the owner/manager
• Written policy and strategy or statement.
</t>
  </si>
  <si>
    <t>3.4.2 c)</t>
  </si>
  <si>
    <t xml:space="preserve">10.7.6 (pesticides) and 
10.8.4 (biological control agents)] </t>
  </si>
  <si>
    <t xml:space="preserve">3.4.2 c) Where pesticides and biological control agents are to be used the strategy shall justify their use demonstrating that there is no practicable alternative, in terms of economic, social and environmental costs. 
Verifiers: 
• Discussion with the owner/manager
• Written policy and strategy or statement.
</t>
  </si>
  <si>
    <t>3.4.2 d)</t>
  </si>
  <si>
    <t>10.7.7 (pesticides) and 
10.8.5 (biological control agents)</t>
  </si>
  <si>
    <t xml:space="preserve">3.4.2 d) The strategy shall include a description of all known use over the previous five years, or the duration of the current woodland ownership if that is less than five years. 
Verifiers: 
• Discussion with the owner/manager
• Written policy and strategy or statement.
</t>
  </si>
  <si>
    <t>3.4.3</t>
  </si>
  <si>
    <t>10.7.8 (pesticides) and 
10.8.6 (biological control agents)</t>
  </si>
  <si>
    <t xml:space="preserve">3.4.3 Where pesticides and biological control agents are to be used:
• The owner/manager and workers shall be aware of and implement legal requirements and non-legislative guidance for use of pesticides and biological control agents in forestry
• The owner/manager shall keep records of pesticide usage and biological control agents as required by current legislation.
Verifiers: • COSHH assessments
• Risk assessments
• Record of reason for use and pesticide choice
• Personal protective equipment
• FEPA records
• Waste transfer notes
• Discussion with the owner/manager and workers
• Field observation, particularly in respect to storage, application sites, protective clothing, warning signs and availability of lockable boxes for transport of pesticides
• Operators are trained and competent, and hold pesticide operator certification
• Adequate written procedures, work instructions, and other documentation
• Availability of appropriate absorbent materials
• Emergency plan.
</t>
  </si>
  <si>
    <t>Documentation including Pesticide Application Records (PARs), CoSHH and Emergency procedures inspected for: Glen Etive Rhododendron clearance as part of SHPN. Ichrachan and Drummond weevil spraying operations.</t>
  </si>
  <si>
    <t>3.4.4 a)</t>
  </si>
  <si>
    <t>10.7.9 (pesticides) and 
10.8.7 (biological control agents)</t>
  </si>
  <si>
    <t xml:space="preserve">3.4.4 a) Pesticides and biological control agents shall only be used if:
• They are approved for forest use by the UK regulatory authorities, 
• They are not banned by international agreement, and
• Their use is permitted by the owner’s/manager’s certification scheme. 
Verifiers: 
• Records of chemicals purchased and used
• Field observation
• Discussion with the owner/manager and workers.
</t>
  </si>
  <si>
    <t>3.4.4 b)</t>
  </si>
  <si>
    <t>10.7.10</t>
  </si>
  <si>
    <t xml:space="preserve">3.4.4 b) Pesticides categorised as Type 1A and 1B by the World Health Organization or any other pesticides whose use is restricted by the owner’s/manager’s certification scheme shall not be used unless:
• No effective and practicable alternatives are available, 
• Their use is sanctioned using a mechanism endorsed by the owner’s/manager’s certification scheme, and
• Any such mechanism provides for their use to be justified and on the condition that usage shall be discontinued once effective and practicable alternatives are available. 
Verifiers: 
• Records of chemicals purchased and used
• Field observation
• Discussion with the owner/manager and workers.
</t>
  </si>
  <si>
    <t>3.4.5 a)</t>
  </si>
  <si>
    <t>10.6.3</t>
  </si>
  <si>
    <t xml:space="preserve">3.4.5 a) Fertilisers (inorganic and organic) shall only be used where they are necessary to secure establishment or to correct subsequent nutrient deficiencies.
Verifiers: 
• Discussion with the owner/manager and workers
• Field observation, particularly in respect to storage, application sites, protective clothing and warning signs
• Adequate written procedures, work instructions, and other documentation.
</t>
  </si>
  <si>
    <t>3.4.5 b)</t>
  </si>
  <si>
    <t>10.6.4</t>
  </si>
  <si>
    <t xml:space="preserve">3.4.5 b) Where fertilisers are to be used the owner/manager and workers shall be aware of and shall be implementing legal requirements and best practice guidance for their use in forestry. 
Verifiers: 
• Discussion with the owner/manager and workers
• Field observation, particularly in respect to storage, application sites, protective clothing and warning signs
• Adequate written procedures, work instructions, and other documentation.
</t>
  </si>
  <si>
    <t>3.4.5 c)</t>
  </si>
  <si>
    <t>10.6.5</t>
  </si>
  <si>
    <t xml:space="preserve">3.4.5 c) No fertilisers shall be applied:
• in priority habitats
• around priority plant species, or
• around veteran trees. 
Verifiers: 
• Discussion with the owner/manager and workers
• Field observation, particularly in respect to storage, application sites, protective clothing and warning signs
• Adequate written procedures, work instructions, and other documentation.
</t>
  </si>
  <si>
    <t>3.4.5 d)</t>
  </si>
  <si>
    <t>10.6.6</t>
  </si>
  <si>
    <t xml:space="preserve">3.4.5 d) In addition, bio-solids shall only be used following an assessment of environmental impacts in accordance with section 2.5. 
Verifiers: 
• Discussion with the owner/manager and workers
• Field observation, particularly in respect to storage, application sites, protective clothing and warning signs
• Adequate written procedures, work instructions, and other documentation.
</t>
  </si>
  <si>
    <t>3.4.5 e)</t>
  </si>
  <si>
    <t>10.6.7</t>
  </si>
  <si>
    <t xml:space="preserve">3.4.5 e) The owner/manager shall keep a record of fertiliser usage, including types, rates, frequencies and sites of application. 
Verifiers: 
• Discussion with the owner/manager and workers
• Field observation, particularly in respect to storage, application sites, protective clothing and warning signs
• Adequate written procedures, work instructions, and other documentation.
</t>
  </si>
  <si>
    <t>Obs 2021.7</t>
  </si>
  <si>
    <t>Fencing</t>
  </si>
  <si>
    <t xml:space="preserve">3.5.1 </t>
  </si>
  <si>
    <t>10.9.5</t>
  </si>
  <si>
    <t xml:space="preserve">3.5.1 Where appropriate, wildlife management and control shall be used in preference to fencing.
Verifiers: 
• Discussion with the owner/manager. 
</t>
  </si>
  <si>
    <t>3.5.2</t>
  </si>
  <si>
    <t>10.9.6</t>
  </si>
  <si>
    <t xml:space="preserve">3.5.2 Where fences are used, alignment shall be designed to minimise impacts on access (particularly public rights of way), landscape, wildlife and historic environment sites.
Verifiers: 
• Field visits to verify alignments chosen
• Discussion with the owner/manager demonstrates an awareness of impacts of fence alignments and of the alternatives
• Documented policy or guidelines regarding any specific significant impacts
• Expert advice sought for significant one-off fencing operations.
</t>
  </si>
  <si>
    <t>Waste</t>
  </si>
  <si>
    <t>3.6.1</t>
  </si>
  <si>
    <t>10.12.1</t>
  </si>
  <si>
    <t xml:space="preserve">3.6.1 Waste disposal shall be in accordance with current waste management legislation and regulations.
Verifiers: 
• No evidence of significant impacts from waste disposal
• Documented policy or guidelines on waste disposal including segregation, storage, recycling, return to manufacturer.
</t>
  </si>
  <si>
    <t>3.6.2</t>
  </si>
  <si>
    <t>10.12.2</t>
  </si>
  <si>
    <t xml:space="preserve">3.6.2 The owner/manager shall prepare and implement a prioritised plan to manage and progressively remove redundant materials.
Verifiers: 
• Field observation
• Removal plan
• Budget.
</t>
  </si>
  <si>
    <t>Pollution</t>
  </si>
  <si>
    <t>6.3.2</t>
  </si>
  <si>
    <t xml:space="preserve">3.7.1 The owner/manager shall adopt management practices that minimise diffuse pollution arising from woodland operations.
Verifiers: 
• Records of consultation with statutory environment protection agencies
• Field observation
• Operational plans
• Incident response plans
• Diffuse pollution risk assessment in high risk situations
• Use of biodegradable lubricants.
 </t>
  </si>
  <si>
    <t>6.3.3</t>
  </si>
  <si>
    <t xml:space="preserve">3.7.2 Plans and equipment shall be in place to deal with accidental spillages of fuels, oils, fertilisers or other chemicals.
Verifiers: 
• Discussion with the owner/manager and relevant workers
• Appropriate equipment available in the field
• Written plans.
</t>
  </si>
  <si>
    <t>Statutory designated sites and protected species</t>
  </si>
  <si>
    <t>4.1.1 a)</t>
  </si>
  <si>
    <t>9.1.1</t>
  </si>
  <si>
    <t xml:space="preserve">4.1.1 a) Areas and features of high conservation value having particular significance for biodiversity shall be identified by reference to statutory designations at national or regional level and/or through assessment on the ground.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</si>
  <si>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b)</t>
  </si>
  <si>
    <t xml:space="preserve">4.1.1 b) Adopting a precautionary approach, the identified areas, species and features of high conservation value shall be maintained and, where possible, enhanced.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</si>
  <si>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c)</t>
  </si>
  <si>
    <t>9.1.2</t>
  </si>
  <si>
    <t xml:space="preserve">4.1.1 c) There shall be ongoing communication and/or consultation with statutory bodies, local authorities, wildlife trusts and other relevant organisations.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</si>
  <si>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4.1.1 d)</t>
  </si>
  <si>
    <t>9.3.2</t>
  </si>
  <si>
    <t xml:space="preserve">4.1.1 d) Statutory designated sites shall be managed in accordance with plans agreed with nature conservation agencies, and shall be marked on maps. 
Verifiers: 
• All known areas and features mapped
• Field observation
• Approval of forest plan by the relevant forestry authority
• Workers are aware of such sites and of plans for their management
• For all potentially damaging operations, awareness is demonstrated of how areas will be protected and/or safeguarded
• Management plans for statutory conservation areas and monitoring of implementation of those plans
• Condition statements from statutory bodies
• Maps
• Discussion with the owner/manager demonstrates how areas will be safeguarded and/or enhanced
• Planning documentation shows how areas will be safeguarded and/or enhanced
• Pro-active approach to the identification of areas and features of significance for biodiversity, appropriate to likely biodiversity value.
</t>
  </si>
  <si>
    <t xml:space="preserve">4.1.2 Appropriate measures shall be taken to protect identified priority species and habitats in accordance with plans agreed with nature conservation agencies. In planning and implementing measures within the WMU, the owner/manager shall take into account the geographic range and ecological requirements of priority species beyond the boundary of the WMU.
Verifiers: 
• Field observation
• Management planning documentation
• Discussion with the owner/manager.
</t>
  </si>
  <si>
    <t>All sites - LTFPs have been subject to public consultation including statutory agencies. Consideration of priority species and habitats evidenced in management planning documentation, no evidence of non-compliance in field visits. Glen Etive Estate: Email 12/4/21 seen confirming contract approval in place to fence two blocks totalling 23.6ha as part of the Ard Trilleadan SSSI in the next 12 months. The CEM confirmed this resulted from a protracted period of negotiation with a number of Statutory Agencies on the management of this site.  Blackmount: Proposals to expand Doire Darach SSSI Native pinewood by erecting a deer fenced exclosure following negotiation with Agencies.  Email correspondence 2019 seen consulting RSBP in planning the clearfell of cpt 23 an impact on eagle SPA.</t>
  </si>
  <si>
    <t>Conservation of ancient semi-natural woodlands (ASNW)</t>
  </si>
  <si>
    <t>4.2.1 a)</t>
  </si>
  <si>
    <t>9.1.3</t>
  </si>
  <si>
    <t xml:space="preserve">4.2.1 a) Ancient semi-natural woodland shall be identified by reference to published maps and/or by assessment on the ground. 
Verifiers: 
• Field observation
• Discussion with the owner/manager
• Management planning documentation including relevant forestry authority management plan and restocking plans
• Ancient woodland inventories
• Other studies
• Monitoring records.
</t>
  </si>
  <si>
    <t>Ichrachan, Glen Etive and Ardrishaig: PAWS assessment reports in place.  Ichrachan: Inspected restocking in PAWS area following clearfell &amp; mgt work to retain buffers of ASNW remnants seen. Letters &amp; Drummond: following clearfell of PAWs area. Restocking survey to be complete to buffer ASNW woodland remnants, reference Obs 2021.8.  Drummond: PAWS assessment to be undertaken.  Raised as SWL CAR at Internal audit. Cambusmore: 2020 PAWS assessments had not been acted upon.  Raised at recent internal audit that and required re-survey. Observation 2020.20 remains open to update on progress at S3.</t>
  </si>
  <si>
    <t>Obs 2020.20</t>
  </si>
  <si>
    <t>4.2.1 b)</t>
  </si>
  <si>
    <t>9.3.3</t>
  </si>
  <si>
    <t xml:space="preserve">4.2.1 b) Adopting a precautionary approach, the high conservation value of ancient semi-natural woodlands shall be maintained and, where possible, enhanced.  
Verifiers: 
• Field observation
• Discussion with the owner/manager
• Management planning documentation including relevant forestry authority management plan and restocking plans
• Ancient woodland inventories
• Other studies
• Monitoring records.
</t>
  </si>
  <si>
    <t>4.2.1 c)</t>
  </si>
  <si>
    <t>9.3.4</t>
  </si>
  <si>
    <t xml:space="preserve">4.2.1 c) Adverse ecological impacts of pests, diseases and non-native species shall be identified and inform management.  
Verifiers: 
• Field observation
• Discussion with the owner/manager
• Management planning documentation including relevant forestry authority management plan and restocking plans
• Ancient woodland inventories
• Other studies
• Monitoring records.
</t>
  </si>
  <si>
    <t>Management of plantations on ancient woodland sites (PAWS)</t>
  </si>
  <si>
    <t>4.3.1 a)</t>
  </si>
  <si>
    <t>9.1.4 (assess and record presence and status of HCVs) and 
9.3.5 (implement strategies and actions)</t>
  </si>
  <si>
    <t xml:space="preserve">4.3.1 a) The owner/manager shall maintain and enhance or restore features and areas of high conservation value within plantations on ancient woodland sites.
Verifiers: 
• Management planning documentation
• Ancient woodland inventories
• Other studies
• Remnant threat analyses
• Field observation
• Discussion with the owner/manager.
</t>
  </si>
  <si>
    <r>
      <t>Letters:</t>
    </r>
    <r>
      <rPr>
        <sz val="11"/>
        <rFont val="Cambria"/>
        <family val="1"/>
        <scheme val="major"/>
      </rPr>
      <t xml:space="preserve"> Following the recent 2020/21 clearfell Standing Sale, the senior forest manager has yet to undertake an assessment on the ground of the ASNW remnants to inform restocking proposals and ensure these remnants are maintained and where possible enhanced. The current restocking proposal does not accurately reflect the remnants now revealed following the completion of felling operations. </t>
    </r>
    <r>
      <rPr>
        <b/>
        <sz val="11"/>
        <rFont val="Cambria"/>
        <family val="1"/>
        <scheme val="major"/>
      </rPr>
      <t xml:space="preserve"> Drummond: </t>
    </r>
    <r>
      <rPr>
        <sz val="11"/>
        <rFont val="Cambria"/>
        <family val="1"/>
        <scheme val="major"/>
      </rPr>
      <t>CF underway revealing ASNW remnants.  A survey is required to inform restocking proposals and ensure these remnants are maintained and where possible enhanced.</t>
    </r>
  </si>
  <si>
    <t>Obs 2021.8</t>
  </si>
  <si>
    <t>4.3.1 b)</t>
  </si>
  <si>
    <t>9.1.5 (identify and evaluate remnant features/threats and prioritise actions) and 
9.3.6 (implement actions)</t>
  </si>
  <si>
    <t xml:space="preserve">4.3.1 b) The owner/manager shall:
• Identify and evaluate remnant features,
• Identify and evaluate threats,
• Adopting a precautionary approach, prioritise actions based on the level of threat and the value of remnants, and
• Implement targeted actions. 
Verifiers: 
• Management planning documentation
• Ancient woodland inventories
• Other studies
• Remnant threat analyses
• Field observation
• Discussion with the owner/manager.
</t>
  </si>
  <si>
    <t>Protection of conservation values in other woodlands and semi-natural habitats</t>
  </si>
  <si>
    <t>4.4.1 a)</t>
  </si>
  <si>
    <t>6.5.3</t>
  </si>
  <si>
    <t xml:space="preserve">4.4.1 a) Areas, species and features of conservation value in other woodlands shall be identified. 
Verifiers: 
• Field observation
• Discussion with the owner/manager
• Management planning documentation
• Historical maps
• Monitoring records.
</t>
  </si>
  <si>
    <t>4.4.1 b)</t>
  </si>
  <si>
    <t>6.5.4</t>
  </si>
  <si>
    <t xml:space="preserve">4.4.1 b) The identified areas, species and features of conservation value shall be maintained and where possible enhanced. 
Verifiers: 
• Field observation
• Discussion with the owner/manager
• Management planning documentation
• Historical maps
• Monitoring records.
</t>
  </si>
  <si>
    <t>4.4.1 c)</t>
  </si>
  <si>
    <t>6.5.5</t>
  </si>
  <si>
    <t xml:space="preserve">4.4.1 c) Adverse ecological impacts shall be identified and inform management.
Verifiers: 
• Field observation
• Discussion with the owner/manager
• Management planning documentation
• Historical maps
• Monitoring records.
</t>
  </si>
  <si>
    <t>4.4.2 a)</t>
  </si>
  <si>
    <t>6.5.6</t>
  </si>
  <si>
    <t xml:space="preserve">4.4.2 a) Valuable small-scale semi-natural habitats that have been colonised, planted, or incorporated into the WMU, but which have retained their ecological characteristics (or have a high potential to be restored), shall be identified and enhanced, restored or treated in a manner that does not lead to further degradation of their potential for restoration.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</si>
  <si>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4.4.2 b)</t>
  </si>
  <si>
    <t>6.5.7</t>
  </si>
  <si>
    <t xml:space="preserve">4.4.2 b) Adverse ecological impacts shall be identified and inform management. 
Verifiers: 
• Workers are aware of such sites and of any plans for their management
• For all potentially damaging operations, awareness demonstrated of how areas shall be protected and/or safeguarded
• Discussion with the owner/manager demonstrate how such areas will be managed
• Planning documentation shows how areas will be managed.
</t>
  </si>
  <si>
    <t>4.4.3</t>
  </si>
  <si>
    <t>6.5.8</t>
  </si>
  <si>
    <t xml:space="preserve">4.4.3 Areas of semi-natural habitats shall constitute a minimum of 5% of the WMU. Where existing habitats or restored remnant features comprise less than 5% of the WMU, the owner/manager shall take action to convert other areas to more natural conditions.
Verifiers: 
• Management planning documentation
• Field observation.
</t>
  </si>
  <si>
    <t>Watershed management and erosion control</t>
  </si>
  <si>
    <t>4.5.1 a)</t>
  </si>
  <si>
    <t>9.1.6</t>
  </si>
  <si>
    <t xml:space="preserve">4.5.1 a) Areas and features of critical importance for watershed management or erosion control shall be identified in consultation with relevant statutory bodies. 
Verifiers: 
• Records of consultation
• Management planning documentation
• Monitoring records
• Licences or consents.
</t>
  </si>
  <si>
    <t>4.5.1 b)</t>
  </si>
  <si>
    <t>9.3.7</t>
  </si>
  <si>
    <t xml:space="preserve">4.5.1 b) Where critically important areas or features are identified, their management shall be agreed with the relevant statutory bodies.  
Verifiers: 
• Records of consultation
• Management planning documentation
• Monitoring records
• Licences or consents.
</t>
  </si>
  <si>
    <t>Maintenance of biodiversity and ecological functions</t>
  </si>
  <si>
    <t>4.6.1</t>
  </si>
  <si>
    <t>6.6.1</t>
  </si>
  <si>
    <t xml:space="preserve">4.6.1 Natural reserves shall:
• Be located where they will deliver the greatest biodiversity benefit
• Constitute a proportion of the WMU equivalent to at least 1% of the plantation area and 5% of the semi-natural woodland area.
Verifiers: 
• Management planning documentation including maps 
• Field observation.
</t>
  </si>
  <si>
    <t>All sites - Natural Reserves mapped, of sufficient area and located in areas with significant biodiversity benefit.</t>
  </si>
  <si>
    <t>4.6.2</t>
  </si>
  <si>
    <t>6.6.2</t>
  </si>
  <si>
    <t xml:space="preserve">4.6.2 Long-term retentions and/or areas managed under lower impact silvicultural systems (LISS) shall constitute a minimum of 1% of the WMU. Where this is impracticable, an additional minimum 1% of natural reserve shall be identified.
Verifiers: 
• Management planning documentation including maps
• Field observation.
</t>
  </si>
  <si>
    <t>All sites - LTR mapped, managed appropriately and constitute a sufficient proportion of the FMU.</t>
  </si>
  <si>
    <t>4.6.3</t>
  </si>
  <si>
    <t>6.6.3</t>
  </si>
  <si>
    <t xml:space="preserve">4.6.3 The owner/manager shall plan and take action to maintain continuity of veteran tree habitat by:
• Keeping existing veteran trees, and
• Managing or establishing suitable trees to eventually take the place of existing veterans.
Verifiers: 
• Field observation
• Harvesting contracts
• Discussion with the owner/manager and workers
• If there is a conflict with safety, the issues have been documented
• Management planning documentation.
</t>
  </si>
  <si>
    <t>All sites - Veteran and 'future' veteran trees retained where they exist and managed appropriately. At Glen Etive: copy of veteran tree map seen.  To inform Hydro felling operations - Veteran and future veteran trees were identified on site with a numbered yellow tag.</t>
  </si>
  <si>
    <t>4.6.4 a)</t>
  </si>
  <si>
    <t>6.6.4</t>
  </si>
  <si>
    <t xml:space="preserve">4.6.4 a) The owner/manager shall plan and take action to accumulate a diversity of both standing and fallen deadwood over time in all wooded parts of the WMU, including felled areas. 
• Field observation
• Harvesting contracts
• Discussion with the owner/manager and workers
• If there is a conflict with safety or woodland health, the issues have been documented
• Management planning documentation.
</t>
  </si>
  <si>
    <t xml:space="preserve">All sites - Deadwood retention documented in management plans and field visits confirmed sufficient accumulation in place on site. </t>
  </si>
  <si>
    <t>4.6.4 b)</t>
  </si>
  <si>
    <t>6.6.5</t>
  </si>
  <si>
    <t xml:space="preserve">4.6.4 b) The owner/manager shall identify areas where deadwood is likely to be of greatest nature conservation benefit, and shall plan and take action to accumulate large dimension standing and fallen deadwood and deadwood in living trees in those areas. 
• Field observation
• Harvesting contracts
• Discussion with the owner/manager and workers
• If there is a conflict with safety or woodland health, the issues have been documented
• Management planning documentation.
</t>
  </si>
  <si>
    <t>All sites - large dimension standing deadwood present in areas designated as natural reserves and long term retentions.  Blackmount: Excellent deadwood fallen &amp; standing noted through all Caledonian pinewood remnants.</t>
  </si>
  <si>
    <t>Maintenance of local native seed sources</t>
  </si>
  <si>
    <t>4.7.1 a)</t>
  </si>
  <si>
    <t>10.2.3</t>
  </si>
  <si>
    <t xml:space="preserve">4.7.1 a) In woodlands identified in sections 4.1-4.4, where appropriate and possible, owners/managers shall use natural regeneration or planting stock from parental material growing in the local native seed zone (native species). 
Verifiers: 
• Seed and plant supply invoices and other relevant records
• Evidence of efforts to identify planting stock from source-identified stands in the local native seed zone.
</t>
  </si>
  <si>
    <t>4.7.1 b)</t>
  </si>
  <si>
    <t>10.2.4</t>
  </si>
  <si>
    <t xml:space="preserve">4.7.1 b) In ancient and other semi-natural woodland, where natural regeneration is insufficient, planting stock from ‘source-identified’ stands in the local native seed zone shall be used if it is available. If timber quality is an objective of the planting, the use of stock deriving from selected stands within the local native seed zone shall be considered appropriate. 
Verifiers: 
• Seed and plant supply invoices and other relevant records
• Evidence of efforts to identify planting stock from source-identified stands in the local native seed zone.
</t>
  </si>
  <si>
    <t>Cultural and historical features/sites</t>
  </si>
  <si>
    <t>4.8.1</t>
  </si>
  <si>
    <t>4.7.1 (identify sites and features through engagement with local people), 
9.1.7 (identify sites and features, and assess their condition), 
9.2.3 (devise measures) and 
9.3.8 (implement measures)</t>
  </si>
  <si>
    <t xml:space="preserve">4.8.1 Through engagement with the relevant statutory historic environment agencies, local people and other interested parties, and using other relevant sources of information, the owner/manager shall:
• Identify sites and features of special cultural and historical significance,
• Assess their condition, and
• Adopting a precautionary approach, devise and implement measures to maintain and/or enhance them.
Verifiers: 
• Any known features mapped and/or documented
• Discussion with the owner/manager demonstrates rationale for management of relevant sites
• Records of consultation with statutory bodies, local authorities and interest groups to identify features
• Documented plans.
</t>
  </si>
  <si>
    <t>Game and fisheries management</t>
  </si>
  <si>
    <t>4.9.1</t>
  </si>
  <si>
    <t>6.6.7</t>
  </si>
  <si>
    <t xml:space="preserve">4.9.1 Game rearing and release, shooting and fishing shall be carried out in accordance with the spirit of codes of practice produced by relevant organisations.
Verifiers: 
• Field observation
• Relevant permissions and leases
• Discussion with the owner/manager/responsible person demonstrates awareness of the law and good practice
• Discussion with interested parties
• Permissions from statutory bodies where these are required
• Membership of sporting and conservation organisation.
</t>
  </si>
  <si>
    <t>Drummond Estate: Forest manager not aware of location of pheasant pens and any impacts these pens may or may not have on the certified area. Pens managed by Estate gamekeeping staff as part of commercial pheasant and partridge shoot. No confirmation sought from the Estate that they are following best practice. All remaining S2 sites - no such activities.</t>
  </si>
  <si>
    <t>Woodland access and recreation including traditional and permissive use rights</t>
  </si>
  <si>
    <t>5.1.1 a)</t>
  </si>
  <si>
    <t>4.1.4</t>
  </si>
  <si>
    <t xml:space="preserve">5.1.1 a) Existing permissive or traditional uses of the woodland shall be identified and sustained except when such uses can be shown to threaten the integrity of the woodland or the achievement of the objectives of management. 
Verifiers: 
• Documentation or maps of all existing permissive and traditional uses of the woodland
• Discussion with interested parties
• Field observation of public rights of way
• Evidence presented to justify any restriction of permissive or traditional uses.
</t>
  </si>
  <si>
    <t>5.1.1 b)</t>
  </si>
  <si>
    <t>9.3.9</t>
  </si>
  <si>
    <t xml:space="preserve">5.1.1 b) A precautionary approach shall be adopted in relation to water supplies.  
Verifiers: 
• Documentation or maps of all existing permissive and traditional uses of the woodland
• Discussion with interested parties
• Field observation of public rights of way
• Evidence presented to justify any restriction of permissive or traditional uses.
</t>
  </si>
  <si>
    <t>5.1.2 a)</t>
  </si>
  <si>
    <t>4.4.1</t>
  </si>
  <si>
    <t xml:space="preserve">5.1.2 a) There shall be provision for some public access subject only to limited exemptions.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</si>
  <si>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5.1.2 b)</t>
  </si>
  <si>
    <t>4.4.2</t>
  </si>
  <si>
    <t xml:space="preserve">5.1.2 b) Where there is a special demand for further public access for the purpose of environmental education, the owner/manager shall make reasonable efforts to meet this demand. 
Verifiers: 
• Field observation to confirm that access is available
• Maps show public rights of way and/or core paths through or beside the wood
• Evidence of publicised annual open days or guided walks
• Access agreements with local authorities
• Evidence that account has been taken of local demand
• Evidence from consultation with interested parties
• Records of publicised annual open days or guided walks, school visits or research undertaken in the woodland
• Evidence of access provision, path maintenance, conservation management (particularly in regard to visitor erosion) and interpretation at significant cultural and historic environment assets.
</t>
  </si>
  <si>
    <t>Minimising adverse impacts</t>
  </si>
  <si>
    <t>4.5.2</t>
  </si>
  <si>
    <t xml:space="preserve">5.2.1 The owner/manager shall mitigate the risks to public health and safety and other negative impacts of woodland operations on local people.
Verifiers: 
• No evidence of legal non-compliance
• Evidence that complaints have been dealt with constructively
• Documented evidence that owners/managers have considered actual and potential impacts of operations on local people and interest groups and have taken steps to mitigate them
• Use of risk assessment and site management with safety signs and diversions around active operational sites.
</t>
  </si>
  <si>
    <t xml:space="preserve">5.2.2 The owner/manager shall respond constructively to complaints, seek to resolve grievances through engagement with complainants in the first instance, and follow established legal process should this become necessary.
Verifiers: 
• Discussion with interested parties
• A complaints process
• A public contact point.
</t>
  </si>
  <si>
    <t>Rural economy</t>
  </si>
  <si>
    <t>4.3.1 (providing local people with equitable opportunities for employment and to supply goods and services), 5.1.2 (making the best use of the woodland’s potential products and services consistent with other objectives) and 
5.4.1 (providing local people with equitable opportunities to supply goods and services)</t>
  </si>
  <si>
    <t xml:space="preserve">5.3.1 The owner/manager shall promote the integration of woodlands into the local economy by:
• Making the best use of the woodland’s potential products and services consistent with other objectives.
• Providing local people with equitable opportunities for employment and to supply goods and services.
Verifiers: 
Evidence of:
• Local or specialist market opportunities
• Promoting and encouraging enterprises to strengthen and diversify the local economy
• Provision for local employment and suppliers.
</t>
  </si>
  <si>
    <t>Health and safety</t>
  </si>
  <si>
    <t>5.4.1 a)</t>
  </si>
  <si>
    <t>2.3.1</t>
  </si>
  <si>
    <t xml:space="preserve">5.4.1 a) There shall be:
• Compliance with health and safety legislation
• Conformance with associated codes of practice
• Conformance with FISA guidance.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</si>
  <si>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Obs 2020.19</t>
  </si>
  <si>
    <r>
      <t xml:space="preserve">Glen Etive Estate and Ichrachan: </t>
    </r>
    <r>
      <rPr>
        <sz val="10"/>
        <rFont val="Cambria"/>
        <family val="1"/>
      </rPr>
      <t xml:space="preserve">no hazard warning sign fitted to deer high seats adjacent to forest road used by public. </t>
    </r>
    <r>
      <rPr>
        <b/>
        <sz val="10"/>
        <rFont val="Cambria"/>
        <family val="1"/>
      </rPr>
      <t xml:space="preserve">Letters: </t>
    </r>
    <r>
      <rPr>
        <sz val="10"/>
        <rFont val="Cambria"/>
        <family val="1"/>
      </rPr>
      <t>Unsafe timber stack (i.e. stability and height) remaining on site with insufficient hazard warning signage adjacent to forest road used recreationally by local residents</t>
    </r>
    <r>
      <rPr>
        <b/>
        <sz val="10"/>
        <rFont val="Cambria"/>
        <family val="1"/>
      </rPr>
      <t>. Glencuitten &amp; Cathedral of Trees</t>
    </r>
    <r>
      <rPr>
        <sz val="10"/>
        <rFont val="Cambria"/>
        <family val="1"/>
      </rPr>
      <t xml:space="preserve">: No hazard warning sign on timber stack remaining on site following end of operations, located adjacent to forest road used for public access and where local dog walker was interviewed. </t>
    </r>
    <r>
      <rPr>
        <b/>
        <sz val="10"/>
        <rFont val="Cambria"/>
        <family val="1"/>
      </rPr>
      <t xml:space="preserve">Drummond Estate: </t>
    </r>
    <r>
      <rPr>
        <sz val="10"/>
        <rFont val="Cambria"/>
        <family val="1"/>
      </rPr>
      <t>Interviewed</t>
    </r>
    <r>
      <rPr>
        <b/>
        <sz val="10"/>
        <rFont val="Cambria"/>
        <family val="1"/>
      </rPr>
      <t xml:space="preserve"> </t>
    </r>
    <r>
      <rPr>
        <sz val="10"/>
        <rFont val="Cambria"/>
        <family val="1"/>
      </rPr>
      <t>Forwarder who’s safety helmet was out of date 08/ 16</t>
    </r>
    <r>
      <rPr>
        <b/>
        <sz val="10"/>
        <rFont val="Cambria"/>
        <family val="1"/>
      </rPr>
      <t>. Observation raised to a Minor</t>
    </r>
  </si>
  <si>
    <t>5.4.1 b)</t>
  </si>
  <si>
    <t>2.3.2</t>
  </si>
  <si>
    <t xml:space="preserve">5.4.1 b) There shall be contingency plans for any accidents.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</si>
  <si>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5.4.1 c)</t>
  </si>
  <si>
    <t>2.3.3</t>
  </si>
  <si>
    <t xml:space="preserve">5.4.1 c) There shall be appropriate competency. 
Verifiers: 
• Field observation that health and safety legislation and codes of practice are being implemented
• Discussion with workers demonstrates that they are aware of relevant requirements and have access to appropriate FISA codes of practice
• Contracts specifying health and safety requirements
• Records maintained and up to date (e.g. accident book, site risk assessments, chemical record book, tree safety reports)
• System to ensure that anyone working in the woodland has had relevant instruction in safe working practice and that the appropriate number has had training in basic first aid and, where relevant, holds a certificate of competence
• Procedure for monitoring compliance with safety requirements (written for larger organisations) and for dealing with situations where safety requirements are not met
• Documented health and safety policy and consideration of issues in all procedures and work instructions
• Evidence of a systematic approach to accident prevention.
</t>
  </si>
  <si>
    <t>Training and continuing development</t>
  </si>
  <si>
    <t>2.5.1</t>
  </si>
  <si>
    <t xml:space="preserve">5.5.1 All workers shall have appropriate qualifications, training and/or experience to carry out their roles in conformance to the requirements of this standard, unless working under proper supervision if they are currently undergoing training.
Verifiers: 
• Copies of appropriate certificates of competence
• Discussion with workers
• System to ensure that only workers who are appropriately trained or supervised work in the woodland
• No evidence of workers without relevant training, experience or qualifications working in the woodland
• Documented training programme for employees
• Training records for all employees.
</t>
  </si>
  <si>
    <t>5.5.2 The owner/manager of large enterprises shall promote training, and encourage and support new recruits to the industry.
Verifiers: 
• Documented policy
• Involvement with industry bodies promoting training, including FISA
• Records of training sessions, provision of sites for training, subsidies for training courses.</t>
  </si>
  <si>
    <t>Workers’ rights</t>
  </si>
  <si>
    <t>5.6.1 a)</t>
  </si>
  <si>
    <t>2.1.1 (workers’ rights legislation) and 
2.2.1 (equality legislation)</t>
  </si>
  <si>
    <t>5.6.1 a) There shall be compliance with workers’ rights legislation, including equality legislation. 
Verifiers: 
• Discussion with workers
• Documented policies.</t>
  </si>
  <si>
    <t>5.6.1 b)</t>
  </si>
  <si>
    <t>5.6.1 b) Workers shall not be deterred from joining a trade union or employee association.
Verifiers: 
• Discussion with workers
• Documented policies.</t>
  </si>
  <si>
    <t>5.6.1 c)</t>
  </si>
  <si>
    <t>2.1.3 (collective bargaining) and 
2.6.1 (grievance procedures)</t>
  </si>
  <si>
    <t>5.6.1 c) Direct employees shall be permitted to negotiate terms and conditions, including grievance procedures, collectively should they so wish. 
Verifiers: 
• Discussion with workers
• Documented policies.</t>
  </si>
  <si>
    <t>5.6.1 d)</t>
  </si>
  <si>
    <t>2.6.2</t>
  </si>
  <si>
    <t>5.6.1 d) Workers shall have recourse to mechanisms for resolving grievances which meet the requirements of statutory codes of practice. 
Verifiers: 
• Discussion with workers
• Documented policies.</t>
  </si>
  <si>
    <t>5.6.1 e)</t>
  </si>
  <si>
    <t>5.6.1 e) Wages paid to workers shall meet or exceed the statutory national living wage. 
Verifiers: 
• Discussion with workers
• Documented policies.</t>
  </si>
  <si>
    <t>Insurance</t>
  </si>
  <si>
    <t>5.7.1</t>
  </si>
  <si>
    <t>2.6.3</t>
  </si>
  <si>
    <t>5.7.1 The owner/manager and workers shall be covered by adequate public liability and employer’s liability insurance.
Verifiers: 
• Insurance documents
• Self-insurance with a policy statement.</t>
  </si>
  <si>
    <t>ANNEX 2 - STAKEHOLDER SUMMARY REPORT (note: similar issues may be grouped together)</t>
  </si>
  <si>
    <t>Audit (MA, S1 etc..)</t>
  </si>
  <si>
    <t>Relation / stakeholder type - eg. neighbour, NGO etc</t>
  </si>
  <si>
    <t>Stakeholder ref number</t>
  </si>
  <si>
    <t>Site name (if group multi-site)</t>
  </si>
  <si>
    <t>Issue category</t>
  </si>
  <si>
    <t>Positive / 
Negative/ Other</t>
  </si>
  <si>
    <t>Issue summary</t>
  </si>
  <si>
    <t>Soil Association response</t>
  </si>
  <si>
    <t>Agency</t>
  </si>
  <si>
    <t>Glen Etive, Drummond Estate</t>
  </si>
  <si>
    <t>Archaeology</t>
  </si>
  <si>
    <t>Mixed</t>
  </si>
  <si>
    <t xml:space="preserve">Positive: We frequently have positive engagement with Scottish Woodlands’ forest managers and other staff.  Negative: Our only negative comments concern the audit process itself. We have been unable to obtain maps showing the forests included in the audit. We emailed Scottish Woodlands requesting these on 17 May. We also emailed their Environment and Certification Manager on 19 May but received no response. We understand that under UKWAS criteria 2.2, certified organisations are required to provide a summary of the management planning document (which may include maps) on request. </t>
  </si>
  <si>
    <t>Response emailed to HES 7/7/21 on findings.</t>
  </si>
  <si>
    <t>Various sites</t>
  </si>
  <si>
    <t>Water Mgt</t>
  </si>
  <si>
    <t>Positive</t>
  </si>
  <si>
    <t xml:space="preserve">Following discussions with colleagues within the team, no enforcement level issues have been identified at the sites listed </t>
  </si>
  <si>
    <t>Noted</t>
  </si>
  <si>
    <t>ANNEX 3 Species list</t>
  </si>
  <si>
    <t>edit species as necessary.</t>
  </si>
  <si>
    <r>
      <t xml:space="preserve">List of main </t>
    </r>
    <r>
      <rPr>
        <sz val="11"/>
        <color indexed="10"/>
        <rFont val="Cambria"/>
        <family val="1"/>
      </rPr>
      <t>commercial</t>
    </r>
    <r>
      <rPr>
        <sz val="11"/>
        <rFont val="Cambria"/>
        <family val="1"/>
      </rPr>
      <t xml:space="preserve"> timber and non-timber species included in the scope of certificate (botanical name and common name)</t>
    </r>
  </si>
  <si>
    <t>Common Name</t>
  </si>
  <si>
    <t>Latin Name</t>
  </si>
  <si>
    <t>Tick if within scope</t>
  </si>
  <si>
    <t>Conifer</t>
  </si>
  <si>
    <t>Grand fir</t>
  </si>
  <si>
    <t>Abies grandis</t>
  </si>
  <si>
    <t>√</t>
  </si>
  <si>
    <t>Noble fir</t>
  </si>
  <si>
    <t>Abies procera</t>
  </si>
  <si>
    <t>Lawson cypress</t>
  </si>
  <si>
    <t>Chamaecyparis lawsoniana</t>
  </si>
  <si>
    <t>Japanese larch</t>
  </si>
  <si>
    <t>Larix kaempferi</t>
  </si>
  <si>
    <t>Hybrid larch</t>
  </si>
  <si>
    <t>Larix x eurolepis</t>
  </si>
  <si>
    <t>Norway spruce</t>
  </si>
  <si>
    <t>Picea abies</t>
  </si>
  <si>
    <t>Sitka spruce</t>
  </si>
  <si>
    <t>Picea sitchensis</t>
  </si>
  <si>
    <t>Corsican pine</t>
  </si>
  <si>
    <t>Pinus nigra</t>
  </si>
  <si>
    <t>Scots pine</t>
  </si>
  <si>
    <t>Pinus sylvestris</t>
  </si>
  <si>
    <t>Douglas fir</t>
  </si>
  <si>
    <t>Pseudotsuga menziesii</t>
  </si>
  <si>
    <t>Giant sequoia</t>
  </si>
  <si>
    <t>Sequoiadendron giganteum</t>
  </si>
  <si>
    <t>Coast redwood</t>
  </si>
  <si>
    <t>Sequoia sempervirens</t>
  </si>
  <si>
    <t>Western red cedar</t>
  </si>
  <si>
    <t>Thuja plicata</t>
  </si>
  <si>
    <t>Western Hemlock</t>
  </si>
  <si>
    <t>Tsuga heterophylla</t>
  </si>
  <si>
    <t>Other (specify)</t>
  </si>
  <si>
    <t>Broadleaf</t>
  </si>
  <si>
    <t>Field maple</t>
  </si>
  <si>
    <t>Acer campestre</t>
  </si>
  <si>
    <t>Sycamore</t>
  </si>
  <si>
    <t>Acer pseudoplatanus</t>
  </si>
  <si>
    <t>Alder</t>
  </si>
  <si>
    <t>Alnus glutinosa</t>
  </si>
  <si>
    <t>Silver birch</t>
  </si>
  <si>
    <t>Betula pendula</t>
  </si>
  <si>
    <t>Hornbeam</t>
  </si>
  <si>
    <t>Carpinus betulus</t>
  </si>
  <si>
    <t>Sweet chestnut</t>
  </si>
  <si>
    <t>Castanea sativa</t>
  </si>
  <si>
    <t>Hawthorn</t>
  </si>
  <si>
    <t>Crataegus monogyna</t>
  </si>
  <si>
    <t>Hazel</t>
  </si>
  <si>
    <t>Corylus avellana</t>
  </si>
  <si>
    <t>Beech</t>
  </si>
  <si>
    <t>Fagus sylvatica</t>
  </si>
  <si>
    <t>Ash</t>
  </si>
  <si>
    <t>Fraxinus excelsior</t>
  </si>
  <si>
    <t>Wild cherry</t>
  </si>
  <si>
    <t>Prunus avium</t>
  </si>
  <si>
    <t>Blackthorn</t>
  </si>
  <si>
    <t>Prunus spinosa</t>
  </si>
  <si>
    <t>Common/English oak</t>
  </si>
  <si>
    <t>Quercus robur</t>
  </si>
  <si>
    <t>Sessile oak (and hybrids)</t>
  </si>
  <si>
    <t>Quercus petraea</t>
  </si>
  <si>
    <t>Willow</t>
  </si>
  <si>
    <t>Salix spp.</t>
  </si>
  <si>
    <t>Elm spp.</t>
  </si>
  <si>
    <t>Ulmus spp.</t>
  </si>
  <si>
    <t>This is a JOINT FSC/PEFC Checklist for UK and UKWAS. The PEFC fields will largely generate themselves and fill automatically from the FSC entries. Highlighted fields in PEFC will need to be typed manually</t>
  </si>
  <si>
    <t>ANNEX 6 FOREST MANAGEMENT GROUPS CHECKLIST (based on FSC-STD-30-005 V2-0)</t>
  </si>
  <si>
    <t>NB - this checklist should be used in conjunction with the verifiers and guidance in the SA Cert Group Certification Standard</t>
  </si>
  <si>
    <t xml:space="preserve">ANNEX 6 PEFC UK FOREST MANAGEMENT GROUP CHECKLIST       (based on PEFC UK Scheme - weblink
</t>
  </si>
  <si>
    <t>PEFC UK Scheme</t>
  </si>
  <si>
    <t>and PEFC ST 1002 2018 - weblink</t>
  </si>
  <si>
    <t>PEFC International STD</t>
  </si>
  <si>
    <t>Std Ref/
Audit</t>
  </si>
  <si>
    <t>Requirement</t>
  </si>
  <si>
    <t>Y/N</t>
  </si>
  <si>
    <t>CAR</t>
  </si>
  <si>
    <t>PART I Establishment of forest management groups</t>
  </si>
  <si>
    <t xml:space="preserve"> Requirements for Group Entities </t>
  </si>
  <si>
    <t xml:space="preserve">The Group Entity shall be a person or group of persons registered as one independent legal entity. </t>
  </si>
  <si>
    <t>Scottish Woodlands Limited, a company registered in Scotland (Company Number SC101787)</t>
  </si>
  <si>
    <t xml:space="preserve">The Group Entity shall comply with the applicable legal obligations, such as registration and payment of relevant fees and taxes. </t>
  </si>
  <si>
    <t>Companies House listing stated Scottish Woodlands Ltd last accounts made up to 30/09/19.</t>
  </si>
  <si>
    <t xml:space="preserve">When a Group Entity manages more than one group, it shall have enough capacity and resources to manage more than one certificate. </t>
  </si>
  <si>
    <t xml:space="preserve">NOTE: Each group will result in one certificate. In any one group, either all members are FSC FM/CoC, or all members are CW/FM; if some members are certified according to FM standards and others according to CW standards, then these would be two different groups. </t>
  </si>
  <si>
    <t>NOTE: Each group will result in one certificate.</t>
  </si>
  <si>
    <t>Scottish Woodland limited manage single FM Group Certification Scheme</t>
  </si>
  <si>
    <t>N/a</t>
  </si>
  <si>
    <t xml:space="preserve">The Group Entity shall be responsible for conformance with this standard. </t>
  </si>
  <si>
    <t>Signed Self declaration (30/5/13 by Certification &amp; Environment Manager {CEM}) as well as policy of commitment is on the Scottish Woodlands Ltd website Forest Certification section.</t>
  </si>
  <si>
    <t xml:space="preserve">The Group Entity shall make sure that all actors in the group demonstrate sufficient knowledge to fulfil their corresponding responsibilities within the group. </t>
  </si>
  <si>
    <t>For each group member (Full &amp; Associate) there is a named forest manager. CEM with overall responsibility for overseeing the Group with support from Forest Planner.</t>
  </si>
  <si>
    <t xml:space="preserve">Requirements for group members </t>
  </si>
  <si>
    <t xml:space="preserve">A declaration of consent shall be signed by each member wishing to join a group. In the declaration, the member shall: 
a) commit to follow the applicable Forest Stewardship Standard and the Group Rules; 
b) declare that the management units they are bringing into the group are not included in another FSC certificate; 
c) agree to allow the Group Entity, the certification body, FSC and ASI to fulfill their responsibilities; 
d) agree that the Group Entity will be the main contact for certification. 
</t>
  </si>
  <si>
    <t xml:space="preserve">A declaration of consent shall be signed by each member wishing to join a group. In the declaration, the member shall: 
a) commit to follow UKWAS and the Group Rules; 
b) declare that the management units they are bringing into the group are not included in another PEFC  certificate; 
c) agree to allow the Group Entity, the certification body, and PEFC UK to fulfill their responsibilities; 
d) agree that the Group Entity will be the main contact for certification. 
</t>
  </si>
  <si>
    <t xml:space="preserve">NOTE: The declaration of consent does not have to be an individual document. It can be part of a contract or any other document (e.g. meeting minutes) that specifies the relationship agreed between the member and the Group Entity. 
NOTE 2: For Communities, the declaration may also be some other form of agreement such as assembly minutes, forest management contracts, tribal agreements for Indigenous communities, recordings of interviews in case of oral agreements, etc. </t>
  </si>
  <si>
    <t xml:space="preserve">NOTE: The declaration of consent does not have to be an individual document. It can be part of a contract or any other document (e.g. meeting minutes) that specifies the relationship agreed between the member and the Group Entity. 
</t>
  </si>
  <si>
    <t>Inspected copies of signed Membership Agreements (ref doc 7.06) for: Letters : Ardrishaig 25/11/20: Luachrach 20/3/18 owners : Glencritten 15/5/18 owner: Ichrachan 3/7/20 Fund manager: Glen Etive 28/11/18 factor: Blackmount 14/7/20 (factor signed): Cambusmore 23/08/19 owner: Acharn 08/02/2021 : Ballimore 15/2/18 owner: Lochdochart 12/5/18 owner: Drummond 12/6/20 factor.</t>
  </si>
  <si>
    <t xml:space="preserve">2.1.1 The declaration shall be signed either by the group member or by their representative (e.g. Resource Manager or consultant). </t>
  </si>
  <si>
    <t xml:space="preserve">2.1.2 When the member is represented by another party (e.g. Resource Manager or consultant), the declaration shall also include a verifiable agreement (legal or otherwise) between the member and their representative. </t>
  </si>
  <si>
    <t xml:space="preserve">NOTE: The requirement for the agreement to be verifiable means that the representatives must be able to prove that they have been authorised by the member to act on their behalf. </t>
  </si>
  <si>
    <t>Verified by CEM through long-standing understanding and agreement with Fund managers in investment companies on sites managed by SWL managers.</t>
  </si>
  <si>
    <t xml:space="preserve">Division of responsibilities </t>
  </si>
  <si>
    <t xml:space="preserve">The Group Entity can divide the responsibilities among the different actors in the group (e.g. Group Entity, members, contractors, etc.). </t>
  </si>
  <si>
    <t xml:space="preserve">NOTE: The Group Entity is free to determine at what level implementation of requirements is carried out as long as conformance is demonstrated for each management unit (as per Clause 4.1). </t>
  </si>
  <si>
    <t xml:space="preserve">The Group Entity shall define and document the division of key responsibilities within the group, as described in Clause 3.1. </t>
  </si>
  <si>
    <t>In addition to Group Certification Scheme Membership Rules and Procedures, SWL website has a members area accessed via login with UKWAS guides for associate members. SWL's forest manager can also access operations manuals and Toolbox talks on Company's share drive.</t>
  </si>
  <si>
    <t xml:space="preserve">Resource Manager and Resource Management Unit </t>
  </si>
  <si>
    <t xml:space="preserve">Some or all members of a group may choose to transfer the responsibility to ensure conformance with the applicable Forest Stewardship Standard in their management unit(s) to one Resource Manager, and may be grouped into one Resource Management Unit (RMU). </t>
  </si>
  <si>
    <t xml:space="preserve">Some or all members of a group may choose to transfer the responsibility to ensure conformance with UKWAS in their management unit(s) to one Resource Manager, and may be grouped into one Resource Management Unit (RMU). </t>
  </si>
  <si>
    <t xml:space="preserve">3.3.1 The Resource Manager of an RMU shall assume the responsibility to conform with the applicable Forest Stewardship Standard and to follow the Group Rules on behalf of all members within their RMU. </t>
  </si>
  <si>
    <t xml:space="preserve">3.3.1 The Resource Manager of an RMU shall assume the responsibility to conform with the UKWAS and to follow the Group Rules on behalf of all members within their RMU.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</si>
  <si>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the applicable Forest Stewardship Standard remains with the Resource Manager. </t>
  </si>
  <si>
    <t xml:space="preserve">NOTE: An RMU can include all members of a group or a sub-set of members within a group. There may be more than one RMU within one group. 
NOTE 2: Members of an RMU may implement some management activities in their management units, as long as the responsibility to ensure that there is conformance with UKWAS remains with the Resource Manager. </t>
  </si>
  <si>
    <t xml:space="preserve">Conformance across management units </t>
  </si>
  <si>
    <t xml:space="preserve">Conformance with all requirements of the applicable Forest Stewardship Standard shall be demonstrated for each management unit within the scope of the FSC FM/CoC or CW/FM group certificate, except as provided for in Clause 4.2. </t>
  </si>
  <si>
    <t>Conformance with all requirements of UKWAS shall be demonstrated for each management unit within the scope of the PEFC  FM group certificate.</t>
  </si>
  <si>
    <t xml:space="preserve">As part of SWL's IMS compliance, a sample of SWL forest managers are audited every year, with Full Group scheme members 1 in every 5 yrs. Associate members have internal audit 3 times every 5 years. </t>
  </si>
  <si>
    <t xml:space="preserve">Conformance with area thresholds in the applicable Forest Stewardship Standard with regards to Criterion 6.5, can be demonstrated across management units rather than at the level of the individual management unit for FM/CoC SLIMF management units. </t>
  </si>
  <si>
    <t xml:space="preserve">Conformance with area thresholds in UKWAS with regards to Criterion 6.5, can be demonstrated across management units rather than at the level of the individual management unit for FM/CoC SLIMF management units. </t>
  </si>
  <si>
    <t>Not Applicable to PEFC in UK</t>
  </si>
  <si>
    <t>These thresholds are assessed on every Group member at preassessment and internal audits. They are also detailed in SWL's management plans.</t>
  </si>
  <si>
    <t xml:space="preserve">4.2.1 In groups with SLIMF and non-SLIMF management units, the non-SLIMF management units may support SLIMF management units to conform with such requirement, partially or fully. </t>
  </si>
  <si>
    <t xml:space="preserve">NOTE: Non-SLIMF management units always need to conform with Criterion 6.5 in each management unit. </t>
  </si>
  <si>
    <t xml:space="preserve">Group size </t>
  </si>
  <si>
    <t xml:space="preserve">The Group Entity shall determine, based on its human and technical capacities, the maximum group size that it can manage, in terms of: 
a) number of group members; 
b) individual management unit size; and/or 
c) total forest area and distribution.
</t>
  </si>
  <si>
    <t>Section 1.1 In Scottish Woodlands Group Certification Scheme Membership Rules &amp; Procedures (IMS Index 7.05) states there is no limit on the number of group scheme members or total area wthin the scheme.  The Company undertakes to allocate the necessary management resources from within its team of around 90 forest manager.</t>
  </si>
  <si>
    <t xml:space="preserve">The Group Entity shall develop a group management system (as per Part II of this standard) that allows the continuous and effective management of all members of the group. </t>
  </si>
  <si>
    <t xml:space="preserve">Multinational groups </t>
  </si>
  <si>
    <t xml:space="preserve">FM/CoC and CW/FM groups shall only be established at a national level, except in the cases described in clause 6.2. </t>
  </si>
  <si>
    <t>Scottish Woodland limited manage single FM Group Certification Scheme in the UK only.</t>
  </si>
  <si>
    <t xml:space="preserve">In cases where homogeneous conditions between countries allow for an effective and credible multinational implementation of the group management system, the Group Entity shall request formal approval from FSC International through their certification body to allow certification of such a group. </t>
  </si>
  <si>
    <t xml:space="preserve">PART II Group management system </t>
  </si>
  <si>
    <t xml:space="preserve">Adding new members to the group </t>
  </si>
  <si>
    <t xml:space="preserve">The Group Entity shall evaluate every applicant who wishes to join the group and ensure that there are no major non-conformities with the applicable Forest Stewardship Standard, nor with membership requirements, before adding the new member to the group. </t>
  </si>
  <si>
    <t xml:space="preserve">The Group Entity shall evaluate every applicant who wishes to join the group and ensure that there are no major non-conformities with UKWAS, nor with membership requirements, before adding the new member to the group. </t>
  </si>
  <si>
    <t>Section 4 Joining the Group Scheme in Scottish Woodlands Group Certification Scheme Membership Rules &amp; procedures. Examples seen for new S2 FULL members: Letters 29/8/19 , Ichrachan 26/6/20 3 minors, Ardrishaig October 2019 assessed minor CAR closure , Acharn assessed 25/2/21 &amp; Drummond Estate 20/4/20 10 minors 3 observations.</t>
  </si>
  <si>
    <t xml:space="preserve">7.1.1 The Group Entity shall conduct a field evaluation to conform with Clause 7.1, except for applicants meeting the SLIMF eligibility criteria or the definition of Communities in this standard, whose evaluation may be done through a desk audit. </t>
  </si>
  <si>
    <t xml:space="preserve">6.1.1 The Group Entity shall conduct a field evaluation to conform with Clause 6.1. </t>
  </si>
  <si>
    <t xml:space="preserve">7.1.2 When a member wants to move from one group to another group managed by the same Group Entity, the Group Entity shall implement this evaluation to allow for the move. </t>
  </si>
  <si>
    <t xml:space="preserve">6.1.2 When a member wants to move from one group to another group managed by the same Group Entity, the Group Entity shall implement this evaluation to allow for the move. </t>
  </si>
  <si>
    <t>Group Entity manages only one FM Group Scheme.</t>
  </si>
  <si>
    <t>Provision of Information</t>
  </si>
  <si>
    <t xml:space="preserve">The Group Entity shall provide each member with information, or access to information, about how the group works. The information shall include: 
a) The Group Rules and the applicable Forest Stewardship Standard, and an explanation of how to conform with them. The Group Entity shall provide access to other applicable normative documents upon request; 
b) An explanation of the certification body’s evaluation process; 
c) An explanation that the certification body, FSC and ASI have the right to access the members' management unit(s) and documentation; 
d) An explanation that the certification body will publish a public summary of their evaluation report; ASI may publish a public summary of their evaluation; and FSC will include information about the group in its database; 
e) Explanation of any costs associated with joining the group. </t>
  </si>
  <si>
    <t xml:space="preserve">The Group Entity shall provide each member with information, or access to information, about how the group works. The information shall include: 
a) The Group Rules and UKWAS, and an explanation of how to conform with them. The Group Entity shall provide access to other applicable normative documents upon request; 
b) An explanation of the certification body’s evaluation process; 
c) An explanation that the certification body and PEFC have the right to access the members' management unit(s) and documentation; 
d) An explanation that the certification body will publish a public summary of their evaluation report and PEFC  will include information about the group in its database; 
e) Explanation of any costs associated with joining the group. </t>
  </si>
  <si>
    <t xml:space="preserve">8.1.1 When the Group Entity provides members with a summary of these items, it shall make available the full documentation upon request from the members. </t>
  </si>
  <si>
    <t xml:space="preserve">7.1.1 When the Group Entity provides members with a summary of these items, it shall make available the full documentation upon request from the members. </t>
  </si>
  <si>
    <t xml:space="preserve">8.1.2 The information shall be presented in a way that is understandable for members. </t>
  </si>
  <si>
    <t xml:space="preserve">7.1.2 The information shall be presented in a way that is understandable for members. </t>
  </si>
  <si>
    <t>On joining memebrs provided with Scottish Woodlands Group Certification Scheme Membership Rules &amp; procedures IMS Index 7.05) which includes Section 6 External audits, Section 3 Membership Fees Section 5.1</t>
  </si>
  <si>
    <t>Group Rules</t>
  </si>
  <si>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FSC-certified forest products produced by the group members up to the defined ‘forest gate’, in conformance with Criterion 8.5 of the applicable Forest Stewardship Standard; 
h) Requirements related to marketing or sales of products; 
i) Rules setting out how to use the FSC trademarks and the trademark license code. </t>
  </si>
  <si>
    <r>
      <t xml:space="preserve">The Group shall develop, implement and keep updated written rules to manage the group covering all applicable requirements of this standard, according to the scale and complexity of the group, including: 
a) Rules setting out who can become a member of the group; 
b) Rules setting out how new members are included in the group; 
C) Rules setting out when members can be suspended or removed from the group; 
d) An internal monitoring system for the group; 
e) A process to resolve corrective action requests issued internally and by the certification body, including timelines and implications if any of the corrective actions are not solved; 
f) A procedure to solve complaints from stakeholders to group members; 
g) A system for tracking and tracing the PEFC -certified forest products produced by the group members up to the defined ‘forest gate’, in conformance with </t>
    </r>
    <r>
      <rPr>
        <b/>
        <sz val="11"/>
        <rFont val="Cambria"/>
        <family val="2"/>
        <scheme val="major"/>
      </rPr>
      <t>Criterion 3.2.2 of UKWAS</t>
    </r>
    <r>
      <rPr>
        <b/>
        <sz val="11"/>
        <rFont val="Cambria"/>
        <family val="1"/>
        <scheme val="major"/>
      </rPr>
      <t xml:space="preserve">; 
h) Requirements related to marketing or sales of products; 
i) Rules setting out how to use the PEFC  trademarks and the trademark license code. </t>
    </r>
  </si>
  <si>
    <t>NOTE: The reference to the scale and complexity of the group refers to the fact that larger and more complex groups, with higher associated risk, might require more comprehensive procedures to ensure the protection of environmental and social values, such as High Conservation Values, Indigenous Peoples, Rare and Threatened Species, etc. Smaller groups, with less associated risk, may develop simpler procedures, but still need to develop all the mentioned Group Rules.</t>
  </si>
  <si>
    <t>NOTE: The reference to the scale and complexity of the group refers to the fact that larger and more complex groups, with higher associated risk, might require more comprehensive procedures to ensure the protection of environmental and social values, such as High (Nature) Conservation Values, Rare and Threatened Species, etc. Smaller groups, with less associated risk, may develop simpler procedures, but still need to develop all the mentioned Group Rules.</t>
  </si>
  <si>
    <t>On joining members provided with Scottish Woodlands Group Certification Scheme Membership Rules &amp; procedures IMS Index 7.05) which includes Section 2 Membership, Section 4 Joining the Group Scheme, Section 5 Intrernal Audits, Section 7 Chain of Custody, Section 11 Leaving the Group Scheme, Section 12 Dispute Resolution and Section 13 Logo &amp; Trademark Use.</t>
  </si>
  <si>
    <t>Group records</t>
  </si>
  <si>
    <t xml:space="preserve">The Group Entity shall maintain up-to-date records covering all applicable requirements of this standard and the applicable Forest Stewardship Standard. These shall include: </t>
  </si>
  <si>
    <t xml:space="preserve">The Group Entity shall maintain up-to-date records covering all applicable requirements of this standard and UKWAS. These shall include: </t>
  </si>
  <si>
    <t xml:space="preserve">a) A list of the members of the group, including for each member: 
i. name and contact details; 
ii. the date of entering the group and, where relevant, the date of leaving the group, and the reason for leaving; 
iii. number and area of management units included in the group; 
iv. geographical location (e.g. coordinates) of each management unit included in the group, supported by a map or documentation; 
v. type of forest ownership per member (e.g. privately owned; state managed; communal management; etc.); 
vi. main products; 
vii. the sub-certificate codes where these have been issued. </t>
  </si>
  <si>
    <t xml:space="preserve">NOTE: The Group Entity must fulfil data protection responsibilities when gathering this information. </t>
  </si>
  <si>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f) Records of the actual or estimated annual harvesting volume of the group and actual annual FSC sales volume of the group. </t>
  </si>
  <si>
    <r>
      <t xml:space="preserve">b) Any records of training provided to staff and/or group members; 
c) Declaration of consent from all group members, as per Clause 2.2; 
d) Documentation and records regarding recommended practices for forest management (e.g. silvicultural systems); 
e) Records demonstrating the implementation of the group management system. These shall include records of internal monitoring, non-conformities identified in such monitoring, actions taken to correct any identified non-conformity, etc.; 
</t>
    </r>
    <r>
      <rPr>
        <b/>
        <sz val="11"/>
        <color rgb="FFFF0000"/>
        <rFont val="Cambria"/>
        <family val="2"/>
        <scheme val="major"/>
      </rPr>
      <t xml:space="preserve">f) Records of the actual or estimated annual harvesting volume of the group and actual annual PEFC  sales volume of the group. </t>
    </r>
  </si>
  <si>
    <t xml:space="preserve">NOTE: The amount of records maintained centrally by the Group Entity may vary from case to case. In order to reduce costs and increase the efficiency of evaluations by the certification body, and subsequent monitoring by FSC and/or ASI, records should be stored centrally or be accessible digitally whenever possible. </t>
  </si>
  <si>
    <t xml:space="preserve">NOTE: The amount of records maintained centrally by the Group Entity may vary from case to case. In order to reduce costs and increase the efficiency of evaluations by the certification body, and subsequent monitoring by PEFC, records should be stored centrally or be accessible digitally whenever possible. </t>
  </si>
  <si>
    <t>Up-to-date records seen for SWL staff training, signed consent and LTFP documents for Group members audited at S2, site list seen including pre-assessment and internal audit records and MAI calculations.</t>
  </si>
  <si>
    <t>The Group Entity shall retain group records for at least five (5) years.</t>
  </si>
  <si>
    <t>Stated in section 15 of Membership Rules and Procedures.</t>
  </si>
  <si>
    <t xml:space="preserve">In countries where FSC International has determined that there is a high risk of false claims involving material harvested from groups, the Group Entity shall maintain up-to-date records of the harvesting and FSC sales volumes of each management unit in the group. </t>
  </si>
  <si>
    <t xml:space="preserve">NOTE: For management units in the group where the harvesting and sales are carried out by a contractor, the Group Entity should verify that the volumes sold by the contractor correspond to the estimated volumes bought from its group. For this purpose, the contract between the forest owner and the contractor should include a requirement for the contractor to communicate to the forest owner and the Group Entity the actual (measured) volume harvested and sold. </t>
  </si>
  <si>
    <t>UK NRA low risk</t>
  </si>
  <si>
    <t>Internal monitoring</t>
  </si>
  <si>
    <t xml:space="preserve">The Group Entity shall implement a documented internal monitoring system that includes at least the following: 
a)A description of the internal monitoring system, sufficient to: 
b)make sure there is continued conformance with the applicable Forest Stewardship Standard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</si>
  <si>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t xml:space="preserve">The Group Entity shall implement a documented internal monitoring system that includes at least the following: 
a)A description of the internal monitoring system, sufficient to: 
b)make sure there is continued conformance with UKWAS in the management units in the group; 
c) check the adequacy of the group management system and the Group Entity´s overall performance. 
d) Regular (at least annual) monitoring visits to a sample of management units within the group; 
e) Regular (at least annual) analysis of the results of the internal monitoring to improve the group management system. </t>
  </si>
  <si>
    <r>
      <t xml:space="preserve">Scottish Woodlands Group Certification Scheme Membership Rules &amp; procedures (IMS Index 7.05) which includes Section 5 Internal Audits. </t>
    </r>
    <r>
      <rPr>
        <sz val="11"/>
        <color rgb="FFFF0000"/>
        <rFont val="Cambria"/>
        <family val="1"/>
        <scheme val="major"/>
      </rPr>
      <t xml:space="preserve">A review of the site list with the record of date of last internal audit was undertaken per site. This illustrated the Group is behind on scheduled audit programme. For example 18 sites were last audited in 2014 &amp; 2015, 10 of which had been partially completed with 11 sites last audited in 2016. A further 25 sites have been identified for auditing in the next 12 months. The is partially the result of Covid restriction however a backlog already existed prior to this.  </t>
    </r>
  </si>
  <si>
    <t>Obs 2021.11</t>
  </si>
  <si>
    <t xml:space="preserve">The Group Entity shall select the requirements from the applicable Forest Stewardship Standard to be monitored at each internal evaluation according to the scale, intensity and risk. </t>
  </si>
  <si>
    <t xml:space="preserve">The Group Entity shall select the requirements from UKWAS to be monitored at each internal evaluation according to the scale, intensity and risk. </t>
  </si>
  <si>
    <t xml:space="preserve">NOTE: The Group Entity may focus their monitoring during a particular internal evaluation on specific elements of the applicable Forest Stewardship Standard, with the provision that all aspects of the Forest Stewardship Standard are evaluated for the group, through the sampled management units, during the period of validity of the certificate. </t>
  </si>
  <si>
    <t xml:space="preserve">NOTE: The Group Entity may focus their monitoring during a particular internal evaluation on specific elements of UKWAS, with the provision that all aspects of UKWAS are evaluated for the group, through the sampled management units, during the period of validity of the certificate. </t>
  </si>
  <si>
    <t xml:space="preserve">All elements of UKWAS are assessed at each FMU according to Section 5.2 Internal  Suvelliance Audits in the Membership Rules and Procedures. Full Group scheme members 1 in every 5 yrs. Associate members have internal audit 3 times every 5 years. </t>
  </si>
  <si>
    <t xml:space="preserve">The Group Entity shall specify what constitutes an active management unit for the group and justify the classification of activities as active or inactive management. </t>
  </si>
  <si>
    <t>CEM classifies all sites over 5 year certification period as active management units.</t>
  </si>
  <si>
    <t>11.4, 11.5, 17.1</t>
  </si>
  <si>
    <t xml:space="preserve">The minimum sample of management units to be visited annually for internal monitoring shall be calculated according to requirements 11.4, 11.5, 17.1 of the standard. 
Use the table below completing column C </t>
  </si>
  <si>
    <t xml:space="preserve">The minimum sample of management units to be visited annually for internal monitoring shall be calculated according to requirements of the PEFC 1002 2018 standard sections 9.3.2 to 9.3.5:
9.3.2 Determination of the sample size
9.3.2.1 The sample size shall be calculated for the participants of the group organisation.
9.3.2.2 The size of the sample generally should be the square root of the number of participants: (y=√x), rounded to the upper whole number.
9.3.2.3 The size of the sample may be adapted by a standard taking into account one or more of the following indicators:
a) results of a risk assessment. In this case deviations of sample sizes in case of low or high risk for individual categories shall be defined;
b) results of internal audits or previous certification audits;
c) quality / level of confidence of the internal monitoring programme;
d) use of technologies allowing the gathering of information concerning specified requirements;
Note: Such technologies may be e.g. the use of satellite data or drones and allow compliance statements for specific requirements of a sustainability standard or support the risk based sampling.
e) based on other means of gathering information about activities on the ground.
Note: One way could be a survey with participants who provide some information about their activities on the ground.
</t>
  </si>
  <si>
    <t>Column A</t>
  </si>
  <si>
    <t>Column B</t>
  </si>
  <si>
    <t>Column C</t>
  </si>
  <si>
    <t>9.3.3 Determination of sample categories
9.3.3.1 The sample categories shall be established based on the results of a risk assessment. The indicators used in the risk assessment shall reflect the geographical scope of the standard.
The following non exhaustive list of indicators may be used for the risk assessment:
a) ownership type (e.g. state forest, communal forest, private forest);
b) size of management units (different size classes);
c) biogeographic region (e.g. lowlands, low mountain range, high mountain range);
d) operations, processes and products of potential group participants;
e) deforestation and forest conversion;
f) rotation period(s);
g) richness of biological diversity;
h) recreation and other socio-economic functions of the forest;
i) dependence of and interaction with local communities and indigenous people;
j) available resources for administration, operations, training and research;
k) governance and law enforcement.
9.3.3.2 Conditions which constitute risk for each indicator on low, medium and high level and the respective consequences for the sampling shall be defined.
9.3.4 Distribution of the sample
The sample shall be distributed to the categories according to the result of the risk assessment.
9.3.5 Selection of the participants
9.3.5.1 At least 25% of the sample should be selected at random.
9.3.5.2 A risk-based procedure for the selection of the participants shall be specified.</t>
  </si>
  <si>
    <t>Size class</t>
  </si>
  <si>
    <t># of MUs</t>
  </si>
  <si>
    <t>Internal monitoring (at minimum)</t>
  </si>
  <si>
    <t>Active management units &gt; 1,000 ha</t>
  </si>
  <si>
    <t>Active management units ≤ 1,000 ha AND
SLIMF management units and Communities AND 
Active MUs where outsourced services are carried out only by forestry contractrors in the group</t>
  </si>
  <si>
    <t>Inactive management units</t>
  </si>
  <si>
    <t>Management units in Resource Management Units</t>
  </si>
  <si>
    <t>At the discretion of the
Group Entity currently 20% sampling i.e.1 every 5 yrs</t>
  </si>
  <si>
    <t>obs 2021.12</t>
  </si>
  <si>
    <t xml:space="preserve">Inactive management units may be monitored remotely if the necessary information is available (e.g. remote sensing, digital imagery, phone interviews, documents proving payments/sales/provision of material and training). </t>
  </si>
  <si>
    <t xml:space="preserve">No inactive management units. </t>
  </si>
  <si>
    <t xml:space="preserve">The Group Entity may lower the minimum sample defined in Clause 11.4 based on the regular analysis of the results of the monitoring as per Clause 11.1 c). </t>
  </si>
  <si>
    <t xml:space="preserve">The Group Entity may lower the minimum sample defined in 10.4 based on the regular analysis of the results of the monitoring as per 9.3.3.1 of PEFC Standard 1002 2018 </t>
  </si>
  <si>
    <t>Not currently used in Group procedures</t>
  </si>
  <si>
    <t xml:space="preserve">The Group Entity shall increase the calculated minimum sample when high risks are identified (e.g. unresolved substantiated land tenure or use rights disputes, High Conservation Values (HCVs) are threatened, substantiated stakeholder complaints, etc.). </t>
  </si>
  <si>
    <t xml:space="preserve">The Group Entity should visit different management units during the internal monitoring from the ones previously visited by the certification body, unless there are pending corrective actions, complaints or risk factors that require a revisit of the same units. </t>
  </si>
  <si>
    <t xml:space="preserve">Only overlap with S2 external audit sites included a sample of preassessment FMUs who joined the Group between S1 &amp; S2. </t>
  </si>
  <si>
    <t>11.10</t>
  </si>
  <si>
    <t>10.10</t>
  </si>
  <si>
    <t xml:space="preserve">NOTE: Non-conformities identified at the level of a group member may result in non-conformities at the Group Entity level when the non-conformities are determined to be the result of the Group Entity’s performance. </t>
  </si>
  <si>
    <r>
      <rPr>
        <sz val="11"/>
        <rFont val="Cambria"/>
        <family val="1"/>
        <scheme val="major"/>
      </rPr>
      <t xml:space="preserve">Scottish Woodlands Group Certification Scheme Membership Rules &amp; procedures (IMS Index 7.05) which includes Section 5 Internal Audits. </t>
    </r>
    <r>
      <rPr>
        <sz val="11"/>
        <color rgb="FFFF0000"/>
        <rFont val="Cambria"/>
        <family val="1"/>
        <scheme val="major"/>
      </rPr>
      <t>Letters preassessment undertaken 29/08/19, with 2 minors raised under 2.2.3 (FP review required) &amp; 2.15.1 (review of monitoring) target date 12/6/20.  No update on progress of ensuring compliance with these minors noted in Capacity system at audit 06/21. The Group Scheme procedures have not been implemented.</t>
    </r>
  </si>
  <si>
    <t>Chain of custody</t>
  </si>
  <si>
    <t xml:space="preserve">The Group Entity shall implement a tracking and tracing system for FSC-certified products, to ensure that they are not mixed with non-certified material. </t>
  </si>
  <si>
    <t xml:space="preserve">The Group Entity shall implement a tracking and tracing system for PEFC -certified products, to ensure that they are not mixed with non-certified material. </t>
  </si>
  <si>
    <t xml:space="preserve">Scottish Woodlands Group Certification Scheme Membership Rules &amp; procedures (IMS Index 7.05) which includes Section 7 Chain of Custody. Sample invoice for associate memebrs is on the members section of Scottish Woodlands website. Sampled sales documentation reference 7.7.1h. </t>
  </si>
  <si>
    <t xml:space="preserve">The Group Entity shall ensure that all invoices for sales of FSC-certified material include the required information (as per the applicable Forest Stewardship Standard). </t>
  </si>
  <si>
    <t xml:space="preserve">The Group Entity shall ensure that all invoices for sales of PEFC -certified material include the required information (as per UKWAS 3.2.2 and PEFC COC Standard 2002). </t>
  </si>
  <si>
    <t>The Group Entity shall ensure that all uses of the FSC trademarks are approved by their certification body in advance.</t>
  </si>
  <si>
    <t>The Group Entity shall ensure that all uses of the PEFC  trademarks are approved by PEFC UK in advance.</t>
  </si>
  <si>
    <t>Scottish Woodlands Group Certification Scheme Membership Rules &amp; procedures (IMS Index 7.05) which includes Section 13 Logo &amp; Trademark Use. All trademark seen approved through SGS certificate.</t>
  </si>
  <si>
    <t xml:space="preserve">The Group Entity shall not issue any kind of certificates to their members that could be confused with FSC certificates. </t>
  </si>
  <si>
    <t xml:space="preserve">The Group Entity shall not issue any kind of certificates to their members that could be confused with PEFC  certificates. </t>
  </si>
  <si>
    <t>NOTE: To prove that certain management units are covered by the group certificate, the member can use the list of the members of the group or a member certificate issued by the certification body. It is important that none of these documents are confused with the FSC certificate of the group held by the Group Entity.</t>
  </si>
  <si>
    <t>NOTE: To prove that certain management units are covered by the group certificate, the member can use the list of the members of the group or a member certificate issued by the certification body. It is important that none of these documents are confused with the PEFC  certificate of the group held by the Group Entity.</t>
  </si>
  <si>
    <t>Scottish Woodlands Group Certification Scheme Membership Rules &amp; procedures (IMS Index 7.05) which includes Section 4.4 Admission states will issue a membership certificate and membership number for the property being admitted to the Group Scheme. Example for Acharn seen.</t>
  </si>
  <si>
    <t>PART III Optional Inclusion of Forestry Contractors in Groups</t>
  </si>
  <si>
    <t>END OF PEFC CHECKLIST</t>
  </si>
  <si>
    <t>Part III</t>
  </si>
  <si>
    <t>Does the group include any Forestry contractor? If YES, then complete the section below; if NO, stop here. Please, confirm at every audit, by choosing from the Drop Down Lists in Column B</t>
  </si>
  <si>
    <t>CHOOSE FROM DROP DOWN LIST</t>
  </si>
  <si>
    <t>NO CONTRACTORS ARE NOT INCLUDED, STOP HERE</t>
  </si>
  <si>
    <t>Requirements for forestry contractors</t>
  </si>
  <si>
    <t xml:space="preserve">Forestry contractors may only join an FSC FM/CoC group. </t>
  </si>
  <si>
    <t xml:space="preserve">NOTE: Forestry contractors can join more than one group, and operate under the FSC group certificate(s) but only in the management units of the group(s) that they have joined.  
NOTE 2: Forestry contractors can have a separate CoC certificate to operate in management units outside the group. 
NOTE 3: Upon completion of the ongoing revision of standard FSC-STD-30-010 V2-0 FSC Controlled Wood Standard for Forest Management Enterprises, this clause will be reviewed to consider the possibility for forestry contractors to also join CW/FM groups. </t>
  </si>
  <si>
    <t xml:space="preserve">The Group Entity may allocate responsibilities to conform with the applicable Forest Stewardship Standard to forestry contractors in the group, as per Clause 3.1. </t>
  </si>
  <si>
    <t xml:space="preserve">A contract, including a declaration of consent, shall be signed by each forestry contractor wishing to join a group. In the contract, the forestry contractor shall: 
a) commit to follow the applicable Forest Stewardship Standard and the Group Rules, and to ensure that any sub-contractors will follow them as well; 
b) agree to allow the Group Entity, the certification body, FSC and ASI to fulfil their responsibilities; 
c) agree that the Group Entity will be the main contact for certification; 
d) include the agreed terms between the forestry contractor and the Group Entity. 
</t>
  </si>
  <si>
    <t>Group rules for contractors</t>
  </si>
  <si>
    <t xml:space="preserve">The Group Entity shall adapt the Group Rules to include forestry contractors. </t>
  </si>
  <si>
    <t xml:space="preserve">The Group Entity shall define the process for forestry contractors to report to the Group Entity the type (e.g. harvesting, planting, management plan development), location (management units of the group) and outcomes (e.g. volume harvested, number of plants planted, documents developed) of their operations. </t>
  </si>
  <si>
    <t>Evaluation of new forestry contractors</t>
  </si>
  <si>
    <t xml:space="preserve">The Group Entity shall evaluate each forestry contractor applying to join the group, prior to approving the application, through: </t>
  </si>
  <si>
    <t xml:space="preserve">15.1.1 An on-site evaluation of an operation in a sample management unit; and/or </t>
  </si>
  <si>
    <t xml:space="preserve">15.1.2 A verification that the contractor has sufficient qualifications or knowledge to operate according to the applicable Forest Stewardship Standard and fulfil their responsibilities within the group. </t>
  </si>
  <si>
    <t xml:space="preserve">When a forestry contractor wants to move from one group to another group managed by the same Group Entity, the Group Entity shall implement this evaluation to allow for the move. </t>
  </si>
  <si>
    <t>YES CONTRACTORS ARE INCLUDED COMPLETE REST OF QUESTIONS</t>
  </si>
  <si>
    <t>Records regarding contractors</t>
  </si>
  <si>
    <t xml:space="preserve">When forestry contractors are included in the group, the Group Entity shall maintain up-to-date records, including: 
a) Name and contact details; 
b) The date of entering the group and, where relevant, the date of leaving the group, and the reason for leaving; 
c) Any records of training provided by the Group Entity; 
d) The results of the forestry contractors´ monitoring through the sampled management units (Clause 17.1) and the targeted internal evaluation (Clause 18.1); 
e) Records of the harvesting and sales volumes, at least annually, if applicable, resulting from operations carried out by contractors within the group certificate. </t>
  </si>
  <si>
    <t>Internal monitoring of contractors</t>
  </si>
  <si>
    <t xml:space="preserve">The Group Entity shall implement a targeted internal evaluation of all forestry contractors included in the group at least once during the validity of the certificate. </t>
  </si>
  <si>
    <t xml:space="preserve">NOTE: This targeted internal evaluation is additional to the internal monitoring of the contractors´ performance through the management units sampled annually (as per Clause 17.1). The objective of this evaluation is to ensure that contractors are adequately fulfilling the responsibilities that the Group Entity has allocated to them (e.g. planning, evaluation of new members, internal monitoring, development of documents). </t>
  </si>
  <si>
    <t xml:space="preserve">18.1.1 The Group Entity shall increase this internal evaluation intensity when high risks are identified (e.g. recurrent non-conformities by the contractor, substantiated stakeholder complaints about the contractor´s performance). </t>
  </si>
  <si>
    <t>Contractors' chain of custody</t>
  </si>
  <si>
    <t xml:space="preserve">Forestry contractors shall have records of the annual harvesting volume and annual FSC sales volume of their harvesting and sales activities covered by the certificate of the group. </t>
  </si>
  <si>
    <t xml:space="preserve">Such volume records shall be provided to the Group Entity. </t>
  </si>
  <si>
    <t xml:space="preserve">Forestry contractors shall ensure that all invoices for sales of FSC-certified material include the required information (as per the applicable Forest Stewardship Standard) and provide a copy of these invoices to the Group Entity. </t>
  </si>
  <si>
    <t xml:space="preserve">When selling FSC-certified material, the contractor shall use in the invoices the certificate code of the group from which the material comes from. </t>
  </si>
  <si>
    <t>DO NOT DELETE</t>
  </si>
  <si>
    <t>Data/Validation/list/select</t>
  </si>
  <si>
    <t>mostly plantation</t>
  </si>
  <si>
    <t>&gt;10000ha</t>
  </si>
  <si>
    <t>mostly natural/semi-natural</t>
  </si>
  <si>
    <t>&gt;1000-10000ha</t>
  </si>
  <si>
    <t>intimate mix</t>
  </si>
  <si>
    <t>100-1000ha</t>
  </si>
  <si>
    <t>SLIMF</t>
  </si>
  <si>
    <t>Annex 7 Group member details/ FMU details (Group &amp; Multiple FMU)</t>
  </si>
  <si>
    <t>Please indicate clearly if there are any national legal restrictions which do not allow publication of this kind of information.</t>
  </si>
  <si>
    <t>FMU details</t>
  </si>
  <si>
    <t>GROUP CERTIFICATES (COMPLETE BLUE &amp; GREEN SECTIONS)</t>
  </si>
  <si>
    <t xml:space="preserve">Contact details of group member (not site location) 
</t>
  </si>
  <si>
    <t>FMU DETAILS - GROUPS AND MULTIPLE FMU</t>
  </si>
  <si>
    <t>Sub-code/ref</t>
  </si>
  <si>
    <t>Group member Name (+ local /trading names if applicable)</t>
  </si>
  <si>
    <t>Entry Date</t>
  </si>
  <si>
    <t xml:space="preserve">Exit date </t>
  </si>
  <si>
    <t>Street name</t>
  </si>
  <si>
    <t>nearest city/town</t>
  </si>
  <si>
    <t>State/County</t>
  </si>
  <si>
    <t>Post code</t>
  </si>
  <si>
    <t>FMU Names (create new line for each FMU)</t>
  </si>
  <si>
    <t xml:space="preserve">Geog. coordinates (non-SLIMFs) </t>
  </si>
  <si>
    <t>Area (ha)</t>
  </si>
  <si>
    <t>Managed by</t>
  </si>
  <si>
    <t>Management category</t>
  </si>
  <si>
    <t>Main products</t>
  </si>
  <si>
    <t>HCV present?</t>
  </si>
  <si>
    <t>Year visited by SA</t>
  </si>
  <si>
    <t xml:space="preserve">Group member type </t>
  </si>
  <si>
    <t>AAF Category</t>
  </si>
  <si>
    <t>Auchenhay, Glaisters &amp; Drumhumphry</t>
  </si>
  <si>
    <t>4 Newmarket Street, Castle Douglas, DG7 1HY</t>
  </si>
  <si>
    <t>Dalbeattie</t>
  </si>
  <si>
    <t>Dumfries-shire</t>
  </si>
  <si>
    <t>55.052512 -3.541822</t>
  </si>
  <si>
    <t>FIM/Mrs Hands</t>
  </si>
  <si>
    <t>Full</t>
  </si>
  <si>
    <t>Watcarrick &amp; Jamie's Head</t>
  </si>
  <si>
    <t>Clifford Court, Cooper Way, Parkhouse, Carlisle, Cumbria, CA3 0JG</t>
  </si>
  <si>
    <t>Eskdalemuir</t>
  </si>
  <si>
    <t>55.25679 -3.1972723</t>
  </si>
  <si>
    <t>Gresham House Forest Fund 1 LP</t>
  </si>
  <si>
    <t>Community</t>
  </si>
  <si>
    <t>Teandore West</t>
  </si>
  <si>
    <t>8 Fodderty Way Dingwall Business Park, Dingwall, IV15 9XB</t>
  </si>
  <si>
    <t>Tore</t>
  </si>
  <si>
    <t>Invernesshire</t>
  </si>
  <si>
    <t>57.51715 -4.3122631</t>
  </si>
  <si>
    <t>Eco Forest Enterprises</t>
  </si>
  <si>
    <t>Tolquhonie</t>
  </si>
  <si>
    <t>Gairland Interspace, 8 West Street, Fochabers, IV32 7DJ</t>
  </si>
  <si>
    <t>Carrbridge</t>
  </si>
  <si>
    <t>57.295655 -3.7888082</t>
  </si>
  <si>
    <t xml:space="preserve">A.C.S. Forestry </t>
  </si>
  <si>
    <t>Felton Park</t>
  </si>
  <si>
    <t>6e Greensfiled Court, Alnwick NE66 2DE</t>
  </si>
  <si>
    <t>Alnwick</t>
  </si>
  <si>
    <t>Northumberland</t>
  </si>
  <si>
    <t>England</t>
  </si>
  <si>
    <t>55.175091 -1.4347436</t>
  </si>
  <si>
    <t>Mr A Scott</t>
  </si>
  <si>
    <t>Tulloch Wood and Parkmore</t>
  </si>
  <si>
    <t>Sandpiper House, Ruthvenfield Road, Inveralmond Ind Est, Perth PH1 3EE</t>
  </si>
  <si>
    <t>Dufftown</t>
  </si>
  <si>
    <t>Morayshire</t>
  </si>
  <si>
    <t>57.273343 -3.062964</t>
  </si>
  <si>
    <t>Mr MPL Wright</t>
  </si>
  <si>
    <t>Associate</t>
  </si>
  <si>
    <t>Fassfern</t>
  </si>
  <si>
    <t>Fassfern, Kinlocheil, Fort William, PH33 7NP</t>
  </si>
  <si>
    <t>Fort William</t>
  </si>
  <si>
    <t>56.859211 -5.2477051</t>
  </si>
  <si>
    <t>West Highland Woodlands Ltd</t>
  </si>
  <si>
    <t>Barwhillanty Estate Woodlands</t>
  </si>
  <si>
    <t>Parton</t>
  </si>
  <si>
    <t>55.004177 -3.596256</t>
  </si>
  <si>
    <t>JMA Yerburgh (Executors)</t>
  </si>
  <si>
    <t>Castle Milk &amp; Corrie Estates</t>
  </si>
  <si>
    <t>Lockerbie</t>
  </si>
  <si>
    <t>55.053706 -3.1958995</t>
  </si>
  <si>
    <t>Sir John Buchanan Jardine</t>
  </si>
  <si>
    <t>Revack Wood</t>
  </si>
  <si>
    <t>Nethy Bridge</t>
  </si>
  <si>
    <t>57.179835 -3.3514229</t>
  </si>
  <si>
    <t>Mr M Bond</t>
  </si>
  <si>
    <t>Kinaldy Wood</t>
  </si>
  <si>
    <t>Aberfeldy</t>
  </si>
  <si>
    <t>Perthshire</t>
  </si>
  <si>
    <t>56.371424 -4.0011004</t>
  </si>
  <si>
    <t>GL Smith</t>
  </si>
  <si>
    <t>Lanehead</t>
  </si>
  <si>
    <t>Suite 2 Gardrum House, Fenwick, KA3 6AS</t>
  </si>
  <si>
    <t>Dalmellington</t>
  </si>
  <si>
    <t>Ayrshire</t>
  </si>
  <si>
    <t>55.366034 -4.294043</t>
  </si>
  <si>
    <t>Rammerscales Estate</t>
  </si>
  <si>
    <t>55.050331 -3.263107</t>
  </si>
  <si>
    <t>Malcolm Bell-MacDonald</t>
  </si>
  <si>
    <t>Earlstoun</t>
  </si>
  <si>
    <t>St John's Town of Dalry</t>
  </si>
  <si>
    <t>55.072768 -4.0563558</t>
  </si>
  <si>
    <t>Derek Forbes</t>
  </si>
  <si>
    <t>Ardlamont</t>
  </si>
  <si>
    <t>2 Smithy Lane, Lochgilphead, PA31 8TA</t>
  </si>
  <si>
    <t>Tighnabruaich</t>
  </si>
  <si>
    <t>Argyll</t>
  </si>
  <si>
    <t>55.533014 -5.1517033</t>
  </si>
  <si>
    <t>Loch Lomond Distilleries</t>
  </si>
  <si>
    <t>The EB8 Portfolio (Clow Hill, Condie Hill, Longdrum and Sillywhinny)</t>
  </si>
  <si>
    <t>Dunning</t>
  </si>
  <si>
    <t>56.17224 -3.3061461</t>
  </si>
  <si>
    <t>EB8 Limited</t>
  </si>
  <si>
    <t>Kyloe Wood</t>
  </si>
  <si>
    <t>55.063802 -4.0010843</t>
  </si>
  <si>
    <t>RF Trustee Co. Ltd</t>
  </si>
  <si>
    <t>Ardchyline</t>
  </si>
  <si>
    <t>Cairdow</t>
  </si>
  <si>
    <t>56.114734 -5.0414541</t>
  </si>
  <si>
    <t>Duke of Abercorn</t>
  </si>
  <si>
    <t>Cauldlaw</t>
  </si>
  <si>
    <t>55.184399 -3.1558364</t>
  </si>
  <si>
    <t>Colvin-Smith Forestry</t>
  </si>
  <si>
    <t>Tavistock Woodlands</t>
  </si>
  <si>
    <t>Tavistock</t>
  </si>
  <si>
    <t>Devon</t>
  </si>
  <si>
    <t>50.31253 -4.1235267</t>
  </si>
  <si>
    <t>7th Earl of Bradford</t>
  </si>
  <si>
    <t>Altarichard</t>
  </si>
  <si>
    <t>4a Drumadoon Road, Cloughmills, Ballymena, BT44 9LJ</t>
  </si>
  <si>
    <t>Magherahoney</t>
  </si>
  <si>
    <t>Antrim</t>
  </si>
  <si>
    <t>Northern Ireland</t>
  </si>
  <si>
    <t>55.061193 -6.1359711</t>
  </si>
  <si>
    <t>Blakiston Houston Estates</t>
  </si>
  <si>
    <t>Annandale and Lochwood Estates</t>
  </si>
  <si>
    <t>Priorwood, High Road, Melrose, TD6 9EG</t>
  </si>
  <si>
    <t>St Ann's</t>
  </si>
  <si>
    <t>55.220941 -3.2763673</t>
  </si>
  <si>
    <t>Annandale and Lochwood Estates LLP</t>
  </si>
  <si>
    <t>Hearthstanes and Menzion</t>
  </si>
  <si>
    <t>Tweedsmuir</t>
  </si>
  <si>
    <t>Peebles-shire</t>
  </si>
  <si>
    <t>55.301139 -3.255314</t>
  </si>
  <si>
    <t>Mr Glatt</t>
  </si>
  <si>
    <t>Clauchrie</t>
  </si>
  <si>
    <t>Elgin</t>
  </si>
  <si>
    <t>54.533549 -3.4263701</t>
  </si>
  <si>
    <t>Carter Forest and Huntfordburn</t>
  </si>
  <si>
    <t>Jedburgh</t>
  </si>
  <si>
    <t>Roxburghshire</t>
  </si>
  <si>
    <t>55.204777 -2.3032197</t>
  </si>
  <si>
    <t>Skairfield Ltd</t>
  </si>
  <si>
    <t>The Million</t>
  </si>
  <si>
    <t>3 The Sawmill, Brynkinalt Business Centre, Chirk, Wrexham, LL14 5NS</t>
  </si>
  <si>
    <t>Dudley</t>
  </si>
  <si>
    <t>W Midlands</t>
  </si>
  <si>
    <t>52.283054 -2.1436108</t>
  </si>
  <si>
    <t>Stayley Developments</t>
  </si>
  <si>
    <t>Hoscote</t>
  </si>
  <si>
    <t>Craik</t>
  </si>
  <si>
    <t>55.229773 -2.5927015</t>
  </si>
  <si>
    <t>Balmoral (Alltcailleach, Craigower and Garmaddie)</t>
  </si>
  <si>
    <t>Braemar</t>
  </si>
  <si>
    <t>Aberdeenshire</t>
  </si>
  <si>
    <t>57.027952 -3.0790121</t>
  </si>
  <si>
    <t>Balmoral Estates</t>
  </si>
  <si>
    <t>Balmoral (Balloch Buie)</t>
  </si>
  <si>
    <t>56.993439 -3.3068007</t>
  </si>
  <si>
    <t>Blue Hill and Gownie</t>
  </si>
  <si>
    <t>Craigellachie</t>
  </si>
  <si>
    <t>57.281098 -3.1013387</t>
  </si>
  <si>
    <t>Mr Peter Herron</t>
  </si>
  <si>
    <t>Auchtertyre Estate</t>
  </si>
  <si>
    <t>57.2798 -3.2406317</t>
  </si>
  <si>
    <t>Mr Yool</t>
  </si>
  <si>
    <t>Drummuir</t>
  </si>
  <si>
    <t>57.285363 -3.0218373</t>
  </si>
  <si>
    <t>Drummuir Estate</t>
  </si>
  <si>
    <t>Muckrach</t>
  </si>
  <si>
    <t>Dulnain Bridge</t>
  </si>
  <si>
    <t>57.305268 -3.6780531</t>
  </si>
  <si>
    <t>Trustees of Niall Calthorpe</t>
  </si>
  <si>
    <t>Over Dalgleish</t>
  </si>
  <si>
    <t>55.213657 -3.1016752</t>
  </si>
  <si>
    <t>Owl Forest Ltd</t>
  </si>
  <si>
    <t>Baronscourt</t>
  </si>
  <si>
    <t>Newtonstewart</t>
  </si>
  <si>
    <t>Tyrone</t>
  </si>
  <si>
    <t>54.415131 -7.272215</t>
  </si>
  <si>
    <t>Abercorn Estates</t>
  </si>
  <si>
    <t>Airlie Estate</t>
  </si>
  <si>
    <t>Kirriemuir</t>
  </si>
  <si>
    <t>56.313314 -2.3830761</t>
  </si>
  <si>
    <t>Airlie Estate Heritage trust</t>
  </si>
  <si>
    <t>Glenlee</t>
  </si>
  <si>
    <t>55.053952 -4.1054925</t>
  </si>
  <si>
    <t>Mr R Agnew</t>
  </si>
  <si>
    <t>Gryfe &amp; Leapmoor</t>
  </si>
  <si>
    <t>The Old Chandlery, Holy Loch Marina, Rankine Brae, Sandbank, Dunoon, PA23 8FE</t>
  </si>
  <si>
    <t>Greenock</t>
  </si>
  <si>
    <t>Renfrewshire</t>
  </si>
  <si>
    <t>55.544281 -4.4645267</t>
  </si>
  <si>
    <t>Shillofad Ltd</t>
  </si>
  <si>
    <t>Upper Park</t>
  </si>
  <si>
    <t>56.63597 -3.8014844</t>
  </si>
  <si>
    <t>Auchen Forest Ltd &amp; Lennoxwood Ltd</t>
  </si>
  <si>
    <t>Haddo</t>
  </si>
  <si>
    <t>Ellon</t>
  </si>
  <si>
    <t>57.240041 -2.132526</t>
  </si>
  <si>
    <t>Marquis of Aberdeen</t>
  </si>
  <si>
    <t>Mill of Fortune</t>
  </si>
  <si>
    <t>Comrie</t>
  </si>
  <si>
    <t>56.354937 -4.0746921</t>
  </si>
  <si>
    <t>Lennoxwood Ltd</t>
  </si>
  <si>
    <t>Blackhills</t>
  </si>
  <si>
    <t>Kinross</t>
  </si>
  <si>
    <t>Kinross-shire</t>
  </si>
  <si>
    <t>56.094314 -3.28261</t>
  </si>
  <si>
    <t>Mr R G Kotewall</t>
  </si>
  <si>
    <t>Campbrae</t>
  </si>
  <si>
    <t>Cromdale</t>
  </si>
  <si>
    <t>57.330337 -3.5446457</t>
  </si>
  <si>
    <t>A Christie</t>
  </si>
  <si>
    <t>Higher Thrushgill</t>
  </si>
  <si>
    <t>The Forge, 9 Front Street, Wolsingham, Co Durham, DL13 3DF</t>
  </si>
  <si>
    <t>Settle</t>
  </si>
  <si>
    <t>Lancashire</t>
  </si>
  <si>
    <t>54.030149 -2.3251353</t>
  </si>
  <si>
    <t>Gresham House Sustainable Timber &amp; Energy LP</t>
  </si>
  <si>
    <t>108</t>
  </si>
  <si>
    <t>Auchindrain</t>
  </si>
  <si>
    <t>Inveraray</t>
  </si>
  <si>
    <t>56.105141 -5.1018231</t>
  </si>
  <si>
    <t>Cambusmore</t>
  </si>
  <si>
    <t>Callander</t>
  </si>
  <si>
    <t>56.13426 -4.1046304</t>
  </si>
  <si>
    <t>Michael Buchannan</t>
  </si>
  <si>
    <t>Nannau</t>
  </si>
  <si>
    <t>Llanidloes</t>
  </si>
  <si>
    <t>Montgomeryshire</t>
  </si>
  <si>
    <t>Wales</t>
  </si>
  <si>
    <t>52.459539 -3.5144087</t>
  </si>
  <si>
    <t>Mr Vaughan Gaskell</t>
  </si>
  <si>
    <t>Shanes Castle</t>
  </si>
  <si>
    <t>Magherafelt</t>
  </si>
  <si>
    <t>54.434185 -6.1650276</t>
  </si>
  <si>
    <t>Shanes Castle Estate Co Ltd</t>
  </si>
  <si>
    <t>Sowerby Wood</t>
  </si>
  <si>
    <t>Carlisle</t>
  </si>
  <si>
    <t>Cumbria</t>
  </si>
  <si>
    <t>54.512647 -2.5930805</t>
  </si>
  <si>
    <t>Kilninver (Raera)</t>
  </si>
  <si>
    <t>Oban</t>
  </si>
  <si>
    <t>56.33897 -5.4703967</t>
  </si>
  <si>
    <t>Nicholson Family</t>
  </si>
  <si>
    <t>Barrhill (Arnsheen, Waterside, Polbae &amp; Pulganny)</t>
  </si>
  <si>
    <t>Barrhill</t>
  </si>
  <si>
    <t>55.033679 -4.4221142</t>
  </si>
  <si>
    <t>Cobairdy</t>
  </si>
  <si>
    <t>Huntly</t>
  </si>
  <si>
    <t>57.294188 -2.4247442</t>
  </si>
  <si>
    <t>Philiphaugh</t>
  </si>
  <si>
    <t>Selkirk</t>
  </si>
  <si>
    <t>Selkirkshire</t>
  </si>
  <si>
    <t>55.3253 -2.5326617</t>
  </si>
  <si>
    <t>Sir Michael Strang Steel</t>
  </si>
  <si>
    <t>Glencarnie</t>
  </si>
  <si>
    <t>57.159502 -3.4812985</t>
  </si>
  <si>
    <t>Robert MacNeil</t>
  </si>
  <si>
    <t>Allt Olmarch</t>
  </si>
  <si>
    <t>Lampeter</t>
  </si>
  <si>
    <t>Cardiganshire</t>
  </si>
  <si>
    <t>52.094983 -4.021743</t>
  </si>
  <si>
    <t>Mr G Courtney</t>
  </si>
  <si>
    <t>Lennox Castle</t>
  </si>
  <si>
    <t>Lennoxtown</t>
  </si>
  <si>
    <t>W Dunbartonshire</t>
  </si>
  <si>
    <t>55.582652 -4.1448201</t>
  </si>
  <si>
    <t>Tapio Aalito</t>
  </si>
  <si>
    <t>Airds of Parton</t>
  </si>
  <si>
    <t>New Galloway</t>
  </si>
  <si>
    <t>55.003567 -4.0559401</t>
  </si>
  <si>
    <t>Mr Ingall</t>
  </si>
  <si>
    <t>Appin</t>
  </si>
  <si>
    <t>Moniaive</t>
  </si>
  <si>
    <t>55.25388 -3.9744376</t>
  </si>
  <si>
    <t>Irish Forestry Unit Trust</t>
  </si>
  <si>
    <t>Lamb Craig</t>
  </si>
  <si>
    <t>55.194459 -3.1372766</t>
  </si>
  <si>
    <t>His Grace the Duke of Sutherland</t>
  </si>
  <si>
    <t>Culzean Estate</t>
  </si>
  <si>
    <t>Culzean</t>
  </si>
  <si>
    <t>55.203629 -4.4638603</t>
  </si>
  <si>
    <t>Cassillis and Culzean Estate</t>
  </si>
  <si>
    <t>Candacraig</t>
  </si>
  <si>
    <t>Strathdon</t>
  </si>
  <si>
    <t>57.102724 -3.0547722</t>
  </si>
  <si>
    <t>Candacraig Trust</t>
  </si>
  <si>
    <t>Cwm Henog</t>
  </si>
  <si>
    <t>Llandovery</t>
  </si>
  <si>
    <t>Carmarthenshire</t>
  </si>
  <si>
    <t>52.072885 -3.4458412</t>
  </si>
  <si>
    <t>The Forestry Partnership 2008 LLP</t>
  </si>
  <si>
    <t>Glenferness</t>
  </si>
  <si>
    <t>Ferness</t>
  </si>
  <si>
    <t>Nairnshire</t>
  </si>
  <si>
    <t>57.273799 -3.4643258</t>
  </si>
  <si>
    <t>The Trustees of Lord Balgonie’s Testamentary Trust</t>
  </si>
  <si>
    <t>Clanmore</t>
  </si>
  <si>
    <t>Pinwherry</t>
  </si>
  <si>
    <t>55.163272 -4.7534209</t>
  </si>
  <si>
    <t>Laoigh Glen</t>
  </si>
  <si>
    <t>Ormidale Cowal</t>
  </si>
  <si>
    <t>56.036474 -5.1155766</t>
  </si>
  <si>
    <t>Burnmouth</t>
  </si>
  <si>
    <t>Newcastleton</t>
  </si>
  <si>
    <t>55.260735 -2.6859976</t>
  </si>
  <si>
    <t>Ralph Strachan</t>
  </si>
  <si>
    <t>Sawmill Wood</t>
  </si>
  <si>
    <t>Consett</t>
  </si>
  <si>
    <t>County Durham</t>
  </si>
  <si>
    <t>54.811425 -1.8179243</t>
  </si>
  <si>
    <t>Sir Tom Cowie, O.B.E.</t>
  </si>
  <si>
    <t>Minto &amp; Yetholm</t>
  </si>
  <si>
    <t>Minto</t>
  </si>
  <si>
    <t>55.476444 -2.6770842</t>
  </si>
  <si>
    <t>The Abercorn Estates Partnership</t>
  </si>
  <si>
    <t>Nant yr Hwch</t>
  </si>
  <si>
    <t>52.149801 -3.7421205</t>
  </si>
  <si>
    <t>Stakis Forestry LLP</t>
  </si>
  <si>
    <t>Maryfield, Tilquillie &amp; Berryhill</t>
  </si>
  <si>
    <t>Banchory</t>
  </si>
  <si>
    <t>57.099118 -2.4637722</t>
  </si>
  <si>
    <t>David Shaw</t>
  </si>
  <si>
    <t>Drumchork</t>
  </si>
  <si>
    <t>56.210295 -3.5863687</t>
  </si>
  <si>
    <t>Mr &amp; Mrs Gordon MacKay</t>
  </si>
  <si>
    <t>Lochdochart</t>
  </si>
  <si>
    <t>Killin</t>
  </si>
  <si>
    <t>56.244469 -4.3237236</t>
  </si>
  <si>
    <t>Mr W J Christie</t>
  </si>
  <si>
    <t>Glen Etive</t>
  </si>
  <si>
    <t>56.933937 -4.9533204</t>
  </si>
  <si>
    <t>Philip Fleming</t>
  </si>
  <si>
    <t>Blackthird</t>
  </si>
  <si>
    <t>Helensburgh</t>
  </si>
  <si>
    <t>Dunbartonshire</t>
  </si>
  <si>
    <t>55.82134 -4.6273113</t>
  </si>
  <si>
    <t>R J Smith</t>
  </si>
  <si>
    <t>Airriequhillart Forest</t>
  </si>
  <si>
    <t>Wigtown</t>
  </si>
  <si>
    <t>Wigtownshire</t>
  </si>
  <si>
    <t>54.831336 -4.5579108</t>
  </si>
  <si>
    <t>Susannah Ford</t>
  </si>
  <si>
    <t>South Clare</t>
  </si>
  <si>
    <t>Evanton</t>
  </si>
  <si>
    <t>Ross-shire</t>
  </si>
  <si>
    <t>57.658609 -4.4352579</t>
  </si>
  <si>
    <t>Des Donohoe</t>
  </si>
  <si>
    <t>Cefn Ystrad Ffin</t>
  </si>
  <si>
    <t>52.082868 -3.7687016</t>
  </si>
  <si>
    <t>Eilanreach</t>
  </si>
  <si>
    <t>Glen Elg</t>
  </si>
  <si>
    <t>Wester Ross</t>
  </si>
  <si>
    <t>57.165676 -5.6733406</t>
  </si>
  <si>
    <t>Lord Dulverton</t>
  </si>
  <si>
    <t>Struy Estate</t>
  </si>
  <si>
    <t>Cannich</t>
  </si>
  <si>
    <t>57.42289 -4.6711008</t>
  </si>
  <si>
    <t>Over Rankeilour Farms Ltd</t>
  </si>
  <si>
    <t>Glenfeshie Estate</t>
  </si>
  <si>
    <t>Kincraig</t>
  </si>
  <si>
    <t>57.021715 -3.9041245</t>
  </si>
  <si>
    <t>Glenfeshie Estate Limited</t>
  </si>
  <si>
    <t>Fornought Forest</t>
  </si>
  <si>
    <t>Methven</t>
  </si>
  <si>
    <t>56.414332 -3.7164261</t>
  </si>
  <si>
    <t>Whiteside</t>
  </si>
  <si>
    <t>Dunscore</t>
  </si>
  <si>
    <t>55.126868 -3.8787595</t>
  </si>
  <si>
    <t>John Plaxton</t>
  </si>
  <si>
    <t>Dirnow Forest</t>
  </si>
  <si>
    <t>Kirkcowan</t>
  </si>
  <si>
    <t>54.963606 -4.6772416</t>
  </si>
  <si>
    <t>R A E Herbert</t>
  </si>
  <si>
    <t>Kirtleton South</t>
  </si>
  <si>
    <t>Langholm</t>
  </si>
  <si>
    <t>55.123643 -3.118013</t>
  </si>
  <si>
    <t>Lady Glassary Wood</t>
  </si>
  <si>
    <t>Lochgilphead</t>
  </si>
  <si>
    <t>56.129966 -5.4853352</t>
  </si>
  <si>
    <t>M &amp; K MacLeod</t>
  </si>
  <si>
    <t>Nether Cassock</t>
  </si>
  <si>
    <t>55.326097 -3.2750169</t>
  </si>
  <si>
    <t>Nether Linkins</t>
  </si>
  <si>
    <t>Kirkcudbright</t>
  </si>
  <si>
    <t>Kirkcudbright-shire</t>
  </si>
  <si>
    <t>54.856256 -3.9409364</t>
  </si>
  <si>
    <t>Sheila &amp; Gerard Ryan</t>
  </si>
  <si>
    <t>Kilkerran Estate</t>
  </si>
  <si>
    <t>Crosshill</t>
  </si>
  <si>
    <t>South Ayrshire</t>
  </si>
  <si>
    <t>55.221048 -4.6614903</t>
  </si>
  <si>
    <t>Sir Charles Ferguson</t>
  </si>
  <si>
    <t>Gass Forest</t>
  </si>
  <si>
    <t>54.948681 -4.7418454</t>
  </si>
  <si>
    <t>Leithenwater</t>
  </si>
  <si>
    <t>Innerleithen</t>
  </si>
  <si>
    <t>55.669547 -3.0683451</t>
  </si>
  <si>
    <t>Rosebery Estates Partnership</t>
  </si>
  <si>
    <t>Glenshimmeroch</t>
  </si>
  <si>
    <t>55.165221 -4.1160647</t>
  </si>
  <si>
    <t>The Glenshimmeroch Partnership</t>
  </si>
  <si>
    <t>Black Banks Plantation</t>
  </si>
  <si>
    <t>Durham</t>
  </si>
  <si>
    <t>54.711706 -1.8401003</t>
  </si>
  <si>
    <t>Gleann Ban</t>
  </si>
  <si>
    <t>Sandbank</t>
  </si>
  <si>
    <t>56.459979 -4.284932</t>
  </si>
  <si>
    <t>Moffat Forestry</t>
  </si>
  <si>
    <t>JP &amp; TS Young Properties (Kilkerran)</t>
  </si>
  <si>
    <t>Maybole</t>
  </si>
  <si>
    <t>JP &amp; TS Young</t>
  </si>
  <si>
    <t>Meikle Cairn</t>
  </si>
  <si>
    <t>New Luce</t>
  </si>
  <si>
    <t>54.966984 -4.7274675</t>
  </si>
  <si>
    <t>Duke of Sutherland</t>
  </si>
  <si>
    <t>Glenbuchat Woodlands North</t>
  </si>
  <si>
    <t>Glenbuchat</t>
  </si>
  <si>
    <t>57.243564 -3.0786771</t>
  </si>
  <si>
    <t>Graver Forestry</t>
  </si>
  <si>
    <t>Tormore Forest</t>
  </si>
  <si>
    <t>Skye, Armadale</t>
  </si>
  <si>
    <t>57.052013 -5.9227767</t>
  </si>
  <si>
    <t>Sleat Community Trust</t>
  </si>
  <si>
    <t>Baluntonhill</t>
  </si>
  <si>
    <t>Bargrennan</t>
  </si>
  <si>
    <t>54.395331 -4.3365788</t>
  </si>
  <si>
    <t>Fiona Warrender &amp; Carolyn Balfour</t>
  </si>
  <si>
    <t>55.565211 -3.079782</t>
  </si>
  <si>
    <t>Thistlelane Limited</t>
  </si>
  <si>
    <t>Cairnderry</t>
  </si>
  <si>
    <t>A.J. Callander</t>
  </si>
  <si>
    <t>Moorpark</t>
  </si>
  <si>
    <t>Kilbirnie</t>
  </si>
  <si>
    <t>55.770406 -4.7370947</t>
  </si>
  <si>
    <t>Mrs R. Fuchs</t>
  </si>
  <si>
    <t>Pitgaveny</t>
  </si>
  <si>
    <t>57.668434 -3.2756709</t>
  </si>
  <si>
    <t>A.A. Dunbar, A.A. Dunbar Descendants Trust, Mr Crinan &amp; Mrs R Dunbar</t>
  </si>
  <si>
    <t>Elderslie Estate</t>
  </si>
  <si>
    <t>Bridge of Weir</t>
  </si>
  <si>
    <t>55.873983 -4.5605221</t>
  </si>
  <si>
    <t>Houston Farms</t>
  </si>
  <si>
    <t>Ardochy Estate</t>
  </si>
  <si>
    <t>Invergarry</t>
  </si>
  <si>
    <t>57.08715 -4.9737532</t>
  </si>
  <si>
    <t>Manston Forests Llp</t>
  </si>
  <si>
    <t>Threestoneburn</t>
  </si>
  <si>
    <t>Wooler</t>
  </si>
  <si>
    <t>55.477415 -2.0331958</t>
  </si>
  <si>
    <t>Kincardine Castle</t>
  </si>
  <si>
    <t>Auchterarder</t>
  </si>
  <si>
    <t>56.280639 -3.7023534</t>
  </si>
  <si>
    <t>Robert McNeil</t>
  </si>
  <si>
    <t>Dychliemore</t>
  </si>
  <si>
    <t>Dalmally</t>
  </si>
  <si>
    <t>56.377182 -5.0429104</t>
  </si>
  <si>
    <t>The Hon Mrs Maitland</t>
  </si>
  <si>
    <t>Leithope Forest</t>
  </si>
  <si>
    <t>55.370562 -2.4496456</t>
  </si>
  <si>
    <t>Hawarden</t>
  </si>
  <si>
    <t>Chester</t>
  </si>
  <si>
    <t>Flintshire</t>
  </si>
  <si>
    <t>53.17774 -3.0188804</t>
  </si>
  <si>
    <t>Sir William Gladstone</t>
  </si>
  <si>
    <t>Inverernie</t>
  </si>
  <si>
    <t>Daviot</t>
  </si>
  <si>
    <t>57.422699 -4.1663955</t>
  </si>
  <si>
    <t>D &amp; J Ferguson</t>
  </si>
  <si>
    <t>Forest of Deer</t>
  </si>
  <si>
    <t>Old Deer</t>
  </si>
  <si>
    <t>57.551787 -2.0735055</t>
  </si>
  <si>
    <t>Glen of Rothes</t>
  </si>
  <si>
    <t>Rothes</t>
  </si>
  <si>
    <t>57.552906 -3.2398774</t>
  </si>
  <si>
    <t>D Dunbar-Nasmith</t>
  </si>
  <si>
    <t>The Wern</t>
  </si>
  <si>
    <t>Breacon</t>
  </si>
  <si>
    <t>51.811476 -3.6332955</t>
  </si>
  <si>
    <t>Hafodunos Farm Woods</t>
  </si>
  <si>
    <t>Llangernyw</t>
  </si>
  <si>
    <t>Denbighshire</t>
  </si>
  <si>
    <t>53.272142 -3.7214416</t>
  </si>
  <si>
    <t>Antoinette Mackeson Sandbach</t>
  </si>
  <si>
    <t>Ardno Forest</t>
  </si>
  <si>
    <t>Dunoon</t>
  </si>
  <si>
    <t>56.225407 -4.9630895</t>
  </si>
  <si>
    <t>Gresham House Timberland LP</t>
  </si>
  <si>
    <t>Creagan and Cabrach</t>
  </si>
  <si>
    <t>56.388777 -5.009805</t>
  </si>
  <si>
    <t>Glenfinnan Estate</t>
  </si>
  <si>
    <t>56.877619 -5.4331892</t>
  </si>
  <si>
    <t>Ian Leith</t>
  </si>
  <si>
    <t>Greenscares</t>
  </si>
  <si>
    <t>Braco</t>
  </si>
  <si>
    <t>56.290021 -3.9208998</t>
  </si>
  <si>
    <t>Bruce Walker</t>
  </si>
  <si>
    <t>Mindork Forest</t>
  </si>
  <si>
    <t>54.894542 -4.6289836</t>
  </si>
  <si>
    <t>Newtonhead</t>
  </si>
  <si>
    <t>Rigside</t>
  </si>
  <si>
    <t>South Lanarkshire</t>
  </si>
  <si>
    <t>55.496747 -3.7855164</t>
  </si>
  <si>
    <t>Lennoxwoods Ltd</t>
  </si>
  <si>
    <t>Badlieu</t>
  </si>
  <si>
    <t>Moffat</t>
  </si>
  <si>
    <t>55.445641 -3.5096899</t>
  </si>
  <si>
    <t>Carmichael</t>
  </si>
  <si>
    <t>Lanarkshire</t>
  </si>
  <si>
    <t>55.624827 -3.7532183</t>
  </si>
  <si>
    <t>Loch Crongart</t>
  </si>
  <si>
    <t>Barhill</t>
  </si>
  <si>
    <t>55.089512 -4.7154324</t>
  </si>
  <si>
    <t>Achnaba (Telling)</t>
  </si>
  <si>
    <t>56.033772 -5.3883304</t>
  </si>
  <si>
    <t>Paul Telling</t>
  </si>
  <si>
    <t>Milton of Blairquhan</t>
  </si>
  <si>
    <t>Straiton</t>
  </si>
  <si>
    <t>55.320981 -4.5704491</t>
  </si>
  <si>
    <t>Sir Patrick Hunter-Blair</t>
  </si>
  <si>
    <t>Muckersie Wood</t>
  </si>
  <si>
    <t>56.320991 -3.5004056</t>
  </si>
  <si>
    <t>Arboretum Estates Ltd</t>
  </si>
  <si>
    <t>Craignane Forest</t>
  </si>
  <si>
    <t>Carsphairn</t>
  </si>
  <si>
    <t>55.307567 -4.2481206</t>
  </si>
  <si>
    <t>Ashkirktown, Burnfoot and Hareseat</t>
  </si>
  <si>
    <t>55.470942 -2.8399207</t>
  </si>
  <si>
    <t>B A Walker</t>
  </si>
  <si>
    <t>Borthwick Brae</t>
  </si>
  <si>
    <t>Hawick</t>
  </si>
  <si>
    <t>55.416349 -2.9335428</t>
  </si>
  <si>
    <t>Anthony Scott-Noble</t>
  </si>
  <si>
    <t>Drakemyres</t>
  </si>
  <si>
    <t>Keith</t>
  </si>
  <si>
    <t>Banffshire</t>
  </si>
  <si>
    <t>57.58453 -3.0185046</t>
  </si>
  <si>
    <t>Brian Mercer</t>
  </si>
  <si>
    <t>Alton Woods</t>
  </si>
  <si>
    <t>55.458762 -2.7795696</t>
  </si>
  <si>
    <t>Woodland Invest</t>
  </si>
  <si>
    <t>Bannachra Muir</t>
  </si>
  <si>
    <t>56.021452 -4.6842245</t>
  </si>
  <si>
    <t>Highlandman and Torr</t>
  </si>
  <si>
    <t>56.021512 -4.7628695</t>
  </si>
  <si>
    <t>Craigton Woods</t>
  </si>
  <si>
    <t>Milnegavie</t>
  </si>
  <si>
    <t>East Dunbartonshire</t>
  </si>
  <si>
    <t>55.9527 -4.3542629</t>
  </si>
  <si>
    <t>Sir Ilay Campbell</t>
  </si>
  <si>
    <t>Burn of Sheeoch</t>
  </si>
  <si>
    <t>57.014012 -2.3951956</t>
  </si>
  <si>
    <t>Tulloch</t>
  </si>
  <si>
    <t>Roy Bridge</t>
  </si>
  <si>
    <t>56.888437 -4.7001436</t>
  </si>
  <si>
    <t>Braeroy Estates Ltd</t>
  </si>
  <si>
    <t>Kirkbride Estate</t>
  </si>
  <si>
    <t>57.131038 -3.1051384</t>
  </si>
  <si>
    <t>Katrina and Norman Geddes</t>
  </si>
  <si>
    <t>Tulchan Estate</t>
  </si>
  <si>
    <t>Ballindalloch</t>
  </si>
  <si>
    <t>57.401563 -3.4477845</t>
  </si>
  <si>
    <t>Tulchan Sporting Estates Ltd</t>
  </si>
  <si>
    <t>Airds Hill</t>
  </si>
  <si>
    <t>Applin</t>
  </si>
  <si>
    <t>56.559081 -5.3782078</t>
  </si>
  <si>
    <t>The Committee for Mr James W Baird</t>
  </si>
  <si>
    <t>Riverside and Old Corry</t>
  </si>
  <si>
    <t>Broadford</t>
  </si>
  <si>
    <t>57.23942 -5.9393719</t>
  </si>
  <si>
    <t>Kissock Forest</t>
  </si>
  <si>
    <t>Beeswing</t>
  </si>
  <si>
    <t>54.986459 -3.7096456</t>
  </si>
  <si>
    <t>Trustees of Llanover Estate</t>
  </si>
  <si>
    <t xml:space="preserve">Cumlodden </t>
  </si>
  <si>
    <t>Furnace</t>
  </si>
  <si>
    <t>56.142578 -5.1145013</t>
  </si>
  <si>
    <t>Trustees of Sir Ilay Campbell Settlementand Reynell Pack Will Trust</t>
  </si>
  <si>
    <t>Aigas Community Forest</t>
  </si>
  <si>
    <t>57.441357 -4.5607852</t>
  </si>
  <si>
    <t>Sron Na Bo</t>
  </si>
  <si>
    <t>Spean Briudge</t>
  </si>
  <si>
    <t>56.901795 -4.9442103</t>
  </si>
  <si>
    <t>Glenbuchat South</t>
  </si>
  <si>
    <t>Bellabeg</t>
  </si>
  <si>
    <t>57.230275 -3.056755</t>
  </si>
  <si>
    <t>Fenton</t>
  </si>
  <si>
    <t>55.605908 -2.01902</t>
  </si>
  <si>
    <t>Lord Durham 1989 Voluntary Settlement</t>
  </si>
  <si>
    <t>Leitters</t>
  </si>
  <si>
    <t>Strathyre</t>
  </si>
  <si>
    <t>56.363477 -4.3034385</t>
  </si>
  <si>
    <t>Gresham House Forestry Fund</t>
  </si>
  <si>
    <t>MacRobert Trust</t>
  </si>
  <si>
    <t>Tarland</t>
  </si>
  <si>
    <t>57.535433 -3.0889566</t>
  </si>
  <si>
    <t xml:space="preserve">Ettrickshaws and Hyndhope </t>
  </si>
  <si>
    <t>Ettrickbridge</t>
  </si>
  <si>
    <t>55.476172 -2.9824195</t>
  </si>
  <si>
    <t>Mr &amp;Mrs Mulholland &amp; Mulholland Contracts</t>
  </si>
  <si>
    <t>Boreland Wood</t>
  </si>
  <si>
    <t>Newton Stewart</t>
  </si>
  <si>
    <t>54.975609 -4.7436813</t>
  </si>
  <si>
    <t>Alan Wilson, Eco Forest Enterprises</t>
  </si>
  <si>
    <t>The Slate</t>
  </si>
  <si>
    <t>Campbeltown</t>
  </si>
  <si>
    <t>55.377231 -5.7346038</t>
  </si>
  <si>
    <t>Ardkinglas Estate</t>
  </si>
  <si>
    <t>Cairndow</t>
  </si>
  <si>
    <t>56.244711 -4.9452089</t>
  </si>
  <si>
    <t>David Sumison</t>
  </si>
  <si>
    <t>Harehill</t>
  </si>
  <si>
    <t>57.005483 -2.516936</t>
  </si>
  <si>
    <t>J. W. Lloyd</t>
  </si>
  <si>
    <t>Ballimore (Balquhidder)</t>
  </si>
  <si>
    <t>Balquhidder</t>
  </si>
  <si>
    <t>56.341457 -4.3749277</t>
  </si>
  <si>
    <t>Webster Woodlands</t>
  </si>
  <si>
    <t>Keppochan</t>
  </si>
  <si>
    <t>56.337777 -5.1093607</t>
  </si>
  <si>
    <t>Luachrach</t>
  </si>
  <si>
    <t>56.412691 -5.4381895</t>
  </si>
  <si>
    <t>Oban Land and Marine</t>
  </si>
  <si>
    <t>Strathconon Forest</t>
  </si>
  <si>
    <t>Contin</t>
  </si>
  <si>
    <t>57.563259 -4.7465952</t>
  </si>
  <si>
    <t>Olsson Forest Ltd</t>
  </si>
  <si>
    <t>Corse and Craig</t>
  </si>
  <si>
    <t>Balmaclellan</t>
  </si>
  <si>
    <t>55.067247 -4.0639035</t>
  </si>
  <si>
    <t>Lawton Woods</t>
  </si>
  <si>
    <t>Burrelton</t>
  </si>
  <si>
    <t>56.495757 -3.3010034</t>
  </si>
  <si>
    <t>W. and P.H. Henderson</t>
  </si>
  <si>
    <t>School Wood</t>
  </si>
  <si>
    <t>Forest Mill</t>
  </si>
  <si>
    <t>Clackmannanshire</t>
  </si>
  <si>
    <t>56.119102 -3.6871679</t>
  </si>
  <si>
    <t>Robert Scott</t>
  </si>
  <si>
    <t>Kilnair</t>
  </si>
  <si>
    <t>55.164729 -4.0924882</t>
  </si>
  <si>
    <t>P.J. Nichols and S.J. Harper</t>
  </si>
  <si>
    <t>Polvinister Wood</t>
  </si>
  <si>
    <t>56.424259 -5.442479</t>
  </si>
  <si>
    <t>Susanah MacKay-James</t>
  </si>
  <si>
    <t>Glencruitten Wood and Cathedral of Trees</t>
  </si>
  <si>
    <t>56.401795 -5.4420699</t>
  </si>
  <si>
    <t>Max MacKay- James</t>
  </si>
  <si>
    <t>Sleepieshill</t>
  </si>
  <si>
    <t>Fochabers</t>
  </si>
  <si>
    <t>57.639804 -3.1708095</t>
  </si>
  <si>
    <t>J W Lloyd</t>
  </si>
  <si>
    <t>Corrieour</t>
  </si>
  <si>
    <t>56.293506 -3.8693643</t>
  </si>
  <si>
    <t>Eco Forest Serivces</t>
  </si>
  <si>
    <t>Carstran</t>
  </si>
  <si>
    <t>Lochearnhead</t>
  </si>
  <si>
    <t>56.367308 -4.2907158</t>
  </si>
  <si>
    <t>Donohoe Scottish Forestry Trust</t>
  </si>
  <si>
    <t>Moine Odhar East</t>
  </si>
  <si>
    <t>56.866142 -5.00705</t>
  </si>
  <si>
    <t>Peak Forestry</t>
  </si>
  <si>
    <t>Glassary Wood</t>
  </si>
  <si>
    <t>56.085578 -5.4652411</t>
  </si>
  <si>
    <t>PAR Equity</t>
  </si>
  <si>
    <t>Bow Wood</t>
  </si>
  <si>
    <t>Angus</t>
  </si>
  <si>
    <t>56.666962 -3.1600452</t>
  </si>
  <si>
    <t>Keith Richard Cole</t>
  </si>
  <si>
    <t>Earlseat</t>
  </si>
  <si>
    <t>Kirkaldy</t>
  </si>
  <si>
    <t>Fife</t>
  </si>
  <si>
    <t>56.157122 -3.1059909</t>
  </si>
  <si>
    <t>Wemyss Trust Enterprise</t>
  </si>
  <si>
    <t>The Culachy Woods (inc Faichem)</t>
  </si>
  <si>
    <t>57.11736 -4.7118338</t>
  </si>
  <si>
    <t>SJ, PL. and L. Davidson</t>
  </si>
  <si>
    <t>West Woods Craibstone</t>
  </si>
  <si>
    <t>Aberdeen</t>
  </si>
  <si>
    <t>57.189793 -2.0578917</t>
  </si>
  <si>
    <t>A &amp; J Gammie</t>
  </si>
  <si>
    <t>Upper Grainston</t>
  </si>
  <si>
    <t>Doune</t>
  </si>
  <si>
    <t>Stirlingshire</t>
  </si>
  <si>
    <t>56.228453 -4.0065446</t>
  </si>
  <si>
    <t>Trustees of the Nav Lister Will Trust</t>
  </si>
  <si>
    <t>Glasvar</t>
  </si>
  <si>
    <t>56.154587 -5.4730684</t>
  </si>
  <si>
    <t>The Forter Strip</t>
  </si>
  <si>
    <t>Bridge of Cally</t>
  </si>
  <si>
    <t>56.765267 -3.3872047</t>
  </si>
  <si>
    <t>Scottish Woodlands</t>
  </si>
  <si>
    <t>Ballimore (Otter Ferry)</t>
  </si>
  <si>
    <t>Otter Ferry</t>
  </si>
  <si>
    <t>56.002546 -5.3133927</t>
  </si>
  <si>
    <t>Trustan Van Lynden</t>
  </si>
  <si>
    <t>Westertown</t>
  </si>
  <si>
    <t>57.222247 -3.0499011</t>
  </si>
  <si>
    <t>Braigh an Uird</t>
  </si>
  <si>
    <t>57.131544 -5.851829</t>
  </si>
  <si>
    <t>Fyntalloch and Calnavie Moss</t>
  </si>
  <si>
    <t>55.024603 -4.6421897</t>
  </si>
  <si>
    <t>JAW Renewables</t>
  </si>
  <si>
    <t>Portmore Estate</t>
  </si>
  <si>
    <t>Eddleston</t>
  </si>
  <si>
    <t>55.727678 -3.1957224</t>
  </si>
  <si>
    <t>David Reid</t>
  </si>
  <si>
    <t>Emblehope Moor</t>
  </si>
  <si>
    <t>Otterburn</t>
  </si>
  <si>
    <t>55.247642 -2.3963493</t>
  </si>
  <si>
    <t>Kennel Club</t>
  </si>
  <si>
    <t>Otter Estate</t>
  </si>
  <si>
    <t>55.958551 -5.3112318</t>
  </si>
  <si>
    <t>Nicolas Kenneth Spencer Wills</t>
  </si>
  <si>
    <t>Ardteatle</t>
  </si>
  <si>
    <t>56.478638 -5.0477826</t>
  </si>
  <si>
    <t>S &amp; J Forestry</t>
  </si>
  <si>
    <t>Pinclanty Woodland</t>
  </si>
  <si>
    <t>Barr</t>
  </si>
  <si>
    <t>55.172825 -4.7682154</t>
  </si>
  <si>
    <t>J &amp; F Warrender</t>
  </si>
  <si>
    <t>Scatwell</t>
  </si>
  <si>
    <t>57.566489 -4.6799435</t>
  </si>
  <si>
    <t>Packington Estate Enterprises</t>
  </si>
  <si>
    <t>Priestside Flow</t>
  </si>
  <si>
    <t>Annan</t>
  </si>
  <si>
    <t>54.980853 -3.3718702</t>
  </si>
  <si>
    <t>George King</t>
  </si>
  <si>
    <t>Achnashelloch and Achnabreck</t>
  </si>
  <si>
    <t>56.051677 -5.4236394</t>
  </si>
  <si>
    <t>Various</t>
  </si>
  <si>
    <t>57.178445 -2.7724219</t>
  </si>
  <si>
    <t>Knowes, Keltie and Kippen</t>
  </si>
  <si>
    <t>56.285796 -3.5846483</t>
  </si>
  <si>
    <t>Pinmore</t>
  </si>
  <si>
    <t>Drumness Wood</t>
  </si>
  <si>
    <t>Muthill</t>
  </si>
  <si>
    <t>56.319959 -3.7817199</t>
  </si>
  <si>
    <t>Jock's Hill</t>
  </si>
  <si>
    <t>57.409109 -3.1517859</t>
  </si>
  <si>
    <t>Todsbughts</t>
  </si>
  <si>
    <t>Slamanan</t>
  </si>
  <si>
    <t>Falkirk</t>
  </si>
  <si>
    <t>55.923225 -3.8723011</t>
  </si>
  <si>
    <t>Stonechest</t>
  </si>
  <si>
    <t>Longtown</t>
  </si>
  <si>
    <t>55.098159 -2.8195471</t>
  </si>
  <si>
    <t>Cowie Forestry Ltd</t>
  </si>
  <si>
    <t>Achavraid</t>
  </si>
  <si>
    <t>Tarbet</t>
  </si>
  <si>
    <t>55.762603 -5.5353772</t>
  </si>
  <si>
    <t>WRG MacPherson</t>
  </si>
  <si>
    <t>Barbeth</t>
  </si>
  <si>
    <t>New Abbey</t>
  </si>
  <si>
    <t>54.969629 -3.6261302</t>
  </si>
  <si>
    <t>Mrs E V Anderson</t>
  </si>
  <si>
    <t>Blackmount Estate</t>
  </si>
  <si>
    <t>Bridge of Orchy</t>
  </si>
  <si>
    <t>56.518413 -4.7696818</t>
  </si>
  <si>
    <t>Letters</t>
  </si>
  <si>
    <t>Strachur</t>
  </si>
  <si>
    <t>NS 064 996</t>
  </si>
  <si>
    <t>LFI Silva</t>
  </si>
  <si>
    <t>Leazes Farm</t>
  </si>
  <si>
    <t>Wolsingham</t>
  </si>
  <si>
    <t>NZ 059 382</t>
  </si>
  <si>
    <t>Gerard de Lintelo</t>
  </si>
  <si>
    <t>Drummond Estate</t>
  </si>
  <si>
    <t>Crieff</t>
  </si>
  <si>
    <t>NN 844181</t>
  </si>
  <si>
    <t>Drummond Estate, Drummond Foundation &amp; Drummond Trust</t>
  </si>
  <si>
    <t>Tom Laith</t>
  </si>
  <si>
    <t>NJ 070 263</t>
  </si>
  <si>
    <t>Ichrachan</t>
  </si>
  <si>
    <t>Taynuilt</t>
  </si>
  <si>
    <t>NN 022 306</t>
  </si>
  <si>
    <t>Scamadale</t>
  </si>
  <si>
    <t>Arisaig</t>
  </si>
  <si>
    <t>NM 697 900</t>
  </si>
  <si>
    <t>Mr Robert Spence and Mrs Annabelle Cleeve</t>
  </si>
  <si>
    <t>Ardmarnock (Loch Fyne Forestry)</t>
  </si>
  <si>
    <t>NR 939 717</t>
  </si>
  <si>
    <t>Loch Fyne Forestry ( Sandy Bulloch)</t>
  </si>
  <si>
    <t>Lethem Complex</t>
  </si>
  <si>
    <t>NT 681 094</t>
  </si>
  <si>
    <t>Kilgalioch (Purgatory Complex)</t>
  </si>
  <si>
    <t>NX 209 710</t>
  </si>
  <si>
    <t>Scottish Power Renewables (UK) Limited</t>
  </si>
  <si>
    <t>Ardrishaig Forest</t>
  </si>
  <si>
    <t>Ardrishaig</t>
  </si>
  <si>
    <t>NR 834 838</t>
  </si>
  <si>
    <t>Portree</t>
  </si>
  <si>
    <t>NG 472 365</t>
  </si>
  <si>
    <t>Mr James P Jack</t>
  </si>
  <si>
    <t>Glentore Woods</t>
  </si>
  <si>
    <t>Cumbernauld</t>
  </si>
  <si>
    <t>North Lanarkshire</t>
  </si>
  <si>
    <t>NS 810 722</t>
  </si>
  <si>
    <t>Glenhapple</t>
  </si>
  <si>
    <t>NX 371 714</t>
  </si>
  <si>
    <t>Brian Westerman</t>
  </si>
  <si>
    <t>Acharn</t>
  </si>
  <si>
    <t>Kilin</t>
  </si>
  <si>
    <t>NN 570 322</t>
  </si>
  <si>
    <t>Solsgirth Farm</t>
  </si>
  <si>
    <t>Dollar</t>
  </si>
  <si>
    <t>NS 985 956</t>
  </si>
  <si>
    <t>Maaike Felstead</t>
  </si>
  <si>
    <t>NS 570 013</t>
  </si>
  <si>
    <t>John Murray</t>
  </si>
  <si>
    <t>Cumberhead</t>
  </si>
  <si>
    <t>Douglas</t>
  </si>
  <si>
    <t>NS 775 334</t>
  </si>
  <si>
    <t>Richard Reid</t>
  </si>
  <si>
    <t>Tweedsmuir (Glenbreck and Tweedshaws)</t>
  </si>
  <si>
    <t>NT 054 225</t>
  </si>
  <si>
    <t>Arran Smith</t>
  </si>
  <si>
    <t>Isles Forest</t>
  </si>
  <si>
    <t>NX 868 610</t>
  </si>
  <si>
    <t>Charlie Elliott</t>
  </si>
  <si>
    <t>Birnock</t>
  </si>
  <si>
    <t>Abington</t>
  </si>
  <si>
    <t>NS 986 256</t>
  </si>
  <si>
    <t>Catcleuch</t>
  </si>
  <si>
    <t>Unit 1, Linnet Court, Cawledge Business Park, Alnwick, NE66 2GD</t>
  </si>
  <si>
    <t>NT 730 015</t>
  </si>
  <si>
    <t>Jonathan Harker</t>
  </si>
  <si>
    <t>Stronvar</t>
  </si>
  <si>
    <t>NN 527 197</t>
  </si>
  <si>
    <t>Barry Harper</t>
  </si>
  <si>
    <t>Suardal Forest</t>
  </si>
  <si>
    <t>NG 612 214</t>
  </si>
  <si>
    <t>Tom Amos</t>
  </si>
  <si>
    <t>Knowehead</t>
  </si>
  <si>
    <t>NO 037 100</t>
  </si>
  <si>
    <t>Mike Page</t>
  </si>
  <si>
    <t>Ederline Estate</t>
  </si>
  <si>
    <t>NM892028</t>
  </si>
  <si>
    <t>Tom Parker</t>
  </si>
  <si>
    <t xml:space="preserve">Auchleeks Estate </t>
  </si>
  <si>
    <t>NN 727 646</t>
  </si>
  <si>
    <t>Neil White</t>
  </si>
  <si>
    <t>Craigbeg</t>
  </si>
  <si>
    <t>NO 770 905</t>
  </si>
  <si>
    <t>Peter West</t>
  </si>
  <si>
    <t>Lagganmore</t>
  </si>
  <si>
    <t>NN 848 189</t>
  </si>
  <si>
    <t>Glenhead and Arns</t>
  </si>
  <si>
    <t>NS 798 757</t>
  </si>
  <si>
    <t>Highfileds Muir</t>
  </si>
  <si>
    <t>NS 326 854</t>
  </si>
  <si>
    <t>Culag and Inverbeg</t>
  </si>
  <si>
    <t>NS 351 960</t>
  </si>
  <si>
    <t>NH 505 264</t>
  </si>
  <si>
    <t>Helge Hansen</t>
  </si>
  <si>
    <t>Knockburnie</t>
  </si>
  <si>
    <t>East Ayrshire</t>
  </si>
  <si>
    <t>NS 557 105</t>
  </si>
  <si>
    <t>Strathmore and Altnabrec</t>
  </si>
  <si>
    <t>Dingwall</t>
  </si>
  <si>
    <t>ND 004 457</t>
  </si>
  <si>
    <t>Lorna Stewart</t>
  </si>
  <si>
    <t xml:space="preserve">Full </t>
  </si>
  <si>
    <t>Hopekist Forest</t>
  </si>
  <si>
    <t>Melrose</t>
  </si>
  <si>
    <t>NT 140 299</t>
  </si>
  <si>
    <t>Charlotte Cavey-Wilcox</t>
  </si>
  <si>
    <t>Grierson House, Crichton Business Park, Bankend Road, Dumfries, DG1 4ZS</t>
  </si>
  <si>
    <t>Dumfries</t>
  </si>
  <si>
    <t xml:space="preserve">NX238663 </t>
  </si>
  <si>
    <t>Sam Howard</t>
  </si>
  <si>
    <t>Glenswinton and Corseglass</t>
  </si>
  <si>
    <t xml:space="preserve">NX701751 &amp; NX646856 </t>
  </si>
  <si>
    <t>St Catherine's</t>
  </si>
  <si>
    <t>NN 131 079</t>
  </si>
  <si>
    <t>Jessie Carroll</t>
  </si>
  <si>
    <t>Hartwood Hill Complex</t>
  </si>
  <si>
    <t>Fenwick</t>
  </si>
  <si>
    <t>NS 806 246</t>
  </si>
  <si>
    <t>Andrew MacLachlan</t>
  </si>
  <si>
    <t>Brockloch and Barskeoch</t>
  </si>
  <si>
    <t>NX 347 631</t>
  </si>
  <si>
    <t>Christlach</t>
  </si>
  <si>
    <t>NR 703 110</t>
  </si>
  <si>
    <t>The Gall</t>
  </si>
  <si>
    <t>NY 174 890</t>
  </si>
  <si>
    <t>West Carse</t>
  </si>
  <si>
    <t>NR 751 631</t>
  </si>
  <si>
    <t>Clachaig</t>
  </si>
  <si>
    <t>NR 784 624</t>
  </si>
  <si>
    <t>Auchtenny</t>
  </si>
  <si>
    <t>Sandpiper House</t>
  </si>
  <si>
    <t>NO 067 089</t>
  </si>
  <si>
    <t>Kilry</t>
  </si>
  <si>
    <t>NO 207 578</t>
  </si>
  <si>
    <t>Grange of Tundergarth</t>
  </si>
  <si>
    <t>NY 236 820</t>
  </si>
  <si>
    <t>Hen Toe Burn</t>
  </si>
  <si>
    <t>NT 746 599</t>
  </si>
  <si>
    <t>Louise McGinlay</t>
  </si>
  <si>
    <t>The Flass and Harecleugh</t>
  </si>
  <si>
    <t>NT 620 535</t>
  </si>
  <si>
    <t>Dumglow</t>
  </si>
  <si>
    <t>NT 071 968</t>
  </si>
  <si>
    <t xml:space="preserve">Removed from Certificate </t>
  </si>
  <si>
    <t>Bowland Estate</t>
  </si>
  <si>
    <t>31/03/2021 Change of Management</t>
  </si>
  <si>
    <t>Galashiels</t>
  </si>
  <si>
    <t>55.649463 -2.8818763</t>
  </si>
  <si>
    <t>Bowland Farms</t>
  </si>
  <si>
    <t>Balvonie Wood</t>
  </si>
  <si>
    <t>Inverness</t>
  </si>
  <si>
    <t>57.455824 -4.1733563</t>
  </si>
  <si>
    <t>Hazel Jamieson</t>
  </si>
  <si>
    <t>Wolsingham Estate</t>
  </si>
  <si>
    <t>54.7639 -1.90983</t>
  </si>
  <si>
    <t>James Fenwick</t>
  </si>
  <si>
    <t xml:space="preserve">HCV 3 </t>
  </si>
  <si>
    <t>Ludwell Wood</t>
  </si>
  <si>
    <t>54.732448 -2.0884838</t>
  </si>
  <si>
    <t>Matthew Watson</t>
  </si>
  <si>
    <t>East Mill &amp; Ruthven</t>
  </si>
  <si>
    <t>56.373931 -3.0750251</t>
  </si>
  <si>
    <t>Mr J Ivory</t>
  </si>
  <si>
    <t>Brunery Wood</t>
  </si>
  <si>
    <t>Kinlochmoidart</t>
  </si>
  <si>
    <t>56.788773 -5.71009</t>
  </si>
  <si>
    <t>Dr J B Howkins</t>
  </si>
  <si>
    <t>Laudale</t>
  </si>
  <si>
    <t>left 14/6/21 Changeof forest manager</t>
  </si>
  <si>
    <t>Applecross Trust</t>
  </si>
  <si>
    <t>Applecross</t>
  </si>
  <si>
    <t>57.443232 -5.8028694</t>
  </si>
  <si>
    <t>Factor: Archie Maclellan</t>
  </si>
  <si>
    <t>Dressertland Farm</t>
  </si>
  <si>
    <t>31/07/21 - cert not renewed</t>
  </si>
  <si>
    <t>Ae</t>
  </si>
  <si>
    <t>55.228051 -3.7215676</t>
  </si>
  <si>
    <t>M&amp;R Weir</t>
  </si>
  <si>
    <t>Sampling methodology : PEFC™</t>
  </si>
  <si>
    <t>drafted by:</t>
  </si>
  <si>
    <t>MR</t>
  </si>
  <si>
    <t>NB Amendments 2019 in blue</t>
  </si>
  <si>
    <t xml:space="preserve">Approved </t>
  </si>
  <si>
    <t>Reference</t>
  </si>
  <si>
    <r>
      <t>FM PEFC ST 1002 2010 Group FM Certification &amp;</t>
    </r>
    <r>
      <rPr>
        <sz val="10"/>
        <color rgb="FF00B0F0"/>
        <rFont val="Arial"/>
        <family val="2"/>
      </rPr>
      <t xml:space="preserve"> IAF Mandatory Document for the Certification of Multiple Sites Based on Sampling – IAF MD 1:2018, and APPENDIX 4 of PEFC UK scheme (2016): Sampling Procedure and Calculation Methodology for Forest management certification auditing of multiple sites against the UKWAS. </t>
    </r>
    <r>
      <rPr>
        <i/>
        <sz val="10"/>
        <color rgb="FF00B0F0"/>
        <rFont val="Arial"/>
        <family val="2"/>
      </rPr>
      <t xml:space="preserve">NB confirmation on file (under PEFC FM interpretations) that agreed with UKAS and PEFC that sampling figures in the Appx 4 supercede those in the IAF guide. </t>
    </r>
    <r>
      <rPr>
        <sz val="10"/>
        <color rgb="FF00B0F0"/>
        <rFont val="Arial"/>
        <family val="2"/>
      </rPr>
      <t>IAF MD 5 Issue 4 for Audit time</t>
    </r>
  </si>
  <si>
    <t>Applicability</t>
  </si>
  <si>
    <t>Multiple sites, groups, Resource Managers (PEFC UK Scheme 2016, as amended June 2020)</t>
  </si>
  <si>
    <t>Application date</t>
  </si>
  <si>
    <t>Below are the minimum sampling requirements to be used.  SA Forestry may decide to increase sampling, on the basis of eg. Risk, Stakeholder Complaints, or previous non-conformities.</t>
  </si>
  <si>
    <t>IMPORTANT:</t>
  </si>
  <si>
    <t>Fill in yellow squares - rest will automatically calculate (some examples given)</t>
  </si>
  <si>
    <t>Random sampling should ensure sample within set is representative in terms of geographical distribution and operational personnel. A minimum of 25% of the sample should be selected at random.</t>
  </si>
  <si>
    <t>Specific sites chosen will take into consideration the factors listed at the end of this page.</t>
  </si>
  <si>
    <t>Before new sites are accepted into the scheme, consider whether or not they need to be audited before joining the scheme and how this affects sampling at surveillance</t>
  </si>
  <si>
    <r>
      <t>When the organization has a hierarchical system of branches (e.g. head (central) office, national offices, regional offices, local branches), the sampling model for initial audit</t>
    </r>
    <r>
      <rPr>
        <b/>
        <sz val="10"/>
        <color rgb="FF00B0F0"/>
        <rFont val="Arial"/>
        <family val="2"/>
      </rPr>
      <t xml:space="preserve"> is defined at Step D below.</t>
    </r>
  </si>
  <si>
    <t xml:space="preserve">STEP A </t>
  </si>
  <si>
    <t>Calculate Risk</t>
  </si>
  <si>
    <t>STEP B</t>
  </si>
  <si>
    <t>Stratify sites into SLIMF / non SLIMF</t>
  </si>
  <si>
    <t>STEP C</t>
  </si>
  <si>
    <t>Calculate no. of sites to visit</t>
  </si>
  <si>
    <t>STEP D</t>
  </si>
  <si>
    <t>Calculate no. of offices to visit</t>
  </si>
  <si>
    <t>STEP E</t>
  </si>
  <si>
    <t>Decide which sites to visit</t>
  </si>
  <si>
    <t>Summary Table</t>
  </si>
  <si>
    <t xml:space="preserve">Group </t>
  </si>
  <si>
    <t>No FMUs</t>
  </si>
  <si>
    <t>Total FMUs to sample</t>
  </si>
  <si>
    <t>Offices to visit</t>
  </si>
  <si>
    <t>STEP A</t>
  </si>
  <si>
    <t>Risk Factor</t>
  </si>
  <si>
    <t>Example Comments below - PLEASE COMPLETE</t>
  </si>
  <si>
    <t>PLEASE COMPLETE Score (High, Low, Medium)</t>
  </si>
  <si>
    <t>The size of the sites and number of employees (eg. more than 50 employees on a site)</t>
  </si>
  <si>
    <t xml:space="preserve">&lt;50 employees on all sites. </t>
  </si>
  <si>
    <t>Low</t>
  </si>
  <si>
    <t>The complexity or risk level of the activity and of the management system;</t>
  </si>
  <si>
    <t>Simple and straightforward management system</t>
  </si>
  <si>
    <t>Variations in working practices(eg. shift working);</t>
  </si>
  <si>
    <t>High variation in working practices - different contractors at each site, different types of forest</t>
  </si>
  <si>
    <t>Medium</t>
  </si>
  <si>
    <t>Variations in activities undertaken;</t>
  </si>
  <si>
    <t>See above : High</t>
  </si>
  <si>
    <t>Significance and extent of aspects and associated impacts for environmental management systems (EMS)</t>
  </si>
  <si>
    <t>low impact management</t>
  </si>
  <si>
    <t>Records of complaints and other relevant aspects of corrective and preventive action</t>
  </si>
  <si>
    <t>no complaints received and relatively few CARs</t>
  </si>
  <si>
    <t>Multinational?</t>
  </si>
  <si>
    <t>all in one country</t>
  </si>
  <si>
    <t>Results of internal audits and management review</t>
  </si>
  <si>
    <t>Previous year's internal audits show low number corrective actions</t>
  </si>
  <si>
    <t>TOTAL</t>
  </si>
  <si>
    <t>STEP B &amp; C</t>
  </si>
  <si>
    <t>Note 1 PEFC UK have confirmed that PA (Stage 1) is not mandatory in UK (see email on file July 2019)</t>
  </si>
  <si>
    <t>Note 2: PEFC UK have confirmed that no need to stratify by size of site since no size limits in UKWAS (see email on file July 2019)</t>
  </si>
  <si>
    <t>Risk</t>
  </si>
  <si>
    <t>no. FMUs</t>
  </si>
  <si>
    <t>Surv</t>
  </si>
  <si>
    <t>Low Risk</t>
  </si>
  <si>
    <t>Medium Risk</t>
  </si>
  <si>
    <t>High Risk</t>
  </si>
  <si>
    <t>STEP D (Regional /local office sample is optional)</t>
  </si>
  <si>
    <t>Factors to consider:</t>
  </si>
  <si>
    <t xml:space="preserve">specific management functions and/or documentation requested by the Lead Auditor which is not performed/available at the Head Office.
</t>
  </si>
  <si>
    <t>stakeholder input relevant to selected office</t>
  </si>
  <si>
    <t>forest activity relevant to selected office</t>
  </si>
  <si>
    <t>other management function (eg. administration)</t>
  </si>
  <si>
    <t>geographical spread and balance</t>
  </si>
  <si>
    <t>density of personnel relevant to selected office</t>
  </si>
  <si>
    <t>efficiency with respect to time and other resources</t>
  </si>
  <si>
    <t xml:space="preserve">No Offices </t>
  </si>
  <si>
    <r>
      <t xml:space="preserve">No. Regional/local Offices to sample </t>
    </r>
    <r>
      <rPr>
        <b/>
        <sz val="10"/>
        <color rgb="FF00B0F0"/>
        <rFont val="Arial"/>
        <family val="2"/>
      </rPr>
      <t>(if chosen)</t>
    </r>
  </si>
  <si>
    <r>
      <t xml:space="preserve">NB Head office must always be visited.  Additional regional/local offices </t>
    </r>
    <r>
      <rPr>
        <b/>
        <u/>
        <sz val="10"/>
        <color rgb="FF00B0F0"/>
        <rFont val="Arial"/>
        <family val="2"/>
      </rPr>
      <t>may</t>
    </r>
    <r>
      <rPr>
        <sz val="10"/>
        <color rgb="FF00B0F0"/>
        <rFont val="Arial"/>
        <family val="2"/>
      </rPr>
      <t xml:space="preserve"> be sampled depending on the factors above and should be </t>
    </r>
    <r>
      <rPr>
        <b/>
        <u/>
        <sz val="10"/>
        <color rgb="FF00B0F0"/>
        <rFont val="Arial"/>
        <family val="2"/>
      </rPr>
      <t>no</t>
    </r>
    <r>
      <rPr>
        <sz val="10"/>
        <color rgb="FF00B0F0"/>
        <rFont val="Arial"/>
        <family val="2"/>
      </rPr>
      <t xml:space="preserve"> </t>
    </r>
    <r>
      <rPr>
        <b/>
        <u/>
        <sz val="10"/>
        <color rgb="FF00B0F0"/>
        <rFont val="Arial"/>
        <family val="2"/>
      </rPr>
      <t>more</t>
    </r>
    <r>
      <rPr>
        <sz val="10"/>
        <color rgb="FF00B0F0"/>
        <rFont val="Arial"/>
        <family val="2"/>
      </rPr>
      <t xml:space="preserve"> than SQRT(no. of offices). 
</t>
    </r>
  </si>
  <si>
    <t>Decide which sites to visit based on the following factors:</t>
  </si>
  <si>
    <t>Results of internal site audits and management reviews or previous certification audits;</t>
  </si>
  <si>
    <t>Records of complaints and other relevant aspects of corrective and preventive action;</t>
  </si>
  <si>
    <t>Significant variations in the size of the sites;</t>
  </si>
  <si>
    <t>Variations in shift patterns and work procedures;</t>
  </si>
  <si>
    <t>Complexity of the management system and processes conducted at the sites;</t>
  </si>
  <si>
    <t>Modifications since the last certification audit;</t>
  </si>
  <si>
    <t>Maturity of the management system and knowledge of the organization;</t>
  </si>
  <si>
    <t>Environmental issues and extent of aspects and associated impacts for environmental Management Systems (EMS);</t>
  </si>
  <si>
    <t xml:space="preserve">Differences in culture, language and regulatory requirements; </t>
  </si>
  <si>
    <t>Geographical dispersion;</t>
  </si>
  <si>
    <t>Whether the sites are permanent, temporary or virtual.</t>
  </si>
  <si>
    <t>any outsourcing of any activities included in the scope of the management system;</t>
  </si>
  <si>
    <t>the risks associated with the products, processes or activities of the organization;</t>
  </si>
  <si>
    <t>whether audits are combined, joint or integrated.</t>
  </si>
  <si>
    <t>Soil Association  
Certification Decision</t>
  </si>
  <si>
    <t>Description of client / certificate holder</t>
  </si>
  <si>
    <t>Name:</t>
  </si>
  <si>
    <t>Code:</t>
  </si>
  <si>
    <t># of sites:</t>
  </si>
  <si>
    <t># of ha:</t>
  </si>
  <si>
    <t>Presence of indigenous people:</t>
  </si>
  <si>
    <t>no</t>
  </si>
  <si>
    <t>Summary of audit</t>
  </si>
  <si>
    <t>Type</t>
  </si>
  <si>
    <t>Names of auditors:</t>
  </si>
  <si>
    <t>Carol Robertson and Valentins Kuksinovs</t>
  </si>
  <si>
    <t>Report Reviewer</t>
  </si>
  <si>
    <t xml:space="preserve">SA Certification staff member recommending certification decision </t>
  </si>
  <si>
    <t>Report summary</t>
  </si>
  <si>
    <t># of pre-conditions</t>
  </si>
  <si>
    <t># of MAJOR conditions</t>
  </si>
  <si>
    <t># of Minor conditions</t>
  </si>
  <si>
    <t># of observations</t>
  </si>
  <si>
    <t>Describe any potentially contentious issues.</t>
  </si>
  <si>
    <t>Location of report</t>
  </si>
  <si>
    <t>Filed under: Forestry/Certification records</t>
  </si>
  <si>
    <t>Recommendation</t>
  </si>
  <si>
    <t>I have reviewed the report of this assessment (including stakeholder consultation and peer review summary as appropriate) and</t>
  </si>
  <si>
    <t>I recommend that the certification decision for approval by SA Cert subject to compliance with the CARs listed above.</t>
  </si>
  <si>
    <t>I recommend that the certification decision is referred to the SA certification committee for approval.</t>
  </si>
  <si>
    <t>I recommend that the certificate be  withdrawn/suspended/terminated</t>
  </si>
  <si>
    <t>Date:</t>
  </si>
  <si>
    <t>Approval</t>
  </si>
  <si>
    <t>Certification decision:</t>
  </si>
  <si>
    <t>Approved: Maintain /grant certification</t>
  </si>
  <si>
    <t>Certification subject to closure of Pre-conditions</t>
  </si>
  <si>
    <t>Withdraw/Suspend/Terminate certification</t>
  </si>
  <si>
    <t>Soil Association Certification •  United Kingdom</t>
  </si>
  <si>
    <t>Email forestry@soilassocation.org ● www.soilassociation.org/forestry</t>
  </si>
  <si>
    <r>
      <t xml:space="preserve">
Product 
Schedule</t>
    </r>
    <r>
      <rPr>
        <b/>
        <sz val="22"/>
        <rFont val="Cambria"/>
        <family val="1"/>
      </rPr>
      <t xml:space="preserve">
</t>
    </r>
  </si>
  <si>
    <t xml:space="preserve">This schedule details the products which are included in the scope of the company's certification. It shall accompany the PEFC certificate. If the product scope changes a new schedule will be issued. </t>
  </si>
  <si>
    <t xml:space="preserve">Certificate scope including products and certified sites may also be checked on the PEFC database www.pefc.org </t>
  </si>
  <si>
    <t>Address:</t>
  </si>
  <si>
    <t>Date of issue:</t>
  </si>
  <si>
    <t>Date of expiry:</t>
  </si>
  <si>
    <t>Product Groups available from this certificate holder include:</t>
  </si>
  <si>
    <t>PEFC Status</t>
  </si>
  <si>
    <t>Product Category</t>
  </si>
  <si>
    <t>Product code</t>
  </si>
  <si>
    <t>Species</t>
  </si>
  <si>
    <t>100% PEFC certified</t>
  </si>
  <si>
    <t>Sawlogs and veneer logs</t>
  </si>
  <si>
    <t>1 &amp; 3</t>
  </si>
  <si>
    <t>Pulpwood</t>
  </si>
  <si>
    <t>Chips and particles</t>
  </si>
  <si>
    <t>Wood residues</t>
  </si>
  <si>
    <t>Andy Grundy</t>
  </si>
  <si>
    <t>Signed:</t>
  </si>
  <si>
    <t>Email forestry@soilassociation.org ● www.soilassociation.org/forestry</t>
  </si>
  <si>
    <t>PEFC Licence Code PEFC / 16-44-917</t>
  </si>
  <si>
    <t>Annex D.  PEFC Product Codes</t>
  </si>
  <si>
    <t xml:space="preserve">PEFC Product Codes </t>
  </si>
  <si>
    <t xml:space="preserve">PEFC List of species </t>
  </si>
  <si>
    <t>Code</t>
  </si>
  <si>
    <t>Coniferous</t>
  </si>
  <si>
    <t xml:space="preserve">All woods derived from trees classified botanically as Gymnospermae - e.g. fir (Abies), parana pine (Araucaria), deodar (Cedrus), ginkgo (Ginkgo), larch (Larix), spruce (Picea), pine, chir, kail (Pinus), etc. These are generally referred to as softwoods. </t>
  </si>
  <si>
    <t>Roundwood</t>
  </si>
  <si>
    <t>Non-coniferous tropical</t>
  </si>
  <si>
    <t>All woods derived from trees classified botanically as Angiospermae - e.g., maple (Acer), alder (Alnus), ebony (Diospyros), beech (Fagus), lignum vitae (Guiaicum), poplar (Populus), oak (Quercus), sal (Shorea), teak (Tectona), casuarina (Casuarina), etc. These are generally referred to as broadleaved or hardwoods.</t>
  </si>
  <si>
    <t>Non-coniferous woods originating from tropical countries.</t>
  </si>
  <si>
    <t>Non-coniferous other</t>
  </si>
  <si>
    <t>Non-coniferous woods originating from countries other than tropical.</t>
  </si>
  <si>
    <t>Not specified</t>
  </si>
  <si>
    <t>Other industrial roundwood</t>
  </si>
  <si>
    <t>Fuelwood and charcoal</t>
  </si>
  <si>
    <t>Fuelwood (incl chips, residues, pellets, brickets, etc.)</t>
  </si>
  <si>
    <t>Charcoal</t>
  </si>
  <si>
    <t>Sawnwood and sleepers</t>
  </si>
  <si>
    <t>Railway sleepers</t>
  </si>
  <si>
    <t>Sawnwood</t>
  </si>
  <si>
    <t>Engineered wood products</t>
  </si>
  <si>
    <t xml:space="preserve">Laminated Lumber Products </t>
  </si>
  <si>
    <t>Finger Jointed Lumber</t>
  </si>
  <si>
    <t>Glue Laminated Products (Glulam)</t>
  </si>
  <si>
    <t>Laminated Veneer Lumber (LVL)</t>
  </si>
  <si>
    <t>Parallel Strand Lumber (PSL)</t>
  </si>
  <si>
    <t>I-Joists / I-Beams</t>
  </si>
  <si>
    <t>Trusses &amp; Engineered Panels</t>
  </si>
  <si>
    <t>Other</t>
  </si>
  <si>
    <t>Wood based panels</t>
  </si>
  <si>
    <t>Veneer sheets</t>
  </si>
  <si>
    <t>Plywood</t>
  </si>
  <si>
    <t>Particle board</t>
  </si>
  <si>
    <t>OSB</t>
  </si>
  <si>
    <t>Other particle board</t>
  </si>
  <si>
    <t>Fibreboard</t>
  </si>
  <si>
    <t>MDF</t>
  </si>
  <si>
    <t>HDF</t>
  </si>
  <si>
    <t>Softboard</t>
  </si>
  <si>
    <t>Hardboard</t>
  </si>
  <si>
    <t>Insulating board</t>
  </si>
  <si>
    <t>Pulp</t>
  </si>
  <si>
    <t>Mechanical</t>
  </si>
  <si>
    <t>Semichemical</t>
  </si>
  <si>
    <t>Dissolving</t>
  </si>
  <si>
    <t>Chemical</t>
  </si>
  <si>
    <t>Unbleached sulphite pulp</t>
  </si>
  <si>
    <t>Bleached sulphite pulp</t>
  </si>
  <si>
    <t>Unbleached sulphate (kraft) pulp</t>
  </si>
  <si>
    <t>Bleached sulphate (kraft) pulp</t>
  </si>
  <si>
    <t>Recovered paper</t>
  </si>
  <si>
    <t>Paper and paper board</t>
  </si>
  <si>
    <t>Graphic papers</t>
  </si>
  <si>
    <t>Newsprint</t>
  </si>
  <si>
    <t xml:space="preserve">Uncoated mechanical </t>
  </si>
  <si>
    <t>Uncoated woodfree</t>
  </si>
  <si>
    <t>Coated papers</t>
  </si>
  <si>
    <t>Household and sanitary paper</t>
  </si>
  <si>
    <t>Packaging materials</t>
  </si>
  <si>
    <t>Case materials</t>
  </si>
  <si>
    <t>Folding boxboards</t>
  </si>
  <si>
    <t>Wrapping papers</t>
  </si>
  <si>
    <t>Other papers mainly for packaging</t>
  </si>
  <si>
    <t>Other paper and paperboard</t>
  </si>
  <si>
    <t>Converted paper products</t>
  </si>
  <si>
    <t>Printed matter</t>
  </si>
  <si>
    <t>Wood manufacturers</t>
  </si>
  <si>
    <t>Packaging, cable drums, pallets</t>
  </si>
  <si>
    <t>Packaging and crates</t>
  </si>
  <si>
    <t>Cable drums</t>
  </si>
  <si>
    <t>Pallets</t>
  </si>
  <si>
    <t>Furniture</t>
  </si>
  <si>
    <t>Builders carpentry</t>
  </si>
  <si>
    <t>Windows</t>
  </si>
  <si>
    <t>Doors</t>
  </si>
  <si>
    <t>Shingles and shakes</t>
  </si>
  <si>
    <t>Floors</t>
  </si>
  <si>
    <t>Others</t>
  </si>
  <si>
    <t>Decorative wood</t>
  </si>
  <si>
    <t>Tools and turned wood</t>
  </si>
  <si>
    <t>Tools</t>
  </si>
  <si>
    <t>Children toys</t>
  </si>
  <si>
    <t>Sport goods</t>
  </si>
  <si>
    <t>Musical instruments</t>
  </si>
  <si>
    <t>Exterior products</t>
  </si>
  <si>
    <t>Buildings and their parts</t>
  </si>
  <si>
    <t>Garden Furniture/Outdoor Products</t>
  </si>
  <si>
    <t>Garden furniture</t>
  </si>
  <si>
    <t>Playground equipment</t>
  </si>
  <si>
    <t>Decking</t>
  </si>
  <si>
    <t>Cork and cork products</t>
  </si>
  <si>
    <t>Natural cork and cork waste</t>
  </si>
  <si>
    <t>Cork manufactures</t>
  </si>
  <si>
    <t>Energy</t>
  </si>
  <si>
    <t>Non-wood products</t>
  </si>
  <si>
    <t>Reminder Checklist for Agenda for Opening Meeting (taken from ISO 19001)</t>
  </si>
  <si>
    <t>Introductions and confirmation of roles of audit team, including Technical Experts, Observers. Confirmation of audit objectives scope and criteria</t>
  </si>
  <si>
    <t>Confirmation of Audit Plan, including; timetable, objectives and scope (Standards used, Products, Sites, etc).</t>
  </si>
  <si>
    <t>Changes to PEFC Band</t>
  </si>
  <si>
    <t>Methods and procedures used to conduct the audit, including sampling process, and language to be used</t>
  </si>
  <si>
    <t>Formal communication channels between the audit team and auditee (Additional evidence may be provided through email subsequent to audit, etc).</t>
  </si>
  <si>
    <t>Confirmation of resources/facilities required by the audit team.</t>
  </si>
  <si>
    <t>Confirmation of matters relating to confidentiality and information security</t>
  </si>
  <si>
    <t>Conducting staff interviews in the absence of (line) management.</t>
  </si>
  <si>
    <t>Confirming relevant work safety, emergency and security procedures for the audit team.</t>
  </si>
  <si>
    <t>Method of reporting audit findings:- grading of CARs, and keeping Client informed as Audit progresses</t>
  </si>
  <si>
    <t>Information on how to deal with possible findings during the audit</t>
  </si>
  <si>
    <t>Review of issues/CARs raised during previous audits.</t>
  </si>
  <si>
    <t>Conditions under which audit may be terminated (Auditor unable to perform auditing role; lack of cooperation, concern regarding health &amp; safety, etc).</t>
  </si>
  <si>
    <t>SA Certification Complaints/Appeals system on the conduct or conclusions of an Audit (IP-GEN-004 available on website).</t>
  </si>
  <si>
    <t>Information about the Closing meeting, and Client questions.</t>
  </si>
  <si>
    <t>Reminder Checklist for Agenda for Closing Meeting (taken from ISO 19011)</t>
  </si>
  <si>
    <t>Audit review and advising that audit evidence is based on sampling process.</t>
  </si>
  <si>
    <t>Discussion on CARs; their grading, normative reference, timeframe for closure and consequences of not meeting closure deadlines.</t>
  </si>
  <si>
    <t>Collation of Client's Plan for Correction as applicable (if not already collated prior to the Closing meeting)</t>
  </si>
  <si>
    <t>Audit follow up:- Report Review, including review of Client's Plan for Correction, and final audit/certification decision.</t>
  </si>
  <si>
    <t>Recording of any divergent opinions where they could not be resolved.</t>
  </si>
  <si>
    <t>Bunloit &amp; Beldorney</t>
  </si>
  <si>
    <t>18th to 22nd April 25th to 29th April 2022</t>
  </si>
  <si>
    <t xml:space="preserve">Carol Robertson (Lead) Valentins Kuksinovs (Auditor), Nicola Brennan (trainee auditor) </t>
  </si>
  <si>
    <t>1million 7000 cu.m.yr</t>
  </si>
  <si>
    <t>1st April 2020 to 31st March 2021 Associate	72471
Full	581058</t>
  </si>
  <si>
    <t>m: 85
f: 51</t>
  </si>
  <si>
    <t>(18/4/22) Opening meeting - with Certification and Environment Manager (CEM), Forest Planner and Assistant Environment Forest Manager (Graduate).</t>
  </si>
  <si>
    <t>(18/4/22) CR Site visit &amp; Document review, staff interviews. FMU (Solsgirth) Visit with forest manager no active operations/ contractors on site. Viewed: Cpt 11 NR, INNS and Veteran trees. Cpt 12 – 2021 CF &amp; 2022 mounding/ fencing works with riparian buffer retained MB for otters – old fence wire left in wood Cpt 19 2022 new woodland creation. Waste skip and redundant fencing material. Cpt 13 2021 CF. 2 interviews held with neighbour and local dog walker. FMU (Dumglow) Visit with forest manager no active operations/ contractors on site Viewed New road 21 and associated drainage with permission  NR cpt 1b MB and view over to LTR Cpt 12. Archaeology SAM Cpt 5b. SSSI Cpt 4 especially 4f discussed management proposals in area and potential meeting with Nature Scot. Certification Manager, Senior Forest planner and Assistant Environment Forest Manager (Graduate) attended and SA trainee auditor</t>
  </si>
  <si>
    <t>(19/4/22) CR Site visit  &amp; Document review, staff interviews. FMU (Birnock): Visit with forest manager no active operations/ contractors on site. Viewed: Road upgrade and culvert maintenance. Cpts 5 &amp; 11 chemical thinning of larch within spruce crop. Quarry used for road construction with hazard warning signs and rope on upper edge inspected permit to dig. Archaeology old farm steading. Riparian corridor with existing ponds &amp; opportunities for improvement. NBL tube maintenance. Senior Forest planner and Assistant Environment Forest Manager (Graduate) Assistant Environment Forest Manager (Graduate) attended.</t>
  </si>
  <si>
    <t xml:space="preserve"> VK Site visit FMU (Kirkhouse)&amp; staff interviews.  Visit with forest manager  active operations (harvesting, haulage)/ contractors on site. Active harvesting site Cpts 4 Standing Sale.  Interviewed Harvester and forwarder operator. Inspected timber stacks, signage and PPE/ spillage kits. Cpts 9/10/12 replanting in spring 2022 without soil preparation. Ctt 21/19 Riparian corridor with existing ponds, buffer zone. NBL tube maintenance. Cpt 17 Viewed:  Archaeology old farm steading.  Senior Forest planner and Assistant Environment Forest Manager (Graduate) Assistant Environment Forest Manager (Graduate) attended.</t>
  </si>
  <si>
    <t>(20/4/22) CR Site visit &amp; Document review, staff interviews FMU (Tweedsmuir): Visit with forest manager and assistant forest manager. Viewed: Cpt Active harvesting site Cpts 22 &amp; 30 Standing Sale.  Interviewed Harvester and forwarder operator.  Viewed result of felling work undertaken at badger sett as well as measures to protect watercourse which feeds local domestic water supply and drains into River Tweed SAC catchment from diffuse pollution.  Discussion with harvesting manager. Cpts 45 &amp; 44 LTR Forest Research trail plots with pacific silver fir &amp; noble fir, Alaskan alder and SS cultivation trails PY 85. Cpt 36 SS &amp; NBL recent restocking of clearfell using fertilizer and area of archaeology left un planted &amp; unmounded. Overview of beat-up and weevil control of 2019 &amp; 2020 SS restocks in cpts 17 &amp; 28. Discussion regarding potential native woodland creation in cpt 15 with archaeology and adjacent NR (cpt 16).Senior Forest planner and Assistant Environment Forest Manager (Graduate) Assistant Environment Forest Manager (Graduate) attended</t>
  </si>
  <si>
    <t>VK Site visit FMU (Badlieu) &amp; Document review, staff interviews FMU (Badlieu): Visit with forest manager and SW regional manager – no active operations/ contractors on site. Cmpt 4b regenerated area. Cmpt 22a,6a,23a planted area at the beginning of 2022, clearfel last year. Cmpt 22b LTR. Watercourses crossing place. No signs of damage of the river banks. General drive round the estate to view the context of the  woodlands withinin the landscape.Senior Forest planner attended and SA trainee auditor.</t>
  </si>
  <si>
    <t>(21/4/22) CR Site visit &amp; Document review, staff interviews FMU (Isles Forest): Visit with forest manager and SW regional manager – no active operations/ contractors on site. Viewed beating &amp; and hand weeding of roadside NBL/ MC along road edge in cpts 2,3,4. Cpt 1 &amp; 12 PY 95 crop thinned 20. Ditch maintenance and replacement culvert as well as in crop drainage Cpt 20. Deer high seats inspected cpts 18 &amp; 20 with signage. LTR cpts 26 &amp; 18 MB &amp; deadwood. Cpt 11 rack cutting commenced to allow inspection of the crop and associated felling permission. Senior Forest planner attended and SA trainee auditor.</t>
  </si>
  <si>
    <t xml:space="preserve"> VK Site visit FMU (Carsphairn) &amp; Document review, staff interviews FMU (Carsphairn): Visit with forest manager and SW regional manager –  active operations: planting, soil preparation by excavator/ contractors are on site. Cpt 813 planting, interviews with contracters involved. Cptm 1301 finished clearcut, soil preparation by excavator, interview with the contractor.Inspected PPE/ spillage kits. Cpt 505 archaeological features observed.General drive round the estate to view the context of the  woodlands withinin the landscape.</t>
  </si>
  <si>
    <t>(22/4/22) CR Site visit &amp; Document review, staff interviews FMU (Auchenhay, Glaisters &amp; Drumhumphry):  Viewed extensive storm damage at entrance to Drumhumphry and as a result was not accessed. Auchenhay: Forest manager demonstrated active remote monitoring of features seen during audit, including raptor sightings, assessment of beating up and storm damage. Visited cpts 5 2020 restock with 21/22 BU &amp; weevil control – viewed deer &amp; weevil damage, ongoing work required by forest manger (email seen to stalker). LTR  Cpts 3&amp;4 13 &amp;14 and 16 (pond) with NMB. NR cpts 3, 6 &amp; 12 deadwood Cpt 12 includes dead larch. Cpts 17, 9 &amp; 10 NR with bluebell plus deer high seat. Glaisters: Visited cpts 92, 93 &amp; 96 2020 retsock with 2017 with 3rd BU &amp; weevil control – viewed deer &amp; weed competition, ongoing work required by forest manger. LTR  Cpts 93 with MB &amp; MC, archaeology and deadwood plus deer high seat. Certification manager attended and SA trainee auditor</t>
  </si>
  <si>
    <t>VK Site visit FMU (Glenswinton &amp; Corseglass) Site visit &amp; Document review, staff interviews FMU (Glenswinton &amp; Corseglass). Visit with forest manager no active operations/ contractors on site. No sales from the preperties for last 12 months. Glenswinton: Cpts 5 road upgrade. Clearfell prepered for harvesting. Planned harvesting period May 2022.   Cmpt 6 archeological features. Corseglass. Cmpt 2 archeological feature. Planned road construction in June/July 2022. Planned harvesting cmpt 4 and 5 in 2023. Forest manager, Certification manager attended.</t>
  </si>
  <si>
    <t>(25/4/22) CR Site visit &amp; Document review, staff interviews FMU (Balmoral (Alltcailleach, Craigower, Garmaddie)) Associate member Visit with forest manager no active operations/ contractors on site. Cpts 52b, 54a &amp; 50a 2021/22 thinning of Scots pine.  Inspected small scale wetland with ring barking of spruce undertaken by volunteers in 50a. Inspected NR Cpt 32a. Horse grazing within the certified area. Cpts 34 &amp; 35 2019 clearfell restocked 2021 with NBL in PAWS area and MC in remaining area.  Deer &amp; Weevil damage and scheduled for Beat up. Interview with Estate Factor regarding sporting and liaison with agencies. Certification manager attended.</t>
  </si>
  <si>
    <t>(26/4/22) CR Site visit &amp; Document review, staff interviews FMU (Craigbeg) Visit with forest manager no active operations/ contractors on site. Cpts 1 &amp; 4 2019 restock &amp; Cpt 3 2017 restock establishment as well as beat up and weevil spraying. Cpt 3 beat up of 2017 failed crop beat up included amendment to add more broadleaves and drainage.Certification manager attended.</t>
  </si>
  <si>
    <t>(27/4/22) CR Site visit  &amp; Document review, staff interviews FMU (Glencairnie) Visit with forest manager, harvesting manager and senior forest planner. Cpt 21 area of NR mix of SP and birch with older SP. Cpt 25 area of LTR area of SP and birch with older SP. Cpt 24 thinning operations completed inspected small scale NS pockets and flushes retained for capercaille, wood ants nest &amp; water supply and archaeology unaffected. Cpt 2 ongoing thinning operations to remove peridermium rust infected trees.  Felling undertaken out with capercaille buffer zone. Interview with forwarder operator. Inspected timber stacks, signage and PPE/ spillage kits. Certification manager attended.</t>
  </si>
  <si>
    <t>(28/4/22) CR Site visit &amp; Document review, staff interviews FMU (Tulchan Estate) Visit with forest manager and SW compliance manager (observer), no active operations/ contractors on site. Interview with Estate Director. Cpt 28 2022 restock with NBL of 2020 clearfell. Unsigned timber stack. Cpt 23 LEPO thinned 3 years ago. Cpt 25 ASNW/ NR with Pheasant pen. Cpt 22 LTR mature Scots pine joining Spey SAC. Cpt 23 LEPO Scots pine with pheasant feeding area.  Enrichment planting of Norway Spruce with Rhododendron present. Certification manager attended.</t>
  </si>
  <si>
    <t>(29/4/22) Closing meeting with Certification and Environment Manager (CEM), Forest Planner, Forestry Director, North Area Manager and Assistant Environment Forest Manager (Graduate).</t>
  </si>
  <si>
    <t xml:space="preserve">14 days CR + 6 days VK </t>
  </si>
  <si>
    <t>2) Valentins Kuksinovs (auditor) BSc Forestry, 10 years’ experience in private forest management and national forest policy development in Latvia plus 3 years forest certification audits in Russia.</t>
  </si>
  <si>
    <t>The following criteria were assessed: Section 1 Legal Compliance &amp; UKWAS  Conformance; Section 4 Natural, Historical and Cultural Environment.</t>
  </si>
  <si>
    <t xml:space="preserve">The assessment involved review of relevant group and management planning documentation and records, site visits, discussion with forest managers and workers and completion of the group and forest management checklists. The number of sites selected was based on the sampling calculation given in Annex 8. Sites were selected to include areas of recent or on-going operations, areas of public access, areas of conservation value and to include group members not previously visited by SA Cert. </t>
  </si>
  <si>
    <t>187 consultees were contacted</t>
  </si>
  <si>
    <t>3 responses were received</t>
  </si>
  <si>
    <t>Consultation ended on 7/4/2022</t>
  </si>
  <si>
    <t>15 interviews were held in person during audit.</t>
  </si>
  <si>
    <t>Main sites visited in each FMU SEE ITINERARY ABOVE</t>
  </si>
  <si>
    <r>
      <t>(18/4/22) CR Site visit FMU (Solsgir</t>
    </r>
    <r>
      <rPr>
        <sz val="10"/>
        <rFont val="Cambria"/>
        <family val="1"/>
        <scheme val="major"/>
      </rPr>
      <t>t</t>
    </r>
    <r>
      <rPr>
        <sz val="11"/>
        <rFont val="Cambria"/>
        <family val="1"/>
        <scheme val="major"/>
      </rPr>
      <t>h) &amp; FMU (Dumglow)</t>
    </r>
  </si>
  <si>
    <t>(19/4/22) CR Site visit FMU (Birnock)</t>
  </si>
  <si>
    <t xml:space="preserve">VK Site visit FMU (Kirkhouse) </t>
  </si>
  <si>
    <t>(20/4/22) CR Site visit FMU (Tweedsmuir)</t>
  </si>
  <si>
    <t xml:space="preserve">VK Site visit FMU (Badlieu) </t>
  </si>
  <si>
    <t>(21/4/22) CR Site visit FMU (Isles Forest)</t>
  </si>
  <si>
    <t>VK Site visit FMU (Carsphairn)</t>
  </si>
  <si>
    <t>(22/4/22) CR Site visit FMU (Auchenhay, Glaisters &amp; Drumhumphry)</t>
  </si>
  <si>
    <t>VK Site visit FMU (Glenswinton &amp; Corseglass)</t>
  </si>
  <si>
    <t xml:space="preserve">(25/4/22) CR Site visit FMU (Balmoral) </t>
  </si>
  <si>
    <t xml:space="preserve">(26/4/22) CR Site visit FMU (Craigbeg) </t>
  </si>
  <si>
    <t xml:space="preserve">(27/4/22) CR Site visit FMU (Glencairnie) </t>
  </si>
  <si>
    <t xml:space="preserve">(28/4/22) CR Site visit FMU (Tulchan Estate) </t>
  </si>
  <si>
    <t xml:space="preserve">Tweedsmuir: No evidence supplied and Forest manager confirmed no application had been made to determine prior notification requirement for extension to forest road network constructed either side of watercourse.  (Reference Minor CAR 2022.2). Scottish Woodlands staff are aware of any relevant new legislative requirements via the Group Certification Manager. Contracts seen for  a range of operations on S3 sites including ground preparation (Solsgirth) weevil spraying &amp; restocking (Craigbeg, Tweedsmuir, Balmoral (Associate Member), Auchenhay) road drainage maintance (Isles, Birnock) and thinning operations (Glencarnie).  LTFP approvals, Felling permissions and associated amendments in place for operations inspected.  Kirkhouse,Badlieu,Carsphairn,Glenswinton &amp; Corseglass - no evidence of non-compliance.  Felling licence seen for Kirkhouse and managers showed good overall knowledge of relevant legislation e.g. the  maintaining / enhancing PAWS. </t>
  </si>
  <si>
    <t xml:space="preserve">All sites records of Forest managers visits on operational sites eWIF (Worksite Inspection Form) as well as on management visits eMIF (Management Inspection Form) were seen. Timber stack height and associated hazard signage was compliant e.g. Tweedsmuir, Glencarnie,  All staff and contractors seen wearing PPE compliant with best practice guidance. Kirkhouse,Carsphairn - Discussion with contracted operators indicated good awareness of certification requirements and how they are put into practise following guidance and training.  Tweedsmuir: Forwarder Operators first aid kit out of date.  Half of the contents expired 02 03 2020 and remaining half expired 02 -03 2022. At closing meeting evidence supplied of eWif and photograph of replacement in date first aid kit. Closed at audit. Birnock &amp; Isles maintenance of culverts on forest road inspected, Balmoral reinstatement of extraction tracks following thinning operations &amp; Craigbeg drainage in restock all compliant with good practice.  </t>
  </si>
  <si>
    <t xml:space="preserve">Maps also seen for each S3 site defining legal boundary corresponding to IACS land registration. Registered area and deed and title and boundary area seen and checked for Dumglow, Badlieu, Carsphairn, Glenswinton &amp; Corseglass, Isle Forest, Kirkhouse, Tweedsmuir and Solsgirth.  Dumglow - original deeds document inspected with no third party rights listed. </t>
  </si>
  <si>
    <t xml:space="preserve">All S3 sites registered on Scottish Government's land registration, IACS. Maps also seen for each S3 site defining legal boundary corresponding to IACS land registration. LTFP approvals, Felling permissions and associated amendments in place for operations inspected e.g.  for  Solsgirth, Kirkhouse and Isles Forest on Scottish Forestry database as well as hard copies for Tweedsmuir &amp; Glencarnie and amendment for Craigbeg restock. ,  </t>
  </si>
  <si>
    <t xml:space="preserve">All S3 sites registered on Scottish Government's land registration, IACS. Maps also seen for each S3 site defining legal boundary corresponding to IACS land registration. LTFP approvals, Felling permissions and associated amendments in place for operations inspected e.g.  for  Solsgirth, Kirkhouse and Isle Forest on Scottish Forestry database as well as hard copies for Tweedsmuir &amp; Glencarnie and amendment for Craigbeg restock. ,  </t>
  </si>
  <si>
    <t xml:space="preserve">All S3 sites: no third party rights or leases.  All contractors interviewed reported timely payment. </t>
  </si>
  <si>
    <t>All S3 Sites: No such disputes were identified during the audit nor were they reported by the managers or through stakeholder consultation.  Dumglow: example of new road constructed undertaken in consultation with local farmer.</t>
  </si>
  <si>
    <t xml:space="preserve">All S3 Sites: No such disputes were identified during the audit nor were they reported by the managers or through stakeholder consultation. The forest managers have open communication with neighbours and other stakeholders across sites. Kirkhouse: communication  with Butterfly Conservation Scotland presented during the audit. </t>
  </si>
  <si>
    <t>For all sites this is evidenced within the Group certificate scheme membership agreement. Inspected copies of signed Membership Agreements (ref doc 7.06) for new scheme members audited at S3: Solsgirth 12/2/21: Dumgow 2/10/21: Birnock 23/3/21: Tweedsmuir 23/3/21: Isles 23/3/21: Auchenhay, Glaister &amp; Drumhumphry 23/3/19: Craigbeg 10/8/21: Glencairnie 5/4/22: Tulchan 25/5/16: Balmoral 1/5/18: Kirkhouse 10/2/22: Badlieu 26/8/18: Carsphairin 23/3/21: Glenswinton &amp; Corseglass 14/3/22</t>
  </si>
  <si>
    <t>For all sites this is evidenced within the Group certificate scheme membership agreement. Inspected copies of signed Membership Agreements (ref doc 7.06) for new scheme members audited at S3: Solsgirth 12/2/21: Dumgow 2/10/21: Birnock 23/3/21: Tweedsmuir 23/3/21: Isles 23/3/21: Auchenhay, Glaister &amp; Drumhumphry 23/3/19: Craigbeg 10/8/21: Glencairnie 5/4/22: Tulchan 25/5/16: Balmoral 1/5/18: Kirkhouse 10/2/22: Badlieu 26/8/18: Carsphairin 23/3/21: Glenswinton &amp; Corseglass 14/3/22. No stakeholder requests received.</t>
  </si>
  <si>
    <t>Full Group scheme members covered by Scottish Woodlands statement. Policy IMS Index 8.02 Code of Conduct Bribery Fraud &amp; Anti-corruption, Balmoral (Associate Member): copy of RTS Company Bribery &amp; Corruption Statement 27/9/21 seen. No issues raised by stakeholders.</t>
  </si>
  <si>
    <t>All S3 Sites: LTFP approvals, Felling permissions and associated amendments in place for operations inspected.  Isles: Attention to phytosanitary measures following site visit as site located within Phytophthora ramorum management zone and larch on site showing symptoms of likely infection.</t>
  </si>
  <si>
    <t>At Tweedsmuir &amp; Craigbeg forest managers confirmed use of sections of the forest by off road motorcycles along with evidence of incursions being report to local police. All remaining S3 Sites: no such activities reported and site visits confirmed no evidence of illegal activities.  All sites are in rural areas and/or surrounded by tenanted farmland within the same ownership.</t>
  </si>
  <si>
    <t>All S3 sites:  No GMOs used.</t>
  </si>
  <si>
    <r>
      <rPr>
        <sz val="10"/>
        <color rgb="FF000000"/>
        <rFont val="Cambria"/>
        <family val="1"/>
      </rPr>
      <t xml:space="preserve">All sites; LTFP policy and objectives are well understood by forest managers. </t>
    </r>
    <r>
      <rPr>
        <u/>
        <sz val="10"/>
        <color rgb="FF000000"/>
        <rFont val="Cambria"/>
        <family val="1"/>
      </rPr>
      <t>Drummond Estate &amp; Blackmount:</t>
    </r>
    <r>
      <rPr>
        <sz val="10"/>
        <color rgb="FF000000"/>
        <rFont val="Cambria"/>
        <family val="1"/>
      </rPr>
      <t xml:space="preserve"> Understanding verified during interviews held with harvesting contractors as well as forest works manager. As well as site inspection of operations and discussion with forest managers. </t>
    </r>
  </si>
  <si>
    <r>
      <t xml:space="preserve">All S2 sites: The LTFP objective to ensure a commercial resource will assist with the necessary investment required to deliver the forest plan programme. Scottish Woodlands Forest Managers confirmed annual budget meetings with Full members of Group Scheme to agree budgets as part of a 3 year rolling programme.  Loch Dochart - Discussion with owner confirmed that income from recent timber sales are retained to provide for management activities to meet the requirements of the standard. Cambusmore; Discussion with owner/ forester demonstrated commitment to long term economic viability; for example an extensive programme of thinning work to improve timber quality and wind firmness in Comp 91. Acharn; FMU is part of a large investment portfolio and compliant annual budget between CH and Forest owner seen at audit.  </t>
    </r>
    <r>
      <rPr>
        <b/>
        <sz val="10"/>
        <color rgb="FFFF0000"/>
        <rFont val="Cambria"/>
        <family val="1"/>
        <scheme val="major"/>
      </rPr>
      <t xml:space="preserve">Ardrishaig: </t>
    </r>
    <r>
      <rPr>
        <sz val="10"/>
        <color rgb="FFFF0000"/>
        <rFont val="Cambria"/>
        <family val="1"/>
        <scheme val="major"/>
      </rPr>
      <t xml:space="preserve">During site visit to Cpt 2 a riparian area of PAWS &amp; Ancient woodland was visited adjacent to 2018 restock. The PAWS assessment (completed 27/3/20) identified it as Threatened due to shading as well as regeneration of invasive non-native species including Western Hemlock and Rhododendron.  The majority of the non-native regeneration was of sapling stage suitable for control by hand tools. Maintenance work was underway in the adjacent restock singling the restocked spruce.  Discussion with SW Forest Manager and CEM regarding budget allocation for ongoing works confirmed non-native control was not part of the singling contract.  In addition no allocation had been made in the 2021 budget or such works identified in the three-year rolling budget for addressing the non-native regeneration at this FMU.  CEM confirmed non-native control work on PAWS/ Ancient Woodland (AW) sites is not identified as an individual budget item within the Scottish Woodlands works budget but rather undertaken as part of general forestry maintenance works.  At Ardrishaig, non-native control work was not undertaken as part of the forestry maintenance work and with no specific budget for such work the necessary investment to meet the UKWAS requirements was not secured.  A number of S2 sites (Ichrachan, Letters, Drummond) had recent clearfelled areas of PAWS with restock proposals to leave unplanted buffers around AW remnants in which seedling regeneration of spruce was noted by the auditor.  The lack of a specific budget allocation identified for non-native control, raises concern over the timely implementation of required non-native control work to secure such AW remnants on SW managed sites in the longer term . </t>
    </r>
  </si>
  <si>
    <t>Obs 2021.2</t>
  </si>
  <si>
    <t>During S3 audit approved and draft budgets were inspected.  Tulchan Estae &amp; Glencarnie: draft budgets include resurvey of ASNW/ PAWS in 2022.</t>
  </si>
  <si>
    <t xml:space="preserve">Certification manager confirmed stakeholder list  is reviewed every 10 years at plan renewal or updated by forest managers.  However, a number of listings on the stakeholder list supplied to SA for the S3 audit were found to be out of date and a key stakeholder missing. Glencairnie: Despite email 26/4/22 evidence of FM contacting capercaillie officer, they have not been included on the sites stakeholder list for consultation by the SA.  Craigbeg: Old contact for Scottish Natural Heritage listed, not for the new organisation Nature Scot. Craigbeg &amp; Balmoral: Contact for RSPB is out of date.  </t>
  </si>
  <si>
    <t>All sites; Management planning documentation includes Stakeholder list and responses to most recent plan review. At Tweedsmuir included contact with neighbouring residential properties prior to harvesting operations whose water supply arises within the Clear fell area. Glencarnie: Email communication from Capercaillie officer informing Forest Manager of exclusion areas in the woodland which could not be accessed during the audit to avoid disturbance to capercaillie on site. Dumglow: Email contact seen with Nature Scot officer to arrange site visit to view clearfell proposals within Black Loch SSSI catchment.  Balmoral: forest manager demonstarted ongoing engagement with and input from Estate ranger service in planning woodland operations to minimise disturbance to Scheduled 1 birds.</t>
  </si>
  <si>
    <t xml:space="preserve">Solsgirth: Owner undertaking control of Rhododendron &amp; Cherry Laurel within the certified area through a combination of cutting &amp; stump treatment. 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 Ref Obs 2022.5. No INNS noted on remaining S3 sites. </t>
  </si>
  <si>
    <t>Balmoral, Tulchan &amp; Glencarnie located within Cairngorms National Park.Remaining S3 sites not opportunities for ladscape scale conservation initiatives.</t>
  </si>
  <si>
    <r>
      <rPr>
        <sz val="10"/>
        <color rgb="FFFF0000"/>
        <rFont val="Cambria"/>
        <family val="1"/>
      </rPr>
      <t>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t>
    </r>
    <r>
      <rPr>
        <sz val="10"/>
        <rFont val="Cambria"/>
        <family val="1"/>
      </rPr>
      <t xml:space="preserve"> Tweedsmuir: Alaskan Spruce PY 1995 was seen within Forest Research monitored plots which include  Silver &amp; Noble fir trials.  No issues were noted with these species. All remaining S3 sites - no such introductions other than existing non-native conifer species.</t>
    </r>
  </si>
  <si>
    <t>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 Ref Obs 2022.5. Tweedsmuir: Alaskan Spruce PY 1995 was seen within Forest Research monitored plots which include  Silver &amp; Noble fir trials.  No issues were noted with these species. All remaining sites - no such introductions other than existing non-native conifer species.</t>
  </si>
  <si>
    <t>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 Ref Obs 2022.5. Tweedsmuir: Alaskan Spruce PY 1995 was seen within Forest Research monitored plots which include  Silver &amp; Noble fir trials.  No issues were noted with these species. All remaining S3 sites - no such introductions other than existing non-native conifer species.</t>
  </si>
  <si>
    <t xml:space="preserve">Summary of management for excisions at Annandale and Lochwood Estates for a quarry, Ardrishaig clearance following Wayleave requirement to extend powerlines, Cumberhead excision for windfarm turbine construction (reference Minor CAR 2022.1) and Glen Etive excision for hydro scheme penstock all assessed, no HCVs or other sensitive features damaged.  </t>
  </si>
  <si>
    <r>
      <rPr>
        <sz val="10"/>
        <color rgb="FFFF0000"/>
        <rFont val="Cambria"/>
        <family val="1"/>
        <scheme val="major"/>
      </rPr>
      <t xml:space="preserve"> </t>
    </r>
    <r>
      <rPr>
        <sz val="10"/>
        <rFont val="Cambria"/>
        <family val="1"/>
        <scheme val="major"/>
      </rPr>
      <t xml:space="preserve"> Records sampled during audit across all sites included eg cull returns (Glen Etive: Blackmount Estate: Drummond Estate: Ardrishaig Forest), harvesting schedules, operational monitoring including contractor competency, hazard identification for operations adjacent to public access as well as designated watercourses, assessment of restocks for browsing and weevil damage, weeding and fertiliser application, tree health surveys and tree safety surveys.  SWL monitoring forms covering an appropriate range of objectives/ features, have to be returned annually by all associate members - examples seen.
Acharn - 'UKWAS monitoring objective plan' including an appropriate range of objectives/ features included in management planning documentation.</t>
    </r>
  </si>
  <si>
    <t>All S3 sites monitoring plan within UKWAS Plan Appendix. Kirkhouse -  ASNW targets monitoring including presences on native and non native regen seen, condition of vetran trees in PAWs area. 
Badlieu- online 'Ewifs' with results of water quality monitoring of stream runnning into the SAC river Tweed basin reveiewed. Site visit show clear streams with newly restocked and well managed corridors either side of the stream, discussion with forest manager confirm appropiate actions had been taken in response to water concerns made in the past. Glencarnie: Site monitored by capercaillie officer with records extending back to 1990s. Examples seen of forest manager's walk over survey maps of the proposed thinning area with special features mapped such as wood ants &amp; bird nests. Balmoral: Sample of long term monitoring of special features by Estate Ranger team including numbers of birds fledged. Tulchan: PAWS survey undertaken in 2017 plan programmed at 5 year plan review to resurvey. Tweedsmuir: During harvesting operations regular monitoring of watercourse a tributary of the River Tweed SAC for diffuse pollution.  Auchenhay, Glaister &amp; Drumhumphry: Active onsite recording of special features such as potential nest site as well as maintenance records recent windblow noted by forest manager during audit.</t>
  </si>
  <si>
    <t>Kirkhouse -  PAWS area identified through inspection of vetran tree, informing restock with native broadleaves,  protection of vetran trees.  ASNW area cpt 17 lacking diversity, predominantly and quite tightly packed Birch regeneration, thus seeded with Oak. Identification of Otter, badger and owl activity informed new buffer and proected areas. 
Badlieu- Area around stream previously stocked with confider with no buffer zone thus cleared and restocked with broadleaf buffer zone, harvesting plan included strict and precautionary protocol for avoiding soil entering the stream with raised bridges.  Glencarnie LTFP as well as Tweedsmuir LTFP due for revision in 2023.  Remaining S3 sites approved LTFPs not due for revision in last 12 months.</t>
  </si>
  <si>
    <t>Tweedsmuir: No timber sales documents supplied during the audit.</t>
  </si>
  <si>
    <t>Tweedsmuir: No evidence supplied and Forest manager confirmed no application had been made to determine prior notification requirement for extension to forest road network constructed either side of watercourse.  Email seen at closing meeting of retrospective application now submitted but no determination.</t>
  </si>
  <si>
    <t>Copy of new SW's Quest document 12.01 Fertiliser Use Policy &amp; Procedure available on Companies R drive which includes fertiliser application record part of the PAR form on SW's Capacity system. Inspected PAR of fertiliser application for restock at Tweedsmuir.</t>
  </si>
  <si>
    <t xml:space="preserve">                       </t>
  </si>
  <si>
    <r>
      <rPr>
        <sz val="10"/>
        <color rgb="FFFF0000"/>
        <rFont val="Cambria"/>
        <family val="1"/>
      </rPr>
      <t xml:space="preserve">Solsgirth:  A roll of redundant fence wire was left in wood following erection of new deer fence around restock site.  A waste disposal skip was located by Scottish Woodlands elsewhere on the Estate with the remaining fence wire for disposal from the restock site. In addition waste including redundant fences &amp; pheasant pen material as well as feeders, was present in the certified woodlands.  The Forest Manager stated these redundant waste materials were the responsibility of the owner to dispose of. Email seen from owner confirming pheasant pens will be dismantled and material reused.  No comments made by the owner on the disposal of material which cannot be reused to ensure it would be disposed of in accordance with current legislation.       </t>
    </r>
    <r>
      <rPr>
        <sz val="10"/>
        <rFont val="Cambria"/>
        <family val="1"/>
      </rPr>
      <t xml:space="preserve">                                                                                                                                                                                         </t>
    </r>
  </si>
  <si>
    <r>
      <t xml:space="preserve">Carsphairn: Old hydraulic hoses were present on edge of restocking site. Evidence of ewif &amp; waste note seen at closing meeting for their disposal. </t>
    </r>
    <r>
      <rPr>
        <b/>
        <sz val="10"/>
        <rFont val="Cambria"/>
        <family val="1"/>
      </rPr>
      <t>Closed at audit.</t>
    </r>
    <r>
      <rPr>
        <sz val="10"/>
        <rFont val="Cambria"/>
        <family val="1"/>
      </rPr>
      <t xml:space="preserve">                                                                                                               Glencairnie: Feral sheep from adjacent farmers field were present in the forest likely entering following storm damage to the boundary fence.  Unknown to the FM a pregnant dead ewe was found on the forest road, used by local public for low level access.  In line with fallen stock guidelines – fallen stock must be collected, identified and transported without undue delay.  Forest Manager explained he will contact farmer.                                                                                                                                                                                        Balieu: A wooden pallet and sawlogs was found in the Badlieu Burn at cpt 15.  Interview with the forest manager ascertained it had been used as a bridge for an ATV and had subsequently been washed downstream from its original position.  The GSM has raised this under Scottish Woodlands CARE/ SEAR NCR reference 105712.                                                         Both sites raised as observation to follow up on waste disposal according to current waste management legislation at S4 audit.</t>
    </r>
  </si>
  <si>
    <t>Obs 2022.9</t>
  </si>
  <si>
    <r>
      <t xml:space="preserve">At Tweedsmuir 2 of the 3 fuel tanks were unlocked on harvesting site at the head of watercourse which feeds domestic water supply as well as draining in River Tweed SAC. The operators confirmed in interview they did not lock tanks when they left the site and did not have additional locks for the 2 tanks. Evidence supplied of eWif and photos of locked fuel tanks. </t>
    </r>
    <r>
      <rPr>
        <b/>
        <sz val="10"/>
        <rFont val="Cambria"/>
        <family val="1"/>
      </rPr>
      <t>Closed at audit</t>
    </r>
    <r>
      <rPr>
        <sz val="10"/>
        <rFont val="Cambria"/>
        <family val="1"/>
      </rPr>
      <t xml:space="preserve"> </t>
    </r>
  </si>
  <si>
    <t>High conservation value features mapped on specific site maps for Kirkhouse, Badlieu, including streams linked to the river Tweed, and area noted for otter couch, badger and owl nesting area and veteran trees. Forest managers showed good awareness and recognition of features and action required for protection and site survey showed this implemented with known features and planned surveys ahead of operations for wildlife. Designated sites marked on maps for Drumglow: Black Loch SSSI, evidence of contact with Nature Scot to arrange site visit to discuss clearfell proposals with catchment. Tweedsmuir: River Tweed SAC, monitoring of tributary of River Tweed for diffuse pollution during harvesting operations. Tulchan Estate: River Spey SAC woodland adjoining the river ASNW managed as NR &amp; LTR.  Glencarnie: long-term monitoring of lek sites by capercaillie officer.  Balmoral: long term monitoring by Estate Ranger staff including lek sites, Scheduled 1 bird species &amp; twinflower.</t>
  </si>
  <si>
    <t>High conservation value features mapped on specific site maps for Kirkhouse, Badlieu, including streams linked to the river Tweed wth 5 m buffer zone. Kirkhouse - area noted for otter couch and owl nesting area, which were given a 30 meter buffer zone for harvesting operations. Forest managers showed good awareness and recognition of features and action required for protection and site survey showed this implemented with known features and planned surveys ahead of operations for wildlife. Kirkhouse - Cpt 24 PAWS being restored and veteran trees protected, harvesting of existing SS to be removed by SW directly as sensitive site with Forest Manager on site for inspection.  Glencarnie: Thinning operations to remove peridermium infected Scots pine also opening canopy to enhance the development of blaeberry (an important food source for capercaillie) within the ground flora. Walk over survey maps completed by Forest manager pre-operation detailed special features identified.  At audit a wood ants nest untouched next to forwarder track was noted.  Balmoral: Recently completed thinning operations in Scots pine increased light to the forest floor to enhance blaeberry as well as haloed pockets of veteran Scots pine trees including deadwood snags.  Dumglow: Subject to Nature Scot approval,  proposals to clearfell sitka spruce within Black Loch SSSI catchment and not restock with trees. Tweedsmuir: A badger sett was discovered during Standing Sale clearfell operations.  Communication seen between FWM &amp; operators to SW on agreed mitigation measures according to best practice guidance followed, including 20m buffer, trees marked and cut with high stumps.  Monitoring records at end of operations recorded hole still active.  Marked stumps still visible at audit.</t>
  </si>
  <si>
    <t xml:space="preserve">Kirkhouse - communication with local raptor group BRSG regards barn owl and kestral activity, they conduct annual chick riniging and results are shared by email. The forest manager also completes  moth and butterfly surveys which are sent over to the Butterfly Conservation Society as a volunteer.  Balmoral: Estate Ranger staff in consultation with local RSPB. Glencarnie: capercaillie monitoring undertaken by capercaillie officer who has informed forest manager of required exclusion zones for operations. Dumglow: contact made with Nature Scot to arrange site visit. </t>
  </si>
  <si>
    <t>Kirkhouse - communication with local raptor group regards barn owl and kestral activity, the forest manager also completes regular moth surveys which are sent over to the Butterfly Conservation Society. Glencarnie: capercaillie monitoring undertaken by capercaillie officer who has informed forest manager of required exclusion zones for operations.  Balmoral: Estate Ranger staff in consultation with local RSPB.  Dumglow: contact made with Nature Scot to arrange site visit to discuss felling of conifers from SSSI.</t>
  </si>
  <si>
    <t>All sites - LTFPs have been subject to public consultation including statutory agencies.  Badlieu and Kirkhouse - Otter identified as UKBAP species present and thus noted in management plan for inspection ahead of operational plans. At Kirkshouse Otter couch identified, recorded and given 30 meter buffer  in operational plans, Green Hairstreak Butterfly known to be present - surveyed annual and  records sent to Butterfly Conservation Scotland.  Tweedsmuir during felling operations measures seen to prevent diffuse pollution to protect River Tweed SAC.  Balmoral ranger service consultation with RSBP and Glencarnie consultation with local Capercaillie officer regarding appropriate buffer and timing of operations.</t>
  </si>
  <si>
    <r>
      <rPr>
        <sz val="10"/>
        <rFont val="Cambria"/>
        <family val="1"/>
        <scheme val="major"/>
      </rPr>
      <t xml:space="preserve">Kirkhouse - ASNW identified in published map cpt 24, currently dominated by birch regen thus oak seeds added, site visit indicated good management clear of SS. </t>
    </r>
    <r>
      <rPr>
        <b/>
        <sz val="10"/>
        <rFont val="Cambria"/>
        <family val="1"/>
        <scheme val="major"/>
      </rPr>
      <t xml:space="preserve"> </t>
    </r>
    <r>
      <rPr>
        <sz val="10"/>
        <rFont val="Cambria"/>
        <family val="1"/>
        <scheme val="major"/>
      </rPr>
      <t>Tulchan ASNW identified on LTFP maps as NR.  Last survey undertaken in 2017 and due for resurvey this year at 5 year review.  Glencarnie ASNW identified on LTFP and identified as LISS management. ASNW/ PAWS assessment undertaken in 2012 with the summary statements and management prescriptions included in the LTFP; no outstanding conservation risks or threats were identified. Scottish Woodlands have an open internal Corrective Action to complete a PAWS re-survey in 2022.  Balmoral: ASNW marked on LTFP maps along with designations.</t>
    </r>
  </si>
  <si>
    <t>Kirkhouse - ASNW identified in published map cpt 24, annual Woodland Management Inspection Forms and accompanying photos, noting browsing damage/ground flora completed. This area is currently dominated by birch through natural regen thus oak seeds added, site visit indicated good management clear of SS.  Tulchan Estate: Areas fenced from livestock however localised high rabbit numbers in some areas.  No issues noted with location of pheasant pen. Glencarnie &amp; Balmoral: LTFP management focus on thinning to increase light to forest floor for blaeberry development and haloing of mature Scots pine trees and snags.</t>
  </si>
  <si>
    <t>Kirkhouse - ASNW identified in published map cpt 24, annual Woodland Management Inspection Forms and accompanying photos, noting browsing damage/ground flora completed. Glencarnie: Retention of small pockets of spruce in wet areas for capercaillie habitat.  No issues noted. Thinning operation undertaken to remove peridermium infected scots pine also assist blaeberry development in the ground flora. Balmoral &amp; Tulchan Estate no issues noted with non-native species.</t>
  </si>
  <si>
    <t>Kirkhouse - ASNW identified in published map and monitoring requirements recorded in the management plan.   Glencarnie ASNW/ PAWS identified on LTFP and identified as LISS management. PAWS assessment undertaken in 2012 with the summary statements and management prescriptions included in the LTFP; no outstanding conservation risks or threats were identified. Scottish Woodlands have an open Corrective Action to complete a PAWS re-survey in 2022.  Balmoral: PAWS areas along with management prescription detailed in LTFPs.</t>
  </si>
  <si>
    <t>Kirkhouse - ASNW identified , discussion with manger idetifu SS regn as threat and lack of divers NBL regen, inspection and hand clearance of SS implamented and oak seeded to increase biodiversity.  Glencarnie &amp; Balmoral: LTFP management focus on thinning to increase light to forest floor for blaeberry development and haloing of mature Scots pine trees and snags. Glencarnie forest manage completed detailed walk over maps prior to operations with special features eg. wood ants nests identified.  During audit wood ants next adjacent to forward track undamaged. Balmoral: visited 2019 clearfell with PAWS area restocked in 2021 with native broadleaves.  Spruce regeneration hand cut from the PAWS area.</t>
  </si>
  <si>
    <r>
      <rPr>
        <sz val="10"/>
        <color rgb="FF000000"/>
        <rFont val="Cambria"/>
        <family val="1"/>
      </rPr>
      <t xml:space="preserve">Kirkhouse, Badlieu,Carsphairn, Glenswinton &amp; Corseglass - veteran trees and unscheduled monument identified on map and protected from forestry operations, checked during site visits. </t>
    </r>
    <r>
      <rPr>
        <sz val="10"/>
        <color rgb="FF000000"/>
        <rFont val="Cambria"/>
        <family val="1"/>
        <scheme val="major"/>
      </rPr>
      <t xml:space="preserve"> Isles Forest: Pockets of broadleaves established within plantation as well as vegetated ponds and identified on management documentation.  Auchenhay: Pockets of pre plantation mixed woodland retained within planatation with high levels of deadwood and woodpecker activity.  Unplanted buffer area seen retained around these features during restocking of adjacent clearfell.  Birnock: Series of vegetated ponds along main watercourse with pockets of riparian planting.  Discussion with forest manager described future management aim to increase riparian planting during clearfell phases to link these ponds.  Solsgirth: Pre operations suvey identifed riparian trees the location of otter couch and mature scots pine potential bat roost, seen as retained in 2021 Clearfell. </t>
    </r>
  </si>
  <si>
    <t xml:space="preserve">Kirkhouse, Badlieu,Carsphairn,Glenswinton &amp; Corseglass - veteran trees unscheduled monument identified on map and and protected from forestry operations with handweeding or grazing to remove growth of SS around designated area. Isles Forest: Pockets of broadleaves established within plantation as well as vegetated ponds and identified on management documentation.  Auchenhay &amp; Glaisters: Pockets of pre plantation mixed woodland retained within planatation with high levels of deadwood and woodpecker activity.  Unplanted buffer area seen retained around these features during restocking of adjacent clearfell.  Birnock: Series of vegetated ponds along main watercourse with pockets of riparian planting.  Discussion with forest manager described future management aim to increase riparian planting during clearfell phases to link these ponds.  Solsgirth: Pre operations suvey identifed riparian trees the location of otter couch and mature scots pine potential bat roost, seen as retained in 2021 Clearfell.   Glencarnie: small pockets of spruce within the Scots pine and associated wet flushes retained during thinning operations as habitat for capercaillie. </t>
  </si>
  <si>
    <t>Kirkhouse - spread of sitka growth in ASNW recognised as threat and monitored with hand weeding, site visit showed the mostly birch canopy is well established and not high risk.  Glencarnie: small pockets of spruce within the Scots pine and associated wet flushes retained during thinning operations as habitat for capercaillie. Balmoral: Inspected wet flushes, important feeding areas for capercaillie broods, with scattered spruce in Scot pine woodland where ranger service with local volunteers had undertaken ringbarking using hand tools. No issues noted.</t>
  </si>
  <si>
    <t>Badlieu - pocket of deep peat now managed for restoration in cpt 30 following identification, SS removed and some rewetting managed with changes in drainage to site to enhance the peat. Glencarnie: small pockets of spruce within the Scots pine and associated wet flushes retained during thinning operations as habitat for capercaillie. Balmoral: Inspected wet flushes, important feeding areas for capercaillie broods, with scattered spruce in Scot pine woodland where ranger service with local volunteers had undertaken ringbarking using hand tools. No issues noted.</t>
  </si>
  <si>
    <t>Badlieu - stream management and regen, grass removed with pesticides around NBL restock in tubes.  All sites -  historical features are identified in management plans and associated maps and safeguarded.  Managed with no evidence of damage to sensitive areas. Glencarnie: small pockets of spruce within the Scots pine and associated wet flushes retained during thinning operations as habitat for capercaillie. Balmoral: Inspected wet flushes, important feeding areas for capercaillie broods, with scattered spruce in Scot pine woodland where ranger service with local volunteers had undertaken ringbarking using hand tools. No issues noted</t>
  </si>
  <si>
    <t xml:space="preserve">All sites - identified in management plans and verified on site.  At a number of sites, considerably more than 5% of the WMU has been identified and managed as such. </t>
  </si>
  <si>
    <t xml:space="preserve">All sites - management plans and maps indicated areas where catchment / water management is of particular importance eg:  Badlieu - streams within Tweedsmuir Uplands SAC, mangement demonstrated to rectify planting errors by previous manager and create 10m NBL corridor either side of the stream.  Tweedsmuir: Inspected measures undertaken to prevent diffuse pollution entering tributary of River Tweed SAC &amp; feeding domestic water supply. Tulchan Estate: Area of woodland bordering River Spey SAC identifed as NR &amp; LTR. Craigbeg inspected recent maintenance of road culverts as well as drainage undertaken in restock site stopping short of main watercourse compliant with best practice guidance. Glencarnie: Diffuse pollution measures on tributaries of the River Dulnain &amp; Spey SACs in place during thinning operations. </t>
  </si>
  <si>
    <t xml:space="preserve">All sites - management plans and maps indicated areas where catchment / water management is of particular importance eg:  Badlieu - streams within Tweedsmuir Uplands SAC, mangement demonstrated to rectify planting errors by previous manager and create 10m NBL corridor either side of the stream.  Tweedsmuir: Inspected measures undertaken to prevent diffuse pollution entering tributary of River Tweed SAC &amp; feeding domestic water supply. Tulchan Estate: Area of woodland bordering River Spey SAC identifed as NR &amp; LTR. Craigbeg inspected recent maintenance of road culverts as well as drainage undertaken in restock site stopping short of main watercourse compliant with best practice guidance. Glencarnie: Diffuse pollution measures on tributaries of the River Dulnain &amp; Spey SACs in place during thinning operations.  Dumglow: Discussion with forest manager on the proposed clearfell of spruce within Black Loch SSSI designated for its low nutrient status to prevent runoff  entering the site and his planned meeting with Nature Scot to secure agreement                                                                                                                                                                                                                                                                                                                                                                                                                                                                                                                                                                                                                                                                                                                                                                                                                                                                                                                                                                                                                                                                                           </t>
  </si>
  <si>
    <t xml:space="preserve">All sites - Natural Reserves identified in management planning documentation and associated maps.  Areas of natural reserve at least 1% and on most sites exceeding this. </t>
  </si>
  <si>
    <t xml:space="preserve">All sites - Long-term Retention identified in management planning documentation and associated maps.  Areas of natural reserve at least 1% and on most sites exceeding this. </t>
  </si>
  <si>
    <t xml:space="preserve">Kirkhouse - Cpt 17 PAWS site marked out veteran trees ahead of harevsting operation to restore area. Badlieu - potenial trees  identified within LTR. Solsgirth: Potential veteran trees identified within policy woodland/ Natural Reserve.  Balmoral Thinning operations within Scots pine included haloing of veteran Scot pine trees as well as standing snags. Tulchan Estate Veteran oak trees within ASNW/ NR area.  Glencarnie: mature scots pine trees as potential future veterans retained during Scots pine thinning operations. Auchenhay &amp; Glaisters: Pockets of pre plantation mixed woodland which included a number of potential veteran trees retained within planatation with high levels of deadwood and woodpecker activity.  </t>
  </si>
  <si>
    <t xml:space="preserve">Seen at all sites sufficient deadwood accumulation, recent windblow included and in line with Scottish Woodlands company policy (ISO Work Instruction EWI 01 – Biodiversity, Deadwood Habitats and Monitoring – a Guide for Managers), </t>
  </si>
  <si>
    <t xml:space="preserve">Badlieu &amp; Kirkhouse- focus of deadwoods in the NBL areas close to the stream or ponds identified as most valuable for biodiversity in these areas where there is also high levels of moisture for decomposition.  Excellent levels of large scale standing and fallen seen on Balmoral Estate's Scots pine wood. Deadwood present in ASNW areas on  Tulchan Estate &amp; Glencarnie Estates. </t>
  </si>
  <si>
    <t>Balmoral: Seed Certificate for 2021 restocking of PAWS area seen using native broadleaves from appropriate local seed zones 202 &amp; 201.  Kirkhouse - not collected - natural regen. Remaining S3 sites - no planting in such areas.</t>
  </si>
  <si>
    <t xml:space="preserve">Kirkhouse - Local Oak seed source used in ASNW Cpt 17 (East Lothian provenance 203) in area that has been all birch regen. Balmoral: Seed Certificate for 2021 restocking of PAWS area seen using native broadleaves from appropriate local seed zones 202 &amp; 201. </t>
  </si>
  <si>
    <r>
      <t xml:space="preserve">All sites - both scheduled and unscheduled features identified in management plan documentation. Kirkhouse - in ongoing engagement with local volunteer archeaology society to identify features and provide access and guidance for ongoing excavation works and ensure operational plans across the sites cleary mark these out for protection.  Badlieu - stakeholder consultation with local council archeologist informed the protection of 5 unsheduled monuments across the site.  Dumglow: Discussion with forest manager on management of scheduled monument, no issues noted. Tweedsmuir: Inspected 2022 restock with archaeology left un planted &amp; unmounded. Glencarnie: Walk through Scots pine thinning noted stone cairn unscheduled archaeology uaffected by machine operations. </t>
    </r>
    <r>
      <rPr>
        <sz val="10"/>
        <color rgb="FFFF0000"/>
        <rFont val="Cambria"/>
        <family val="1"/>
        <scheme val="major"/>
      </rPr>
      <t>HES stakeholder comment received  "We noted one occasion where minor damage occurred to a monument, SM172 Auchnaha Standing Stone, during felling operations. A constraints map which had been provided by Scottish Woodlands to a third party did not show the scheduled monument. Potentially this may have been a contributing factor. This underlines the need for clear communication between all parties involved in management of forests at all stages to ensure mitigations put in place to protect monuments are known about and understood.” Response from Certification and Environment Manager "The felling at Ballimore was organised directly between the owner and undertaken by another forest management company and out with the terms and conditions of our membership agreement." As a result email communciation seen from CEM with Ballimore Estate regarding their suspension from the scheme following damage to a SAMs by another forestry company.  This should be checked at S4</t>
    </r>
  </si>
  <si>
    <t xml:space="preserve">Tulchan Estate: Inspected Estate map with location of pheasant pens marked and visited a pen within ASNW/ NR on Tulchan Estate no issues noted. No game rearing in remain S3 sites. Inspected lease agreements for deer control e.g.  Isles,  Birnock, Auchenhay &amp; Glaisters. </t>
  </si>
  <si>
    <r>
      <t xml:space="preserve">Tweedsmuir: Forwarder Operators first aid kit out of date.  Half of the contents expired 02 03 2020 and remaining half expired 02 -03 2022. At closing meeting evidence supplied of eWif and photograph of replacement indate first aid kit. </t>
    </r>
    <r>
      <rPr>
        <b/>
        <sz val="11"/>
        <rFont val="Cambria"/>
        <family val="1"/>
      </rPr>
      <t xml:space="preserve">Closed </t>
    </r>
    <r>
      <rPr>
        <b/>
        <sz val="11"/>
        <rFont val="Calibri"/>
        <family val="2"/>
      </rPr>
      <t>at audit.</t>
    </r>
  </si>
  <si>
    <r>
      <rPr>
        <b/>
        <sz val="11"/>
        <rFont val="Cambria"/>
        <family val="1"/>
      </rPr>
      <t>Balmoral (Alltcailleach)</t>
    </r>
    <r>
      <rPr>
        <sz val="11"/>
        <rFont val="Cambria"/>
        <family val="1"/>
      </rPr>
      <t xml:space="preserve">: A member of the Estate's forestry staff chainsaw certificate expired 02 2020. No evidence supplied of recent chainsaw refresher or upskill training having been undertaken.  Email enquiry from Estate to training provider seen 21/3/22, however as yet no date fixed.  Covid restrictions were cited for delay however FISA guidance on extension of refresher training applied to certificates which expired after 16/3/20.  Glencairnie: Both Harvest and Forwarder operators currently undertaking thinning operations under Scottish Woodland's contract, EFAW+F expired on 13/2/22.  No refresher update received. </t>
    </r>
    <r>
      <rPr>
        <b/>
        <sz val="11"/>
        <rFont val="Cambria"/>
        <family val="1"/>
      </rPr>
      <t>Tulchan Estate</t>
    </r>
    <r>
      <rPr>
        <sz val="11"/>
        <rFont val="Cambria"/>
        <family val="1"/>
      </rPr>
      <t xml:space="preserve">: The Estate director confirmed gamekeeping staff undertake work such as clearance of trees within the certified area. Chainsaw certificates with date of training completed seen for head and underkeeper were dated March 1994 &amp; July 1997, the Estate groundsman’s certificate was dated August 2013.  No evidence of refresher or up-skill training undertaken. </t>
    </r>
    <r>
      <rPr>
        <b/>
        <sz val="11"/>
        <rFont val="Cambria"/>
        <family val="1"/>
      </rPr>
      <t>Solsgirths</t>
    </r>
    <r>
      <rPr>
        <sz val="11"/>
        <rFont val="Cambria"/>
        <family val="1"/>
      </rPr>
      <t xml:space="preserve">: Email received from owner confirming staff undertake Rhododendron control by cutting and stump treatment. No PA1 &amp; PA6 competency for staff undertaking chemical treatment of cut Rhododendron stumps supplied.  </t>
    </r>
  </si>
  <si>
    <t>n</t>
  </si>
  <si>
    <t xml:space="preserve">Voluntary </t>
  </si>
  <si>
    <t>Ardchyline, Letters &amp; St. Catherines</t>
  </si>
  <si>
    <t>Neutral</t>
  </si>
  <si>
    <t xml:space="preserve">A community consultation generated "no positive and no negative comments” relating to the sites listed </t>
  </si>
  <si>
    <t>Positive:
“We frequently have positive engagement with Scottish Woodlands’ forest managers and other staff. In the last 12 months, we have responded to consultations on harvesting timber (for example at Hillhouse Plantation), woodland creation (for example Waterside Estate, Aberdeenshire) and clearfelling (for example Woodhead House).  At Ardargie, Forteviot, Scottish Woodlands staff met with us on site to discuss concerns about the impact of a proposed woodland on the setting of SM661 Castle Law hillfort. As a result, Scottish Woodland are considering restricting Sitka planting in the area of concern.                      At Annandale Estates, ongoing discussion between HES and the Scottish Woodlands forest manager has resulted in two phases of scrub clearance from the motte of SM698 Lochwood Castle, the final having been completed March 2022. This is a positive benefit for the historic environment.                                                                                                                   Negative:
We noted one occasion where minor damage occurred to a monument, SM172 Auchnaha Standing Stone, during felling operations. A constraints map which had been provided by Scottish Woodlands to a third party did not show the scheduled monument. Potentially this may have been a contributing factor. This underlines the need for clear communication between all parties involved in management of forests at all stages to ensure mitigations put in place to protect monuments are known about and understood.”</t>
  </si>
  <si>
    <t>NGO</t>
  </si>
  <si>
    <t>Species Conservation</t>
  </si>
  <si>
    <t>Positive comments about this organisation’s forest management:
“We do already have a good relationship with Scottish Woodlands and are engaged with them at the Hopekist site, where survey work for the key butterfly is scheduled for later in 2022. Additionally we are in discussions regarding the Portmore site.”                                                           They listed sites which hold species of conservation concern; the numbers are the sub-codes on the sites list: 
63 Hearthstanes and Menzion - Northern Brown Argus 
285 Badlieu - Scotch Argus 
302 Ashkirktown - Small Pearl-bordered Fritillary 
362 Portmore - Northern Brown Argus 
416 Hopekist - Small Pearl-bordered Fritillary                                              “In general terms we are very keen to work with forestry developers to both conserve existing biodiversity interests and to advise on new planting or re-planting schemes to further enhance areas for wildlife, particularly Lepidoptera. The hope is that we can develop further partnership projects.”</t>
  </si>
  <si>
    <t>Inspected copies of signed Membership Agreements (ref doc 7.06) for: Solsgirth 12/2/21: Dumgow 2/10/21: Birnock 23/3/21: Tweedsmuir 23/3/21: Isles 23/3/21: Auchenhay, Glaister &amp; Drumhumphry 23/3/19: Craigbeg 10/8/21: Glencairnie 5/4/22: Tulchan 25/5/16: Balmoral 1/5/18: Kirkhouse 10/2/22: Badlieu 26/8/18: Carsphairin 23/3/21: Glenswinton &amp; Corseglass 14/3/22</t>
  </si>
  <si>
    <t>Full members are resource managed by Scottsh Woodlands Ltd (SWL). Associate members overseen with certain aspects of work by SWL's forest managers.</t>
  </si>
  <si>
    <t>Section 1.1 In Scottish Woodlands Group Certification Scheme Membership Rules &amp; Procedures (IMS Index 7.05) states there is no limit on the number of group scheme members or total area wthin the scheme.  The Company undertakes to allocate the necessary management resources from within its team of around 95 forest managers.</t>
  </si>
  <si>
    <t>Section 4 Joining the Group Scheme in Scottish Woodlands Group Certification Scheme Membership Rules &amp; procedures. Inspected pre-assessment reports for new S3 FULL members confirming no Major non-conformities.</t>
  </si>
  <si>
    <t>On joining members provided with Scottish Woodlands Group Certification Scheme Membership Rules &amp; procedures IMS Index 7.05) which includes Section 2 Membership, Section 4 Joining the Group Scheme, Section 5 Intrernal Audits, Section 7 Chain of Custody, Section 11 Leaving the Group Scheme, Section 12 Dispute Resolution and Section 13 Logo &amp; Trademark Use. C) Example letter 9/11/21 to Muckrach of expulsion from the scheme. Email communciation with Ballimore Estate regarding their suspension from the scheme following damage to a SAMs by another forestry company.  Both communication make it clear the parties are unable to sell their timber certified under the SW Group scheme.</t>
  </si>
  <si>
    <t>Inspected Internal Audit Report detailing audits undertaken since S2.  Following a concerted effort by SW's certification Team, a total of 98 internal audits were completed, 84 Full and 14 Associate members to align the internal audit programme with Group procedures. Overdue audits are listed as only 4 Full members (i.e. not audited within last 5 years) as well as 1 Associate member (not audited within the last 18 months).  This Associate member is due to leave SW's group certification scheme for another certification scheme.  2022/23 audit programme seen listing 43 Full members (including 4 overdure full members) and 21 Associate members.</t>
  </si>
  <si>
    <t>Inspected Internal Audit Report detailing audits undertaken since S2.  Following a concerted effort by SW's certification Team, a total of 98 internal audits were completed, 84 Full and 14 Associate members. That is 37 more full members were audited than required under minimum sampling of 46 and 8 more associate members were audited than required under minimum sampling of 6.</t>
  </si>
  <si>
    <t xml:space="preserve">Only overlap with S3 external audit sites included a sample of preassessment FMUs who joined the Group between S2 &amp; S3. </t>
  </si>
  <si>
    <t>Inspected CARE/ SEAR Summary review for Group Scheme.  Listed open non-complainces: From 2019 2 associate members NCs remain open raised to minor from Obs: 2020 3 full members remain open raised from obs to minor: 2021 8 full memebrs remain open.  Currently in 2022 32 FMUs have open Obs/ NC.</t>
  </si>
  <si>
    <t xml:space="preserve">Scottish Woodlands Group Certification Scheme Membership Rules &amp; procedures (IMS Index 7.05) which includes Section 7 Chain of Custody. Sample invoice for associate members is on the members section of Scottish Woodlands website. Sampled sales documentation reference 8.7.1h. </t>
  </si>
  <si>
    <t>Scottish Woodlands Group Certification Scheme Membership Rules &amp; procedures (IMS Index 7.05) which includes Section 13 Logo &amp; Trademark Use. All trademark seen approved through SGS certificate. No new Trademark use since S2.</t>
  </si>
  <si>
    <t xml:space="preserve">Scottish Woodlands Group Certification Scheme Membership Rules &amp; procedures (IMS Index 7.05) which includes Section 4.4 Admission states will issue a membership certificate and membership number for the property being admitted to the Group Scheme. </t>
  </si>
  <si>
    <t>Number of FMUs</t>
  </si>
  <si>
    <t>AAF category</t>
  </si>
  <si>
    <t>Validated Ecosystem Services Claims (Drop down list)</t>
  </si>
  <si>
    <t>Verified Ecosystem Services Claims (Drop down list)</t>
  </si>
  <si>
    <t>HCV 1 &amp; 3</t>
  </si>
  <si>
    <t>Earlstoun and Waterside</t>
  </si>
  <si>
    <t>castle Douglas</t>
  </si>
  <si>
    <t>Dumfries &amp; Galloway</t>
  </si>
  <si>
    <t>HCV 1 &amp;3</t>
  </si>
  <si>
    <t>HCV 3</t>
  </si>
  <si>
    <t>Kirkhouse and Catslackburn</t>
  </si>
  <si>
    <t>Stonehill (Carmichael)</t>
  </si>
  <si>
    <t xml:space="preserve">Stonehill </t>
  </si>
  <si>
    <t>The North East Woodlands of Finnygaud, Bankhead, Wester Leochel, Queen’s Hill, Craigton and Myreton</t>
  </si>
  <si>
    <t>Glenvarragill, Healaval &amp; Claigan</t>
  </si>
  <si>
    <t>Artfield</t>
  </si>
  <si>
    <t>420</t>
  </si>
  <si>
    <t>Welton of Creuchies</t>
  </si>
  <si>
    <t>NO 189 515</t>
  </si>
  <si>
    <t>Tulchan of Gelnisla</t>
  </si>
  <si>
    <t>NO 186 722</t>
  </si>
  <si>
    <t>Barbae</t>
  </si>
  <si>
    <t>NX 228 941</t>
  </si>
  <si>
    <t>High Troweir</t>
  </si>
  <si>
    <t>NX 224 959</t>
  </si>
  <si>
    <t>Aucharnie</t>
  </si>
  <si>
    <t>NJ 638 400</t>
  </si>
  <si>
    <t>Crostonhill</t>
  </si>
  <si>
    <t>NS 271 066</t>
  </si>
  <si>
    <t>Daill</t>
  </si>
  <si>
    <t>NM 502 506</t>
  </si>
  <si>
    <t>Drumliart</t>
  </si>
  <si>
    <t>NN 242 424</t>
  </si>
  <si>
    <t>Knockaughley</t>
  </si>
  <si>
    <t>NX 718 916</t>
  </si>
  <si>
    <t>Laggish</t>
  </si>
  <si>
    <t>NX 231 791</t>
  </si>
  <si>
    <t>Low Cuildrynoch</t>
  </si>
  <si>
    <t>NR 761 608</t>
  </si>
  <si>
    <t>Low Glasnick</t>
  </si>
  <si>
    <t>NX 363 612</t>
  </si>
  <si>
    <t>Racadal</t>
  </si>
  <si>
    <t>NR 759 652</t>
  </si>
  <si>
    <t>Stonehill (Crawfordjohn)</t>
  </si>
  <si>
    <t>NS 832 230</t>
  </si>
  <si>
    <t>Tollishill</t>
  </si>
  <si>
    <t>Berwickshire</t>
  </si>
  <si>
    <t>NT 493 585</t>
  </si>
  <si>
    <t>Traboyack Forest</t>
  </si>
  <si>
    <t>NX 266 920</t>
  </si>
  <si>
    <t xml:space="preserve">East Mill &amp; Ruthven </t>
  </si>
  <si>
    <t>Expelled by 12th June 2021</t>
  </si>
  <si>
    <t xml:space="preserve"> left felling PAWS completed 19/5/21</t>
  </si>
  <si>
    <t>none</t>
  </si>
  <si>
    <r>
      <t xml:space="preserve">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Candacraig the GSM could show that an internal audit follow up visit had been scheduled for 23 Mar 2020 to check on these issues – but now postponed due to Coronavirus restrictions.
There was evidence of restocking including further beat ups (a second attempt at restocking to replace initial losses) in efforts to restock at Condie Hill. Recent and timely restocking to high standards was seen at Earlseat and Leithenwater.
Observation 03 remains open - re. GSM follow up of Candacraig. S2: 06 2021 due to Covid restrictions GSM has not visited site to date and observation therefore remains open. </t>
    </r>
    <r>
      <rPr>
        <b/>
        <sz val="11"/>
        <color theme="1"/>
        <rFont val="Cambria"/>
        <family val="1"/>
        <scheme val="major"/>
      </rPr>
      <t xml:space="preserve">S3 04/22: </t>
    </r>
    <r>
      <rPr>
        <sz val="11"/>
        <color theme="1"/>
        <rFont val="Cambria"/>
        <family val="1"/>
        <scheme val="major"/>
      </rPr>
      <t>Inspected SW CARE NCR record 104360 stating Candacraigs forest manager, on behalf of the owner declined the renewal proposal and intimated that the property would be transferring to the managers own certification scheme. The manager asked that the certificate remained in place until the transfer could be arranged and this was agreed on the basis that tis would be a matter of a couple of weeks. Three months on and with no response to emails the manager was told that the certificate would be withdrawn on 7th April (30 days later) if no response 
was received. No response was received by the due date and the property was with drawn from the scheme. No continued commitment to UKWAS received, no fees paid and no further information on open CARE.</t>
    </r>
  </si>
  <si>
    <t>S3 04/22: Glen Etive - Copy of SW's Excision document dated 1/10/21 confirming excised area totaled 8.2ha i.e. 0.49% of certified area. 2.4ha harvested and not sold as certified timber. Remaining area either young restocking, OG or not extracted. New certified area now 1663.8ha.</t>
  </si>
  <si>
    <t xml:space="preserve">S3 04/22: GSM search on SW's online records showed over last 12 months a total of 4294 eWIFs &amp; eMIFs were recorded by staff monitoring operations as well as management visits to sites.  494 of these records were from staff based at the Lochgilphead office and included 331 monitoring records relating to harvesting operations.  During S3 audit staff at all S3 sites demonstrated good record keeping, including active onsite recording of special features such as potential nest site as well as maintenance records recent windblow. </t>
  </si>
  <si>
    <t xml:space="preserve">S3 04/22: Inspected a map of the Estate with the location of the small number of permanent pheasant pens marked. There are a small number of small pens, approx 30x30m which the Estaste move around. Confirmation was also received that the estate is also GWCT members for Lochearnside, with all of the staff members of the Scottish Gamekeepers Association. During S3 audit Inspected Estate map with location of pheasant pens marked and visited a pen within ASNW/ NR on Tulchan Estate no issues noted. </t>
  </si>
  <si>
    <t>S3 04/22: Copy of new SW's Quest document 12.01 Fertiliser Use Policy &amp; Procedure available on Companies R drive which includes fertiliser application record part of the PAR form on SW's Capacity system. Inspected PAR of fertiliser application for restock at Tweedsmuir.</t>
  </si>
  <si>
    <r>
      <rPr>
        <b/>
        <sz val="11"/>
        <rFont val="Cambria"/>
        <family val="1"/>
        <scheme val="major"/>
      </rPr>
      <t>S3 04/22</t>
    </r>
    <r>
      <rPr>
        <sz val="11"/>
        <rFont val="Cambria"/>
        <family val="1"/>
        <scheme val="major"/>
      </rPr>
      <t xml:space="preserve">: Drummond - Copy of emial from GSM to FM following an onsite meeting confirming high restoration potential following completion of clearfelling works.  Subject to landowner agreement the GSM has recommended an amendment to the Forest Plan to restock PAWS largely with oak as well as complete a PAWS survey in 2022 - </t>
    </r>
    <r>
      <rPr>
        <sz val="11"/>
        <color rgb="FFFF0000"/>
        <rFont val="Cambria"/>
        <family val="1"/>
        <scheme val="major"/>
      </rPr>
      <t>Observation regarding Drummond remains open for update at S4</t>
    </r>
    <r>
      <rPr>
        <sz val="11"/>
        <rFont val="Cambria"/>
        <family val="1"/>
        <scheme val="major"/>
      </rPr>
      <t>. Letters - Inspected annual return 1/4/21 to 31/3/22 which states Mounding contract map (inspected) indicates areas to be left as PAWS buffer to allow broadleaf regeneration, although no works funded with capital support from FGS and WIG. PAWS survey (undertaken 11/8/21 inspected) suggests the adjacent PAWS area is in good condition but regen SS is a threat. Other areas of ASNW/PAWS on the estate are in less favourable condition. Letters Observation closed 18/4/22</t>
    </r>
  </si>
  <si>
    <r>
      <t xml:space="preserve">S3 04/22: Inspected GSM CARE NCR record 105515 updating on progress following 2022 audit confirming 17,500 SS supplied to site of which perhaps 4,500 remain to be planted. Deer damage still evident. No substantial improvement to NBL and as a result the SW's CARE NCR record was raised to a Minor by GSM.  </t>
    </r>
    <r>
      <rPr>
        <sz val="11"/>
        <color rgb="FFFF0000"/>
        <rFont val="Cambria"/>
        <family val="1"/>
        <scheme val="major"/>
      </rPr>
      <t>The Obs remains open to assess progress at S4.</t>
    </r>
  </si>
  <si>
    <t>S3 04/22: Inspected CARE/ SEAR Summary review for Group Scheme showed progress.  Listed open non-complainces: From 2019 2 associate members NCs remain open raised to minor from Obs: 2020 3 full members remain open raised from obs to minor: 2021 8 full members remain open.  Currently in 2022 32 FMUs have open Obs/ NC.</t>
  </si>
  <si>
    <t>S3 04/22: Inspected Internal Audit Report detailing audits undertaken since S2.  Following a concerted effort by SW's certification Team, a total of 98 internal audits were completed, 84 Full and 14 Associate members to align the internal audit programme with Group procedures. Overdue audits are listed as only 4 Full members (i.e. not audited within last 5 years) as well as 1 Associate member (not audited within the last 18 months).  This Associate member is due to leave SW's group certification scheme for another certification scheme.  2022/23 audit programme seen listing 43 Full members (including 4 overdure full members) and 21 Associate members.</t>
  </si>
  <si>
    <t>S3 04/22: Inspected Internal Audit Report detailing audits undertaken since S2.  Following a concerted effort by SW's certification Team, a total of 98 internal audits were completed, 84 Full and 14 Associate members. That is 69 more full members were audited than required under minimum sampling of 15 and 7 more associate memebers were audited than required under minimum sampling of 7.</t>
  </si>
  <si>
    <t>CARs from S3</t>
  </si>
  <si>
    <t>Tweedsmuir: No evidence supplied and Forest manager confirmed no application had been made to determine prior notification requirement for extension to forest road network constructed either side of watercourse.  Email seen at closing meeting of retrospective application having been submitted but no determination</t>
  </si>
  <si>
    <t>All necessary consents shall be obtained for construction, extension and upgrades of: • Forest roads</t>
  </si>
  <si>
    <t xml:space="preserve">Balmoral (Alltcailleach): A member of the Estate's forestry staff chainsaw certificate expired 02 2020. No evidence supplied of recent chainsaw refresher or upskill training having been undertaken.  Email enquiry from Estate to training provider seen 21/3/22, however as yet no date fixed.  Covid restrictions were cited for delay however FISA guidance on extension of refresher training applied to certificates which expired after 16/3/20.  Glencairnie: Both Harvest and Forwarder operators currently undertaking thinning operations under Scottish Woodland's contract, EFAW+F expired on 13/2/22.  No refresher update received. Tulchan Estate: The Estate director confirmed gamekeeping staff undertake work such as clearance of trees within the certified area. Chainsaw certificates with date of training completed seen for head and underkeeper were dated March 1994 &amp; July 1997, the Estate groundsman’s certificate was dated August 2013.  No evidence of refresher or up-skill training undertaken. Solsgirths: Email received from owner confirming staff undertake Rhododendron control by cutting and stump treatment. No PA1 &amp; PA6 competency for staff undertaking chemical treatment of cut Rhododendron stumps supplied.  </t>
  </si>
  <si>
    <t>The owner/manager of large enterprises shall promote training, and encourage and support new recruits to the industry.</t>
  </si>
  <si>
    <t>Tulchan Estate: Cpt 23 LEPO Scots pine woodland with pheasant feeders and mobile pen, enrichment planting of Norway spruce has been undertaken.  Groups of young Rhododendron plants were noted adjacent to the NS plantings. It cannot be confirmed of this has been planted for game cover, however there is very little Rhododendron on the estate or in the immediate vicinity.  No specific mention of monitoring Rhododendron in the UKWAS plan Appendix.</t>
  </si>
  <si>
    <t xml:space="preserve">Non-native tree species should only be introduced to the WMU when evidence or experience shows that any invasive impacts can be controlled effectively. </t>
  </si>
  <si>
    <t>Harvesting and sales documentation shall enable all timber and non-timber woodland products (NTWPs) that are to be supplied as certified to be traced back to the woodland of origin.</t>
  </si>
  <si>
    <t xml:space="preserve">Certification manager confirmed stakeholder list  is reviewed every 10 years at plan renewal or updated by forest managers.  However, a number of listings on the stakeholder list supplied to SA for the S3 audit were found to be out of date and a key stakeholder missing. Glencairnie: Despite email 26/4/22 evidence of FM contacting capercaillie officer, they have not been included on the sites stakeholder list for consultation by the SA.  Craigbeg: Old contact for Scottish Natural Heritage listed not for new organisation Nature Scot. Craigbeg &amp; Balmoral: Contact for RSPB is out of date.  </t>
  </si>
  <si>
    <t xml:space="preserve">Local people, relevant organisations and interested parties shall be identified and made aware that: • The woodland is being evaluated for certification. </t>
  </si>
  <si>
    <t xml:space="preserve">Solsgirth:  A roll of redundant fence wire was left in wood following erection of new deer fence around restock site.  A waste disposal skip was located by Scottish Woodlands elsewhere on the Estate with the remaining fence wire for disposal from the restock site. In addition waste including redundant fences &amp; pheasant pen material as well as feeders, was present in the certified woodlands.  The Forest Manager stated these redundant waste materials were the responsibility of the owner to dispose of. Email seen from owner confirming pheasant pens will be dismantled and material reused.  No comments made by the owner on the disposal of material which cannot be reused to ensure it would be disposed of in accordance with current legislation. </t>
  </si>
  <si>
    <t>UKWAS 3.6.1 FSC UK 10.12.1</t>
  </si>
  <si>
    <t>Waste disposal shall be in accordance with current waste management legislation and regulations.</t>
  </si>
  <si>
    <t>Glencairnie: Feral sheep from adjacent farmers field were present in the forest likely entering following storm damage to the boundary fence.  Unknown to the FM a pregnant dead ewe was found on the forest road, used by local public for low level access.  In line with fallen stock guidelines – fallen stock must be collected, identified and transported without undue delay.  Forest Manager explained he will contact farmer.                                                                                                                                                                                        Balieu: A wooden pallet and sawlogs was found in the Badlieu Burn at cpt 15.  Interview with the forest manager ascertained it had been used as a bridge for an ATV and had subsequently been washed downstream from its original position.  The GSM has raised this under Scottish Woodlands CARE/ SEAR NCR reference 105712.  Both sites raised as observation to follow up on waste disposal according to current waste management legislation at S4 audit.</t>
  </si>
  <si>
    <r>
      <t xml:space="preserve">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Specific to Castlemilk &amp; Corrie estate the GSM could show that an internal audit follow up visit had been scheduled for 30 Mar 2020 to check on these issues – but now postponed due to Coronavirus restrictions.
Some control of Rhododendron ponticum was seen at Kyloe forest.
Observation 04 remains open - re. GSM follow up of Castlemilk &amp; Corrie estate.S2: 06 2021 due to Covid restrictions GSM has not visited site to date and observation therefore remains open.  S3 04/22: Copy of SW's NCR reord (104361) inspected. GSM made a site visit was made on 30/3/22 and noted that "The site has now been split into two areas. The area within which the species rhododendron collection is located will remain untouched. The remaining area will see selective control on R ponticum and snowberry in order to maintain ground flora. These two areas are to be mapped to identify the extent of each. The estate has agreed to remove all the Rhododendron ponticum from this area.
</t>
    </r>
    <r>
      <rPr>
        <sz val="11"/>
        <color rgb="FFFF0000"/>
        <rFont val="Cambria"/>
        <family val="1"/>
        <scheme val="major"/>
      </rPr>
      <t>The observation remains open to allow a field visit next year to assess evidence of control work.</t>
    </r>
  </si>
  <si>
    <r>
      <t xml:space="preserve">Consistent with the extant CAR close out evidence in detail of a company systematic response, this Observation was covered by the Group Scheme Manager (GSM) at the SWL Environment &amp; Certification meetings for managers held during Sep 2019. SWL managers were also issued a copy of the SGS Client Summary report covering all CARs &amp; Observations. Associate managers/owners (Group Scheme members FSC type 1) were sent a similar review of the audit report by the GSM in Jul 2019 and relevant issues raised at their internal audits and mentoring visits.
However, Iggesunds invoice SB 93749 dated 23 Nov 2019 re. Earls Seat Biofuel material had the same non-compliance in that a correct FSC 100% claim is shown but SWL’s certification code is not.
Similarly, AW Jenkinson’s invoice 16833 dated 31 Jan 2020 has several loads from several SWL managed properties including some certified members of the Group Scheme. E.g. the SWL group members Keppochan and Menzion were correctly marked as certified. However, the FSC claim is again incomplete showing only loads marked with an asterix are ‘FSC’ (certified). A correct claim of ‘FSC 100%’ is not shown anywhere and neither is any SWL certificate code shown anywhere on this SBI.
SWL intend to write again to Iggesunds and Jenkinson’s re. their SBI non-compliances for CoC requesting a formal reply and that they get their own CoC certification bodies to confirm their SBIs are compliant with the FSC COC standard. SWL will maintain a record of such correspondence to confirm they are doing what they can to correct CoC non-compliance since, although they are invoices on their behalf, they are technically outwith SWL’s legal control as not their document to amend.
Observation 13 remains open. S3 04/22: Inspected SBI from Iggesund (no 165321, 29/1/22) with Soil Association certification codes, therefore Observation closed from Iggesund SBIs.  However, Email seen dated 7/2/22 from Scottish Woodlands to AW Jenkinson requesting certification information on SBI be changed to new Soil Association codes.  </t>
    </r>
    <r>
      <rPr>
        <sz val="11"/>
        <color rgb="FFFF0000"/>
        <rFont val="Cambria"/>
        <family val="1"/>
        <scheme val="major"/>
      </rPr>
      <t xml:space="preserve">No further update and the Observation 13 remains open regarding Jenkinson's SBIs. </t>
    </r>
    <r>
      <rPr>
        <sz val="11"/>
        <rFont val="Cambria"/>
        <family val="1"/>
        <scheme val="major"/>
      </rPr>
      <t xml:space="preserve"> </t>
    </r>
  </si>
  <si>
    <t>S2 06 2021: site visit undertaken by Operational Director 23/10/20 noted on SW's Capacity records system that warning signs fitted to 8 high seats of which 5 were in prominanent position.  Copy of Photo of Deer high seat seen with sign attached. S2 Audit: Glen Etive Estate and Ichrachan: no hazard warning sign fitted to deer high seats adjacent to forest road used by public. Letters: Unsafe timber stack (i.e. stability and height) remaining on site with insufficient hazard warning signage adjacent to forest road used recreationally by local residents. Glencuitten &amp; Cathedral of Trees: No hazard warning sign on timber stack remaining on site following end of operations, located adjacent to forest road used for public access and where local dog walker was interviewed. Drummond Estate: Interviewed Forwarder who’s saftey helmet was out of date 08/ 16. Observation raised to a Minor. Photographic evidence supplied of deer high seats at Ichrachan and Glen Etive with hazard signage (23/7/21). S3 04/22: Drummond Estate: inspected SW CARE report 1015261 confirming on  17/08/2021 Operative was issued with replacement helmet by main contractor, closed. Glencuitten &amp; Cathedral of Trees: Inspected photgraph of timber stack with hazard sign in place along with copy of SW's NCR report 105534 confirming at internal audit site visit 7/2/22 stack signs were still in place, closed. Letters: Inspected copy of SW's CARE report 105217 confirming Forest Manager visited the site to inspect the stack. It has been made safe but further uplifts are required to reduce the height and tidy up the edges. Remaining stacks to be monitored closely. All timber was removed from site w/c 28/06/21, During S3 audit compliant timber stacks were observed at Tweedsmuir, hazard signs noted on deer high seats at Auchenhay &amp; Glaisters, and all contractors interviewed had in date PPE.</t>
  </si>
  <si>
    <t>S2 06 21: Annandale: Evidence seen of survey report for Lochwoods SSSI, completed on Capacity records sytem.  Wolsingham Estate left Group shceme. S2 Audit Sites: Ichrachan, Glen Etive and Ardrishaig: PAWS assessment reports in place.  Ichrachan: Inspected restocking in PAWS area following clearfell &amp; mgt work to retain buffers of ASNW remnants seen. Letters &amp; Drummond: following clearfell of PAWs area. Restocking survey to be complete to buffer ASNW woodland remanats, reference Obs 2021.8.  Drummond: PAWSassessment to be undertaken.  Raised as SWL CAR at Internal audit. Cambusmore: 2020 PAWS assessments had not been acted upon.  Raised at recent internal audit that and required re-survey. Observation 2020.20 remains open to update on progress at S3. S3 04/22: Update on Cambusmore PAWS assessment - Colliechat: Since the report was prepared Colliechat has suffered extensive windblow and the woodland will now be cleared. Therefore the “maintenance” of the site through thinning and favouring NBL is no longer a viable option. In discussion with the estate forester on 13th April 2022 the intention now is to clear the fallen and standing DF and replant the area predominantly with Oak of local origin. Consideration is being given to planting this at close spacing as a productive woodland in the long term. Some naturally regeneration of holly was noted as well as DF. There is what appears to be ash regeneration in the grass on the adjacent field. DF regeneration is deer browsed so oak will receive individual protection 2. Stronslaney has now been sold. Drummond: Email seen from GSM to FM following joint visit to site on the 4/3/22, confirming Ardtrostan Wood of high restoration potential.  Subject to landowner agreement, the actions are to amend the Forest Plan to restock with oak and complete a PAWS assessment in 2022 (reference Obs 2021.8). Letters: Letters - Inspected annual return 1/4/21 to 31/3/22 which states Mounding contract map (inspected) indicates areas to be left as PAWS buffer to allow broadleaf regeneration, although no works funded with capital support from FGS and WIG. PAWS survey (undertaken 11/8/21 inspected) suggests the adjacent PAWS area is in good condition but regen SS is a threat. Other areas of ASNW/PAWS on the estate are in less favourable condition. Letters Observation 2021.8 closed 18/4/22</t>
  </si>
  <si>
    <t>The owner of Ardrishaig asked Scottish Woodland to certify the property in late 2020. This was done and the certificate was issued on 4th December 2020. SW internal pre-assessment of the property raised a minor corrective action regarding the ASNW/PAWS requesting that these areas should be surveyed, and appropriate actions identified by the manager. The survey was completed on 27th March 2021 with the external audit taking place on 9th June, about 10 weeks later. 
The survey rated some of the features as “Threatened” against a widely recognised scale as follows: 
Category "Critical" -Works required within next 5 years; 
Category "Threatened"- 	Works required within 5 to 10 years;
Category "Secure" -No immediate threat.
1.	The assessment carried out by the manager rated the ASNW as “threatened” by the invasive regeneration. This would indicate that work would be required within 5 to 10 years. If the work is not considered necessary in 5 to 10 years’ time then it would not appear in a current budget.
2.	Even if the work had been considered “Critical” it is unreasonable to expect the manager to have agreed an additional budget item with the client and to have enacted remedial operations within 10 weeks of completing the survey. The property was previously on a ‘care and maintenance’ budget running from 1st October to 30th September each year so the first opportunity for the manger to have raised the issue for extra budgeting to address the ASNW issue, following the survey, would have been in the preparation for the 2021/2022 budget year i.e. September this year.
This client is a large institutional client. They have a fixed set of item heads in their budget template which allows them to collate the budget across a large number of woodlands in their ownership. As such, they don’t have a specific item head for works such as for ASNW and PAWS improvement as these works are allocated to a general Forest Maintenance heading. However, the forest manager and the client’s agent do agree what the Forest Maintenance budget is to be spent on each year at a local level. When preparing the 2020/2021 budget a sum was agreed for singling in the adjacent restock. S3 04/22: Ardrishaig- Inspected draft budget 1/1/22 to 31/12/22 including accompanying maps with allowance in 2nd &amp; 3rd Quarter for core path scrub clearance and removal of conifers around veteran trees and treatment of Rhododendron in Cpts 1g, 2h, 3a &amp; 3c. During S3 audit approved and draft budgets were inspected .</t>
  </si>
  <si>
    <t>Non-compliant</t>
  </si>
  <si>
    <t>Raise internal CAR, Bulletin to Associate members Training on specific measures</t>
  </si>
  <si>
    <t>"</t>
  </si>
  <si>
    <t xml:space="preserve">UKWAS 3.3.1 </t>
  </si>
  <si>
    <t xml:space="preserve">UKWAS 5.5.1  </t>
  </si>
  <si>
    <t xml:space="preserve">UKWAS 2.9.1a </t>
  </si>
  <si>
    <t xml:space="preserve">UKWAS 2.3.1a </t>
  </si>
  <si>
    <t xml:space="preserve">UKWAS 3.6.1 </t>
  </si>
  <si>
    <t>Waste disposal should be in accordance with current waste management legislation and regulations.</t>
  </si>
  <si>
    <t>Response emailed to Butterfly Conservation Scotland 11/5/22 on findings.</t>
  </si>
  <si>
    <t xml:space="preserve">Response emailed to HES 11/5/22 on findings.  Response received from Certification &amp; Environment manager: "The felling at Ballimore was organised directly between the owner and another forestry Company and out with the terms and conditions of our membership agreement. The relevant sections of the agreement 2.1 states…
•	Scottish Woodlands are the woodland managers in respect of the property, but other companies or contractors carry out some works, then as long as Scottish Woodlands have a full management and supervisory role and the work is done to appropriate standards, the property can be a Full Member.
And later
•	Other managers or contractors cannot be engaged by the owner or manager of the property without the prior knowledge and approval of the Scottish Woodlands Forest Manager or engaged out with Scottish Woodlands management control.
The damage to the Scheduled Monument was not notified to us, either by the owner or the other forestry company and only became aware of the damage through the stakeholder feedback. We have now raised two Major Corrective Actions Against this Group Member.
•	Unnotified damage to a Scheduled Ancient Monument.
•	Failure to follow Group Scheme Rules and Procedures set out in the Management Agreement.
The Certificate has been suspended with immediate effect and the corrective actions will require a 30-day closure period or the property will be ejected from the Group Scheme.
These conditions are in place precisely to prevent the sort of incident that has happened here. Had the owner followed the conditions of the contract then there would have been a pre-commencement meeting between the Scottish Woodlands’ Forest Manager and the Forest Works Manager from the other forestry company at which the on-site issues would have been fully discussed and any mitigation measures agreed
The map was not provided by Scottish Woodlands but by our client and without our knowledge. However, the OS base map clearly shows the existence of a chambered cairn, which is an obvious mound in a large are of open space. It is difficult to believe that any competent contractor could have missed the feature. 
The other forestry company do not hold a Forest Management Certificate but do have both FSC and PEFC Chain of Custody. What is most disappointing, and irritating is that while this will be marked down against the Scottish Woodlands Forest Management Certificate, Chain of Custody certificate holders such as the other forestry company are not subject to any audit of their environmental or health and safety performance in the field. There is no cross compliance that would allow poor environmental or health and safety practice picked up elsewhere to be raised as a corrective action at their Chain of Custody audit. It would be a great improvement and of enormous help to Forest Management certificate holders trying to raise standards in the industry if such a system existed. " </t>
  </si>
  <si>
    <t>Rothbury Woodlands (Rimside and Longframlington)</t>
  </si>
  <si>
    <t>Drumore and Whitehouse</t>
  </si>
  <si>
    <t>Eldrick Forest</t>
  </si>
  <si>
    <t>Dungaval (Strathaven)</t>
  </si>
  <si>
    <t>Stroneslaney</t>
  </si>
  <si>
    <t>Ettrick Forest</t>
  </si>
  <si>
    <t>NU 083 066 &amp; NU 107 036</t>
  </si>
  <si>
    <t>NO 161 604</t>
  </si>
  <si>
    <t>NX 283 843</t>
  </si>
  <si>
    <t>NS 668 358</t>
  </si>
  <si>
    <t>NN 551 191</t>
  </si>
  <si>
    <t>NT 251134</t>
  </si>
  <si>
    <t>Euan Wilkie</t>
  </si>
  <si>
    <t>Ben M Taylor</t>
  </si>
  <si>
    <t>Daniel Moan</t>
  </si>
  <si>
    <t>Gary Waters</t>
  </si>
  <si>
    <t>Weronika Rapa</t>
  </si>
  <si>
    <t>Gareth Owen</t>
  </si>
  <si>
    <t>John Rogers</t>
  </si>
  <si>
    <t>Certification Decision made on behalf of Soil Association Certification Ltd:</t>
  </si>
  <si>
    <r>
      <t>FSC</t>
    </r>
    <r>
      <rPr>
        <vertAlign val="superscript"/>
        <sz val="10"/>
        <color rgb="FF000000"/>
        <rFont val="Calibri Light"/>
        <family val="2"/>
      </rPr>
      <t>®</t>
    </r>
    <r>
      <rPr>
        <sz val="10"/>
        <color rgb="FF000000"/>
        <rFont val="Calibri Light"/>
        <family val="2"/>
      </rPr>
      <t xml:space="preserve"> AAF category/ies</t>
    </r>
  </si>
  <si>
    <t>Highfields Muir</t>
  </si>
  <si>
    <t>Tomchrasky</t>
  </si>
  <si>
    <t>Glenmoriston</t>
  </si>
  <si>
    <t>NH 251 124</t>
  </si>
  <si>
    <t>Formil</t>
  </si>
  <si>
    <t>Dungiven/Garvagh</t>
  </si>
  <si>
    <t>Ballymena</t>
  </si>
  <si>
    <t>C (767,163)</t>
  </si>
  <si>
    <t>Brian Malcomson</t>
  </si>
  <si>
    <t>Fermanagh Portfolio (Brollagh, Slattinagh &amp; Frevagh)</t>
  </si>
  <si>
    <t>Fermanagh Co</t>
  </si>
  <si>
    <t>C (942, 559)</t>
  </si>
  <si>
    <t>Shorthope</t>
  </si>
  <si>
    <t>NT 232 123</t>
  </si>
  <si>
    <t>Dungaval Wood (Roberton)</t>
  </si>
  <si>
    <t>Roberton</t>
  </si>
  <si>
    <t>NS 957 299</t>
  </si>
  <si>
    <t>Luke Venter</t>
  </si>
  <si>
    <t>Berrieswells</t>
  </si>
  <si>
    <t>Airdrie</t>
  </si>
  <si>
    <t>NS 810 657</t>
  </si>
  <si>
    <t>Crofthead</t>
  </si>
  <si>
    <t>Forth</t>
  </si>
  <si>
    <t>NS  970 522</t>
  </si>
  <si>
    <t>East Browncastle</t>
  </si>
  <si>
    <t>Strathaven</t>
  </si>
  <si>
    <t>NS 638 439</t>
  </si>
  <si>
    <t>Over Auchentiber</t>
  </si>
  <si>
    <t>Stewarton</t>
  </si>
  <si>
    <t>NS 454 494</t>
  </si>
  <si>
    <t>Barkip</t>
  </si>
  <si>
    <t>Beith</t>
  </si>
  <si>
    <t>NS 336 512</t>
  </si>
  <si>
    <t>Coulshill</t>
  </si>
  <si>
    <t>NN 988 084</t>
  </si>
  <si>
    <t xml:space="preserve">ERROR to be removed from previous CB certificate cycle </t>
  </si>
  <si>
    <t>14/07/2022   05/08/2022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</si>
</sst>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Red]\-&quot;£&quot;#,##0"/>
    <numFmt numFmtId="43" formatCode="_-* #,##0.00_-;\-* #,##0.00_-;_-* &quot;-&quot;??_-;_-@_-"/>
    <numFmt numFmtId="164" formatCode="0.0"/>
    <numFmt numFmtId="165" formatCode="[$-809]dd\ mmmm\ yyyy;@"/>
    <numFmt numFmtId="166" formatCode="dd/mm/yy;@"/>
    <numFmt numFmtId="167" formatCode="dd/mm/yyyy;@"/>
    <numFmt numFmtId="168" formatCode="&quot; &quot;* #,##0.00&quot; &quot;;&quot;-&quot;* #,##0.00&quot; &quot;;&quot; &quot;* &quot;-&quot;#&quot; &quot;;&quot; &quot;@&quot; &quot;"/>
  </numFmts>
  <fonts count="134">
    <font>
      <sz val="11"/>
      <name val="Palatino"/>
      <family val="1"/>
    </font>
    <font>
      <sz val="11"/>
      <color theme="1"/>
      <name val="Calibri"/>
      <family val="2"/>
      <scheme val="minor"/>
    </font>
    <font>
      <sz val="10"/>
      <name val="Arial"/>
      <family val="2"/>
    </font>
    <font>
      <sz val="8"/>
      <color indexed="81"/>
      <name val="Tahoma"/>
      <family val="2"/>
    </font>
    <font>
      <b/>
      <sz val="11"/>
      <name val="Palatino"/>
      <family val="1"/>
    </font>
    <font>
      <sz val="11"/>
      <name val="Palatino"/>
      <family val="1"/>
    </font>
    <font>
      <sz val="11"/>
      <color indexed="12"/>
      <name val="Palatino"/>
      <family val="1"/>
    </font>
    <font>
      <sz val="8"/>
      <name val="Palatino"/>
      <family val="1"/>
    </font>
    <font>
      <b/>
      <sz val="10"/>
      <name val="Arial"/>
      <family val="2"/>
    </font>
    <font>
      <sz val="10"/>
      <name val="Arial"/>
      <family val="2"/>
    </font>
    <font>
      <sz val="8"/>
      <name val="Arial"/>
      <family val="2"/>
    </font>
    <font>
      <b/>
      <sz val="8"/>
      <name val="Arial"/>
      <family val="2"/>
    </font>
    <font>
      <sz val="12"/>
      <name val="Arial"/>
      <family val="2"/>
    </font>
    <font>
      <b/>
      <sz val="12"/>
      <name val="Arial"/>
      <family val="2"/>
    </font>
    <font>
      <b/>
      <sz val="8"/>
      <color indexed="9"/>
      <name val="Arial"/>
      <family val="2"/>
    </font>
    <font>
      <sz val="11"/>
      <color indexed="10"/>
      <name val="Palatino"/>
    </font>
    <font>
      <b/>
      <sz val="9"/>
      <name val="Arial"/>
      <family val="2"/>
    </font>
    <font>
      <sz val="7"/>
      <name val="Arial"/>
      <family val="2"/>
    </font>
    <font>
      <sz val="7"/>
      <color indexed="63"/>
      <name val="Arial"/>
      <family val="2"/>
    </font>
    <font>
      <b/>
      <sz val="7"/>
      <name val="Arial"/>
      <family val="2"/>
    </font>
    <font>
      <sz val="11"/>
      <name val="Cambria"/>
      <family val="1"/>
    </font>
    <font>
      <b/>
      <i/>
      <sz val="11"/>
      <color indexed="12"/>
      <name val="Cambria"/>
      <family val="1"/>
    </font>
    <font>
      <sz val="11"/>
      <color indexed="12"/>
      <name val="Cambria"/>
      <family val="1"/>
    </font>
    <font>
      <b/>
      <sz val="11"/>
      <color indexed="12"/>
      <name val="Cambria"/>
      <family val="1"/>
    </font>
    <font>
      <sz val="11"/>
      <color indexed="10"/>
      <name val="Cambria"/>
      <family val="1"/>
    </font>
    <font>
      <b/>
      <sz val="11"/>
      <color indexed="10"/>
      <name val="Cambria"/>
      <family val="1"/>
    </font>
    <font>
      <b/>
      <i/>
      <sz val="11"/>
      <color indexed="30"/>
      <name val="Cambria"/>
      <family val="1"/>
    </font>
    <font>
      <b/>
      <sz val="10"/>
      <name val="Cambria"/>
      <family val="1"/>
    </font>
    <font>
      <b/>
      <sz val="22"/>
      <name val="Cambria"/>
      <family val="1"/>
    </font>
    <font>
      <b/>
      <sz val="9"/>
      <color indexed="81"/>
      <name val="Tahoma"/>
      <family val="2"/>
    </font>
    <font>
      <sz val="9"/>
      <color indexed="81"/>
      <name val="Tahoma"/>
      <family val="2"/>
    </font>
    <font>
      <i/>
      <sz val="11"/>
      <color indexed="10"/>
      <name val="Cambria"/>
      <family val="1"/>
    </font>
    <font>
      <sz val="14"/>
      <name val="Cambria"/>
      <family val="1"/>
    </font>
    <font>
      <b/>
      <i/>
      <sz val="11"/>
      <name val="Cambria"/>
      <family val="1"/>
    </font>
    <font>
      <sz val="14"/>
      <color indexed="10"/>
      <name val="Cambria"/>
      <family val="1"/>
    </font>
    <font>
      <b/>
      <i/>
      <sz val="11"/>
      <color indexed="10"/>
      <name val="Cambria"/>
      <family val="1"/>
    </font>
    <font>
      <b/>
      <sz val="11"/>
      <name val="Cambria"/>
      <family val="1"/>
    </font>
    <font>
      <sz val="10"/>
      <name val="Cambria"/>
      <family val="1"/>
    </font>
    <font>
      <i/>
      <sz val="11"/>
      <color indexed="12"/>
      <name val="Cambria"/>
      <family val="1"/>
    </font>
    <font>
      <b/>
      <u/>
      <vertAlign val="superscript"/>
      <sz val="11"/>
      <name val="Cambria"/>
      <family val="1"/>
    </font>
    <font>
      <b/>
      <u/>
      <sz val="11"/>
      <name val="Cambria"/>
      <family val="1"/>
    </font>
    <font>
      <sz val="11"/>
      <color theme="1"/>
      <name val="Calibri"/>
      <family val="2"/>
      <scheme val="minor"/>
    </font>
    <font>
      <b/>
      <sz val="20"/>
      <name val="Cambria"/>
      <family val="1"/>
      <scheme val="major"/>
    </font>
    <font>
      <sz val="11"/>
      <name val="Cambria"/>
      <family val="1"/>
      <scheme val="major"/>
    </font>
    <font>
      <sz val="10"/>
      <name val="Cambria"/>
      <family val="1"/>
      <scheme val="major"/>
    </font>
    <font>
      <sz val="12"/>
      <name val="Cambria"/>
      <family val="1"/>
      <scheme val="major"/>
    </font>
    <font>
      <sz val="14"/>
      <name val="Cambria"/>
      <family val="1"/>
      <scheme val="major"/>
    </font>
    <font>
      <b/>
      <sz val="11"/>
      <name val="Cambria"/>
      <family val="1"/>
      <scheme val="major"/>
    </font>
    <font>
      <sz val="11"/>
      <color indexed="12"/>
      <name val="Cambria"/>
      <family val="1"/>
      <scheme val="major"/>
    </font>
    <font>
      <i/>
      <sz val="11"/>
      <color indexed="12"/>
      <name val="Cambria"/>
      <family val="1"/>
      <scheme val="major"/>
    </font>
    <font>
      <b/>
      <sz val="10"/>
      <name val="Cambria"/>
      <family val="1"/>
      <scheme val="major"/>
    </font>
    <font>
      <i/>
      <sz val="11"/>
      <name val="Cambria"/>
      <family val="1"/>
      <scheme val="major"/>
    </font>
    <font>
      <sz val="8"/>
      <name val="Cambria"/>
      <family val="1"/>
      <scheme val="major"/>
    </font>
    <font>
      <b/>
      <sz val="24"/>
      <name val="Cambria"/>
      <family val="1"/>
      <scheme val="major"/>
    </font>
    <font>
      <i/>
      <sz val="10"/>
      <color indexed="12"/>
      <name val="Cambria"/>
      <family val="1"/>
      <scheme val="major"/>
    </font>
    <font>
      <b/>
      <sz val="12"/>
      <name val="Cambria"/>
      <family val="1"/>
      <scheme val="major"/>
    </font>
    <font>
      <sz val="11"/>
      <color rgb="FF0000FF"/>
      <name val="Cambria"/>
      <family val="1"/>
      <scheme val="major"/>
    </font>
    <font>
      <sz val="10"/>
      <color indexed="12"/>
      <name val="Cambria"/>
      <family val="1"/>
      <scheme val="major"/>
    </font>
    <font>
      <sz val="11"/>
      <color rgb="FFFF0000"/>
      <name val="Cambria"/>
      <family val="1"/>
      <scheme val="major"/>
    </font>
    <font>
      <b/>
      <sz val="11"/>
      <color rgb="FFFF0000"/>
      <name val="Cambria"/>
      <family val="1"/>
      <scheme val="major"/>
    </font>
    <font>
      <sz val="11"/>
      <color rgb="FFFF0000"/>
      <name val="Palatino"/>
      <family val="1"/>
    </font>
    <font>
      <b/>
      <strike/>
      <sz val="11"/>
      <color rgb="FFFF0000"/>
      <name val="Cambria"/>
      <family val="1"/>
      <scheme val="major"/>
    </font>
    <font>
      <strike/>
      <sz val="11"/>
      <color rgb="FFFF0000"/>
      <name val="Cambria"/>
      <family val="1"/>
      <scheme val="major"/>
    </font>
    <font>
      <sz val="14"/>
      <color rgb="FFFF0000"/>
      <name val="Cambria"/>
      <family val="1"/>
      <scheme val="major"/>
    </font>
    <font>
      <i/>
      <sz val="11"/>
      <color rgb="FFFF0000"/>
      <name val="Cambria"/>
      <family val="1"/>
      <scheme val="major"/>
    </font>
    <font>
      <sz val="11"/>
      <color theme="3"/>
      <name val="Cambria"/>
      <family val="1"/>
      <scheme val="major"/>
    </font>
    <font>
      <sz val="11"/>
      <name val="Calibri"/>
      <family val="2"/>
      <scheme val="minor"/>
    </font>
    <font>
      <sz val="11"/>
      <color theme="1"/>
      <name val="Cambria"/>
      <family val="1"/>
      <scheme val="major"/>
    </font>
    <font>
      <sz val="11"/>
      <color rgb="FF1414B4"/>
      <name val="Cambria"/>
      <family val="1"/>
      <scheme val="major"/>
    </font>
    <font>
      <b/>
      <i/>
      <u/>
      <sz val="11"/>
      <color indexed="12"/>
      <name val="Cambria"/>
      <family val="1"/>
      <scheme val="major"/>
    </font>
    <font>
      <i/>
      <sz val="11"/>
      <color rgb="FF0000FF"/>
      <name val="Cambria"/>
      <family val="1"/>
      <scheme val="major"/>
    </font>
    <font>
      <i/>
      <sz val="11"/>
      <color theme="1"/>
      <name val="Cambria"/>
      <family val="1"/>
      <scheme val="major"/>
    </font>
    <font>
      <b/>
      <u/>
      <sz val="11"/>
      <name val="Cambria"/>
      <family val="1"/>
      <scheme val="major"/>
    </font>
    <font>
      <sz val="14"/>
      <color indexed="12"/>
      <name val="Cambria"/>
      <family val="1"/>
      <scheme val="major"/>
    </font>
    <font>
      <b/>
      <i/>
      <sz val="12"/>
      <name val="Cambria"/>
      <family val="1"/>
      <scheme val="major"/>
    </font>
    <font>
      <b/>
      <sz val="11"/>
      <color theme="1"/>
      <name val="Cambria"/>
      <family val="1"/>
      <scheme val="major"/>
    </font>
    <font>
      <b/>
      <sz val="8"/>
      <name val="Cambria"/>
      <family val="1"/>
      <scheme val="major"/>
    </font>
    <font>
      <b/>
      <sz val="12"/>
      <color theme="1"/>
      <name val="Cambria"/>
      <family val="1"/>
      <scheme val="major"/>
    </font>
    <font>
      <sz val="14"/>
      <color theme="1"/>
      <name val="Calibri"/>
      <family val="2"/>
    </font>
    <font>
      <sz val="12"/>
      <color theme="1"/>
      <name val="Calibri"/>
      <family val="2"/>
      <scheme val="minor"/>
    </font>
    <font>
      <b/>
      <sz val="12"/>
      <color indexed="18"/>
      <name val="Arial"/>
      <family val="2"/>
    </font>
    <font>
      <sz val="10"/>
      <color rgb="FF00B0F0"/>
      <name val="Arial"/>
      <family val="2"/>
    </font>
    <font>
      <i/>
      <sz val="10"/>
      <color rgb="FF00B0F0"/>
      <name val="Arial"/>
      <family val="2"/>
    </font>
    <font>
      <b/>
      <sz val="10"/>
      <color indexed="10"/>
      <name val="Arial"/>
      <family val="2"/>
    </font>
    <font>
      <sz val="10"/>
      <color indexed="10"/>
      <name val="Arial"/>
      <family val="2"/>
    </font>
    <font>
      <b/>
      <sz val="10"/>
      <color rgb="FF00B0F0"/>
      <name val="Arial"/>
      <family val="2"/>
    </font>
    <font>
      <b/>
      <sz val="11"/>
      <name val="Palatino"/>
    </font>
    <font>
      <b/>
      <sz val="10"/>
      <color rgb="FFFF0000"/>
      <name val="Arial"/>
      <family val="2"/>
    </font>
    <font>
      <i/>
      <sz val="11"/>
      <name val="Palatino"/>
    </font>
    <font>
      <b/>
      <i/>
      <sz val="10"/>
      <name val="Arial"/>
      <family val="2"/>
    </font>
    <font>
      <i/>
      <sz val="11"/>
      <color rgb="FF00B0F0"/>
      <name val="Palatino"/>
    </font>
    <font>
      <b/>
      <u/>
      <sz val="10"/>
      <color rgb="FF00B0F0"/>
      <name val="Arial"/>
      <family val="2"/>
    </font>
    <font>
      <b/>
      <sz val="14"/>
      <name val="Cambria"/>
      <family val="1"/>
      <scheme val="major"/>
    </font>
    <font>
      <sz val="10"/>
      <color rgb="FFFF0000"/>
      <name val="Cambria"/>
      <family val="1"/>
      <scheme val="major"/>
    </font>
    <font>
      <b/>
      <sz val="10"/>
      <color rgb="FFFF0000"/>
      <name val="Cambria"/>
      <family val="1"/>
      <scheme val="major"/>
    </font>
    <font>
      <sz val="11"/>
      <color rgb="FFFF0000"/>
      <name val="Calibri"/>
      <family val="2"/>
    </font>
    <font>
      <u/>
      <sz val="11"/>
      <color theme="10"/>
      <name val="Palatino"/>
      <family val="1"/>
    </font>
    <font>
      <b/>
      <sz val="14"/>
      <name val="Cambria"/>
      <family val="2"/>
      <scheme val="major"/>
    </font>
    <font>
      <u/>
      <sz val="11"/>
      <color rgb="FFFF0000"/>
      <name val="Palatino"/>
      <family val="1"/>
    </font>
    <font>
      <sz val="12"/>
      <name val="Palatino"/>
      <family val="1"/>
    </font>
    <font>
      <b/>
      <sz val="11"/>
      <name val="Cambria"/>
      <family val="2"/>
      <scheme val="major"/>
    </font>
    <font>
      <b/>
      <sz val="11"/>
      <color rgb="FFFF0000"/>
      <name val="Cambria"/>
      <family val="2"/>
      <scheme val="major"/>
    </font>
    <font>
      <b/>
      <sz val="9"/>
      <name val="Cambria"/>
      <family val="1"/>
    </font>
    <font>
      <sz val="11"/>
      <color rgb="FF000000"/>
      <name val="Cambria"/>
      <family val="1"/>
    </font>
    <font>
      <u/>
      <sz val="10"/>
      <name val="Cambria"/>
      <family val="1"/>
      <scheme val="major"/>
    </font>
    <font>
      <u/>
      <sz val="10"/>
      <name val="Cambria"/>
      <family val="1"/>
    </font>
    <font>
      <b/>
      <sz val="10"/>
      <color rgb="FFFF0000"/>
      <name val="Cambria"/>
      <family val="1"/>
    </font>
    <font>
      <sz val="10"/>
      <color rgb="FFFF0000"/>
      <name val="Cambria"/>
      <family val="1"/>
    </font>
    <font>
      <b/>
      <sz val="11"/>
      <name val="Calibri"/>
      <family val="2"/>
    </font>
    <font>
      <sz val="11"/>
      <name val="Calibri"/>
      <family val="2"/>
    </font>
    <font>
      <sz val="11"/>
      <name val="Verdana"/>
      <family val="2"/>
    </font>
    <font>
      <sz val="11"/>
      <color rgb="FF0070C0"/>
      <name val="Cambria"/>
      <family val="1"/>
      <scheme val="major"/>
    </font>
    <font>
      <sz val="11"/>
      <color rgb="FF000000"/>
      <name val="Cambria"/>
      <family val="1"/>
      <scheme val="major"/>
    </font>
    <font>
      <sz val="10"/>
      <color rgb="FF000000"/>
      <name val="Cambria"/>
      <family val="1"/>
      <scheme val="major"/>
    </font>
    <font>
      <sz val="10"/>
      <color rgb="FF000000"/>
      <name val="Cambria"/>
      <family val="1"/>
    </font>
    <font>
      <u/>
      <sz val="10"/>
      <color rgb="FF000000"/>
      <name val="Cambria"/>
      <family val="1"/>
    </font>
    <font>
      <sz val="11"/>
      <color rgb="FFFF0000"/>
      <name val="Cambria"/>
      <family val="1"/>
    </font>
    <font>
      <sz val="11"/>
      <color rgb="FF000000"/>
      <name val="Palatino"/>
      <family val="1"/>
    </font>
    <font>
      <sz val="10"/>
      <color rgb="FF000000"/>
      <name val="Calibri Light"/>
      <family val="2"/>
    </font>
    <font>
      <b/>
      <sz val="10"/>
      <color rgb="FF000000"/>
      <name val="Calibri Light"/>
      <family val="2"/>
    </font>
    <font>
      <vertAlign val="superscript"/>
      <sz val="10"/>
      <color rgb="FF000000"/>
      <name val="Calibri Light"/>
      <family val="2"/>
    </font>
    <font>
      <i/>
      <sz val="10"/>
      <color rgb="FF44546A"/>
      <name val="Calibri Light"/>
      <family val="2"/>
    </font>
    <font>
      <sz val="11"/>
      <color rgb="FF000000"/>
      <name val="Calibri"/>
      <family val="2"/>
    </font>
    <font>
      <i/>
      <sz val="10"/>
      <color rgb="FF000000"/>
      <name val="Calibri Light"/>
      <family val="2"/>
    </font>
    <font>
      <sz val="10"/>
      <color rgb="FF000000"/>
      <name val="Arial"/>
      <family val="2"/>
    </font>
    <font>
      <sz val="10"/>
      <name val="Calibri Light"/>
      <family val="2"/>
    </font>
    <font>
      <b/>
      <sz val="10"/>
      <name val="Calibri Light"/>
      <family val="2"/>
    </font>
    <font>
      <i/>
      <sz val="10"/>
      <name val="Calibri Light"/>
      <family val="2"/>
    </font>
    <font>
      <sz val="10"/>
      <color rgb="FFFF0000"/>
      <name val="Calibri Light"/>
      <family val="2"/>
    </font>
    <font>
      <b/>
      <sz val="10"/>
      <color rgb="FFFF0000"/>
      <name val="Calibri Light"/>
      <family val="2"/>
    </font>
    <font>
      <sz val="10"/>
      <color rgb="FFFF0000"/>
      <name val="Arial"/>
      <family val="2"/>
    </font>
    <font>
      <i/>
      <sz val="10"/>
      <color rgb="FFFF0000"/>
      <name val="Calibri Light"/>
      <family val="2"/>
    </font>
    <font>
      <b/>
      <sz val="9"/>
      <color rgb="FF000000"/>
      <name val="Tahoma"/>
      <family val="2"/>
    </font>
    <font>
      <sz val="9"/>
      <color rgb="FF000000"/>
      <name val="Tahoma"/>
      <family val="2"/>
    </font>
  </fonts>
  <fills count="42">
    <fill>
      <patternFill patternType="none"/>
    </fill>
    <fill>
      <patternFill patternType="gray125"/>
    </fill>
    <fill>
      <patternFill patternType="solid">
        <fgColor indexed="9"/>
        <bgColor indexed="64"/>
      </patternFill>
    </fill>
    <fill>
      <patternFill patternType="solid">
        <fgColor indexed="10"/>
        <bgColor indexed="64"/>
      </patternFill>
    </fill>
    <fill>
      <patternFill patternType="solid">
        <fgColor indexed="55"/>
        <bgColor indexed="64"/>
      </patternFill>
    </fill>
    <fill>
      <patternFill patternType="solid">
        <fgColor indexed="15"/>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41"/>
        <bgColor indexed="64"/>
      </patternFill>
    </fill>
    <fill>
      <patternFill patternType="solid">
        <fgColor rgb="FF92D050"/>
        <bgColor indexed="64"/>
      </patternFill>
    </fill>
    <fill>
      <patternFill patternType="solid">
        <fgColor theme="0"/>
        <bgColor indexed="64"/>
      </patternFill>
    </fill>
    <fill>
      <patternFill patternType="solid">
        <fgColor rgb="FF00B050"/>
        <bgColor indexed="64"/>
      </patternFill>
    </fill>
    <fill>
      <patternFill patternType="solid">
        <fgColor rgb="FFFFFF00"/>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FFFF99"/>
        <bgColor indexed="64"/>
      </patternFill>
    </fill>
    <fill>
      <patternFill patternType="solid">
        <fgColor theme="6" tint="0.39997558519241921"/>
        <bgColor indexed="64"/>
      </patternFill>
    </fill>
    <fill>
      <patternFill patternType="solid">
        <fgColor rgb="FFB7DEE8"/>
        <bgColor indexed="64"/>
      </patternFill>
    </fill>
    <fill>
      <patternFill patternType="solid">
        <fgColor rgb="FF92CDDC"/>
        <bgColor indexed="64"/>
      </patternFill>
    </fill>
    <fill>
      <patternFill patternType="solid">
        <fgColor theme="0" tint="-0.14999847407452621"/>
        <bgColor indexed="64"/>
      </patternFill>
    </fill>
    <fill>
      <patternFill patternType="solid">
        <fgColor rgb="FF00CC66"/>
        <bgColor indexed="64"/>
      </patternFill>
    </fill>
    <fill>
      <patternFill patternType="solid">
        <fgColor indexed="49"/>
        <bgColor indexed="64"/>
      </patternFill>
    </fill>
    <fill>
      <patternFill patternType="solid">
        <fgColor theme="4" tint="0.59999389629810485"/>
        <bgColor indexed="64"/>
      </patternFill>
    </fill>
    <fill>
      <patternFill patternType="solid">
        <fgColor theme="8" tint="0.59999389629810485"/>
        <bgColor indexed="64"/>
      </patternFill>
    </fill>
    <fill>
      <patternFill patternType="solid">
        <fgColor theme="5" tint="0.39997558519241921"/>
        <bgColor indexed="64"/>
      </patternFill>
    </fill>
    <fill>
      <patternFill patternType="solid">
        <fgColor theme="2" tint="-0.499984740745262"/>
        <bgColor indexed="64"/>
      </patternFill>
    </fill>
    <fill>
      <patternFill patternType="solid">
        <fgColor theme="4" tint="0.39997558519241921"/>
        <bgColor indexed="64"/>
      </patternFill>
    </fill>
    <fill>
      <patternFill patternType="solid">
        <fgColor rgb="FFBFBFBF"/>
        <bgColor indexed="64"/>
      </patternFill>
    </fill>
    <fill>
      <patternFill patternType="solid">
        <fgColor rgb="FFFFFFCC"/>
        <bgColor indexed="64"/>
      </patternFill>
    </fill>
    <fill>
      <patternFill patternType="solid">
        <fgColor rgb="FFFFFF00"/>
        <bgColor rgb="FFFFFF00"/>
      </patternFill>
    </fill>
    <fill>
      <patternFill patternType="solid">
        <fgColor rgb="FF92D050"/>
        <bgColor rgb="FF92D050"/>
      </patternFill>
    </fill>
    <fill>
      <patternFill patternType="solid">
        <fgColor rgb="FF8497B0"/>
        <bgColor rgb="FF8497B0"/>
      </patternFill>
    </fill>
    <fill>
      <patternFill patternType="solid">
        <fgColor rgb="FFC0C0C0"/>
        <bgColor rgb="FFC0C0C0"/>
      </patternFill>
    </fill>
    <fill>
      <patternFill patternType="solid">
        <fgColor rgb="FFBFBFBF"/>
        <bgColor rgb="FFBFBFBF"/>
      </patternFill>
    </fill>
    <fill>
      <patternFill patternType="solid">
        <fgColor rgb="FFB7DEE8"/>
        <bgColor rgb="FFB7DEE8"/>
      </patternFill>
    </fill>
    <fill>
      <patternFill patternType="solid">
        <fgColor rgb="FFBDD7EE"/>
        <bgColor rgb="FFBDD7EE"/>
      </patternFill>
    </fill>
    <fill>
      <patternFill patternType="solid">
        <fgColor rgb="FF66FFFF"/>
        <bgColor rgb="FF66FFFF"/>
      </patternFill>
    </fill>
    <fill>
      <patternFill patternType="solid">
        <fgColor rgb="FFDDEBF7"/>
        <bgColor rgb="FFDDEBF7"/>
      </patternFill>
    </fill>
    <fill>
      <patternFill patternType="solid">
        <fgColor rgb="FFD9D9D9"/>
        <bgColor rgb="FFD9D9D9"/>
      </patternFill>
    </fill>
    <fill>
      <patternFill patternType="solid">
        <fgColor rgb="FFA6A6A6"/>
        <bgColor rgb="FFA6A6A6"/>
      </patternFill>
    </fill>
    <fill>
      <patternFill patternType="solid">
        <fgColor rgb="FFC00000"/>
        <bgColor rgb="FFC00000"/>
      </patternFill>
    </fill>
  </fills>
  <borders count="62">
    <border>
      <left/>
      <right/>
      <top/>
      <bottom/>
      <diagonal/>
    </border>
    <border>
      <left style="thin">
        <color indexed="64"/>
      </left>
      <right style="thin">
        <color indexed="64"/>
      </right>
      <top/>
      <bottom/>
      <diagonal/>
    </border>
    <border>
      <left/>
      <right/>
      <top/>
      <bottom style="thick">
        <color indexed="64"/>
      </bottom>
      <diagonal/>
    </border>
    <border>
      <left/>
      <right style="thin">
        <color indexed="64"/>
      </right>
      <top/>
      <bottom/>
      <diagonal/>
    </border>
    <border>
      <left/>
      <right style="medium">
        <color indexed="64"/>
      </right>
      <top/>
      <bottom/>
      <diagonal/>
    </border>
    <border>
      <left/>
      <right style="medium">
        <color indexed="64"/>
      </right>
      <top style="thick">
        <color indexed="64"/>
      </top>
      <bottom style="thick">
        <color indexed="64"/>
      </bottom>
      <diagonal/>
    </border>
    <border>
      <left/>
      <right style="medium">
        <color indexed="64"/>
      </right>
      <top/>
      <bottom style="medium">
        <color indexed="64"/>
      </bottom>
      <diagonal/>
    </border>
    <border>
      <left/>
      <right style="medium">
        <color indexed="64"/>
      </right>
      <top/>
      <bottom style="thick">
        <color indexed="64"/>
      </bottom>
      <diagonal/>
    </border>
    <border>
      <left/>
      <right style="thick">
        <color indexed="64"/>
      </right>
      <top/>
      <bottom style="thick">
        <color indexed="64"/>
      </bottom>
      <diagonal/>
    </border>
    <border>
      <left style="medium">
        <color indexed="64"/>
      </left>
      <right style="medium">
        <color indexed="64"/>
      </right>
      <top style="medium">
        <color indexed="64"/>
      </top>
      <bottom style="medium">
        <color indexed="64"/>
      </bottom>
      <diagonal/>
    </border>
    <border>
      <left/>
      <right style="thick">
        <color indexed="64"/>
      </right>
      <top/>
      <bottom style="medium">
        <color indexed="64"/>
      </bottom>
      <diagonal/>
    </border>
    <border>
      <left/>
      <right style="thick">
        <color indexed="64"/>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thick">
        <color indexed="64"/>
      </top>
      <bottom style="thick">
        <color indexed="64"/>
      </bottom>
      <diagonal/>
    </border>
    <border>
      <left style="medium">
        <color indexed="64"/>
      </left>
      <right/>
      <top/>
      <bottom style="thick">
        <color indexed="64"/>
      </bottom>
      <diagonal/>
    </border>
    <border>
      <left/>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top/>
      <bottom/>
      <diagonal/>
    </border>
    <border>
      <left style="medium">
        <color rgb="FF00B050"/>
      </left>
      <right style="medium">
        <color rgb="FF00B050"/>
      </right>
      <top style="medium">
        <color rgb="FF00B050"/>
      </top>
      <bottom style="medium">
        <color rgb="FF00B050"/>
      </bottom>
      <diagonal/>
    </border>
    <border>
      <left style="thin">
        <color indexed="64"/>
      </left>
      <right style="medium">
        <color rgb="FF00B050"/>
      </right>
      <top style="medium">
        <color rgb="FF00B050"/>
      </top>
      <bottom style="medium">
        <color rgb="FF00B050"/>
      </bottom>
      <diagonal/>
    </border>
    <border>
      <left style="thin">
        <color indexed="64"/>
      </left>
      <right style="medium">
        <color rgb="FF00B050"/>
      </right>
      <top style="medium">
        <color rgb="FF00B050"/>
      </top>
      <bottom/>
      <diagonal/>
    </border>
    <border>
      <left style="thin">
        <color indexed="64"/>
      </left>
      <right style="medium">
        <color rgb="FF00B050"/>
      </right>
      <top/>
      <bottom/>
      <diagonal/>
    </border>
    <border>
      <left style="thin">
        <color indexed="64"/>
      </left>
      <right style="medium">
        <color rgb="FF00B050"/>
      </right>
      <top/>
      <bottom style="medium">
        <color rgb="FF00B05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indexed="8"/>
      </left>
      <right style="thin">
        <color indexed="8"/>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medium">
        <color rgb="FF000000"/>
      </left>
      <right/>
      <top style="medium">
        <color rgb="FF000000"/>
      </top>
      <bottom style="medium">
        <color rgb="FF000000"/>
      </bottom>
      <diagonal/>
    </border>
    <border>
      <left style="thin">
        <color rgb="FF000000"/>
      </left>
      <right style="thin">
        <color rgb="FF000000"/>
      </right>
      <top style="medium">
        <color rgb="FF000000"/>
      </top>
      <bottom style="medium">
        <color rgb="FF000000"/>
      </bottom>
      <diagonal/>
    </border>
    <border>
      <left style="thin">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top style="thin">
        <color rgb="FF000000"/>
      </top>
      <bottom style="thin">
        <color rgb="FF000000"/>
      </bottom>
      <diagonal/>
    </border>
    <border>
      <left style="medium">
        <color rgb="FF000000"/>
      </left>
      <right style="thin">
        <color rgb="FF000000"/>
      </right>
      <top/>
      <bottom style="medium">
        <color rgb="FF000000"/>
      </bottom>
      <diagonal/>
    </border>
    <border>
      <left style="thin">
        <color rgb="FF000000"/>
      </left>
      <right style="thin">
        <color rgb="FF000000"/>
      </right>
      <top/>
      <bottom style="thin">
        <color rgb="FF000000"/>
      </bottom>
      <diagonal/>
    </border>
    <border>
      <left style="thin">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s>
  <cellStyleXfs count="29">
    <xf numFmtId="0" fontId="0" fillId="0" borderId="0"/>
    <xf numFmtId="0" fontId="5" fillId="0" borderId="0"/>
    <xf numFmtId="0" fontId="41" fillId="0" borderId="0"/>
    <xf numFmtId="0" fontId="41" fillId="0" borderId="0"/>
    <xf numFmtId="0" fontId="41" fillId="0" borderId="0"/>
    <xf numFmtId="0" fontId="2" fillId="0" borderId="0"/>
    <xf numFmtId="0" fontId="2" fillId="0" borderId="0"/>
    <xf numFmtId="0" fontId="5" fillId="0" borderId="0"/>
    <xf numFmtId="0" fontId="2" fillId="0" borderId="0"/>
    <xf numFmtId="0" fontId="5" fillId="0" borderId="0"/>
    <xf numFmtId="0" fontId="9" fillId="0" borderId="0"/>
    <xf numFmtId="0" fontId="5" fillId="0" borderId="0"/>
    <xf numFmtId="0" fontId="9" fillId="0" borderId="0"/>
    <xf numFmtId="0" fontId="41" fillId="0" borderId="0"/>
    <xf numFmtId="0" fontId="41" fillId="0" borderId="0"/>
    <xf numFmtId="0" fontId="41" fillId="0" borderId="0"/>
    <xf numFmtId="0" fontId="9" fillId="0" borderId="0"/>
    <xf numFmtId="0" fontId="79" fillId="0" borderId="0"/>
    <xf numFmtId="0" fontId="9" fillId="0" borderId="0"/>
    <xf numFmtId="0" fontId="96" fillId="0" borderId="0" applyNumberFormat="0" applyFill="0" applyBorder="0" applyAlignment="0" applyProtection="0"/>
    <xf numFmtId="0" fontId="2" fillId="0" borderId="0"/>
    <xf numFmtId="0" fontId="2" fillId="0" borderId="0"/>
    <xf numFmtId="0" fontId="2" fillId="0" borderId="0"/>
    <xf numFmtId="0" fontId="2" fillId="0" borderId="0"/>
    <xf numFmtId="0" fontId="2" fillId="0" borderId="0"/>
    <xf numFmtId="0" fontId="1" fillId="0" borderId="0"/>
    <xf numFmtId="0" fontId="117" fillId="0" borderId="0" applyNumberFormat="0" applyBorder="0" applyProtection="0"/>
    <xf numFmtId="0" fontId="122" fillId="0" borderId="0"/>
    <xf numFmtId="168" fontId="122" fillId="0" borderId="0" applyFont="0" applyFill="0" applyBorder="0" applyAlignment="0" applyProtection="0"/>
  </cellStyleXfs>
  <cellXfs count="944">
    <xf numFmtId="0" fontId="0" fillId="0" borderId="0" xfId="0"/>
    <xf numFmtId="0" fontId="6" fillId="0" borderId="0" xfId="0" applyFont="1" applyAlignment="1">
      <alignment vertical="top" wrapText="1"/>
    </xf>
    <xf numFmtId="0" fontId="4" fillId="0" borderId="0" xfId="0" applyFont="1" applyAlignment="1">
      <alignment vertical="top" wrapText="1"/>
    </xf>
    <xf numFmtId="0" fontId="9" fillId="2" borderId="1" xfId="0" applyFont="1" applyFill="1" applyBorder="1"/>
    <xf numFmtId="49" fontId="12" fillId="0" borderId="0" xfId="0" applyNumberFormat="1" applyFont="1" applyAlignment="1">
      <alignment wrapText="1"/>
    </xf>
    <xf numFmtId="0" fontId="14" fillId="2" borderId="1" xfId="0" applyFont="1" applyFill="1" applyBorder="1" applyAlignment="1">
      <alignment horizontal="center" wrapText="1"/>
    </xf>
    <xf numFmtId="0" fontId="10" fillId="2" borderId="1" xfId="0" applyFont="1" applyFill="1" applyBorder="1" applyAlignment="1">
      <alignment wrapText="1"/>
    </xf>
    <xf numFmtId="49" fontId="13" fillId="0" borderId="0" xfId="0" applyNumberFormat="1" applyFont="1" applyAlignment="1">
      <alignment wrapText="1"/>
    </xf>
    <xf numFmtId="0" fontId="10" fillId="2" borderId="1" xfId="0" applyFont="1" applyFill="1" applyBorder="1" applyAlignment="1">
      <alignment vertical="top" wrapText="1"/>
    </xf>
    <xf numFmtId="0" fontId="11" fillId="2" borderId="1" xfId="0" applyFont="1" applyFill="1" applyBorder="1" applyAlignment="1">
      <alignment horizontal="center" wrapText="1"/>
    </xf>
    <xf numFmtId="0" fontId="0" fillId="10" borderId="0" xfId="0" applyFill="1" applyAlignment="1">
      <alignment vertical="top" wrapText="1"/>
    </xf>
    <xf numFmtId="0" fontId="6" fillId="10" borderId="0" xfId="0" applyFont="1" applyFill="1" applyAlignment="1">
      <alignment vertical="top" wrapText="1"/>
    </xf>
    <xf numFmtId="49" fontId="13" fillId="3" borderId="2" xfId="0" applyNumberFormat="1" applyFont="1" applyFill="1" applyBorder="1" applyAlignment="1">
      <alignment wrapText="1"/>
    </xf>
    <xf numFmtId="49" fontId="12" fillId="0" borderId="3" xfId="0" applyNumberFormat="1" applyFont="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5" xfId="0" applyFont="1" applyFill="1" applyBorder="1" applyAlignment="1">
      <alignment vertical="top" wrapText="1"/>
    </xf>
    <xf numFmtId="0" fontId="17" fillId="0" borderId="6" xfId="0" applyFont="1" applyBorder="1" applyAlignment="1">
      <alignment vertical="top" wrapText="1"/>
    </xf>
    <xf numFmtId="0" fontId="19" fillId="4" borderId="7" xfId="0" applyFont="1" applyFill="1" applyBorder="1" applyAlignment="1">
      <alignment vertical="top" wrapText="1"/>
    </xf>
    <xf numFmtId="0" fontId="19" fillId="4" borderId="8" xfId="0" applyFont="1" applyFill="1" applyBorder="1" applyAlignment="1">
      <alignment vertical="top" wrapText="1"/>
    </xf>
    <xf numFmtId="0" fontId="18" fillId="0" borderId="9" xfId="0" applyFont="1" applyBorder="1" applyAlignment="1">
      <alignment vertical="top" wrapText="1"/>
    </xf>
    <xf numFmtId="0" fontId="17" fillId="0" borderId="10" xfId="0" applyFont="1" applyBorder="1" applyAlignment="1">
      <alignment vertical="top" wrapText="1"/>
    </xf>
    <xf numFmtId="0" fontId="17" fillId="0" borderId="4" xfId="0" applyFont="1" applyBorder="1" applyAlignment="1">
      <alignment vertical="top" wrapText="1"/>
    </xf>
    <xf numFmtId="0" fontId="18" fillId="0" borderId="11" xfId="0" applyFont="1" applyBorder="1" applyAlignment="1">
      <alignment vertical="top" wrapText="1"/>
    </xf>
    <xf numFmtId="0" fontId="17" fillId="0" borderId="7" xfId="0" applyFont="1" applyBorder="1" applyAlignment="1">
      <alignment vertical="top" wrapText="1"/>
    </xf>
    <xf numFmtId="0" fontId="17" fillId="0" borderId="8" xfId="0" applyFont="1" applyBorder="1" applyAlignment="1">
      <alignment vertical="top" wrapText="1"/>
    </xf>
    <xf numFmtId="0" fontId="17" fillId="2" borderId="6" xfId="0" applyFont="1" applyFill="1" applyBorder="1" applyAlignment="1">
      <alignment vertical="top" wrapText="1"/>
    </xf>
    <xf numFmtId="0" fontId="17" fillId="2" borderId="10" xfId="0" applyFont="1" applyFill="1" applyBorder="1" applyAlignment="1">
      <alignment vertical="top" wrapText="1"/>
    </xf>
    <xf numFmtId="0" fontId="17" fillId="2" borderId="7" xfId="0" applyFont="1" applyFill="1" applyBorder="1" applyAlignment="1">
      <alignment vertical="top" wrapText="1"/>
    </xf>
    <xf numFmtId="0" fontId="19" fillId="4" borderId="4" xfId="0" applyFont="1" applyFill="1" applyBorder="1" applyAlignment="1">
      <alignment vertical="top" wrapText="1"/>
    </xf>
    <xf numFmtId="0" fontId="19" fillId="4" borderId="11" xfId="0" applyFont="1" applyFill="1" applyBorder="1" applyAlignment="1">
      <alignment vertical="top" wrapText="1"/>
    </xf>
    <xf numFmtId="0" fontId="16" fillId="0" borderId="0" xfId="0" applyFont="1" applyAlignment="1">
      <alignment vertical="top" wrapText="1"/>
    </xf>
    <xf numFmtId="0" fontId="17" fillId="0" borderId="0" xfId="0" applyFont="1" applyAlignment="1">
      <alignment vertical="top" wrapText="1"/>
    </xf>
    <xf numFmtId="0" fontId="18" fillId="0" borderId="0" xfId="0" applyFont="1" applyAlignment="1">
      <alignment vertical="top" wrapText="1"/>
    </xf>
    <xf numFmtId="0" fontId="8" fillId="2" borderId="1" xfId="0" applyFont="1" applyFill="1" applyBorder="1"/>
    <xf numFmtId="0" fontId="42" fillId="0" borderId="0" xfId="0" applyFont="1" applyAlignment="1">
      <alignment horizontal="center" vertical="center" wrapText="1"/>
    </xf>
    <xf numFmtId="0" fontId="43" fillId="0" borderId="0" xfId="0" applyFont="1"/>
    <xf numFmtId="0" fontId="44" fillId="0" borderId="0" xfId="0" applyFont="1"/>
    <xf numFmtId="0" fontId="44" fillId="0" borderId="0" xfId="0" applyFont="1" applyAlignment="1">
      <alignment vertical="top"/>
    </xf>
    <xf numFmtId="0" fontId="44" fillId="6" borderId="0" xfId="0" applyFont="1" applyFill="1" applyAlignment="1">
      <alignment vertical="top"/>
    </xf>
    <xf numFmtId="0" fontId="46" fillId="0" borderId="0" xfId="0" applyFont="1" applyAlignment="1">
      <alignment vertical="top" wrapText="1"/>
    </xf>
    <xf numFmtId="0" fontId="43" fillId="0" borderId="0" xfId="0" applyFont="1" applyAlignment="1">
      <alignment vertical="top"/>
    </xf>
    <xf numFmtId="0" fontId="43" fillId="0" borderId="0" xfId="0" applyFont="1" applyAlignment="1">
      <alignment vertical="top" wrapText="1"/>
    </xf>
    <xf numFmtId="0" fontId="47" fillId="0" borderId="0" xfId="0" applyFont="1" applyAlignment="1">
      <alignment vertical="top" wrapText="1"/>
    </xf>
    <xf numFmtId="0" fontId="48" fillId="0" borderId="0" xfId="0" applyFont="1" applyAlignment="1">
      <alignment vertical="top" wrapText="1"/>
    </xf>
    <xf numFmtId="0" fontId="49" fillId="0" borderId="0" xfId="0" applyFont="1" applyAlignment="1">
      <alignment vertical="top" wrapText="1"/>
    </xf>
    <xf numFmtId="0" fontId="43" fillId="0" borderId="12" xfId="0" applyFont="1" applyBorder="1" applyAlignment="1">
      <alignment vertical="top" wrapText="1"/>
    </xf>
    <xf numFmtId="0" fontId="47" fillId="7" borderId="0" xfId="0" applyFont="1" applyFill="1" applyAlignment="1">
      <alignment vertical="top" wrapText="1"/>
    </xf>
    <xf numFmtId="0" fontId="43" fillId="7" borderId="0" xfId="0" applyFont="1" applyFill="1" applyAlignment="1">
      <alignment vertical="top" wrapText="1"/>
    </xf>
    <xf numFmtId="0" fontId="48" fillId="7" borderId="0" xfId="0" applyFont="1" applyFill="1" applyAlignment="1">
      <alignment horizontal="left" vertical="top" wrapText="1"/>
    </xf>
    <xf numFmtId="0" fontId="48" fillId="7" borderId="0" xfId="0" applyFont="1" applyFill="1" applyAlignment="1">
      <alignment vertical="top" wrapText="1"/>
    </xf>
    <xf numFmtId="0" fontId="43" fillId="7" borderId="0" xfId="0" applyFont="1" applyFill="1"/>
    <xf numFmtId="49" fontId="47" fillId="0" borderId="12" xfId="0" applyNumberFormat="1" applyFont="1" applyBorder="1" applyAlignment="1">
      <alignment vertical="top"/>
    </xf>
    <xf numFmtId="0" fontId="47" fillId="0" borderId="12" xfId="0" applyFont="1" applyBorder="1" applyAlignment="1">
      <alignment horizontal="left" vertical="top"/>
    </xf>
    <xf numFmtId="49" fontId="47" fillId="0" borderId="0" xfId="0" applyNumberFormat="1" applyFont="1" applyAlignment="1">
      <alignment vertical="top"/>
    </xf>
    <xf numFmtId="0" fontId="47" fillId="0" borderId="0" xfId="0" applyFont="1" applyAlignment="1">
      <alignment horizontal="left" vertical="top"/>
    </xf>
    <xf numFmtId="0" fontId="47" fillId="8" borderId="12" xfId="0" applyFont="1" applyFill="1" applyBorder="1" applyAlignment="1">
      <alignment vertical="top" wrapText="1"/>
    </xf>
    <xf numFmtId="0" fontId="47" fillId="0" borderId="12" xfId="0" applyFont="1" applyBorder="1" applyAlignment="1">
      <alignment vertical="top" wrapText="1"/>
    </xf>
    <xf numFmtId="0" fontId="43" fillId="11" borderId="12" xfId="0" applyFont="1" applyFill="1" applyBorder="1" applyAlignment="1">
      <alignment vertical="top" wrapText="1"/>
    </xf>
    <xf numFmtId="49" fontId="47" fillId="9" borderId="12" xfId="0" applyNumberFormat="1" applyFont="1" applyFill="1" applyBorder="1" applyAlignment="1">
      <alignment vertical="top"/>
    </xf>
    <xf numFmtId="0" fontId="47" fillId="9" borderId="12" xfId="0" applyFont="1" applyFill="1" applyBorder="1" applyAlignment="1">
      <alignment horizontal="left" vertical="top"/>
    </xf>
    <xf numFmtId="0" fontId="47" fillId="9" borderId="12" xfId="0" applyFont="1" applyFill="1" applyBorder="1" applyAlignment="1">
      <alignment vertical="top" wrapText="1"/>
    </xf>
    <xf numFmtId="0" fontId="47" fillId="9" borderId="13" xfId="0" applyFont="1" applyFill="1" applyBorder="1" applyAlignment="1">
      <alignment vertical="top" wrapText="1"/>
    </xf>
    <xf numFmtId="0" fontId="47" fillId="0" borderId="0" xfId="0" applyFont="1"/>
    <xf numFmtId="0" fontId="43" fillId="13" borderId="0" xfId="0" applyFont="1" applyFill="1"/>
    <xf numFmtId="0" fontId="44" fillId="0" borderId="12" xfId="0" applyFont="1" applyBorder="1" applyAlignment="1">
      <alignment vertical="top" wrapText="1"/>
    </xf>
    <xf numFmtId="0" fontId="51" fillId="0" borderId="0" xfId="0" applyFont="1"/>
    <xf numFmtId="0" fontId="44" fillId="0" borderId="0" xfId="0" applyFont="1" applyAlignment="1">
      <alignment horizontal="center" vertical="top"/>
    </xf>
    <xf numFmtId="0" fontId="47" fillId="0" borderId="16" xfId="0" applyFont="1" applyBorder="1" applyAlignment="1">
      <alignment vertical="top"/>
    </xf>
    <xf numFmtId="0" fontId="43" fillId="0" borderId="17" xfId="0" applyFont="1" applyBorder="1" applyAlignment="1">
      <alignment vertical="top"/>
    </xf>
    <xf numFmtId="0" fontId="43" fillId="0" borderId="18" xfId="0" applyFont="1" applyBorder="1" applyAlignment="1">
      <alignment vertical="top"/>
    </xf>
    <xf numFmtId="0" fontId="43" fillId="0" borderId="3" xfId="0" applyFont="1" applyBorder="1" applyAlignment="1">
      <alignment horizontal="left" vertical="top"/>
    </xf>
    <xf numFmtId="0" fontId="43" fillId="0" borderId="19" xfId="0" applyFont="1" applyBorder="1" applyAlignment="1">
      <alignment vertical="top"/>
    </xf>
    <xf numFmtId="0" fontId="48" fillId="0" borderId="20" xfId="0" applyFont="1" applyBorder="1" applyAlignment="1">
      <alignment horizontal="left" vertical="top"/>
    </xf>
    <xf numFmtId="0" fontId="43" fillId="0" borderId="17" xfId="0" applyFont="1" applyBorder="1" applyAlignment="1">
      <alignment vertical="top" wrapText="1"/>
    </xf>
    <xf numFmtId="0" fontId="48" fillId="0" borderId="3" xfId="0" applyFont="1" applyBorder="1" applyAlignment="1">
      <alignment vertical="top" wrapText="1"/>
    </xf>
    <xf numFmtId="0" fontId="43" fillId="0" borderId="3" xfId="0" applyFont="1" applyBorder="1" applyAlignment="1">
      <alignment vertical="top" wrapText="1"/>
    </xf>
    <xf numFmtId="0" fontId="43" fillId="0" borderId="20" xfId="0" applyFont="1" applyBorder="1" applyAlignment="1">
      <alignment vertical="top" wrapText="1"/>
    </xf>
    <xf numFmtId="0" fontId="52" fillId="0" borderId="0" xfId="0" applyFont="1"/>
    <xf numFmtId="0" fontId="52" fillId="0" borderId="0" xfId="0" applyFont="1" applyAlignment="1">
      <alignment horizontal="center" vertical="top"/>
    </xf>
    <xf numFmtId="0" fontId="43" fillId="0" borderId="21" xfId="0" applyFont="1" applyBorder="1"/>
    <xf numFmtId="0" fontId="42" fillId="0" borderId="13" xfId="7" applyFont="1" applyBorder="1" applyAlignment="1" applyProtection="1">
      <alignment horizontal="center" vertical="center" wrapText="1"/>
      <protection locked="0"/>
    </xf>
    <xf numFmtId="0" fontId="44" fillId="9" borderId="0" xfId="6" applyFont="1" applyFill="1"/>
    <xf numFmtId="0" fontId="44" fillId="0" borderId="0" xfId="6" applyFont="1"/>
    <xf numFmtId="0" fontId="44" fillId="0" borderId="0" xfId="7" applyFont="1" applyAlignment="1">
      <alignment horizontal="center" vertical="top"/>
    </xf>
    <xf numFmtId="0" fontId="53" fillId="0" borderId="0" xfId="7" applyFont="1" applyAlignment="1">
      <alignment horizontal="center" vertical="center" wrapText="1"/>
    </xf>
    <xf numFmtId="0" fontId="43" fillId="0" borderId="0" xfId="7" applyFont="1" applyAlignment="1">
      <alignment vertical="top"/>
    </xf>
    <xf numFmtId="0" fontId="43" fillId="0" borderId="0" xfId="7" applyFont="1" applyAlignment="1">
      <alignment horizontal="left" vertical="top"/>
    </xf>
    <xf numFmtId="0" fontId="44" fillId="0" borderId="0" xfId="7" applyFont="1"/>
    <xf numFmtId="0" fontId="47" fillId="0" borderId="12" xfId="6" applyFont="1" applyBorder="1" applyAlignment="1">
      <alignment horizontal="center" vertical="center" wrapText="1"/>
    </xf>
    <xf numFmtId="0" fontId="47" fillId="0" borderId="12" xfId="7" applyFont="1" applyBorder="1" applyAlignment="1">
      <alignment horizontal="center" vertical="center" wrapText="1"/>
    </xf>
    <xf numFmtId="0" fontId="47" fillId="9" borderId="0" xfId="6" applyFont="1" applyFill="1" applyAlignment="1">
      <alignment horizontal="center" vertical="center" wrapText="1"/>
    </xf>
    <xf numFmtId="0" fontId="47" fillId="0" borderId="0" xfId="6" applyFont="1" applyAlignment="1">
      <alignment horizontal="center" vertical="center" wrapText="1"/>
    </xf>
    <xf numFmtId="0" fontId="54" fillId="9" borderId="0" xfId="6" applyFont="1" applyFill="1"/>
    <xf numFmtId="0" fontId="54" fillId="0" borderId="0" xfId="6" applyFont="1"/>
    <xf numFmtId="0" fontId="48" fillId="0" borderId="0" xfId="7" applyFont="1" applyAlignment="1">
      <alignment horizontal="left" vertical="top" wrapText="1"/>
    </xf>
    <xf numFmtId="0" fontId="47" fillId="0" borderId="16" xfId="7" applyFont="1" applyBorder="1" applyAlignment="1">
      <alignment vertical="top"/>
    </xf>
    <xf numFmtId="0" fontId="43" fillId="0" borderId="22" xfId="7" applyFont="1" applyBorder="1" applyAlignment="1">
      <alignment vertical="top" wrapText="1"/>
    </xf>
    <xf numFmtId="0" fontId="43" fillId="0" borderId="22" xfId="7" applyFont="1" applyBorder="1" applyAlignment="1">
      <alignment vertical="top"/>
    </xf>
    <xf numFmtId="0" fontId="43" fillId="0" borderId="17" xfId="7" applyFont="1" applyBorder="1" applyAlignment="1">
      <alignment vertical="top" wrapText="1"/>
    </xf>
    <xf numFmtId="15" fontId="43" fillId="0" borderId="20" xfId="7" applyNumberFormat="1" applyFont="1" applyBorder="1" applyAlignment="1">
      <alignment vertical="top" wrapText="1"/>
    </xf>
    <xf numFmtId="0" fontId="52" fillId="0" borderId="0" xfId="7" applyFont="1" applyAlignment="1">
      <alignment horizontal="center" vertical="top"/>
    </xf>
    <xf numFmtId="164" fontId="43" fillId="14" borderId="1" xfId="0" applyNumberFormat="1" applyFont="1" applyFill="1" applyBorder="1" applyAlignment="1">
      <alignment horizontal="left" vertical="top" wrapText="1"/>
    </xf>
    <xf numFmtId="164" fontId="43" fillId="14" borderId="18" xfId="0" applyNumberFormat="1" applyFont="1" applyFill="1" applyBorder="1" applyAlignment="1">
      <alignment horizontal="left" vertical="top" wrapText="1"/>
    </xf>
    <xf numFmtId="0" fontId="49" fillId="0" borderId="3" xfId="0" applyFont="1" applyBorder="1" applyAlignment="1">
      <alignment vertical="top" wrapText="1"/>
    </xf>
    <xf numFmtId="0" fontId="55" fillId="14" borderId="12" xfId="0" applyFont="1" applyFill="1" applyBorder="1" applyAlignment="1">
      <alignment vertical="center"/>
    </xf>
    <xf numFmtId="0" fontId="55" fillId="14" borderId="12" xfId="0" applyFont="1" applyFill="1" applyBorder="1" applyAlignment="1">
      <alignment vertical="center" wrapText="1"/>
    </xf>
    <xf numFmtId="0" fontId="55" fillId="7" borderId="0" xfId="0" applyFont="1" applyFill="1" applyAlignment="1">
      <alignment vertical="center" wrapText="1"/>
    </xf>
    <xf numFmtId="0" fontId="55" fillId="0" borderId="0" xfId="0" applyFont="1" applyAlignment="1">
      <alignment vertical="center"/>
    </xf>
    <xf numFmtId="0" fontId="47" fillId="14" borderId="16" xfId="0" applyFont="1" applyFill="1" applyBorder="1" applyAlignment="1">
      <alignment horizontal="left" vertical="top" wrapText="1"/>
    </xf>
    <xf numFmtId="0" fontId="47" fillId="14" borderId="17" xfId="0" applyFont="1" applyFill="1" applyBorder="1" applyAlignment="1">
      <alignment vertical="top" wrapText="1"/>
    </xf>
    <xf numFmtId="0" fontId="47" fillId="13" borderId="0" xfId="0" applyFont="1" applyFill="1" applyAlignment="1">
      <alignment vertical="top" wrapText="1"/>
    </xf>
    <xf numFmtId="0" fontId="47" fillId="14" borderId="18" xfId="0" applyFont="1" applyFill="1" applyBorder="1" applyAlignment="1">
      <alignment horizontal="left" vertical="top" wrapText="1"/>
    </xf>
    <xf numFmtId="0" fontId="47" fillId="14" borderId="20" xfId="0" applyFont="1" applyFill="1" applyBorder="1" applyAlignment="1">
      <alignment vertical="top" wrapText="1"/>
    </xf>
    <xf numFmtId="0" fontId="43" fillId="14" borderId="1" xfId="0" applyFont="1" applyFill="1" applyBorder="1" applyAlignment="1">
      <alignment horizontal="left" vertical="top" wrapText="1"/>
    </xf>
    <xf numFmtId="0" fontId="47" fillId="0" borderId="3" xfId="0" applyFont="1" applyBorder="1" applyAlignment="1">
      <alignment vertical="top" wrapText="1"/>
    </xf>
    <xf numFmtId="0" fontId="43" fillId="13" borderId="0" xfId="0" applyFont="1" applyFill="1" applyAlignment="1">
      <alignment vertical="top" wrapText="1"/>
    </xf>
    <xf numFmtId="0" fontId="56" fillId="0" borderId="3" xfId="0" applyFont="1" applyBorder="1" applyAlignment="1">
      <alignment vertical="top" wrapText="1"/>
    </xf>
    <xf numFmtId="0" fontId="47" fillId="14" borderId="13" xfId="0" applyFont="1" applyFill="1" applyBorder="1" applyAlignment="1">
      <alignment vertical="top" wrapText="1"/>
    </xf>
    <xf numFmtId="0" fontId="47" fillId="14" borderId="1" xfId="0" applyFont="1" applyFill="1" applyBorder="1" applyAlignment="1">
      <alignment horizontal="left" vertical="top" wrapText="1"/>
    </xf>
    <xf numFmtId="0" fontId="48" fillId="0" borderId="3" xfId="0" applyFont="1" applyBorder="1" applyAlignment="1">
      <alignment horizontal="left" vertical="top" wrapText="1"/>
    </xf>
    <xf numFmtId="0" fontId="48" fillId="13" borderId="0" xfId="0" applyFont="1" applyFill="1" applyAlignment="1">
      <alignment horizontal="left" vertical="top" wrapText="1"/>
    </xf>
    <xf numFmtId="0" fontId="48" fillId="13" borderId="0" xfId="0" applyFont="1" applyFill="1" applyAlignment="1">
      <alignment vertical="top" wrapText="1"/>
    </xf>
    <xf numFmtId="0" fontId="48" fillId="14" borderId="1" xfId="0" applyFont="1" applyFill="1" applyBorder="1" applyAlignment="1">
      <alignment horizontal="left" vertical="top" wrapText="1"/>
    </xf>
    <xf numFmtId="2" fontId="47" fillId="14" borderId="1" xfId="0" applyNumberFormat="1" applyFont="1" applyFill="1" applyBorder="1" applyAlignment="1">
      <alignment horizontal="left" vertical="top" wrapText="1"/>
    </xf>
    <xf numFmtId="164" fontId="47" fillId="10" borderId="16" xfId="0" applyNumberFormat="1" applyFont="1" applyFill="1" applyBorder="1" applyAlignment="1">
      <alignment horizontal="left" vertical="top"/>
    </xf>
    <xf numFmtId="0" fontId="47" fillId="10" borderId="17" xfId="0" applyFont="1" applyFill="1" applyBorder="1" applyAlignment="1">
      <alignment vertical="top" wrapText="1"/>
    </xf>
    <xf numFmtId="0" fontId="47" fillId="10" borderId="18" xfId="0" applyFont="1" applyFill="1" applyBorder="1" applyAlignment="1">
      <alignment horizontal="left" vertical="top"/>
    </xf>
    <xf numFmtId="0" fontId="47" fillId="10" borderId="20" xfId="0" applyFont="1" applyFill="1" applyBorder="1" applyAlignment="1">
      <alignment vertical="top" wrapText="1"/>
    </xf>
    <xf numFmtId="0" fontId="43" fillId="0" borderId="14" xfId="0" applyFont="1" applyBorder="1" applyAlignment="1">
      <alignment vertical="top" wrapText="1"/>
    </xf>
    <xf numFmtId="0" fontId="43" fillId="0" borderId="15" xfId="0" applyFont="1" applyBorder="1" applyAlignment="1">
      <alignment vertical="top" wrapText="1"/>
    </xf>
    <xf numFmtId="0" fontId="47" fillId="10" borderId="13" xfId="0" applyFont="1" applyFill="1" applyBorder="1" applyAlignment="1">
      <alignment vertical="top" wrapText="1"/>
    </xf>
    <xf numFmtId="0" fontId="47" fillId="0" borderId="14" xfId="0" applyFont="1" applyBorder="1" applyAlignment="1">
      <alignment vertical="top" wrapText="1"/>
    </xf>
    <xf numFmtId="0" fontId="43" fillId="0" borderId="1" xfId="0" applyFont="1" applyBorder="1" applyAlignment="1">
      <alignment vertical="top" wrapText="1"/>
    </xf>
    <xf numFmtId="0" fontId="47" fillId="0" borderId="1" xfId="0" applyFont="1" applyBorder="1" applyAlignment="1">
      <alignment vertical="top" wrapText="1"/>
    </xf>
    <xf numFmtId="0" fontId="48" fillId="0" borderId="14" xfId="0" applyFont="1" applyBorder="1" applyAlignment="1">
      <alignment horizontal="left" vertical="top" wrapText="1"/>
    </xf>
    <xf numFmtId="0" fontId="48" fillId="0" borderId="1" xfId="0" applyFont="1" applyBorder="1" applyAlignment="1">
      <alignment horizontal="left" vertical="top" wrapText="1"/>
    </xf>
    <xf numFmtId="0" fontId="47" fillId="0" borderId="1" xfId="0" applyFont="1" applyBorder="1" applyAlignment="1">
      <alignment horizontal="left" vertical="top" wrapText="1"/>
    </xf>
    <xf numFmtId="0" fontId="47" fillId="13" borderId="0" xfId="0" applyFont="1" applyFill="1" applyAlignment="1">
      <alignment horizontal="left" vertical="top" wrapText="1"/>
    </xf>
    <xf numFmtId="0" fontId="48" fillId="0" borderId="1" xfId="0" applyFont="1" applyBorder="1" applyAlignment="1">
      <alignment vertical="top" wrapText="1"/>
    </xf>
    <xf numFmtId="0" fontId="48" fillId="0" borderId="14" xfId="0" applyFont="1" applyBorder="1" applyAlignment="1">
      <alignment vertical="top" wrapText="1"/>
    </xf>
    <xf numFmtId="2" fontId="47" fillId="10" borderId="18" xfId="0" applyNumberFormat="1" applyFont="1" applyFill="1" applyBorder="1" applyAlignment="1">
      <alignment horizontal="left" vertical="top"/>
    </xf>
    <xf numFmtId="0" fontId="57" fillId="10" borderId="18" xfId="0" applyFont="1" applyFill="1" applyBorder="1" applyAlignment="1">
      <alignment horizontal="left" vertical="top" wrapText="1"/>
    </xf>
    <xf numFmtId="0" fontId="48" fillId="10" borderId="19" xfId="0" applyFont="1" applyFill="1" applyBorder="1" applyAlignment="1">
      <alignment horizontal="left" vertical="top"/>
    </xf>
    <xf numFmtId="0" fontId="47" fillId="10" borderId="0" xfId="0" applyFont="1" applyFill="1" applyAlignment="1">
      <alignment horizontal="left" vertical="top"/>
    </xf>
    <xf numFmtId="0" fontId="56" fillId="0" borderId="14" xfId="0" applyFont="1" applyBorder="1" applyAlignment="1">
      <alignment vertical="top" wrapText="1"/>
    </xf>
    <xf numFmtId="0" fontId="47" fillId="7" borderId="0" xfId="0" applyFont="1" applyFill="1" applyAlignment="1">
      <alignment horizontal="left" vertical="top" wrapText="1"/>
    </xf>
    <xf numFmtId="0" fontId="47" fillId="10" borderId="12" xfId="0" applyFont="1" applyFill="1" applyBorder="1" applyAlignment="1">
      <alignment vertical="top" wrapText="1"/>
    </xf>
    <xf numFmtId="2" fontId="47" fillId="10" borderId="0" xfId="0" applyNumberFormat="1" applyFont="1" applyFill="1" applyAlignment="1">
      <alignment horizontal="left" vertical="top"/>
    </xf>
    <xf numFmtId="0" fontId="43" fillId="0" borderId="0" xfId="0" applyFont="1" applyAlignment="1">
      <alignment wrapText="1"/>
    </xf>
    <xf numFmtId="0" fontId="43" fillId="0" borderId="0" xfId="0" applyFont="1" applyAlignment="1">
      <alignment horizontal="center" wrapText="1"/>
    </xf>
    <xf numFmtId="0" fontId="47" fillId="15" borderId="14" xfId="8" applyFont="1" applyFill="1" applyBorder="1" applyAlignment="1">
      <alignment horizontal="left" vertical="top" wrapText="1"/>
    </xf>
    <xf numFmtId="0" fontId="47" fillId="15" borderId="14" xfId="8" applyFont="1" applyFill="1" applyBorder="1" applyAlignment="1">
      <alignment vertical="top" wrapText="1"/>
    </xf>
    <xf numFmtId="0" fontId="47" fillId="15" borderId="14" xfId="8" applyFont="1" applyFill="1" applyBorder="1" applyAlignment="1">
      <alignment vertical="top"/>
    </xf>
    <xf numFmtId="0" fontId="47" fillId="15" borderId="23" xfId="8" applyFont="1" applyFill="1" applyBorder="1" applyAlignment="1">
      <alignment horizontal="left" vertical="top"/>
    </xf>
    <xf numFmtId="0" fontId="47" fillId="15" borderId="24" xfId="8" applyFont="1" applyFill="1" applyBorder="1" applyAlignment="1">
      <alignment vertical="top" wrapText="1"/>
    </xf>
    <xf numFmtId="0" fontId="47" fillId="15" borderId="15" xfId="8" applyFont="1" applyFill="1" applyBorder="1" applyAlignment="1">
      <alignment horizontal="left" vertical="top"/>
    </xf>
    <xf numFmtId="0" fontId="47" fillId="15" borderId="12" xfId="8" applyFont="1" applyFill="1" applyBorder="1" applyAlignment="1">
      <alignment horizontal="left" vertical="top"/>
    </xf>
    <xf numFmtId="0" fontId="47" fillId="15" borderId="22" xfId="8" applyFont="1" applyFill="1" applyBorder="1" applyAlignment="1">
      <alignment vertical="top" wrapText="1"/>
    </xf>
    <xf numFmtId="0" fontId="43" fillId="15" borderId="24" xfId="8" applyFont="1" applyFill="1" applyBorder="1" applyAlignment="1">
      <alignment vertical="top"/>
    </xf>
    <xf numFmtId="0" fontId="44" fillId="15" borderId="13" xfId="8" applyFont="1" applyFill="1" applyBorder="1" applyAlignment="1">
      <alignment vertical="top" wrapText="1"/>
    </xf>
    <xf numFmtId="0" fontId="43" fillId="15" borderId="22" xfId="8" applyFont="1" applyFill="1" applyBorder="1" applyAlignment="1">
      <alignment vertical="top"/>
    </xf>
    <xf numFmtId="0" fontId="44" fillId="15" borderId="17" xfId="8" applyFont="1" applyFill="1" applyBorder="1" applyAlignment="1">
      <alignment vertical="top" wrapText="1"/>
    </xf>
    <xf numFmtId="0" fontId="47" fillId="15" borderId="16" xfId="8" applyFont="1" applyFill="1" applyBorder="1" applyAlignment="1">
      <alignment horizontal="left" vertical="top" wrapText="1"/>
    </xf>
    <xf numFmtId="0" fontId="44" fillId="10" borderId="0" xfId="0" applyFont="1" applyFill="1" applyAlignment="1">
      <alignment vertical="top"/>
    </xf>
    <xf numFmtId="0" fontId="47" fillId="14" borderId="12" xfId="0" applyFont="1" applyFill="1" applyBorder="1" applyAlignment="1">
      <alignment wrapText="1"/>
    </xf>
    <xf numFmtId="0" fontId="48" fillId="16" borderId="15" xfId="0" applyFont="1" applyFill="1" applyBorder="1" applyAlignment="1">
      <alignment vertical="top" wrapText="1"/>
    </xf>
    <xf numFmtId="0" fontId="48" fillId="16" borderId="12" xfId="0" applyFont="1" applyFill="1" applyBorder="1" applyAlignment="1">
      <alignment vertical="top" wrapText="1"/>
    </xf>
    <xf numFmtId="0" fontId="47" fillId="0" borderId="0" xfId="0" applyFont="1" applyAlignment="1">
      <alignment horizontal="left" vertical="top" wrapText="1"/>
    </xf>
    <xf numFmtId="0" fontId="43" fillId="0" borderId="0" xfId="0" applyFont="1" applyAlignment="1">
      <alignment horizontal="left" vertical="top" wrapText="1"/>
    </xf>
    <xf numFmtId="0" fontId="43" fillId="7" borderId="0" xfId="0" applyFont="1" applyFill="1" applyAlignment="1">
      <alignment horizontal="left" vertical="top" wrapText="1"/>
    </xf>
    <xf numFmtId="0" fontId="43" fillId="0" borderId="3" xfId="0" applyFont="1" applyBorder="1" applyAlignment="1">
      <alignment horizontal="left" vertical="top" wrapText="1"/>
    </xf>
    <xf numFmtId="0" fontId="59" fillId="14" borderId="1" xfId="0" applyFont="1" applyFill="1" applyBorder="1" applyAlignment="1">
      <alignment horizontal="left" vertical="top" wrapText="1"/>
    </xf>
    <xf numFmtId="0" fontId="43" fillId="14" borderId="18" xfId="0" applyFont="1" applyFill="1" applyBorder="1" applyAlignment="1">
      <alignment horizontal="left" vertical="top" wrapText="1"/>
    </xf>
    <xf numFmtId="0" fontId="58" fillId="14" borderId="18" xfId="0" applyFont="1" applyFill="1" applyBorder="1" applyAlignment="1">
      <alignment horizontal="left" vertical="top" wrapText="1"/>
    </xf>
    <xf numFmtId="0" fontId="48" fillId="0" borderId="15" xfId="0" applyFont="1" applyBorder="1" applyAlignment="1">
      <alignment vertical="top" wrapText="1"/>
    </xf>
    <xf numFmtId="0" fontId="51" fillId="0" borderId="3" xfId="0" applyFont="1" applyBorder="1" applyAlignment="1">
      <alignment vertical="top" wrapText="1"/>
    </xf>
    <xf numFmtId="164" fontId="58" fillId="14" borderId="1" xfId="0" applyNumberFormat="1" applyFont="1" applyFill="1" applyBorder="1" applyAlignment="1">
      <alignment horizontal="left" vertical="top" wrapText="1"/>
    </xf>
    <xf numFmtId="0" fontId="60" fillId="10" borderId="0" xfId="0" applyFont="1" applyFill="1" applyAlignment="1">
      <alignment vertical="top" wrapText="1"/>
    </xf>
    <xf numFmtId="0" fontId="58" fillId="14" borderId="1" xfId="0" applyFont="1" applyFill="1" applyBorder="1" applyAlignment="1">
      <alignment horizontal="left" vertical="top" wrapText="1"/>
    </xf>
    <xf numFmtId="0" fontId="59" fillId="14" borderId="18" xfId="0" applyFont="1" applyFill="1" applyBorder="1" applyAlignment="1">
      <alignment horizontal="left" vertical="top" wrapText="1"/>
    </xf>
    <xf numFmtId="0" fontId="59" fillId="14" borderId="13" xfId="0" applyFont="1" applyFill="1" applyBorder="1" applyAlignment="1">
      <alignment vertical="top" wrapText="1"/>
    </xf>
    <xf numFmtId="0" fontId="61" fillId="13" borderId="0" xfId="0" applyFont="1" applyFill="1" applyAlignment="1">
      <alignment vertical="top" wrapText="1"/>
    </xf>
    <xf numFmtId="0" fontId="61" fillId="0" borderId="0" xfId="0" applyFont="1" applyAlignment="1">
      <alignment vertical="top" wrapText="1"/>
    </xf>
    <xf numFmtId="0" fontId="62" fillId="0" borderId="0" xfId="0" applyFont="1"/>
    <xf numFmtId="0" fontId="62" fillId="14" borderId="1" xfId="0" applyFont="1" applyFill="1" applyBorder="1" applyAlignment="1">
      <alignment horizontal="left" vertical="top" wrapText="1"/>
    </xf>
    <xf numFmtId="0" fontId="62" fillId="0" borderId="3" xfId="0" applyFont="1" applyBorder="1" applyAlignment="1">
      <alignment vertical="top" wrapText="1"/>
    </xf>
    <xf numFmtId="0" fontId="62" fillId="13" borderId="0" xfId="0" applyFont="1" applyFill="1" applyAlignment="1">
      <alignment vertical="top" wrapText="1"/>
    </xf>
    <xf numFmtId="0" fontId="62" fillId="0" borderId="0" xfId="0" applyFont="1" applyAlignment="1">
      <alignment vertical="top" wrapText="1"/>
    </xf>
    <xf numFmtId="0" fontId="43" fillId="10" borderId="12" xfId="0" applyFont="1" applyFill="1" applyBorder="1" applyAlignment="1">
      <alignment vertical="top" wrapText="1"/>
    </xf>
    <xf numFmtId="0" fontId="63" fillId="10" borderId="0" xfId="0" applyFont="1" applyFill="1" applyAlignment="1">
      <alignment vertical="top"/>
    </xf>
    <xf numFmtId="0" fontId="64" fillId="10" borderId="3" xfId="0" applyFont="1" applyFill="1" applyBorder="1" applyAlignment="1">
      <alignment vertical="top" wrapText="1"/>
    </xf>
    <xf numFmtId="0" fontId="49" fillId="10" borderId="3" xfId="0" applyFont="1" applyFill="1" applyBorder="1" applyAlignment="1">
      <alignment vertical="top" wrapText="1"/>
    </xf>
    <xf numFmtId="0" fontId="59" fillId="10" borderId="3" xfId="0" applyFont="1" applyFill="1" applyBorder="1" applyAlignment="1">
      <alignment vertical="top" wrapText="1"/>
    </xf>
    <xf numFmtId="0" fontId="48" fillId="10" borderId="3" xfId="0" applyFont="1" applyFill="1" applyBorder="1" applyAlignment="1">
      <alignment vertical="top" wrapText="1"/>
    </xf>
    <xf numFmtId="0" fontId="58" fillId="10" borderId="3" xfId="0" applyFont="1" applyFill="1" applyBorder="1" applyAlignment="1">
      <alignment vertical="top" wrapText="1"/>
    </xf>
    <xf numFmtId="0" fontId="65" fillId="0" borderId="0" xfId="0" applyFont="1" applyAlignment="1">
      <alignment horizontal="left" vertical="top" wrapText="1"/>
    </xf>
    <xf numFmtId="0" fontId="66" fillId="13" borderId="0" xfId="0" applyFont="1" applyFill="1"/>
    <xf numFmtId="0" fontId="66" fillId="0" borderId="0" xfId="0" applyFont="1"/>
    <xf numFmtId="0" fontId="66" fillId="17" borderId="0" xfId="0" applyFont="1" applyFill="1"/>
    <xf numFmtId="0" fontId="36" fillId="18" borderId="6" xfId="0" applyFont="1" applyFill="1" applyBorder="1" applyAlignment="1">
      <alignment vertical="center" wrapText="1"/>
    </xf>
    <xf numFmtId="0" fontId="43" fillId="0" borderId="13" xfId="0" applyFont="1" applyBorder="1" applyAlignment="1">
      <alignment vertical="top" wrapText="1"/>
    </xf>
    <xf numFmtId="0" fontId="36" fillId="18" borderId="12" xfId="0" applyFont="1" applyFill="1" applyBorder="1" applyAlignment="1">
      <alignment vertical="center" wrapText="1"/>
    </xf>
    <xf numFmtId="0" fontId="37" fillId="18" borderId="12" xfId="0" applyFont="1" applyFill="1" applyBorder="1" applyAlignment="1">
      <alignment vertical="center" wrapText="1"/>
    </xf>
    <xf numFmtId="0" fontId="37" fillId="0" borderId="12" xfId="0" applyFont="1" applyBorder="1" applyAlignment="1">
      <alignment vertical="center" wrapText="1"/>
    </xf>
    <xf numFmtId="0" fontId="27" fillId="0" borderId="12" xfId="0" applyFont="1" applyBorder="1" applyAlignment="1">
      <alignment vertical="center"/>
    </xf>
    <xf numFmtId="0" fontId="44" fillId="0" borderId="23" xfId="7" applyFont="1" applyBorder="1" applyAlignment="1">
      <alignment horizontal="center" vertical="center"/>
    </xf>
    <xf numFmtId="0" fontId="56" fillId="0" borderId="1" xfId="0" applyFont="1" applyBorder="1" applyAlignment="1">
      <alignment vertical="top" wrapText="1"/>
    </xf>
    <xf numFmtId="0" fontId="47" fillId="0" borderId="17" xfId="0" applyFont="1" applyBorder="1" applyAlignment="1">
      <alignment vertical="top" wrapText="1"/>
    </xf>
    <xf numFmtId="0" fontId="68" fillId="0" borderId="15" xfId="0" applyFont="1" applyBorder="1" applyAlignment="1">
      <alignment vertical="top" wrapText="1"/>
    </xf>
    <xf numFmtId="0" fontId="68" fillId="0" borderId="0" xfId="0" applyFont="1" applyAlignment="1">
      <alignment vertical="top" wrapText="1"/>
    </xf>
    <xf numFmtId="0" fontId="55" fillId="12" borderId="24" xfId="0" applyFont="1" applyFill="1" applyBorder="1"/>
    <xf numFmtId="0" fontId="50" fillId="12" borderId="13" xfId="0" applyFont="1" applyFill="1" applyBorder="1" applyAlignment="1">
      <alignment wrapText="1"/>
    </xf>
    <xf numFmtId="0" fontId="44" fillId="0" borderId="12" xfId="0" applyFont="1" applyBorder="1"/>
    <xf numFmtId="0" fontId="44" fillId="0" borderId="12" xfId="0" applyFont="1" applyBorder="1" applyAlignment="1">
      <alignment wrapText="1"/>
    </xf>
    <xf numFmtId="0" fontId="44" fillId="0" borderId="0" xfId="0" applyFont="1" applyAlignment="1">
      <alignment wrapText="1"/>
    </xf>
    <xf numFmtId="164" fontId="47" fillId="14" borderId="16" xfId="0" applyNumberFormat="1" applyFont="1" applyFill="1" applyBorder="1" applyAlignment="1" applyProtection="1">
      <alignment horizontal="left" vertical="top" wrapText="1"/>
      <protection locked="0"/>
    </xf>
    <xf numFmtId="0" fontId="47" fillId="14" borderId="22" xfId="0" applyFont="1" applyFill="1" applyBorder="1" applyAlignment="1" applyProtection="1">
      <alignment vertical="top"/>
      <protection locked="0"/>
    </xf>
    <xf numFmtId="0" fontId="64" fillId="14" borderId="22" xfId="0" applyFont="1" applyFill="1" applyBorder="1" applyAlignment="1" applyProtection="1">
      <alignment vertical="top" wrapText="1"/>
      <protection locked="0"/>
    </xf>
    <xf numFmtId="0" fontId="51" fillId="14" borderId="33" xfId="0" applyFont="1" applyFill="1" applyBorder="1" applyAlignment="1" applyProtection="1">
      <alignment vertical="top" wrapText="1"/>
      <protection locked="0"/>
    </xf>
    <xf numFmtId="0" fontId="43" fillId="13" borderId="0" xfId="0" applyFont="1" applyFill="1" applyAlignment="1" applyProtection="1">
      <alignment vertical="top" wrapText="1"/>
      <protection locked="0"/>
    </xf>
    <xf numFmtId="164" fontId="47" fillId="14" borderId="18" xfId="0" applyNumberFormat="1" applyFont="1" applyFill="1" applyBorder="1" applyAlignment="1" applyProtection="1">
      <alignment horizontal="left" vertical="top" wrapText="1"/>
      <protection locked="0"/>
    </xf>
    <xf numFmtId="0" fontId="47" fillId="14" borderId="21" xfId="0" applyFont="1" applyFill="1" applyBorder="1" applyAlignment="1" applyProtection="1">
      <alignment vertical="top" wrapText="1"/>
      <protection locked="0"/>
    </xf>
    <xf numFmtId="0" fontId="69" fillId="14" borderId="20" xfId="0" applyFont="1" applyFill="1" applyBorder="1" applyAlignment="1" applyProtection="1">
      <alignment vertical="top" wrapText="1"/>
      <protection locked="0"/>
    </xf>
    <xf numFmtId="164" fontId="43" fillId="14" borderId="18" xfId="0" applyNumberFormat="1" applyFont="1" applyFill="1" applyBorder="1" applyAlignment="1" applyProtection="1">
      <alignment horizontal="left" vertical="top" wrapText="1"/>
      <protection locked="0"/>
    </xf>
    <xf numFmtId="0" fontId="43" fillId="0" borderId="16" xfId="0" applyFont="1" applyBorder="1" applyAlignment="1" applyProtection="1">
      <alignment vertical="top" wrapText="1"/>
      <protection locked="0"/>
    </xf>
    <xf numFmtId="0" fontId="67" fillId="0" borderId="22" xfId="0" applyFont="1" applyBorder="1" applyAlignment="1" applyProtection="1">
      <alignment vertical="top" wrapText="1"/>
      <protection locked="0"/>
    </xf>
    <xf numFmtId="0" fontId="49" fillId="0" borderId="17" xfId="0" applyFont="1" applyBorder="1" applyAlignment="1" applyProtection="1">
      <alignment vertical="top" wrapText="1"/>
      <protection locked="0"/>
    </xf>
    <xf numFmtId="0" fontId="43" fillId="0" borderId="18" xfId="0" applyFont="1" applyBorder="1" applyAlignment="1" applyProtection="1">
      <alignment vertical="top" wrapText="1"/>
      <protection locked="0"/>
    </xf>
    <xf numFmtId="0" fontId="67" fillId="0" borderId="0" xfId="0" applyFont="1" applyAlignment="1" applyProtection="1">
      <alignment vertical="top" wrapText="1"/>
      <protection locked="0"/>
    </xf>
    <xf numFmtId="0" fontId="44" fillId="10" borderId="18" xfId="0" applyFont="1" applyFill="1" applyBorder="1" applyAlignment="1">
      <alignment vertical="top" wrapText="1"/>
    </xf>
    <xf numFmtId="0" fontId="43" fillId="0" borderId="0" xfId="0" applyFont="1" applyAlignment="1" applyProtection="1">
      <alignment vertical="top"/>
      <protection locked="0"/>
    </xf>
    <xf numFmtId="0" fontId="58" fillId="10" borderId="0" xfId="0" applyFont="1" applyFill="1" applyAlignment="1">
      <alignment vertical="top" wrapText="1"/>
    </xf>
    <xf numFmtId="164" fontId="43" fillId="14" borderId="0" xfId="0" applyNumberFormat="1" applyFont="1" applyFill="1" applyAlignment="1" applyProtection="1">
      <alignment horizontal="left" vertical="top" wrapText="1"/>
      <protection locked="0"/>
    </xf>
    <xf numFmtId="0" fontId="43" fillId="0" borderId="0" xfId="0" applyFont="1" applyAlignment="1" applyProtection="1">
      <alignment vertical="top" wrapText="1"/>
      <protection locked="0"/>
    </xf>
    <xf numFmtId="0" fontId="51" fillId="0" borderId="0" xfId="0" applyFont="1" applyAlignment="1" applyProtection="1">
      <alignment vertical="top" wrapText="1"/>
      <protection locked="0"/>
    </xf>
    <xf numFmtId="0" fontId="47" fillId="14" borderId="24" xfId="0" applyFont="1" applyFill="1" applyBorder="1" applyAlignment="1" applyProtection="1">
      <alignment vertical="top"/>
      <protection locked="0"/>
    </xf>
    <xf numFmtId="0" fontId="51" fillId="14" borderId="13" xfId="0" applyFont="1" applyFill="1" applyBorder="1" applyAlignment="1" applyProtection="1">
      <alignment vertical="top" wrapText="1"/>
      <protection locked="0"/>
    </xf>
    <xf numFmtId="164" fontId="43" fillId="14" borderId="1" xfId="0" applyNumberFormat="1" applyFont="1" applyFill="1" applyBorder="1" applyAlignment="1" applyProtection="1">
      <alignment horizontal="left" vertical="top" wrapText="1"/>
      <protection locked="0"/>
    </xf>
    <xf numFmtId="0" fontId="43" fillId="0" borderId="33" xfId="0" applyFont="1" applyBorder="1" applyAlignment="1" applyProtection="1">
      <alignment vertical="top" wrapText="1"/>
      <protection locked="0"/>
    </xf>
    <xf numFmtId="0" fontId="51" fillId="0" borderId="3" xfId="0" applyFont="1" applyBorder="1" applyAlignment="1" applyProtection="1">
      <alignment vertical="top" wrapText="1"/>
      <protection locked="0"/>
    </xf>
    <xf numFmtId="0" fontId="70" fillId="0" borderId="3" xfId="0" applyFont="1" applyBorder="1" applyAlignment="1" applyProtection="1">
      <alignment vertical="top" wrapText="1"/>
      <protection locked="0"/>
    </xf>
    <xf numFmtId="0" fontId="49" fillId="0" borderId="3" xfId="0" applyFont="1" applyBorder="1" applyAlignment="1" applyProtection="1">
      <alignment vertical="top" wrapText="1"/>
      <protection locked="0"/>
    </xf>
    <xf numFmtId="0" fontId="43" fillId="11" borderId="0" xfId="0" applyFont="1" applyFill="1" applyAlignment="1" applyProtection="1">
      <alignment vertical="top" wrapText="1"/>
      <protection locked="0"/>
    </xf>
    <xf numFmtId="0" fontId="47" fillId="14" borderId="24" xfId="0" applyFont="1" applyFill="1" applyBorder="1" applyAlignment="1" applyProtection="1">
      <alignment vertical="top" wrapText="1"/>
      <protection locked="0"/>
    </xf>
    <xf numFmtId="0" fontId="43" fillId="14" borderId="24" xfId="0" applyFont="1" applyFill="1" applyBorder="1" applyAlignment="1" applyProtection="1">
      <alignment vertical="top" wrapText="1"/>
      <protection locked="0"/>
    </xf>
    <xf numFmtId="0" fontId="43" fillId="0" borderId="24" xfId="0" applyFont="1" applyBorder="1" applyAlignment="1" applyProtection="1">
      <alignment vertical="top" wrapText="1"/>
      <protection locked="0"/>
    </xf>
    <xf numFmtId="0" fontId="51" fillId="0" borderId="17" xfId="0" applyFont="1" applyBorder="1" applyAlignment="1" applyProtection="1">
      <alignment vertical="top" wrapText="1"/>
      <protection locked="0"/>
    </xf>
    <xf numFmtId="0" fontId="69" fillId="14" borderId="13" xfId="0" applyFont="1" applyFill="1" applyBorder="1" applyAlignment="1" applyProtection="1">
      <alignment vertical="top" wrapText="1"/>
      <protection locked="0"/>
    </xf>
    <xf numFmtId="0" fontId="70" fillId="0" borderId="0" xfId="0" applyFont="1" applyAlignment="1" applyProtection="1">
      <alignment vertical="top"/>
      <protection locked="0"/>
    </xf>
    <xf numFmtId="0" fontId="43" fillId="10" borderId="0" xfId="0" applyFont="1" applyFill="1" applyAlignment="1">
      <alignment vertical="top" wrapText="1"/>
    </xf>
    <xf numFmtId="2" fontId="67" fillId="0" borderId="0" xfId="0" applyNumberFormat="1" applyFont="1" applyAlignment="1" applyProtection="1">
      <alignment vertical="top" wrapText="1"/>
      <protection locked="0"/>
    </xf>
    <xf numFmtId="0" fontId="51" fillId="0" borderId="3" xfId="0" applyFont="1" applyBorder="1" applyAlignment="1" applyProtection="1">
      <alignment vertical="top"/>
      <protection locked="0"/>
    </xf>
    <xf numFmtId="0" fontId="43" fillId="0" borderId="34" xfId="0" applyFont="1" applyBorder="1" applyAlignment="1" applyProtection="1">
      <alignment vertical="top" wrapText="1"/>
      <protection locked="0"/>
    </xf>
    <xf numFmtId="0" fontId="38" fillId="0" borderId="3" xfId="0" applyFont="1" applyBorder="1" applyAlignment="1" applyProtection="1">
      <alignment vertical="top" wrapText="1"/>
      <protection locked="0"/>
    </xf>
    <xf numFmtId="0" fontId="43" fillId="11" borderId="18" xfId="0" applyFont="1" applyFill="1" applyBorder="1" applyAlignment="1" applyProtection="1">
      <alignment horizontal="right" vertical="top" wrapText="1"/>
      <protection locked="0"/>
    </xf>
    <xf numFmtId="0" fontId="49" fillId="11" borderId="3" xfId="0" applyFont="1" applyFill="1" applyBorder="1" applyAlignment="1" applyProtection="1">
      <alignment vertical="top" wrapText="1"/>
      <protection locked="0"/>
    </xf>
    <xf numFmtId="0" fontId="43" fillId="11" borderId="18" xfId="0" applyFont="1" applyFill="1" applyBorder="1" applyAlignment="1" applyProtection="1">
      <alignment vertical="top" wrapText="1"/>
      <protection locked="0"/>
    </xf>
    <xf numFmtId="0" fontId="43" fillId="0" borderId="19" xfId="0" applyFont="1" applyBorder="1" applyAlignment="1" applyProtection="1">
      <alignment horizontal="left" vertical="top" wrapText="1"/>
      <protection locked="0"/>
    </xf>
    <xf numFmtId="0" fontId="43" fillId="0" borderId="21" xfId="0" applyFont="1" applyBorder="1" applyAlignment="1" applyProtection="1">
      <alignment vertical="top" wrapText="1"/>
      <protection locked="0"/>
    </xf>
    <xf numFmtId="0" fontId="51" fillId="0" borderId="20" xfId="0" applyFont="1" applyBorder="1" applyAlignment="1" applyProtection="1">
      <alignment vertical="top" wrapText="1"/>
      <protection locked="0"/>
    </xf>
    <xf numFmtId="164" fontId="43" fillId="14" borderId="1" xfId="0" applyNumberFormat="1" applyFont="1" applyFill="1" applyBorder="1" applyAlignment="1" applyProtection="1">
      <alignment vertical="top"/>
      <protection locked="0"/>
    </xf>
    <xf numFmtId="0" fontId="47" fillId="14" borderId="13" xfId="0" applyFont="1" applyFill="1" applyBorder="1" applyAlignment="1" applyProtection="1">
      <alignment horizontal="center" vertical="top" wrapText="1"/>
      <protection locked="0"/>
    </xf>
    <xf numFmtId="0" fontId="47" fillId="14" borderId="12" xfId="0" applyFont="1" applyFill="1" applyBorder="1" applyAlignment="1" applyProtection="1">
      <alignment horizontal="center" vertical="top" wrapText="1"/>
      <protection locked="0"/>
    </xf>
    <xf numFmtId="0" fontId="47" fillId="13" borderId="0" xfId="0" applyFont="1" applyFill="1" applyAlignment="1" applyProtection="1">
      <alignment vertical="top" wrapText="1"/>
      <protection locked="0"/>
    </xf>
    <xf numFmtId="0" fontId="43" fillId="14" borderId="13" xfId="0" applyFont="1" applyFill="1" applyBorder="1" applyAlignment="1" applyProtection="1">
      <alignment horizontal="center" vertical="top" wrapText="1"/>
      <protection locked="0"/>
    </xf>
    <xf numFmtId="164" fontId="43" fillId="14" borderId="1" xfId="0" applyNumberFormat="1" applyFont="1" applyFill="1" applyBorder="1" applyAlignment="1" applyProtection="1">
      <alignment vertical="top" wrapText="1"/>
      <protection locked="0"/>
    </xf>
    <xf numFmtId="0" fontId="71" fillId="0" borderId="0" xfId="0" applyFont="1" applyAlignment="1" applyProtection="1">
      <alignment vertical="top" wrapText="1"/>
      <protection locked="0"/>
    </xf>
    <xf numFmtId="0" fontId="43" fillId="0" borderId="19" xfId="0" applyFont="1" applyBorder="1" applyAlignment="1" applyProtection="1">
      <alignment vertical="top" wrapText="1"/>
      <protection locked="0"/>
    </xf>
    <xf numFmtId="0" fontId="67" fillId="0" borderId="21" xfId="0" applyFont="1" applyBorder="1" applyAlignment="1" applyProtection="1">
      <alignment vertical="top" wrapText="1"/>
      <protection locked="0"/>
    </xf>
    <xf numFmtId="0" fontId="70" fillId="0" borderId="20" xfId="0" applyFont="1" applyBorder="1" applyAlignment="1" applyProtection="1">
      <alignment vertical="top" wrapText="1"/>
      <protection locked="0"/>
    </xf>
    <xf numFmtId="0" fontId="72" fillId="14" borderId="12" xfId="0" applyFont="1" applyFill="1" applyBorder="1" applyAlignment="1" applyProtection="1">
      <alignment vertical="top" wrapText="1"/>
      <protection locked="0"/>
    </xf>
    <xf numFmtId="0" fontId="43" fillId="14" borderId="12" xfId="0" applyFont="1" applyFill="1" applyBorder="1" applyAlignment="1" applyProtection="1">
      <alignment vertical="top" wrapText="1"/>
      <protection locked="0"/>
    </xf>
    <xf numFmtId="0" fontId="67" fillId="0" borderId="12" xfId="0" applyFont="1" applyBorder="1" applyAlignment="1" applyProtection="1">
      <alignment vertical="top" wrapText="1"/>
      <protection locked="0"/>
    </xf>
    <xf numFmtId="0" fontId="71" fillId="0" borderId="12" xfId="0" applyFont="1" applyBorder="1" applyAlignment="1" applyProtection="1">
      <alignment vertical="top" wrapText="1"/>
      <protection locked="0"/>
    </xf>
    <xf numFmtId="0" fontId="67" fillId="0" borderId="24" xfId="0" applyFont="1" applyBorder="1" applyAlignment="1" applyProtection="1">
      <alignment vertical="top" wrapText="1"/>
      <protection locked="0"/>
    </xf>
    <xf numFmtId="0" fontId="71" fillId="0" borderId="17" xfId="0" applyFont="1" applyBorder="1" applyAlignment="1" applyProtection="1">
      <alignment vertical="top" wrapText="1"/>
      <protection locked="0"/>
    </xf>
    <xf numFmtId="0" fontId="56" fillId="0" borderId="0" xfId="0" applyFont="1" applyAlignment="1" applyProtection="1">
      <alignment vertical="top" wrapText="1"/>
      <protection locked="0"/>
    </xf>
    <xf numFmtId="0" fontId="70" fillId="11" borderId="3" xfId="0" applyFont="1" applyFill="1" applyBorder="1" applyAlignment="1" applyProtection="1">
      <alignment vertical="top" wrapText="1"/>
      <protection locked="0"/>
    </xf>
    <xf numFmtId="164" fontId="43" fillId="19" borderId="18" xfId="0" applyNumberFormat="1" applyFont="1" applyFill="1" applyBorder="1" applyAlignment="1" applyProtection="1">
      <alignment horizontal="left" vertical="top" wrapText="1"/>
      <protection locked="0"/>
    </xf>
    <xf numFmtId="0" fontId="43" fillId="19" borderId="0" xfId="0" applyFont="1" applyFill="1" applyAlignment="1" applyProtection="1">
      <alignment vertical="top"/>
      <protection locked="0"/>
    </xf>
    <xf numFmtId="164" fontId="47" fillId="14" borderId="1" xfId="0" applyNumberFormat="1" applyFont="1" applyFill="1" applyBorder="1" applyAlignment="1" applyProtection="1">
      <alignment horizontal="left" vertical="top" wrapText="1"/>
      <protection locked="0"/>
    </xf>
    <xf numFmtId="0" fontId="47" fillId="14" borderId="13" xfId="0" applyFont="1" applyFill="1" applyBorder="1" applyAlignment="1" applyProtection="1">
      <alignment vertical="top" wrapText="1"/>
      <protection locked="0"/>
    </xf>
    <xf numFmtId="0" fontId="47" fillId="14" borderId="12" xfId="0" applyFont="1" applyFill="1" applyBorder="1" applyAlignment="1" applyProtection="1">
      <alignment vertical="top" wrapText="1"/>
      <protection locked="0"/>
    </xf>
    <xf numFmtId="0" fontId="70" fillId="0" borderId="13" xfId="0" applyFont="1" applyBorder="1" applyAlignment="1" applyProtection="1">
      <alignment vertical="top" wrapText="1"/>
      <protection locked="0"/>
    </xf>
    <xf numFmtId="0" fontId="70" fillId="0" borderId="12" xfId="0" applyFont="1" applyBorder="1" applyAlignment="1" applyProtection="1">
      <alignment vertical="top" wrapText="1"/>
      <protection locked="0"/>
    </xf>
    <xf numFmtId="0" fontId="67" fillId="0" borderId="13" xfId="0" applyFont="1" applyBorder="1" applyAlignment="1" applyProtection="1">
      <alignment vertical="top" wrapText="1"/>
      <protection locked="0"/>
    </xf>
    <xf numFmtId="0" fontId="45" fillId="0" borderId="0" xfId="0" applyFont="1" applyAlignment="1" applyProtection="1">
      <alignment vertical="top"/>
      <protection locked="0"/>
    </xf>
    <xf numFmtId="0" fontId="44" fillId="0" borderId="0" xfId="0" applyFont="1" applyAlignment="1" applyProtection="1">
      <alignment vertical="top"/>
      <protection locked="0"/>
    </xf>
    <xf numFmtId="0" fontId="73" fillId="0" borderId="0" xfId="0" applyFont="1" applyAlignment="1" applyProtection="1">
      <alignment horizontal="left" vertical="top" wrapText="1"/>
      <protection locked="0"/>
    </xf>
    <xf numFmtId="165" fontId="45" fillId="0" borderId="0" xfId="0" applyNumberFormat="1" applyFont="1" applyAlignment="1" applyProtection="1">
      <alignment vertical="top"/>
      <protection locked="0"/>
    </xf>
    <xf numFmtId="15" fontId="43" fillId="0" borderId="12" xfId="5" applyNumberFormat="1" applyFont="1" applyBorder="1" applyAlignment="1" applyProtection="1">
      <alignment horizontal="left" vertical="top" wrapText="1"/>
      <protection locked="0"/>
    </xf>
    <xf numFmtId="0" fontId="67" fillId="0" borderId="0" xfId="0" applyFont="1" applyAlignment="1">
      <alignment vertical="top" wrapText="1"/>
    </xf>
    <xf numFmtId="6" fontId="43" fillId="0" borderId="12" xfId="0" applyNumberFormat="1" applyFont="1" applyBorder="1"/>
    <xf numFmtId="0" fontId="67" fillId="0" borderId="22" xfId="0" applyFont="1" applyBorder="1" applyAlignment="1">
      <alignment vertical="top" wrapText="1"/>
    </xf>
    <xf numFmtId="0" fontId="67" fillId="0" borderId="12" xfId="0" applyFont="1" applyBorder="1" applyAlignment="1">
      <alignment horizontal="center" vertical="top" wrapText="1"/>
    </xf>
    <xf numFmtId="0" fontId="67" fillId="0" borderId="12" xfId="0" applyFont="1" applyBorder="1" applyAlignment="1">
      <alignment vertical="top" wrapText="1"/>
    </xf>
    <xf numFmtId="0" fontId="75" fillId="0" borderId="12" xfId="0" applyFont="1" applyBorder="1" applyAlignment="1">
      <alignment vertical="top" wrapText="1"/>
    </xf>
    <xf numFmtId="0" fontId="48" fillId="0" borderId="12" xfId="0" applyFont="1" applyBorder="1" applyAlignment="1">
      <alignment vertical="top" wrapText="1"/>
    </xf>
    <xf numFmtId="0" fontId="67" fillId="0" borderId="14" xfId="0" applyFont="1" applyBorder="1" applyAlignment="1">
      <alignment vertical="top" wrapText="1"/>
    </xf>
    <xf numFmtId="0" fontId="50" fillId="0" borderId="12" xfId="2" applyFont="1" applyBorder="1" applyAlignment="1">
      <alignment horizontal="left" vertical="top" wrapText="1"/>
    </xf>
    <xf numFmtId="0" fontId="44" fillId="0" borderId="12" xfId="2" applyFont="1" applyBorder="1" applyAlignment="1">
      <alignment horizontal="left" vertical="top" wrapText="1"/>
    </xf>
    <xf numFmtId="0" fontId="80" fillId="0" borderId="0" xfId="18" applyFont="1"/>
    <xf numFmtId="0" fontId="9" fillId="0" borderId="0" xfId="18"/>
    <xf numFmtId="0" fontId="9" fillId="0" borderId="12" xfId="18" applyBorder="1"/>
    <xf numFmtId="0" fontId="81" fillId="0" borderId="0" xfId="18" applyFont="1"/>
    <xf numFmtId="0" fontId="9" fillId="0" borderId="12" xfId="18" applyBorder="1" applyAlignment="1">
      <alignment wrapText="1"/>
    </xf>
    <xf numFmtId="0" fontId="9" fillId="0" borderId="0" xfId="18" applyAlignment="1">
      <alignment wrapText="1"/>
    </xf>
    <xf numFmtId="0" fontId="81" fillId="0" borderId="12" xfId="18" applyFont="1" applyBorder="1"/>
    <xf numFmtId="0" fontId="81" fillId="0" borderId="12" xfId="18" applyFont="1" applyBorder="1" applyAlignment="1">
      <alignment wrapText="1"/>
    </xf>
    <xf numFmtId="15" fontId="81" fillId="0" borderId="12" xfId="18" applyNumberFormat="1" applyFont="1" applyBorder="1" applyAlignment="1">
      <alignment horizontal="left"/>
    </xf>
    <xf numFmtId="0" fontId="83" fillId="0" borderId="0" xfId="18" applyFont="1"/>
    <xf numFmtId="0" fontId="8" fillId="0" borderId="0" xfId="18" applyFont="1"/>
    <xf numFmtId="0" fontId="84" fillId="0" borderId="0" xfId="18" applyFont="1"/>
    <xf numFmtId="0" fontId="85" fillId="0" borderId="0" xfId="18" applyFont="1"/>
    <xf numFmtId="0" fontId="86" fillId="0" borderId="0" xfId="18" applyFont="1"/>
    <xf numFmtId="0" fontId="9" fillId="22" borderId="12" xfId="18" applyFill="1" applyBorder="1"/>
    <xf numFmtId="0" fontId="8" fillId="9" borderId="12" xfId="18" applyFont="1" applyFill="1" applyBorder="1"/>
    <xf numFmtId="0" fontId="9" fillId="7" borderId="12" xfId="18" applyFill="1" applyBorder="1"/>
    <xf numFmtId="0" fontId="9" fillId="9" borderId="12" xfId="18" applyFill="1" applyBorder="1"/>
    <xf numFmtId="0" fontId="87" fillId="9" borderId="12" xfId="18" applyFont="1" applyFill="1" applyBorder="1" applyAlignment="1">
      <alignment wrapText="1"/>
    </xf>
    <xf numFmtId="0" fontId="88" fillId="13" borderId="12" xfId="18" applyFont="1" applyFill="1" applyBorder="1" applyAlignment="1">
      <alignment wrapText="1"/>
    </xf>
    <xf numFmtId="0" fontId="86" fillId="0" borderId="0" xfId="18" applyFont="1" applyAlignment="1">
      <alignment wrapText="1"/>
    </xf>
    <xf numFmtId="0" fontId="86" fillId="13" borderId="12" xfId="18" applyFont="1" applyFill="1" applyBorder="1" applyAlignment="1">
      <alignment wrapText="1"/>
    </xf>
    <xf numFmtId="0" fontId="89" fillId="0" borderId="0" xfId="18" applyFont="1"/>
    <xf numFmtId="0" fontId="90" fillId="0" borderId="0" xfId="18" applyFont="1"/>
    <xf numFmtId="0" fontId="85" fillId="9" borderId="12" xfId="18" applyFont="1" applyFill="1" applyBorder="1"/>
    <xf numFmtId="0" fontId="88" fillId="0" borderId="0" xfId="18" applyFont="1"/>
    <xf numFmtId="0" fontId="9" fillId="13" borderId="12" xfId="18" applyFill="1" applyBorder="1"/>
    <xf numFmtId="0" fontId="82" fillId="0" borderId="12" xfId="18" applyFont="1" applyBorder="1"/>
    <xf numFmtId="0" fontId="8" fillId="9" borderId="12" xfId="18" applyFont="1" applyFill="1" applyBorder="1" applyAlignment="1">
      <alignment wrapText="1"/>
    </xf>
    <xf numFmtId="2" fontId="43" fillId="0" borderId="3" xfId="0" applyNumberFormat="1" applyFont="1" applyBorder="1" applyAlignment="1">
      <alignment horizontal="left" vertical="top"/>
    </xf>
    <xf numFmtId="0" fontId="47" fillId="15" borderId="16" xfId="8" applyFont="1" applyFill="1" applyBorder="1" applyAlignment="1">
      <alignment horizontal="left" vertical="top"/>
    </xf>
    <xf numFmtId="15" fontId="43" fillId="0" borderId="0" xfId="7" applyNumberFormat="1" applyFont="1" applyAlignment="1">
      <alignment horizontal="left" vertical="top"/>
    </xf>
    <xf numFmtId="0" fontId="43" fillId="0" borderId="0" xfId="8" applyFont="1"/>
    <xf numFmtId="0" fontId="47" fillId="15" borderId="0" xfId="8" applyFont="1" applyFill="1" applyAlignment="1">
      <alignment horizontal="left" vertical="top"/>
    </xf>
    <xf numFmtId="0" fontId="47" fillId="15" borderId="0" xfId="8" applyFont="1" applyFill="1" applyAlignment="1">
      <alignment vertical="top" wrapText="1"/>
    </xf>
    <xf numFmtId="0" fontId="43" fillId="15" borderId="0" xfId="8" applyFont="1" applyFill="1" applyAlignment="1">
      <alignment vertical="top"/>
    </xf>
    <xf numFmtId="0" fontId="44" fillId="15" borderId="0" xfId="8" applyFont="1" applyFill="1" applyAlignment="1">
      <alignment vertical="top" wrapText="1"/>
    </xf>
    <xf numFmtId="0" fontId="47" fillId="23" borderId="0" xfId="8" applyFont="1" applyFill="1" applyAlignment="1">
      <alignment horizontal="left" vertical="top"/>
    </xf>
    <xf numFmtId="0" fontId="43" fillId="23" borderId="0" xfId="8" applyFont="1" applyFill="1" applyAlignment="1">
      <alignment vertical="top" wrapText="1"/>
    </xf>
    <xf numFmtId="0" fontId="43" fillId="23" borderId="0" xfId="8" applyFont="1" applyFill="1" applyAlignment="1">
      <alignment vertical="top"/>
    </xf>
    <xf numFmtId="0" fontId="44" fillId="23" borderId="0" xfId="8" applyFont="1" applyFill="1" applyAlignment="1">
      <alignment vertical="top" wrapText="1"/>
    </xf>
    <xf numFmtId="0" fontId="98" fillId="23" borderId="0" xfId="19" applyFont="1" applyFill="1" applyAlignment="1">
      <alignment horizontal="left" vertical="top"/>
    </xf>
    <xf numFmtId="0" fontId="47" fillId="23" borderId="0" xfId="8" applyFont="1" applyFill="1" applyAlignment="1">
      <alignment horizontal="center" vertical="top" wrapText="1"/>
    </xf>
    <xf numFmtId="0" fontId="47" fillId="24" borderId="16" xfId="8" applyFont="1" applyFill="1" applyBorder="1" applyAlignment="1">
      <alignment horizontal="left" vertical="top" wrapText="1"/>
    </xf>
    <xf numFmtId="0" fontId="47" fillId="24" borderId="22" xfId="8" applyFont="1" applyFill="1" applyBorder="1" applyAlignment="1">
      <alignment vertical="top" wrapText="1"/>
    </xf>
    <xf numFmtId="0" fontId="47" fillId="24" borderId="22" xfId="8" applyFont="1" applyFill="1" applyBorder="1" applyAlignment="1">
      <alignment vertical="top"/>
    </xf>
    <xf numFmtId="0" fontId="47" fillId="24" borderId="17" xfId="8" applyFont="1" applyFill="1" applyBorder="1" applyAlignment="1">
      <alignment vertical="top" wrapText="1"/>
    </xf>
    <xf numFmtId="0" fontId="47" fillId="23" borderId="14" xfId="8" applyFont="1" applyFill="1" applyBorder="1" applyAlignment="1">
      <alignment horizontal="left" vertical="top" wrapText="1"/>
    </xf>
    <xf numFmtId="0" fontId="47" fillId="23" borderId="14" xfId="8" applyFont="1" applyFill="1" applyBorder="1" applyAlignment="1">
      <alignment vertical="top" wrapText="1"/>
    </xf>
    <xf numFmtId="0" fontId="47" fillId="23" borderId="14" xfId="8" applyFont="1" applyFill="1" applyBorder="1" applyAlignment="1">
      <alignment vertical="top"/>
    </xf>
    <xf numFmtId="0" fontId="55" fillId="15" borderId="22" xfId="8" applyFont="1" applyFill="1" applyBorder="1" applyAlignment="1">
      <alignment vertical="top" wrapText="1"/>
    </xf>
    <xf numFmtId="0" fontId="47" fillId="15" borderId="22" xfId="8" applyFont="1" applyFill="1" applyBorder="1" applyAlignment="1">
      <alignment vertical="top"/>
    </xf>
    <xf numFmtId="0" fontId="47" fillId="15" borderId="17" xfId="8" applyFont="1" applyFill="1" applyBorder="1" applyAlignment="1">
      <alignment vertical="top" wrapText="1"/>
    </xf>
    <xf numFmtId="0" fontId="47" fillId="25" borderId="16" xfId="8" applyFont="1" applyFill="1" applyBorder="1" applyAlignment="1">
      <alignment horizontal="left" vertical="top" wrapText="1"/>
    </xf>
    <xf numFmtId="0" fontId="47" fillId="25" borderId="22" xfId="8" applyFont="1" applyFill="1" applyBorder="1" applyAlignment="1">
      <alignment vertical="top" wrapText="1"/>
    </xf>
    <xf numFmtId="0" fontId="47" fillId="25" borderId="22" xfId="8" applyFont="1" applyFill="1" applyBorder="1" applyAlignment="1">
      <alignment vertical="top"/>
    </xf>
    <xf numFmtId="0" fontId="47" fillId="25" borderId="17" xfId="8" applyFont="1" applyFill="1" applyBorder="1" applyAlignment="1">
      <alignment vertical="top" wrapText="1"/>
    </xf>
    <xf numFmtId="0" fontId="55" fillId="25" borderId="22" xfId="8" applyFont="1" applyFill="1" applyBorder="1" applyAlignment="1">
      <alignment vertical="top" wrapText="1"/>
    </xf>
    <xf numFmtId="0" fontId="0" fillId="15" borderId="24" xfId="0" applyFill="1" applyBorder="1" applyAlignment="1">
      <alignment vertical="top"/>
    </xf>
    <xf numFmtId="0" fontId="0" fillId="15" borderId="13" xfId="0" applyFill="1" applyBorder="1" applyAlignment="1">
      <alignment vertical="top"/>
    </xf>
    <xf numFmtId="0" fontId="47" fillId="23" borderId="23" xfId="8" applyFont="1" applyFill="1" applyBorder="1" applyAlignment="1">
      <alignment horizontal="left" vertical="top"/>
    </xf>
    <xf numFmtId="0" fontId="47" fillId="23" borderId="24" xfId="8" applyFont="1" applyFill="1" applyBorder="1" applyAlignment="1">
      <alignment vertical="top" wrapText="1"/>
    </xf>
    <xf numFmtId="0" fontId="0" fillId="23" borderId="24" xfId="0" applyFill="1" applyBorder="1" applyAlignment="1">
      <alignment vertical="top"/>
    </xf>
    <xf numFmtId="0" fontId="0" fillId="23" borderId="13" xfId="0" applyFill="1" applyBorder="1" applyAlignment="1">
      <alignment vertical="top"/>
    </xf>
    <xf numFmtId="0" fontId="43" fillId="0" borderId="15" xfId="8" applyFont="1" applyBorder="1" applyAlignment="1">
      <alignment vertical="top" wrapText="1"/>
    </xf>
    <xf numFmtId="0" fontId="43" fillId="0" borderId="15" xfId="8" applyFont="1" applyBorder="1" applyAlignment="1">
      <alignment vertical="top"/>
    </xf>
    <xf numFmtId="0" fontId="44" fillId="0" borderId="15" xfId="8" applyFont="1" applyBorder="1" applyAlignment="1">
      <alignment vertical="top" wrapText="1"/>
    </xf>
    <xf numFmtId="0" fontId="47" fillId="23" borderId="15" xfId="8" applyFont="1" applyFill="1" applyBorder="1" applyAlignment="1">
      <alignment horizontal="left" vertical="top"/>
    </xf>
    <xf numFmtId="0" fontId="43" fillId="0" borderId="12" xfId="8" applyFont="1" applyBorder="1" applyAlignment="1">
      <alignment vertical="top" wrapText="1"/>
    </xf>
    <xf numFmtId="0" fontId="43" fillId="0" borderId="12" xfId="8" applyFont="1" applyBorder="1" applyAlignment="1">
      <alignment vertical="top"/>
    </xf>
    <xf numFmtId="0" fontId="44" fillId="0" borderId="12" xfId="8" applyFont="1" applyBorder="1" applyAlignment="1">
      <alignment vertical="top" wrapText="1"/>
    </xf>
    <xf numFmtId="0" fontId="47" fillId="23" borderId="12" xfId="8" applyFont="1" applyFill="1" applyBorder="1" applyAlignment="1">
      <alignment horizontal="left" vertical="top"/>
    </xf>
    <xf numFmtId="0" fontId="47" fillId="0" borderId="0" xfId="8" applyFont="1" applyAlignment="1">
      <alignment horizontal="left" vertical="top"/>
    </xf>
    <xf numFmtId="0" fontId="43" fillId="0" borderId="0" xfId="8" applyFont="1" applyAlignment="1">
      <alignment vertical="top" wrapText="1"/>
    </xf>
    <xf numFmtId="0" fontId="43" fillId="0" borderId="0" xfId="8" applyFont="1" applyAlignment="1">
      <alignment vertical="top"/>
    </xf>
    <xf numFmtId="0" fontId="44" fillId="0" borderId="0" xfId="8" applyFont="1" applyAlignment="1">
      <alignment vertical="top" wrapText="1"/>
    </xf>
    <xf numFmtId="0" fontId="0" fillId="15" borderId="24" xfId="0" applyFill="1" applyBorder="1" applyAlignment="1">
      <alignment vertical="top" wrapText="1"/>
    </xf>
    <xf numFmtId="0" fontId="0" fillId="15" borderId="13" xfId="0" applyFill="1" applyBorder="1" applyAlignment="1">
      <alignment vertical="top" wrapText="1"/>
    </xf>
    <xf numFmtId="0" fontId="0" fillId="23" borderId="24" xfId="0" applyFill="1" applyBorder="1" applyAlignment="1">
      <alignment vertical="top" wrapText="1"/>
    </xf>
    <xf numFmtId="0" fontId="0" fillId="23" borderId="13" xfId="0" applyFill="1" applyBorder="1" applyAlignment="1">
      <alignment vertical="top" wrapText="1"/>
    </xf>
    <xf numFmtId="0" fontId="47" fillId="0" borderId="12" xfId="8" applyFont="1" applyBorder="1" applyAlignment="1">
      <alignment vertical="top" wrapText="1"/>
    </xf>
    <xf numFmtId="0" fontId="43" fillId="15" borderId="24" xfId="8" applyFont="1" applyFill="1" applyBorder="1" applyAlignment="1">
      <alignment vertical="top" wrapText="1"/>
    </xf>
    <xf numFmtId="0" fontId="43" fillId="23" borderId="24" xfId="8" applyFont="1" applyFill="1" applyBorder="1" applyAlignment="1">
      <alignment vertical="top" wrapText="1"/>
    </xf>
    <xf numFmtId="0" fontId="0" fillId="15" borderId="22" xfId="0" applyFill="1" applyBorder="1" applyAlignment="1">
      <alignment vertical="top" wrapText="1"/>
    </xf>
    <xf numFmtId="0" fontId="0" fillId="15" borderId="17" xfId="0" applyFill="1" applyBorder="1" applyAlignment="1">
      <alignment vertical="top" wrapText="1"/>
    </xf>
    <xf numFmtId="0" fontId="47" fillId="23" borderId="16" xfId="8" applyFont="1" applyFill="1" applyBorder="1" applyAlignment="1">
      <alignment horizontal="left" vertical="top"/>
    </xf>
    <xf numFmtId="0" fontId="47" fillId="23" borderId="22" xfId="8" applyFont="1" applyFill="1" applyBorder="1" applyAlignment="1">
      <alignment vertical="top" wrapText="1"/>
    </xf>
    <xf numFmtId="0" fontId="0" fillId="23" borderId="22" xfId="0" applyFill="1" applyBorder="1" applyAlignment="1">
      <alignment vertical="top" wrapText="1"/>
    </xf>
    <xf numFmtId="0" fontId="0" fillId="23" borderId="17" xfId="0" applyFill="1" applyBorder="1" applyAlignment="1">
      <alignment vertical="top" wrapText="1"/>
    </xf>
    <xf numFmtId="0" fontId="55" fillId="15" borderId="23" xfId="8" applyFont="1" applyFill="1" applyBorder="1" applyAlignment="1">
      <alignment horizontal="left" vertical="top" wrapText="1"/>
    </xf>
    <xf numFmtId="0" fontId="55" fillId="15" borderId="24" xfId="8" applyFont="1" applyFill="1" applyBorder="1" applyAlignment="1">
      <alignment vertical="top" wrapText="1"/>
    </xf>
    <xf numFmtId="0" fontId="55" fillId="25" borderId="23" xfId="8" applyFont="1" applyFill="1" applyBorder="1" applyAlignment="1">
      <alignment horizontal="left" vertical="top" wrapText="1"/>
    </xf>
    <xf numFmtId="0" fontId="55" fillId="25" borderId="24" xfId="8" applyFont="1" applyFill="1" applyBorder="1" applyAlignment="1">
      <alignment vertical="top" wrapText="1"/>
    </xf>
    <xf numFmtId="0" fontId="0" fillId="25" borderId="24" xfId="0" applyFill="1" applyBorder="1" applyAlignment="1">
      <alignment vertical="top" wrapText="1"/>
    </xf>
    <xf numFmtId="0" fontId="0" fillId="25" borderId="13" xfId="0" applyFill="1" applyBorder="1" applyAlignment="1">
      <alignment vertical="top" wrapText="1"/>
    </xf>
    <xf numFmtId="0" fontId="43" fillId="15" borderId="22" xfId="8" applyFont="1" applyFill="1" applyBorder="1" applyAlignment="1">
      <alignment vertical="top" wrapText="1"/>
    </xf>
    <xf numFmtId="0" fontId="43" fillId="23" borderId="22" xfId="8" applyFont="1" applyFill="1" applyBorder="1" applyAlignment="1">
      <alignment vertical="top" wrapText="1"/>
    </xf>
    <xf numFmtId="0" fontId="55" fillId="15" borderId="16" xfId="8" applyFont="1" applyFill="1" applyBorder="1" applyAlignment="1">
      <alignment horizontal="left" vertical="top"/>
    </xf>
    <xf numFmtId="0" fontId="99" fillId="15" borderId="22" xfId="0" applyFont="1" applyFill="1" applyBorder="1" applyAlignment="1">
      <alignment vertical="top" wrapText="1"/>
    </xf>
    <xf numFmtId="0" fontId="99" fillId="15" borderId="17" xfId="0" applyFont="1" applyFill="1" applyBorder="1" applyAlignment="1">
      <alignment vertical="top" wrapText="1"/>
    </xf>
    <xf numFmtId="0" fontId="55" fillId="25" borderId="16" xfId="8" applyFont="1" applyFill="1" applyBorder="1" applyAlignment="1">
      <alignment horizontal="left" vertical="top"/>
    </xf>
    <xf numFmtId="0" fontId="99" fillId="25" borderId="22" xfId="0" applyFont="1" applyFill="1" applyBorder="1" applyAlignment="1">
      <alignment vertical="top" wrapText="1"/>
    </xf>
    <xf numFmtId="0" fontId="99" fillId="25" borderId="17" xfId="0" applyFont="1" applyFill="1" applyBorder="1" applyAlignment="1">
      <alignment vertical="top" wrapText="1"/>
    </xf>
    <xf numFmtId="0" fontId="45" fillId="0" borderId="0" xfId="8" applyFont="1"/>
    <xf numFmtId="0" fontId="43" fillId="23" borderId="22" xfId="8" applyFont="1" applyFill="1" applyBorder="1" applyAlignment="1">
      <alignment vertical="top"/>
    </xf>
    <xf numFmtId="0" fontId="44" fillId="23" borderId="17" xfId="8" applyFont="1" applyFill="1" applyBorder="1" applyAlignment="1">
      <alignment vertical="top" wrapText="1"/>
    </xf>
    <xf numFmtId="0" fontId="55" fillId="23" borderId="22" xfId="8" applyFont="1" applyFill="1" applyBorder="1" applyAlignment="1">
      <alignment vertical="top" wrapText="1"/>
    </xf>
    <xf numFmtId="0" fontId="45" fillId="15" borderId="22" xfId="8" applyFont="1" applyFill="1" applyBorder="1" applyAlignment="1">
      <alignment vertical="top"/>
    </xf>
    <xf numFmtId="0" fontId="45" fillId="15" borderId="17" xfId="8" applyFont="1" applyFill="1" applyBorder="1" applyAlignment="1">
      <alignment vertical="top" wrapText="1"/>
    </xf>
    <xf numFmtId="0" fontId="45" fillId="25" borderId="22" xfId="8" applyFont="1" applyFill="1" applyBorder="1" applyAlignment="1">
      <alignment vertical="top"/>
    </xf>
    <xf numFmtId="0" fontId="45" fillId="25" borderId="17" xfId="8" applyFont="1" applyFill="1" applyBorder="1" applyAlignment="1">
      <alignment vertical="top" wrapText="1"/>
    </xf>
    <xf numFmtId="0" fontId="47" fillId="26" borderId="24" xfId="8" applyFont="1" applyFill="1" applyBorder="1" applyAlignment="1">
      <alignment vertical="top" wrapText="1"/>
    </xf>
    <xf numFmtId="0" fontId="43" fillId="23" borderId="24" xfId="8" applyFont="1" applyFill="1" applyBorder="1" applyAlignment="1">
      <alignment vertical="top"/>
    </xf>
    <xf numFmtId="0" fontId="44" fillId="23" borderId="13" xfId="8" applyFont="1" applyFill="1" applyBorder="1" applyAlignment="1">
      <alignment vertical="top" wrapText="1"/>
    </xf>
    <xf numFmtId="0" fontId="43" fillId="26" borderId="12" xfId="8" applyFont="1" applyFill="1" applyBorder="1" applyAlignment="1">
      <alignment vertical="top" wrapText="1"/>
    </xf>
    <xf numFmtId="0" fontId="43" fillId="23" borderId="12" xfId="8" applyFont="1" applyFill="1" applyBorder="1" applyAlignment="1">
      <alignment vertical="top"/>
    </xf>
    <xf numFmtId="0" fontId="44" fillId="23" borderId="12" xfId="8" applyFont="1" applyFill="1" applyBorder="1" applyAlignment="1">
      <alignment vertical="top" wrapText="1"/>
    </xf>
    <xf numFmtId="0" fontId="43" fillId="26" borderId="24" xfId="8" applyFont="1" applyFill="1" applyBorder="1" applyAlignment="1">
      <alignment vertical="top" wrapText="1"/>
    </xf>
    <xf numFmtId="0" fontId="47" fillId="25" borderId="23" xfId="8" applyFont="1" applyFill="1" applyBorder="1" applyAlignment="1">
      <alignment horizontal="left" vertical="top"/>
    </xf>
    <xf numFmtId="0" fontId="47" fillId="25" borderId="24" xfId="8" applyFont="1" applyFill="1" applyBorder="1" applyAlignment="1">
      <alignment vertical="top" wrapText="1"/>
    </xf>
    <xf numFmtId="0" fontId="43" fillId="25" borderId="24" xfId="8" applyFont="1" applyFill="1" applyBorder="1" applyAlignment="1">
      <alignment vertical="top"/>
    </xf>
    <xf numFmtId="0" fontId="44" fillId="25" borderId="13" xfId="8" applyFont="1" applyFill="1" applyBorder="1" applyAlignment="1">
      <alignment vertical="top" wrapText="1"/>
    </xf>
    <xf numFmtId="0" fontId="47" fillId="25" borderId="0" xfId="8" applyFont="1" applyFill="1" applyAlignment="1">
      <alignment horizontal="left" vertical="top"/>
    </xf>
    <xf numFmtId="0" fontId="43" fillId="25" borderId="0" xfId="8" applyFont="1" applyFill="1" applyAlignment="1">
      <alignment vertical="top" wrapText="1"/>
    </xf>
    <xf numFmtId="0" fontId="43" fillId="25" borderId="0" xfId="8" applyFont="1" applyFill="1" applyAlignment="1">
      <alignment vertical="top"/>
    </xf>
    <xf numFmtId="0" fontId="44" fillId="25" borderId="0" xfId="8" applyFont="1" applyFill="1" applyAlignment="1">
      <alignment vertical="top" wrapText="1"/>
    </xf>
    <xf numFmtId="0" fontId="55" fillId="15" borderId="23" xfId="8" applyFont="1" applyFill="1" applyBorder="1" applyAlignment="1">
      <alignment horizontal="left" vertical="top"/>
    </xf>
    <xf numFmtId="0" fontId="45" fillId="15" borderId="24" xfId="8" applyFont="1" applyFill="1" applyBorder="1" applyAlignment="1">
      <alignment vertical="top"/>
    </xf>
    <xf numFmtId="0" fontId="45" fillId="15" borderId="13" xfId="8" applyFont="1" applyFill="1" applyBorder="1" applyAlignment="1">
      <alignment vertical="top" wrapText="1"/>
    </xf>
    <xf numFmtId="0" fontId="43" fillId="25" borderId="0" xfId="8" applyFont="1" applyFill="1"/>
    <xf numFmtId="0" fontId="45" fillId="25" borderId="0" xfId="8" applyFont="1" applyFill="1"/>
    <xf numFmtId="0" fontId="47" fillId="24" borderId="23" xfId="8" applyFont="1" applyFill="1" applyBorder="1" applyAlignment="1">
      <alignment horizontal="left" vertical="top"/>
    </xf>
    <xf numFmtId="0" fontId="55" fillId="24" borderId="24" xfId="8" applyFont="1" applyFill="1" applyBorder="1" applyAlignment="1">
      <alignment vertical="top" wrapText="1"/>
    </xf>
    <xf numFmtId="0" fontId="43" fillId="24" borderId="24" xfId="8" applyFont="1" applyFill="1" applyBorder="1" applyAlignment="1">
      <alignment vertical="top"/>
    </xf>
    <xf numFmtId="0" fontId="44" fillId="24" borderId="13" xfId="8" applyFont="1" applyFill="1" applyBorder="1" applyAlignment="1">
      <alignment vertical="top" wrapText="1"/>
    </xf>
    <xf numFmtId="0" fontId="55" fillId="25" borderId="23" xfId="8" applyFont="1" applyFill="1" applyBorder="1" applyAlignment="1">
      <alignment horizontal="left" vertical="top"/>
    </xf>
    <xf numFmtId="0" fontId="45" fillId="25" borderId="24" xfId="8" applyFont="1" applyFill="1" applyBorder="1" applyAlignment="1">
      <alignment vertical="top"/>
    </xf>
    <xf numFmtId="0" fontId="45" fillId="25" borderId="13" xfId="8" applyFont="1" applyFill="1" applyBorder="1" applyAlignment="1">
      <alignment vertical="top" wrapText="1"/>
    </xf>
    <xf numFmtId="0" fontId="47" fillId="25" borderId="16" xfId="8" applyFont="1" applyFill="1" applyBorder="1" applyAlignment="1">
      <alignment horizontal="left" vertical="top"/>
    </xf>
    <xf numFmtId="0" fontId="0" fillId="25" borderId="22" xfId="0" applyFill="1" applyBorder="1" applyAlignment="1">
      <alignment vertical="top" wrapText="1"/>
    </xf>
    <xf numFmtId="0" fontId="0" fillId="25" borderId="17" xfId="0" applyFill="1" applyBorder="1" applyAlignment="1">
      <alignment vertical="top" wrapText="1"/>
    </xf>
    <xf numFmtId="0" fontId="99" fillId="15" borderId="24" xfId="0" applyFont="1" applyFill="1" applyBorder="1" applyAlignment="1">
      <alignment vertical="top" wrapText="1"/>
    </xf>
    <xf numFmtId="0" fontId="99" fillId="15" borderId="13" xfId="0" applyFont="1" applyFill="1" applyBorder="1" applyAlignment="1">
      <alignment vertical="top" wrapText="1"/>
    </xf>
    <xf numFmtId="0" fontId="99" fillId="25" borderId="24" xfId="0" applyFont="1" applyFill="1" applyBorder="1" applyAlignment="1">
      <alignment vertical="top" wrapText="1"/>
    </xf>
    <xf numFmtId="0" fontId="99" fillId="25" borderId="13" xfId="0" applyFont="1" applyFill="1" applyBorder="1" applyAlignment="1">
      <alignment vertical="top" wrapText="1"/>
    </xf>
    <xf numFmtId="0" fontId="43" fillId="0" borderId="14" xfId="8" applyFont="1" applyBorder="1" applyAlignment="1">
      <alignment vertical="top" wrapText="1"/>
    </xf>
    <xf numFmtId="0" fontId="43" fillId="0" borderId="14" xfId="8" applyFont="1" applyBorder="1" applyAlignment="1">
      <alignment vertical="top"/>
    </xf>
    <xf numFmtId="0" fontId="44" fillId="0" borderId="14" xfId="8" applyFont="1" applyBorder="1" applyAlignment="1">
      <alignment vertical="top" wrapText="1"/>
    </xf>
    <xf numFmtId="0" fontId="47" fillId="15" borderId="38" xfId="8" applyFont="1" applyFill="1" applyBorder="1" applyAlignment="1">
      <alignment horizontal="left" vertical="top"/>
    </xf>
    <xf numFmtId="0" fontId="47" fillId="15" borderId="39" xfId="8" applyFont="1" applyFill="1" applyBorder="1" applyAlignment="1">
      <alignment vertical="top" wrapText="1"/>
    </xf>
    <xf numFmtId="0" fontId="43" fillId="15" borderId="39" xfId="8" applyFont="1" applyFill="1" applyBorder="1" applyAlignment="1">
      <alignment vertical="top"/>
    </xf>
    <xf numFmtId="0" fontId="44" fillId="15" borderId="40" xfId="8" applyFont="1" applyFill="1" applyBorder="1" applyAlignment="1">
      <alignment vertical="top" wrapText="1"/>
    </xf>
    <xf numFmtId="0" fontId="47" fillId="25" borderId="38" xfId="8" applyFont="1" applyFill="1" applyBorder="1" applyAlignment="1">
      <alignment horizontal="left" vertical="top"/>
    </xf>
    <xf numFmtId="0" fontId="47" fillId="25" borderId="39" xfId="8" applyFont="1" applyFill="1" applyBorder="1" applyAlignment="1">
      <alignment vertical="top" wrapText="1"/>
    </xf>
    <xf numFmtId="0" fontId="43" fillId="25" borderId="39" xfId="8" applyFont="1" applyFill="1" applyBorder="1" applyAlignment="1">
      <alignment vertical="top"/>
    </xf>
    <xf numFmtId="0" fontId="44" fillId="25" borderId="40" xfId="8" applyFont="1" applyFill="1" applyBorder="1" applyAlignment="1">
      <alignment vertical="top" wrapText="1"/>
    </xf>
    <xf numFmtId="0" fontId="47" fillId="15" borderId="41" xfId="8" applyFont="1" applyFill="1" applyBorder="1" applyAlignment="1">
      <alignment horizontal="left" vertical="top"/>
    </xf>
    <xf numFmtId="0" fontId="44" fillId="15" borderId="42" xfId="8" applyFont="1" applyFill="1" applyBorder="1" applyAlignment="1">
      <alignment vertical="top" wrapText="1"/>
    </xf>
    <xf numFmtId="0" fontId="47" fillId="23" borderId="41" xfId="8" applyFont="1" applyFill="1" applyBorder="1" applyAlignment="1">
      <alignment horizontal="left" vertical="top"/>
    </xf>
    <xf numFmtId="0" fontId="47" fillId="23" borderId="0" xfId="8" applyFont="1" applyFill="1" applyAlignment="1">
      <alignment vertical="top" wrapText="1"/>
    </xf>
    <xf numFmtId="0" fontId="44" fillId="23" borderId="42" xfId="8" applyFont="1" applyFill="1" applyBorder="1" applyAlignment="1">
      <alignment vertical="top" wrapText="1"/>
    </xf>
    <xf numFmtId="0" fontId="43" fillId="15" borderId="0" xfId="8" applyFont="1" applyFill="1" applyAlignment="1">
      <alignment vertical="top" wrapText="1"/>
    </xf>
    <xf numFmtId="0" fontId="47" fillId="15" borderId="43" xfId="8" applyFont="1" applyFill="1" applyBorder="1" applyAlignment="1">
      <alignment horizontal="left" vertical="top"/>
    </xf>
    <xf numFmtId="0" fontId="43" fillId="15" borderId="44" xfId="8" applyFont="1" applyFill="1" applyBorder="1" applyAlignment="1">
      <alignment vertical="top" wrapText="1"/>
    </xf>
    <xf numFmtId="0" fontId="43" fillId="15" borderId="44" xfId="8" applyFont="1" applyFill="1" applyBorder="1" applyAlignment="1">
      <alignment vertical="top"/>
    </xf>
    <xf numFmtId="0" fontId="44" fillId="15" borderId="45" xfId="8" applyFont="1" applyFill="1" applyBorder="1" applyAlignment="1">
      <alignment vertical="top" wrapText="1"/>
    </xf>
    <xf numFmtId="0" fontId="47" fillId="23" borderId="43" xfId="8" applyFont="1" applyFill="1" applyBorder="1" applyAlignment="1">
      <alignment horizontal="left" vertical="top"/>
    </xf>
    <xf numFmtId="0" fontId="43" fillId="23" borderId="44" xfId="8" applyFont="1" applyFill="1" applyBorder="1" applyAlignment="1">
      <alignment vertical="top" wrapText="1"/>
    </xf>
    <xf numFmtId="0" fontId="43" fillId="23" borderId="44" xfId="8" applyFont="1" applyFill="1" applyBorder="1" applyAlignment="1">
      <alignment vertical="top"/>
    </xf>
    <xf numFmtId="0" fontId="44" fillId="23" borderId="45" xfId="8" applyFont="1" applyFill="1" applyBorder="1" applyAlignment="1">
      <alignment vertical="top" wrapText="1"/>
    </xf>
    <xf numFmtId="0" fontId="58" fillId="0" borderId="0" xfId="8" applyFont="1"/>
    <xf numFmtId="0" fontId="36" fillId="0" borderId="0" xfId="0" applyFont="1" applyAlignment="1">
      <alignment vertical="center"/>
    </xf>
    <xf numFmtId="0" fontId="36" fillId="0" borderId="0" xfId="0" applyFont="1" applyAlignment="1">
      <alignment vertical="center" wrapText="1"/>
    </xf>
    <xf numFmtId="0" fontId="20" fillId="0" borderId="0" xfId="0" applyFont="1"/>
    <xf numFmtId="0" fontId="20" fillId="0" borderId="0" xfId="0" applyFont="1" applyAlignment="1">
      <alignment horizontal="left" vertical="center"/>
    </xf>
    <xf numFmtId="0" fontId="20" fillId="0" borderId="0" xfId="0" applyFont="1" applyAlignment="1">
      <alignment horizontal="left" vertical="center" wrapText="1"/>
    </xf>
    <xf numFmtId="0" fontId="20" fillId="0" borderId="0" xfId="0" applyFont="1" applyAlignment="1">
      <alignment horizontal="center" vertical="center"/>
    </xf>
    <xf numFmtId="0" fontId="59" fillId="15" borderId="23" xfId="8" applyFont="1" applyFill="1" applyBorder="1" applyAlignment="1">
      <alignment horizontal="left" vertical="top" wrapText="1"/>
    </xf>
    <xf numFmtId="0" fontId="59" fillId="15" borderId="24" xfId="8" applyFont="1" applyFill="1" applyBorder="1" applyAlignment="1">
      <alignment vertical="top" wrapText="1"/>
    </xf>
    <xf numFmtId="0" fontId="60" fillId="15" borderId="24" xfId="0" applyFont="1" applyFill="1" applyBorder="1" applyAlignment="1">
      <alignment vertical="top" wrapText="1"/>
    </xf>
    <xf numFmtId="0" fontId="60" fillId="15" borderId="13" xfId="0" applyFont="1" applyFill="1" applyBorder="1" applyAlignment="1">
      <alignment vertical="top" wrapText="1"/>
    </xf>
    <xf numFmtId="0" fontId="59" fillId="23" borderId="23" xfId="8" applyFont="1" applyFill="1" applyBorder="1" applyAlignment="1">
      <alignment horizontal="left" vertical="top" wrapText="1"/>
    </xf>
    <xf numFmtId="0" fontId="59" fillId="23" borderId="24" xfId="8" applyFont="1" applyFill="1" applyBorder="1" applyAlignment="1">
      <alignment horizontal="left" vertical="top" wrapText="1"/>
    </xf>
    <xf numFmtId="0" fontId="59" fillId="23" borderId="13" xfId="8" applyFont="1" applyFill="1" applyBorder="1" applyAlignment="1">
      <alignment horizontal="left" vertical="top" wrapText="1"/>
    </xf>
    <xf numFmtId="0" fontId="43" fillId="15" borderId="21" xfId="8" applyFont="1" applyFill="1" applyBorder="1"/>
    <xf numFmtId="0" fontId="47" fillId="23" borderId="22" xfId="8" applyFont="1" applyFill="1" applyBorder="1" applyAlignment="1">
      <alignment horizontal="center" vertical="top"/>
    </xf>
    <xf numFmtId="0" fontId="36" fillId="27" borderId="23" xfId="0" applyFont="1" applyFill="1" applyBorder="1"/>
    <xf numFmtId="0" fontId="36" fillId="27" borderId="24" xfId="0" applyFont="1" applyFill="1" applyBorder="1" applyAlignment="1">
      <alignment wrapText="1"/>
    </xf>
    <xf numFmtId="0" fontId="102" fillId="27" borderId="13" xfId="0" applyFont="1" applyFill="1" applyBorder="1" applyAlignment="1">
      <alignment wrapText="1"/>
    </xf>
    <xf numFmtId="0" fontId="47" fillId="23" borderId="0" xfId="8" applyFont="1" applyFill="1" applyAlignment="1">
      <alignment horizontal="center" vertical="top"/>
    </xf>
    <xf numFmtId="0" fontId="59" fillId="23" borderId="0" xfId="8" applyFont="1" applyFill="1" applyAlignment="1">
      <alignment horizontal="left" vertical="top" wrapText="1"/>
    </xf>
    <xf numFmtId="0" fontId="43" fillId="23" borderId="0" xfId="8" applyFont="1" applyFill="1"/>
    <xf numFmtId="0" fontId="47" fillId="15" borderId="16" xfId="8" quotePrefix="1" applyFont="1" applyFill="1" applyBorder="1" applyAlignment="1">
      <alignment horizontal="left" vertical="top"/>
    </xf>
    <xf numFmtId="0" fontId="47" fillId="23" borderId="16" xfId="8" quotePrefix="1" applyFont="1" applyFill="1" applyBorder="1" applyAlignment="1">
      <alignment horizontal="left" vertical="top"/>
    </xf>
    <xf numFmtId="0" fontId="97" fillId="25" borderId="0" xfId="8" applyFont="1" applyFill="1" applyAlignment="1">
      <alignment vertical="top" wrapText="1"/>
    </xf>
    <xf numFmtId="0" fontId="59" fillId="15" borderId="22" xfId="8" applyFont="1" applyFill="1" applyBorder="1" applyAlignment="1">
      <alignment vertical="top" wrapText="1"/>
    </xf>
    <xf numFmtId="0" fontId="43" fillId="28" borderId="14" xfId="8" applyFont="1" applyFill="1" applyBorder="1" applyAlignment="1">
      <alignment vertical="top"/>
    </xf>
    <xf numFmtId="0" fontId="44" fillId="28" borderId="14" xfId="8" applyFont="1" applyFill="1" applyBorder="1" applyAlignment="1">
      <alignment vertical="top" wrapText="1"/>
    </xf>
    <xf numFmtId="0" fontId="43" fillId="28" borderId="12" xfId="8" applyFont="1" applyFill="1" applyBorder="1" applyAlignment="1">
      <alignment vertical="top"/>
    </xf>
    <xf numFmtId="0" fontId="44" fillId="28" borderId="12" xfId="8" applyFont="1" applyFill="1" applyBorder="1" applyAlignment="1">
      <alignment vertical="top" wrapText="1"/>
    </xf>
    <xf numFmtId="0" fontId="4" fillId="15" borderId="22" xfId="0" applyFont="1" applyFill="1" applyBorder="1" applyAlignment="1">
      <alignment vertical="top" wrapText="1"/>
    </xf>
    <xf numFmtId="0" fontId="4" fillId="15" borderId="17" xfId="0" applyFont="1" applyFill="1" applyBorder="1" applyAlignment="1">
      <alignment vertical="top" wrapText="1"/>
    </xf>
    <xf numFmtId="164" fontId="47" fillId="14" borderId="24" xfId="0" applyNumberFormat="1" applyFont="1" applyFill="1" applyBorder="1" applyAlignment="1">
      <alignment vertical="top" wrapText="1"/>
    </xf>
    <xf numFmtId="164" fontId="47" fillId="14" borderId="13" xfId="0" applyNumberFormat="1" applyFont="1" applyFill="1" applyBorder="1" applyAlignment="1">
      <alignment vertical="top" wrapText="1"/>
    </xf>
    <xf numFmtId="0" fontId="43" fillId="13" borderId="0" xfId="0" applyFont="1" applyFill="1" applyAlignment="1">
      <alignment horizontal="left" vertical="top" wrapText="1"/>
    </xf>
    <xf numFmtId="0" fontId="55" fillId="14" borderId="12" xfId="0" applyFont="1" applyFill="1" applyBorder="1" applyAlignment="1">
      <alignment horizontal="left" vertical="center" wrapText="1"/>
    </xf>
    <xf numFmtId="0" fontId="47" fillId="14" borderId="12" xfId="0" applyFont="1" applyFill="1" applyBorder="1" applyAlignment="1">
      <alignment vertical="top" wrapText="1"/>
    </xf>
    <xf numFmtId="4" fontId="67" fillId="0" borderId="12" xfId="0" applyNumberFormat="1" applyFont="1" applyBorder="1" applyAlignment="1">
      <alignment horizontal="center" vertical="top" wrapText="1"/>
    </xf>
    <xf numFmtId="0" fontId="103" fillId="0" borderId="0" xfId="0" applyFont="1" applyAlignment="1">
      <alignment vertical="top"/>
    </xf>
    <xf numFmtId="0" fontId="43" fillId="0" borderId="12" xfId="0" applyFont="1" applyBorder="1" applyAlignment="1">
      <alignment horizontal="center" vertical="top" wrapText="1"/>
    </xf>
    <xf numFmtId="0" fontId="20" fillId="0" borderId="46" xfId="0" applyFont="1" applyBorder="1" applyAlignment="1">
      <alignment horizontal="left" vertical="top" wrapText="1"/>
    </xf>
    <xf numFmtId="0" fontId="43" fillId="0" borderId="14" xfId="0" applyFont="1" applyBorder="1" applyAlignment="1">
      <alignment horizontal="left" vertical="top" wrapText="1"/>
    </xf>
    <xf numFmtId="0" fontId="20" fillId="0" borderId="1" xfId="0" applyFont="1" applyBorder="1" applyAlignment="1">
      <alignment vertical="top" wrapText="1"/>
    </xf>
    <xf numFmtId="0" fontId="43" fillId="0" borderId="15" xfId="0" quotePrefix="1" applyFont="1" applyBorder="1" applyAlignment="1">
      <alignment vertical="top" wrapText="1"/>
    </xf>
    <xf numFmtId="0" fontId="44" fillId="0" borderId="23" xfId="0" applyFont="1" applyBorder="1" applyAlignment="1">
      <alignment horizontal="left" vertical="top" wrapText="1"/>
    </xf>
    <xf numFmtId="0" fontId="44" fillId="0" borderId="0" xfId="0" applyFont="1" applyAlignment="1">
      <alignment horizontal="left" vertical="top" wrapText="1"/>
    </xf>
    <xf numFmtId="0" fontId="50" fillId="0" borderId="12" xfId="0" applyFont="1" applyBorder="1" applyAlignment="1">
      <alignment horizontal="left" vertical="top" wrapText="1"/>
    </xf>
    <xf numFmtId="0" fontId="27" fillId="0" borderId="0" xfId="0" applyFont="1" applyAlignment="1">
      <alignment vertical="center" wrapText="1"/>
    </xf>
    <xf numFmtId="0" fontId="37" fillId="0" borderId="23" xfId="0" applyFont="1" applyBorder="1" applyAlignment="1">
      <alignment horizontal="left" vertical="top" wrapText="1"/>
    </xf>
    <xf numFmtId="0" fontId="52" fillId="0" borderId="0" xfId="0" applyFont="1" applyAlignment="1">
      <alignment horizontal="left" vertical="top" wrapText="1"/>
    </xf>
    <xf numFmtId="0" fontId="106" fillId="29" borderId="0" xfId="0" applyFont="1" applyFill="1" applyAlignment="1">
      <alignment vertical="top" wrapText="1"/>
    </xf>
    <xf numFmtId="0" fontId="27" fillId="0" borderId="0" xfId="0" applyFont="1" applyAlignment="1">
      <alignment vertical="top" wrapText="1"/>
    </xf>
    <xf numFmtId="0" fontId="43" fillId="29" borderId="0" xfId="0" applyFont="1" applyFill="1" applyAlignment="1">
      <alignment vertical="top" wrapText="1"/>
    </xf>
    <xf numFmtId="0" fontId="37" fillId="0" borderId="0" xfId="0" applyFont="1" applyAlignment="1">
      <alignment vertical="center" wrapText="1"/>
    </xf>
    <xf numFmtId="0" fontId="108" fillId="0" borderId="0" xfId="0" applyFont="1" applyAlignment="1">
      <alignment vertical="center"/>
    </xf>
    <xf numFmtId="0" fontId="109" fillId="0" borderId="0" xfId="0" applyFont="1" applyAlignment="1">
      <alignment vertical="center"/>
    </xf>
    <xf numFmtId="0" fontId="27" fillId="29" borderId="12" xfId="0" applyFont="1" applyFill="1" applyBorder="1" applyAlignment="1">
      <alignment vertical="top" wrapText="1"/>
    </xf>
    <xf numFmtId="0" fontId="50" fillId="12" borderId="23" xfId="20" applyFont="1" applyFill="1" applyBorder="1" applyAlignment="1">
      <alignment horizontal="left" vertical="center"/>
    </xf>
    <xf numFmtId="0" fontId="50" fillId="12" borderId="24" xfId="20" applyFont="1" applyFill="1" applyBorder="1" applyAlignment="1">
      <alignment horizontal="left" vertical="center" wrapText="1"/>
    </xf>
    <xf numFmtId="0" fontId="50" fillId="12" borderId="13" xfId="20" applyFont="1" applyFill="1" applyBorder="1" applyAlignment="1">
      <alignment horizontal="left" vertical="center" wrapText="1"/>
    </xf>
    <xf numFmtId="0" fontId="50" fillId="12" borderId="12" xfId="20" applyFont="1" applyFill="1" applyBorder="1" applyAlignment="1">
      <alignment vertical="center" wrapText="1"/>
    </xf>
    <xf numFmtId="0" fontId="50" fillId="12" borderId="12" xfId="20" applyFont="1" applyFill="1" applyBorder="1" applyAlignment="1">
      <alignment vertical="center" textRotation="90" wrapText="1"/>
    </xf>
    <xf numFmtId="0" fontId="50" fillId="12" borderId="12" xfId="20" applyFont="1" applyFill="1" applyBorder="1" applyAlignment="1">
      <alignment horizontal="left" vertical="center" wrapText="1"/>
    </xf>
    <xf numFmtId="0" fontId="44" fillId="0" borderId="12" xfId="0" applyFont="1" applyBorder="1" applyAlignment="1">
      <alignment vertical="top"/>
    </xf>
    <xf numFmtId="0" fontId="44" fillId="0" borderId="0" xfId="21" applyFont="1" applyAlignment="1">
      <alignment vertical="top"/>
    </xf>
    <xf numFmtId="0" fontId="44" fillId="0" borderId="0" xfId="21" applyFont="1" applyAlignment="1">
      <alignment vertical="top" wrapText="1"/>
    </xf>
    <xf numFmtId="0" fontId="109" fillId="0" borderId="0" xfId="0" applyFont="1" applyAlignment="1">
      <alignment vertical="top" wrapText="1"/>
    </xf>
    <xf numFmtId="0" fontId="44" fillId="11" borderId="12" xfId="0" applyFont="1" applyFill="1" applyBorder="1" applyAlignment="1">
      <alignment vertical="top"/>
    </xf>
    <xf numFmtId="0" fontId="44" fillId="11" borderId="12" xfId="0" applyFont="1" applyFill="1" applyBorder="1" applyAlignment="1">
      <alignment vertical="top" wrapText="1"/>
    </xf>
    <xf numFmtId="0" fontId="43" fillId="13" borderId="0" xfId="0" applyFont="1" applyFill="1" applyAlignment="1">
      <alignment vertical="top"/>
    </xf>
    <xf numFmtId="0" fontId="110" fillId="0" borderId="0" xfId="0" applyFont="1"/>
    <xf numFmtId="0" fontId="43" fillId="0" borderId="0" xfId="8" applyFont="1" applyAlignment="1">
      <alignment wrapText="1"/>
    </xf>
    <xf numFmtId="0" fontId="58" fillId="29" borderId="12" xfId="8" applyFont="1" applyFill="1" applyBorder="1" applyAlignment="1">
      <alignment vertical="top" wrapText="1"/>
    </xf>
    <xf numFmtId="0" fontId="58" fillId="29" borderId="12" xfId="8" applyFont="1" applyFill="1" applyBorder="1" applyAlignment="1">
      <alignment vertical="top"/>
    </xf>
    <xf numFmtId="2" fontId="93" fillId="29" borderId="12" xfId="8" applyNumberFormat="1" applyFont="1" applyFill="1" applyBorder="1" applyAlignment="1">
      <alignment vertical="top" wrapText="1"/>
    </xf>
    <xf numFmtId="0" fontId="47" fillId="14" borderId="24" xfId="0" applyFont="1" applyFill="1" applyBorder="1" applyAlignment="1">
      <alignment vertical="top" wrapText="1"/>
    </xf>
    <xf numFmtId="49" fontId="67" fillId="0" borderId="14" xfId="0" applyNumberFormat="1" applyFont="1" applyBorder="1" applyAlignment="1">
      <alignment vertical="top" wrapText="1"/>
    </xf>
    <xf numFmtId="0" fontId="67" fillId="0" borderId="14" xfId="0" applyFont="1" applyBorder="1" applyAlignment="1">
      <alignment horizontal="left" vertical="top" wrapText="1"/>
    </xf>
    <xf numFmtId="14" fontId="67" fillId="0" borderId="12" xfId="0" applyNumberFormat="1" applyFont="1" applyBorder="1" applyAlignment="1">
      <alignment vertical="top" wrapText="1"/>
    </xf>
    <xf numFmtId="0" fontId="56" fillId="0" borderId="12" xfId="0" applyFont="1" applyBorder="1" applyAlignment="1">
      <alignment vertical="top" wrapText="1"/>
    </xf>
    <xf numFmtId="14" fontId="56" fillId="0" borderId="12" xfId="0" applyNumberFormat="1" applyFont="1" applyBorder="1" applyAlignment="1">
      <alignment vertical="top" wrapText="1"/>
    </xf>
    <xf numFmtId="0" fontId="43" fillId="13" borderId="12" xfId="0" applyFont="1" applyFill="1" applyBorder="1" applyAlignment="1">
      <alignment vertical="top" wrapText="1"/>
    </xf>
    <xf numFmtId="14" fontId="43" fillId="0" borderId="12" xfId="0" applyNumberFormat="1" applyFont="1" applyBorder="1" applyAlignment="1">
      <alignment vertical="top" wrapText="1"/>
    </xf>
    <xf numFmtId="0" fontId="67" fillId="18" borderId="12" xfId="0" applyFont="1" applyFill="1" applyBorder="1" applyAlignment="1">
      <alignment vertical="top" wrapText="1"/>
    </xf>
    <xf numFmtId="0" fontId="67" fillId="18" borderId="14" xfId="0" applyFont="1" applyFill="1" applyBorder="1" applyAlignment="1">
      <alignment vertical="top" wrapText="1"/>
    </xf>
    <xf numFmtId="0" fontId="43" fillId="18" borderId="12" xfId="0" applyFont="1" applyFill="1" applyBorder="1" applyAlignment="1">
      <alignment vertical="top" wrapText="1"/>
    </xf>
    <xf numFmtId="0" fontId="43" fillId="18" borderId="0" xfId="0" applyFont="1" applyFill="1" applyAlignment="1">
      <alignment vertical="top" wrapText="1"/>
    </xf>
    <xf numFmtId="0" fontId="43" fillId="18" borderId="0" xfId="0" applyFont="1" applyFill="1"/>
    <xf numFmtId="0" fontId="111" fillId="0" borderId="12" xfId="0" applyFont="1" applyBorder="1" applyAlignment="1">
      <alignment vertical="top" wrapText="1"/>
    </xf>
    <xf numFmtId="0" fontId="37" fillId="0" borderId="14" xfId="0" applyFont="1" applyBorder="1" applyAlignment="1">
      <alignment vertical="top" wrapText="1"/>
    </xf>
    <xf numFmtId="2" fontId="111" fillId="0" borderId="12" xfId="0" applyNumberFormat="1" applyFont="1" applyBorder="1" applyAlignment="1">
      <alignment vertical="top" wrapText="1"/>
    </xf>
    <xf numFmtId="0" fontId="37" fillId="0" borderId="12" xfId="0" applyFont="1" applyBorder="1" applyAlignment="1">
      <alignment vertical="top" wrapText="1"/>
    </xf>
    <xf numFmtId="0" fontId="43" fillId="0" borderId="19" xfId="0" applyFont="1" applyBorder="1" applyAlignment="1">
      <alignment vertical="top" wrapText="1"/>
    </xf>
    <xf numFmtId="0" fontId="67" fillId="0" borderId="3" xfId="0" applyFont="1" applyBorder="1" applyAlignment="1" applyProtection="1">
      <alignment vertical="top" wrapText="1"/>
      <protection locked="0"/>
    </xf>
    <xf numFmtId="0" fontId="44" fillId="0" borderId="12" xfId="7" applyFont="1" applyBorder="1" applyAlignment="1">
      <alignment horizontal="left" vertical="top" wrapText="1"/>
    </xf>
    <xf numFmtId="0" fontId="47" fillId="12" borderId="12" xfId="0" applyFont="1" applyFill="1" applyBorder="1" applyAlignment="1">
      <alignment vertical="top" wrapText="1"/>
    </xf>
    <xf numFmtId="0" fontId="43" fillId="0" borderId="12" xfId="0" applyFont="1" applyBorder="1" applyAlignment="1">
      <alignment horizontal="right" vertical="top" wrapText="1"/>
    </xf>
    <xf numFmtId="0" fontId="43" fillId="0" borderId="3" xfId="0" applyFont="1" applyBorder="1" applyAlignment="1" applyProtection="1">
      <alignment vertical="top" wrapText="1"/>
      <protection locked="0"/>
    </xf>
    <xf numFmtId="14" fontId="43" fillId="0" borderId="20" xfId="0" applyNumberFormat="1" applyFont="1" applyBorder="1" applyAlignment="1">
      <alignment horizontal="left" vertical="top" wrapText="1"/>
    </xf>
    <xf numFmtId="14" fontId="48" fillId="0" borderId="20" xfId="7" applyNumberFormat="1" applyFont="1" applyBorder="1" applyAlignment="1">
      <alignment vertical="top" wrapText="1"/>
    </xf>
    <xf numFmtId="0" fontId="2" fillId="0" borderId="12" xfId="0" applyFont="1" applyBorder="1" applyAlignment="1">
      <alignment vertical="top" wrapText="1"/>
    </xf>
    <xf numFmtId="14" fontId="44" fillId="0" borderId="21" xfId="7" applyNumberFormat="1" applyFont="1" applyBorder="1" applyAlignment="1">
      <alignment vertical="top"/>
    </xf>
    <xf numFmtId="0" fontId="50" fillId="0" borderId="0" xfId="0" applyFont="1" applyAlignment="1">
      <alignment horizontal="left" vertical="top"/>
    </xf>
    <xf numFmtId="0" fontId="50" fillId="0" borderId="0" xfId="0" applyFont="1" applyAlignment="1">
      <alignment horizontal="left" vertical="top" wrapText="1"/>
    </xf>
    <xf numFmtId="0" fontId="55" fillId="0" borderId="0" xfId="0" applyFont="1" applyAlignment="1">
      <alignment horizontal="center" vertical="top" wrapText="1"/>
    </xf>
    <xf numFmtId="0" fontId="77" fillId="0" borderId="12" xfId="0" applyFont="1" applyBorder="1"/>
    <xf numFmtId="0" fontId="50" fillId="21" borderId="12" xfId="0" applyFont="1" applyFill="1" applyBorder="1" applyAlignment="1">
      <alignment horizontal="left" vertical="top"/>
    </xf>
    <xf numFmtId="0" fontId="50" fillId="21" borderId="13" xfId="0" applyFont="1" applyFill="1" applyBorder="1" applyAlignment="1">
      <alignment horizontal="left" vertical="top" wrapText="1"/>
    </xf>
    <xf numFmtId="0" fontId="55" fillId="21" borderId="12" xfId="0" applyFont="1" applyFill="1" applyBorder="1" applyAlignment="1">
      <alignment horizontal="center" vertical="top" wrapText="1"/>
    </xf>
    <xf numFmtId="0" fontId="76" fillId="21" borderId="12" xfId="0" applyFont="1" applyFill="1" applyBorder="1" applyAlignment="1">
      <alignment horizontal="left" vertical="top" wrapText="1"/>
    </xf>
    <xf numFmtId="0" fontId="78" fillId="0" borderId="12" xfId="0" applyFont="1" applyBorder="1" applyAlignment="1">
      <alignment horizontal="center" vertical="center"/>
    </xf>
    <xf numFmtId="0" fontId="0" fillId="0" borderId="12" xfId="0" applyBorder="1"/>
    <xf numFmtId="0" fontId="52" fillId="21" borderId="12" xfId="0" applyFont="1" applyFill="1" applyBorder="1" applyAlignment="1">
      <alignment horizontal="left" vertical="top" wrapText="1"/>
    </xf>
    <xf numFmtId="0" fontId="78" fillId="0" borderId="0" xfId="0" applyFont="1" applyAlignment="1">
      <alignment horizontal="center" vertical="center"/>
    </xf>
    <xf numFmtId="0" fontId="50" fillId="0" borderId="12" xfId="0" applyFont="1" applyBorder="1" applyAlignment="1">
      <alignment horizontal="left" vertical="top"/>
    </xf>
    <xf numFmtId="0" fontId="50" fillId="0" borderId="13" xfId="0" applyFont="1" applyBorder="1" applyAlignment="1">
      <alignment horizontal="left" vertical="top" wrapText="1"/>
    </xf>
    <xf numFmtId="0" fontId="55" fillId="0" borderId="12" xfId="0" applyFont="1" applyBorder="1" applyAlignment="1">
      <alignment horizontal="center" vertical="top" wrapText="1"/>
    </xf>
    <xf numFmtId="0" fontId="76" fillId="0" borderId="12" xfId="0" applyFont="1" applyBorder="1" applyAlignment="1">
      <alignment horizontal="left" vertical="top" wrapText="1"/>
    </xf>
    <xf numFmtId="0" fontId="77" fillId="0" borderId="0" xfId="9" applyFont="1"/>
    <xf numFmtId="0" fontId="5" fillId="0" borderId="0" xfId="9"/>
    <xf numFmtId="0" fontId="78" fillId="0" borderId="0" xfId="9" applyFont="1" applyAlignment="1">
      <alignment horizontal="center" vertical="center"/>
    </xf>
    <xf numFmtId="0" fontId="48" fillId="0" borderId="3" xfId="7" applyFont="1" applyBorder="1" applyAlignment="1">
      <alignment vertical="top" wrapText="1"/>
    </xf>
    <xf numFmtId="0" fontId="48" fillId="0" borderId="3" xfId="0" applyFont="1" applyBorder="1" applyAlignment="1">
      <alignment vertical="top"/>
    </xf>
    <xf numFmtId="0" fontId="2" fillId="2" borderId="1" xfId="0" applyFont="1" applyFill="1" applyBorder="1"/>
    <xf numFmtId="0" fontId="47" fillId="23" borderId="0" xfId="8" applyFont="1" applyFill="1" applyAlignment="1">
      <alignment horizontal="right" vertical="top" wrapText="1"/>
    </xf>
    <xf numFmtId="0" fontId="112" fillId="0" borderId="12" xfId="0" applyFont="1" applyBorder="1" applyAlignment="1">
      <alignment vertical="top" wrapText="1"/>
    </xf>
    <xf numFmtId="0" fontId="51" fillId="0" borderId="3" xfId="0" applyFont="1" applyBorder="1" applyAlignment="1">
      <alignment vertical="top"/>
    </xf>
    <xf numFmtId="0" fontId="64" fillId="0" borderId="3" xfId="0" applyFont="1" applyBorder="1" applyAlignment="1">
      <alignment vertical="top" wrapText="1"/>
    </xf>
    <xf numFmtId="0" fontId="50" fillId="21" borderId="12" xfId="13" applyFont="1" applyFill="1" applyBorder="1" applyAlignment="1">
      <alignment horizontal="left" vertical="top"/>
    </xf>
    <xf numFmtId="0" fontId="50" fillId="21" borderId="12" xfId="13" applyFont="1" applyFill="1" applyBorder="1" applyAlignment="1">
      <alignment horizontal="left" vertical="top" wrapText="1"/>
    </xf>
    <xf numFmtId="0" fontId="55" fillId="21" borderId="12" xfId="13" applyFont="1" applyFill="1" applyBorder="1" applyAlignment="1">
      <alignment horizontal="left" vertical="top" wrapText="1"/>
    </xf>
    <xf numFmtId="0" fontId="76" fillId="21" borderId="12" xfId="13" applyFont="1" applyFill="1" applyBorder="1" applyAlignment="1">
      <alignment horizontal="left" vertical="top" wrapText="1"/>
    </xf>
    <xf numFmtId="0" fontId="52" fillId="21" borderId="12" xfId="13" applyFont="1" applyFill="1" applyBorder="1" applyAlignment="1">
      <alignment horizontal="left" vertical="top" wrapText="1"/>
    </xf>
    <xf numFmtId="0" fontId="50" fillId="0" borderId="12" xfId="13" applyFont="1" applyBorder="1" applyAlignment="1">
      <alignment horizontal="left" vertical="top"/>
    </xf>
    <xf numFmtId="0" fontId="50" fillId="0" borderId="12" xfId="13" applyFont="1" applyBorder="1" applyAlignment="1">
      <alignment horizontal="left" vertical="top" wrapText="1"/>
    </xf>
    <xf numFmtId="0" fontId="55" fillId="0" borderId="12" xfId="13" applyFont="1" applyBorder="1" applyAlignment="1">
      <alignment horizontal="left" vertical="top" wrapText="1"/>
    </xf>
    <xf numFmtId="0" fontId="52" fillId="0" borderId="12" xfId="13" applyFont="1" applyBorder="1" applyAlignment="1">
      <alignment horizontal="left" vertical="top" wrapText="1"/>
    </xf>
    <xf numFmtId="0" fontId="44" fillId="0" borderId="23" xfId="13" applyFont="1" applyBorder="1" applyAlignment="1">
      <alignment horizontal="left" vertical="top" wrapText="1"/>
    </xf>
    <xf numFmtId="0" fontId="103" fillId="0" borderId="12" xfId="0" applyFont="1" applyBorder="1" applyAlignment="1">
      <alignment vertical="top" wrapText="1"/>
    </xf>
    <xf numFmtId="0" fontId="50" fillId="0" borderId="0" xfId="13" applyFont="1" applyAlignment="1">
      <alignment horizontal="left" vertical="top"/>
    </xf>
    <xf numFmtId="0" fontId="50" fillId="0" borderId="0" xfId="13" applyFont="1" applyAlignment="1">
      <alignment horizontal="left" vertical="top" wrapText="1"/>
    </xf>
    <xf numFmtId="0" fontId="44" fillId="0" borderId="0" xfId="13" applyFont="1" applyAlignment="1">
      <alignment horizontal="left" vertical="top" wrapText="1"/>
    </xf>
    <xf numFmtId="0" fontId="55" fillId="0" borderId="0" xfId="13" applyFont="1" applyAlignment="1">
      <alignment horizontal="left" vertical="top" wrapText="1"/>
    </xf>
    <xf numFmtId="0" fontId="52" fillId="0" borderId="0" xfId="13" applyFont="1" applyAlignment="1">
      <alignment horizontal="left" vertical="top" wrapText="1"/>
    </xf>
    <xf numFmtId="0" fontId="113" fillId="0" borderId="23" xfId="13" applyFont="1" applyBorder="1" applyAlignment="1">
      <alignment horizontal="left" vertical="top" wrapText="1"/>
    </xf>
    <xf numFmtId="0" fontId="44" fillId="0" borderId="23" xfId="13" quotePrefix="1" applyFont="1" applyBorder="1" applyAlignment="1">
      <alignment horizontal="left" vertical="top" wrapText="1"/>
    </xf>
    <xf numFmtId="0" fontId="50" fillId="29" borderId="12" xfId="13" applyFont="1" applyFill="1" applyBorder="1" applyAlignment="1">
      <alignment horizontal="left" vertical="top"/>
    </xf>
    <xf numFmtId="0" fontId="50" fillId="29" borderId="12" xfId="13" applyFont="1" applyFill="1" applyBorder="1" applyAlignment="1">
      <alignment horizontal="left" vertical="top" wrapText="1"/>
    </xf>
    <xf numFmtId="0" fontId="20" fillId="29" borderId="0" xfId="0" applyFont="1" applyFill="1" applyAlignment="1">
      <alignment vertical="top" wrapText="1"/>
    </xf>
    <xf numFmtId="0" fontId="55" fillId="29" borderId="12" xfId="13" applyFont="1" applyFill="1" applyBorder="1" applyAlignment="1">
      <alignment horizontal="left" vertical="top" wrapText="1"/>
    </xf>
    <xf numFmtId="0" fontId="52" fillId="29" borderId="12" xfId="13" applyFont="1" applyFill="1" applyBorder="1" applyAlignment="1">
      <alignment horizontal="left" vertical="top" wrapText="1"/>
    </xf>
    <xf numFmtId="0" fontId="37" fillId="0" borderId="12" xfId="23" applyFont="1" applyBorder="1" applyAlignment="1">
      <alignment vertical="top" wrapText="1"/>
    </xf>
    <xf numFmtId="0" fontId="44" fillId="0" borderId="24" xfId="13" applyFont="1" applyBorder="1" applyAlignment="1">
      <alignment horizontal="left" vertical="top"/>
    </xf>
    <xf numFmtId="0" fontId="44" fillId="0" borderId="24" xfId="13" applyFont="1" applyBorder="1" applyAlignment="1">
      <alignment horizontal="left" vertical="top" wrapText="1"/>
    </xf>
    <xf numFmtId="0" fontId="55" fillId="0" borderId="24" xfId="13" applyFont="1" applyBorder="1" applyAlignment="1">
      <alignment horizontal="left" vertical="top"/>
    </xf>
    <xf numFmtId="0" fontId="44" fillId="0" borderId="0" xfId="13" applyFont="1" applyAlignment="1">
      <alignment horizontal="left" vertical="top"/>
    </xf>
    <xf numFmtId="0" fontId="55" fillId="0" borderId="0" xfId="13" applyFont="1" applyAlignment="1">
      <alignment horizontal="left" vertical="top"/>
    </xf>
    <xf numFmtId="0" fontId="37" fillId="0" borderId="0" xfId="0" applyFont="1" applyAlignment="1">
      <alignment wrapText="1"/>
    </xf>
    <xf numFmtId="0" fontId="55" fillId="0" borderId="0" xfId="0" applyFont="1" applyAlignment="1">
      <alignment horizontal="left" vertical="top" wrapText="1"/>
    </xf>
    <xf numFmtId="2" fontId="50" fillId="21" borderId="12" xfId="13" applyNumberFormat="1" applyFont="1" applyFill="1" applyBorder="1" applyAlignment="1">
      <alignment horizontal="left" vertical="top"/>
    </xf>
    <xf numFmtId="0" fontId="44" fillId="29" borderId="23" xfId="13" applyFont="1" applyFill="1" applyBorder="1" applyAlignment="1">
      <alignment horizontal="left" vertical="top" wrapText="1"/>
    </xf>
    <xf numFmtId="0" fontId="95" fillId="0" borderId="0" xfId="0" applyFont="1" applyAlignment="1">
      <alignment vertical="center" wrapText="1"/>
    </xf>
    <xf numFmtId="0" fontId="55" fillId="0" borderId="23" xfId="13" applyFont="1" applyBorder="1" applyAlignment="1">
      <alignment horizontal="left" vertical="top" wrapText="1"/>
    </xf>
    <xf numFmtId="0" fontId="44" fillId="29" borderId="12" xfId="13" applyFont="1" applyFill="1" applyBorder="1" applyAlignment="1">
      <alignment horizontal="left" vertical="top" wrapText="1"/>
    </xf>
    <xf numFmtId="0" fontId="116" fillId="29" borderId="12" xfId="0" applyFont="1" applyFill="1" applyBorder="1"/>
    <xf numFmtId="0" fontId="103" fillId="29" borderId="12" xfId="0" applyFont="1" applyFill="1" applyBorder="1" applyAlignment="1">
      <alignment vertical="top" wrapText="1"/>
    </xf>
    <xf numFmtId="0" fontId="44" fillId="0" borderId="12" xfId="13" applyFont="1" applyBorder="1" applyAlignment="1">
      <alignment horizontal="left" vertical="top" wrapText="1"/>
    </xf>
    <xf numFmtId="0" fontId="76" fillId="0" borderId="12" xfId="13" applyFont="1" applyBorder="1" applyAlignment="1">
      <alignment horizontal="left" vertical="top" wrapText="1"/>
    </xf>
    <xf numFmtId="0" fontId="52" fillId="0" borderId="12" xfId="13" applyFont="1" applyBorder="1" applyAlignment="1">
      <alignment horizontal="left" vertical="top"/>
    </xf>
    <xf numFmtId="0" fontId="20" fillId="0" borderId="0" xfId="0" applyFont="1" applyAlignment="1">
      <alignment vertical="center"/>
    </xf>
    <xf numFmtId="0" fontId="37" fillId="29" borderId="0" xfId="0" applyFont="1" applyFill="1" applyAlignment="1">
      <alignment vertical="top" wrapText="1"/>
    </xf>
    <xf numFmtId="0" fontId="37" fillId="0" borderId="0" xfId="0" applyFont="1" applyAlignment="1">
      <alignment vertical="top" wrapText="1"/>
    </xf>
    <xf numFmtId="0" fontId="44" fillId="0" borderId="12" xfId="13" applyFont="1" applyBorder="1" applyAlignment="1">
      <alignment horizontal="left" vertical="top"/>
    </xf>
    <xf numFmtId="0" fontId="50" fillId="0" borderId="23" xfId="13" applyFont="1" applyBorder="1" applyAlignment="1">
      <alignment horizontal="left" vertical="top" wrapText="1"/>
    </xf>
    <xf numFmtId="0" fontId="55" fillId="0" borderId="16" xfId="13" applyFont="1" applyBorder="1" applyAlignment="1">
      <alignment horizontal="left" vertical="top" wrapText="1"/>
    </xf>
    <xf numFmtId="0" fontId="114" fillId="0" borderId="23" xfId="13" applyFont="1" applyBorder="1" applyAlignment="1">
      <alignment horizontal="left" vertical="top" wrapText="1"/>
    </xf>
    <xf numFmtId="0" fontId="44" fillId="11" borderId="0" xfId="13" applyFont="1" applyFill="1" applyAlignment="1">
      <alignment horizontal="left" vertical="top"/>
    </xf>
    <xf numFmtId="0" fontId="44" fillId="11" borderId="0" xfId="13" applyFont="1" applyFill="1" applyAlignment="1">
      <alignment horizontal="left" vertical="top" wrapText="1"/>
    </xf>
    <xf numFmtId="0" fontId="45" fillId="11" borderId="0" xfId="13" applyFont="1" applyFill="1" applyAlignment="1">
      <alignment horizontal="left" vertical="top" wrapText="1"/>
    </xf>
    <xf numFmtId="0" fontId="52" fillId="11" borderId="0" xfId="13" applyFont="1" applyFill="1" applyAlignment="1">
      <alignment horizontal="left" vertical="top" wrapText="1"/>
    </xf>
    <xf numFmtId="0" fontId="37" fillId="0" borderId="23" xfId="13" applyFont="1" applyBorder="1" applyAlignment="1">
      <alignment horizontal="left" vertical="top" wrapText="1"/>
    </xf>
    <xf numFmtId="0" fontId="20" fillId="0" borderId="0" xfId="0" applyFont="1" applyAlignment="1">
      <alignment vertical="center" wrapText="1"/>
    </xf>
    <xf numFmtId="0" fontId="20" fillId="0" borderId="0" xfId="0" applyFont="1" applyAlignment="1">
      <alignment vertical="top" wrapText="1"/>
    </xf>
    <xf numFmtId="2" fontId="50" fillId="21" borderId="12" xfId="13" applyNumberFormat="1" applyFont="1" applyFill="1" applyBorder="1" applyAlignment="1">
      <alignment horizontal="left" vertical="top" wrapText="1"/>
    </xf>
    <xf numFmtId="0" fontId="44" fillId="11" borderId="12" xfId="0" applyFont="1" applyFill="1" applyBorder="1" applyAlignment="1">
      <alignment horizontal="left" vertical="top"/>
    </xf>
    <xf numFmtId="0" fontId="44" fillId="0" borderId="12" xfId="0" applyFont="1" applyBorder="1" applyAlignment="1">
      <alignment horizontal="left" vertical="top"/>
    </xf>
    <xf numFmtId="0" fontId="44" fillId="0" borderId="0" xfId="23" applyFont="1" applyAlignment="1">
      <alignment horizontal="left" vertical="top"/>
    </xf>
    <xf numFmtId="0" fontId="44" fillId="0" borderId="0" xfId="23" applyFont="1" applyAlignment="1">
      <alignment horizontal="left" vertical="top" wrapText="1"/>
    </xf>
    <xf numFmtId="0" fontId="44" fillId="11" borderId="12" xfId="0" applyFont="1" applyFill="1" applyBorder="1" applyAlignment="1">
      <alignment horizontal="left" vertical="top" wrapText="1"/>
    </xf>
    <xf numFmtId="0" fontId="44" fillId="0" borderId="12" xfId="0" applyFont="1" applyBorder="1" applyAlignment="1">
      <alignment horizontal="left" vertical="top" wrapText="1"/>
    </xf>
    <xf numFmtId="0" fontId="67" fillId="20" borderId="14" xfId="0" applyFont="1" applyFill="1" applyBorder="1" applyAlignment="1">
      <alignment vertical="top" wrapText="1"/>
    </xf>
    <xf numFmtId="0" fontId="67" fillId="20" borderId="14" xfId="0" applyFont="1" applyFill="1" applyBorder="1" applyAlignment="1">
      <alignment horizontal="left" vertical="top" wrapText="1"/>
    </xf>
    <xf numFmtId="0" fontId="44" fillId="0" borderId="12" xfId="25" applyFont="1" applyBorder="1" applyAlignment="1">
      <alignment horizontal="left" vertical="top" wrapText="1"/>
    </xf>
    <xf numFmtId="0" fontId="48" fillId="29" borderId="12" xfId="0" applyFont="1" applyFill="1" applyBorder="1" applyAlignment="1">
      <alignment vertical="top" wrapText="1"/>
    </xf>
    <xf numFmtId="0" fontId="43" fillId="29" borderId="12" xfId="0" applyFont="1" applyFill="1" applyBorder="1" applyAlignment="1">
      <alignment vertical="top" wrapText="1"/>
    </xf>
    <xf numFmtId="49" fontId="67" fillId="20" borderId="14" xfId="0" applyNumberFormat="1" applyFont="1" applyFill="1" applyBorder="1" applyAlignment="1">
      <alignment vertical="top" wrapText="1"/>
    </xf>
    <xf numFmtId="0" fontId="67" fillId="20" borderId="12" xfId="0" applyFont="1" applyFill="1" applyBorder="1" applyAlignment="1">
      <alignment vertical="top" wrapText="1"/>
    </xf>
    <xf numFmtId="14" fontId="67" fillId="20" borderId="12" xfId="0" applyNumberFormat="1" applyFont="1" applyFill="1" applyBorder="1" applyAlignment="1">
      <alignment vertical="top" wrapText="1"/>
    </xf>
    <xf numFmtId="0" fontId="44" fillId="0" borderId="12" xfId="2" applyFont="1" applyFill="1" applyBorder="1" applyAlignment="1">
      <alignment horizontal="left" vertical="top" wrapText="1"/>
    </xf>
    <xf numFmtId="0" fontId="111" fillId="0" borderId="12" xfId="0" applyFont="1" applyFill="1" applyBorder="1" applyAlignment="1">
      <alignment vertical="top" wrapText="1"/>
    </xf>
    <xf numFmtId="0" fontId="48" fillId="0" borderId="12" xfId="0" applyFont="1" applyFill="1" applyBorder="1" applyAlignment="1">
      <alignment vertical="top" wrapText="1"/>
    </xf>
    <xf numFmtId="0" fontId="43" fillId="0" borderId="15" xfId="0" applyFont="1" applyFill="1" applyBorder="1" applyAlignment="1">
      <alignment vertical="top" wrapText="1"/>
    </xf>
    <xf numFmtId="0" fontId="50" fillId="0" borderId="12" xfId="2" applyFont="1" applyFill="1" applyBorder="1" applyAlignment="1">
      <alignment horizontal="left" vertical="top" wrapText="1"/>
    </xf>
    <xf numFmtId="0" fontId="43" fillId="0" borderId="12" xfId="0" applyFont="1" applyFill="1" applyBorder="1" applyAlignment="1">
      <alignment vertical="top" wrapText="1"/>
    </xf>
    <xf numFmtId="0" fontId="43" fillId="0" borderId="0" xfId="0" applyFont="1" applyFill="1" applyAlignment="1">
      <alignment vertical="top" wrapText="1"/>
    </xf>
    <xf numFmtId="0" fontId="43" fillId="0" borderId="0" xfId="0" applyFont="1" applyFill="1"/>
    <xf numFmtId="0" fontId="43" fillId="20" borderId="12" xfId="8" applyFont="1" applyFill="1" applyBorder="1" applyAlignment="1">
      <alignment vertical="top" wrapText="1"/>
    </xf>
    <xf numFmtId="0" fontId="44" fillId="20" borderId="12" xfId="2" applyFont="1" applyFill="1" applyBorder="1" applyAlignment="1">
      <alignment horizontal="left" vertical="top" wrapText="1"/>
    </xf>
    <xf numFmtId="0" fontId="44" fillId="29" borderId="12" xfId="25" applyFont="1" applyFill="1" applyBorder="1" applyAlignment="1">
      <alignment horizontal="left" vertical="top" wrapText="1"/>
    </xf>
    <xf numFmtId="0" fontId="20" fillId="29" borderId="12" xfId="0" applyFont="1" applyFill="1" applyBorder="1" applyAlignment="1">
      <alignment vertical="top"/>
    </xf>
    <xf numFmtId="0" fontId="20" fillId="29" borderId="12" xfId="0" applyFont="1" applyFill="1" applyBorder="1" applyAlignment="1">
      <alignment vertical="top" wrapText="1"/>
    </xf>
    <xf numFmtId="164" fontId="47" fillId="14" borderId="22" xfId="0" applyNumberFormat="1" applyFont="1" applyFill="1" applyBorder="1" applyAlignment="1">
      <alignment vertical="top" wrapText="1"/>
    </xf>
    <xf numFmtId="0" fontId="20" fillId="0" borderId="12" xfId="0" applyFont="1" applyBorder="1" applyAlignment="1">
      <alignment vertical="top" wrapText="1"/>
    </xf>
    <xf numFmtId="0" fontId="44" fillId="0" borderId="12" xfId="25" applyFont="1" applyFill="1" applyBorder="1" applyAlignment="1">
      <alignment horizontal="left" vertical="top" wrapText="1"/>
    </xf>
    <xf numFmtId="0" fontId="103" fillId="0" borderId="12" xfId="0" applyFont="1" applyFill="1" applyBorder="1" applyAlignment="1">
      <alignment vertical="top" wrapText="1"/>
    </xf>
    <xf numFmtId="0" fontId="46" fillId="0" borderId="0" xfId="0" applyFont="1" applyAlignment="1" applyProtection="1">
      <alignment horizontal="left" vertical="top" wrapText="1"/>
      <protection locked="0"/>
    </xf>
    <xf numFmtId="0" fontId="46" fillId="0" borderId="0" xfId="0" applyFont="1" applyAlignment="1">
      <alignment vertical="top"/>
    </xf>
    <xf numFmtId="0" fontId="43" fillId="0" borderId="0" xfId="0" applyFont="1" applyAlignment="1">
      <alignment vertical="top"/>
    </xf>
    <xf numFmtId="0" fontId="43" fillId="0" borderId="0" xfId="0" applyFont="1" applyAlignment="1">
      <alignment horizontal="center" vertical="top"/>
    </xf>
    <xf numFmtId="0" fontId="44" fillId="5" borderId="0" xfId="0" applyFont="1" applyFill="1" applyAlignment="1">
      <alignment vertical="top"/>
    </xf>
    <xf numFmtId="0" fontId="45" fillId="0" borderId="0" xfId="0" applyFont="1" applyAlignment="1">
      <alignment vertical="top"/>
    </xf>
    <xf numFmtId="0" fontId="47" fillId="0" borderId="12" xfId="5" applyFont="1" applyBorder="1" applyAlignment="1">
      <alignment vertical="top" wrapText="1"/>
    </xf>
    <xf numFmtId="0" fontId="47" fillId="0" borderId="12" xfId="5" applyFont="1" applyBorder="1" applyAlignment="1">
      <alignment horizontal="center" vertical="top" wrapText="1"/>
    </xf>
    <xf numFmtId="15" fontId="47" fillId="0" borderId="12" xfId="5" applyNumberFormat="1" applyFont="1" applyBorder="1" applyAlignment="1">
      <alignment horizontal="center" vertical="top" wrapText="1"/>
    </xf>
    <xf numFmtId="15" fontId="47" fillId="0" borderId="0" xfId="5" applyNumberFormat="1" applyFont="1" applyAlignment="1">
      <alignment horizontal="center" vertical="top" wrapText="1"/>
    </xf>
    <xf numFmtId="0" fontId="59" fillId="10" borderId="12" xfId="5" applyFont="1" applyFill="1" applyBorder="1" applyAlignment="1" applyProtection="1">
      <alignment vertical="top" wrapText="1"/>
      <protection locked="0"/>
    </xf>
    <xf numFmtId="0" fontId="47" fillId="0" borderId="12" xfId="5" applyFont="1" applyBorder="1" applyAlignment="1" applyProtection="1">
      <alignment horizontal="center" vertical="top" wrapText="1"/>
      <protection locked="0"/>
    </xf>
    <xf numFmtId="15" fontId="47" fillId="0" borderId="12" xfId="5" applyNumberFormat="1" applyFont="1" applyBorder="1" applyAlignment="1" applyProtection="1">
      <alignment horizontal="center" vertical="top" wrapText="1"/>
      <protection locked="0"/>
    </xf>
    <xf numFmtId="0" fontId="47" fillId="0" borderId="12" xfId="5" applyFont="1" applyBorder="1" applyAlignment="1" applyProtection="1">
      <alignment vertical="top" wrapText="1"/>
      <protection locked="0"/>
    </xf>
    <xf numFmtId="15" fontId="43" fillId="0" borderId="12" xfId="5" applyNumberFormat="1" applyFont="1" applyBorder="1" applyAlignment="1" applyProtection="1">
      <alignment vertical="top" wrapText="1"/>
      <protection locked="0"/>
    </xf>
    <xf numFmtId="15" fontId="0" fillId="0" borderId="0" xfId="0" applyNumberFormat="1" applyAlignment="1">
      <alignment vertical="top"/>
    </xf>
    <xf numFmtId="15" fontId="43" fillId="0" borderId="0" xfId="5" applyNumberFormat="1" applyFont="1" applyAlignment="1">
      <alignment vertical="top" wrapText="1"/>
    </xf>
    <xf numFmtId="0" fontId="43" fillId="0" borderId="3" xfId="0" applyFont="1" applyBorder="1" applyAlignment="1">
      <alignment horizontal="center" vertical="top"/>
    </xf>
    <xf numFmtId="0" fontId="67" fillId="0" borderId="3" xfId="0" applyFont="1" applyFill="1" applyBorder="1" applyAlignment="1" applyProtection="1">
      <alignment horizontal="center" vertical="top"/>
      <protection locked="0"/>
    </xf>
    <xf numFmtId="0" fontId="43" fillId="0" borderId="12" xfId="0" applyFont="1" applyBorder="1" applyAlignment="1">
      <alignment vertical="top"/>
    </xf>
    <xf numFmtId="0" fontId="43" fillId="11" borderId="12" xfId="0" applyFont="1" applyFill="1" applyBorder="1" applyAlignment="1">
      <alignment vertical="top"/>
    </xf>
    <xf numFmtId="0" fontId="43" fillId="0" borderId="3" xfId="0" applyFont="1" applyBorder="1" applyAlignment="1">
      <alignment vertical="center" wrapText="1"/>
    </xf>
    <xf numFmtId="0" fontId="67" fillId="0" borderId="3" xfId="0" applyFont="1" applyBorder="1" applyAlignment="1">
      <alignment vertical="center" wrapText="1"/>
    </xf>
    <xf numFmtId="0" fontId="118" fillId="30" borderId="0" xfId="26" applyFont="1" applyFill="1" applyAlignment="1" applyProtection="1">
      <alignment vertical="top" wrapText="1"/>
    </xf>
    <xf numFmtId="166" fontId="118" fillId="30" borderId="0" xfId="26" applyNumberFormat="1" applyFont="1" applyFill="1" applyAlignment="1" applyProtection="1">
      <alignment vertical="top" wrapText="1"/>
    </xf>
    <xf numFmtId="0" fontId="118" fillId="30" borderId="0" xfId="26" applyFont="1" applyFill="1" applyProtection="1"/>
    <xf numFmtId="0" fontId="119" fillId="30" borderId="0" xfId="26" applyFont="1" applyFill="1" applyAlignment="1" applyProtection="1">
      <alignment vertical="top" wrapText="1"/>
    </xf>
    <xf numFmtId="0" fontId="118" fillId="0" borderId="0" xfId="26" applyFont="1" applyAlignment="1" applyProtection="1">
      <alignment vertical="top" wrapText="1"/>
    </xf>
    <xf numFmtId="0" fontId="118" fillId="30" borderId="47" xfId="26" applyFont="1" applyFill="1" applyBorder="1" applyAlignment="1" applyProtection="1">
      <alignment vertical="top" wrapText="1"/>
    </xf>
    <xf numFmtId="0" fontId="119" fillId="31" borderId="0" xfId="26" applyFont="1" applyFill="1" applyAlignment="1" applyProtection="1">
      <alignment vertical="top"/>
    </xf>
    <xf numFmtId="0" fontId="119" fillId="31" borderId="47" xfId="26" applyFont="1" applyFill="1" applyBorder="1" applyAlignment="1" applyProtection="1">
      <alignment vertical="top"/>
    </xf>
    <xf numFmtId="166" fontId="119" fillId="31" borderId="48" xfId="26" applyNumberFormat="1" applyFont="1" applyFill="1" applyBorder="1" applyAlignment="1" applyProtection="1">
      <alignment vertical="top"/>
    </xf>
    <xf numFmtId="0" fontId="119" fillId="31" borderId="48" xfId="26" applyFont="1" applyFill="1" applyBorder="1" applyAlignment="1" applyProtection="1">
      <alignment vertical="top"/>
    </xf>
    <xf numFmtId="0" fontId="118" fillId="31" borderId="0" xfId="26" applyFont="1" applyFill="1" applyAlignment="1" applyProtection="1">
      <alignment vertical="top"/>
    </xf>
    <xf numFmtId="0" fontId="119" fillId="0" borderId="47" xfId="26" applyFont="1" applyBorder="1" applyAlignment="1" applyProtection="1">
      <alignment vertical="top"/>
    </xf>
    <xf numFmtId="0" fontId="119" fillId="32" borderId="47" xfId="26" applyFont="1" applyFill="1" applyBorder="1" applyAlignment="1" applyProtection="1">
      <alignment vertical="top"/>
    </xf>
    <xf numFmtId="0" fontId="119" fillId="32" borderId="49" xfId="26" applyFont="1" applyFill="1" applyBorder="1" applyAlignment="1" applyProtection="1">
      <alignment vertical="top" wrapText="1"/>
    </xf>
    <xf numFmtId="166" fontId="119" fillId="32" borderId="50" xfId="26" applyNumberFormat="1" applyFont="1" applyFill="1" applyBorder="1" applyAlignment="1" applyProtection="1">
      <alignment vertical="top"/>
    </xf>
    <xf numFmtId="0" fontId="119" fillId="32" borderId="51" xfId="26" applyFont="1" applyFill="1" applyBorder="1" applyAlignment="1" applyProtection="1">
      <alignment vertical="top"/>
    </xf>
    <xf numFmtId="0" fontId="118" fillId="32" borderId="53" xfId="26" applyFont="1" applyFill="1" applyBorder="1" applyAlignment="1" applyProtection="1">
      <alignment vertical="top"/>
    </xf>
    <xf numFmtId="0" fontId="119" fillId="31" borderId="54" xfId="26" applyFont="1" applyFill="1" applyBorder="1" applyAlignment="1" applyProtection="1">
      <alignment vertical="top" wrapText="1"/>
    </xf>
    <xf numFmtId="0" fontId="119" fillId="32" borderId="47" xfId="26" applyFont="1" applyFill="1" applyBorder="1" applyAlignment="1" applyProtection="1">
      <alignment vertical="top" wrapText="1"/>
    </xf>
    <xf numFmtId="0" fontId="119" fillId="32" borderId="55" xfId="26" applyFont="1" applyFill="1" applyBorder="1" applyAlignment="1" applyProtection="1">
      <alignment vertical="top" wrapText="1"/>
    </xf>
    <xf numFmtId="166" fontId="119" fillId="32" borderId="56" xfId="26" applyNumberFormat="1" applyFont="1" applyFill="1" applyBorder="1" applyAlignment="1" applyProtection="1">
      <alignment vertical="top" wrapText="1"/>
    </xf>
    <xf numFmtId="0" fontId="119" fillId="32" borderId="56" xfId="26" applyFont="1" applyFill="1" applyBorder="1" applyAlignment="1" applyProtection="1">
      <alignment vertical="top" wrapText="1"/>
    </xf>
    <xf numFmtId="0" fontId="119" fillId="32" borderId="57" xfId="26" applyFont="1" applyFill="1" applyBorder="1" applyAlignment="1" applyProtection="1">
      <alignment vertical="top" wrapText="1"/>
    </xf>
    <xf numFmtId="0" fontId="119" fillId="32" borderId="58" xfId="26" applyFont="1" applyFill="1" applyBorder="1" applyAlignment="1" applyProtection="1">
      <alignment vertical="top" wrapText="1"/>
    </xf>
    <xf numFmtId="0" fontId="119" fillId="32" borderId="59" xfId="26" applyFont="1" applyFill="1" applyBorder="1" applyAlignment="1" applyProtection="1">
      <alignment vertical="top" wrapText="1"/>
    </xf>
    <xf numFmtId="0" fontId="119" fillId="31" borderId="60" xfId="26" applyFont="1" applyFill="1" applyBorder="1" applyAlignment="1" applyProtection="1">
      <alignment vertical="top" wrapText="1"/>
    </xf>
    <xf numFmtId="0" fontId="119" fillId="0" borderId="47" xfId="26" applyFont="1" applyBorder="1" applyAlignment="1" applyProtection="1">
      <alignment vertical="top" wrapText="1"/>
    </xf>
    <xf numFmtId="0" fontId="119" fillId="31" borderId="47" xfId="26" applyFont="1" applyFill="1" applyBorder="1" applyAlignment="1" applyProtection="1">
      <alignment vertical="top" wrapText="1"/>
    </xf>
    <xf numFmtId="0" fontId="119" fillId="31" borderId="0" xfId="26" applyFont="1" applyFill="1" applyAlignment="1" applyProtection="1">
      <alignment vertical="top" wrapText="1"/>
    </xf>
    <xf numFmtId="0" fontId="121" fillId="0" borderId="47" xfId="26" applyFont="1" applyBorder="1" applyAlignment="1" applyProtection="1">
      <alignment vertical="top" wrapText="1"/>
    </xf>
    <xf numFmtId="0" fontId="118" fillId="0" borderId="47" xfId="26" applyFont="1" applyBorder="1" applyAlignment="1" applyProtection="1">
      <alignment vertical="top" wrapText="1"/>
    </xf>
    <xf numFmtId="0" fontId="119" fillId="33" borderId="47" xfId="26" applyFont="1" applyFill="1" applyBorder="1" applyAlignment="1" applyProtection="1">
      <alignment vertical="top" wrapText="1"/>
    </xf>
    <xf numFmtId="0" fontId="118" fillId="0" borderId="56" xfId="26" applyFont="1" applyBorder="1" applyAlignment="1" applyProtection="1">
      <alignment vertical="top" wrapText="1"/>
    </xf>
    <xf numFmtId="166" fontId="118" fillId="0" borderId="47" xfId="26" applyNumberFormat="1" applyFont="1" applyBorder="1" applyAlignment="1" applyProtection="1">
      <alignment vertical="top" wrapText="1"/>
    </xf>
    <xf numFmtId="0" fontId="118" fillId="0" borderId="56" xfId="26" applyFont="1" applyBorder="1" applyAlignment="1" applyProtection="1">
      <alignment vertical="top"/>
    </xf>
    <xf numFmtId="0" fontId="122" fillId="0" borderId="0" xfId="27"/>
    <xf numFmtId="0" fontId="118" fillId="0" borderId="47" xfId="26" applyFont="1" applyBorder="1" applyAlignment="1" applyProtection="1">
      <alignment vertical="top"/>
    </xf>
    <xf numFmtId="4" fontId="118" fillId="0" borderId="47" xfId="26" applyNumberFormat="1" applyFont="1" applyBorder="1" applyProtection="1"/>
    <xf numFmtId="0" fontId="118" fillId="0" borderId="47" xfId="26" applyFont="1" applyBorder="1" applyAlignment="1" applyProtection="1">
      <alignment horizontal="right" vertical="top" wrapText="1"/>
    </xf>
    <xf numFmtId="17" fontId="118" fillId="0" borderId="47" xfId="26" applyNumberFormat="1" applyFont="1" applyBorder="1" applyAlignment="1" applyProtection="1">
      <alignment vertical="top" wrapText="1"/>
    </xf>
    <xf numFmtId="0" fontId="123" fillId="0" borderId="47" xfId="26" applyFont="1" applyBorder="1" applyAlignment="1" applyProtection="1">
      <alignment vertical="top" wrapText="1"/>
    </xf>
    <xf numFmtId="0" fontId="124" fillId="0" borderId="47" xfId="26" applyFont="1" applyBorder="1" applyAlignment="1" applyProtection="1">
      <alignment vertical="top"/>
    </xf>
    <xf numFmtId="0" fontId="119" fillId="34" borderId="47" xfId="26" applyFont="1" applyFill="1" applyBorder="1" applyAlignment="1" applyProtection="1">
      <alignment vertical="top" wrapText="1"/>
    </xf>
    <xf numFmtId="167" fontId="118" fillId="0" borderId="47" xfId="26" applyNumberFormat="1" applyFont="1" applyBorder="1" applyProtection="1"/>
    <xf numFmtId="0" fontId="118" fillId="0" borderId="47" xfId="26" applyFont="1" applyBorder="1" applyProtection="1"/>
    <xf numFmtId="0" fontId="118" fillId="35" borderId="0" xfId="26" applyFont="1" applyFill="1" applyAlignment="1" applyProtection="1">
      <alignment vertical="top" wrapText="1"/>
    </xf>
    <xf numFmtId="2" fontId="118" fillId="0" borderId="47" xfId="26" applyNumberFormat="1" applyFont="1" applyBorder="1" applyProtection="1"/>
    <xf numFmtId="0" fontId="124" fillId="0" borderId="47" xfId="26" applyFont="1" applyBorder="1" applyProtection="1"/>
    <xf numFmtId="167" fontId="118" fillId="0" borderId="47" xfId="26" applyNumberFormat="1" applyFont="1" applyBorder="1" applyAlignment="1" applyProtection="1">
      <alignment vertical="top"/>
    </xf>
    <xf numFmtId="0" fontId="124" fillId="0" borderId="48" xfId="26" applyFont="1" applyBorder="1" applyProtection="1"/>
    <xf numFmtId="0" fontId="118" fillId="0" borderId="48" xfId="26" applyFont="1" applyBorder="1" applyProtection="1"/>
    <xf numFmtId="166" fontId="118" fillId="0" borderId="48" xfId="26" applyNumberFormat="1" applyFont="1" applyBorder="1" applyAlignment="1" applyProtection="1">
      <alignment vertical="top" wrapText="1"/>
    </xf>
    <xf numFmtId="0" fontId="118" fillId="0" borderId="48" xfId="26" applyFont="1" applyBorder="1" applyAlignment="1" applyProtection="1">
      <alignment vertical="top" wrapText="1"/>
    </xf>
    <xf numFmtId="0" fontId="118" fillId="0" borderId="48" xfId="26" applyFont="1" applyBorder="1" applyAlignment="1" applyProtection="1">
      <alignment vertical="center" wrapText="1"/>
      <protection locked="0"/>
    </xf>
    <xf numFmtId="4" fontId="118" fillId="0" borderId="48" xfId="26" applyNumberFormat="1" applyFont="1" applyBorder="1" applyProtection="1"/>
    <xf numFmtId="0" fontId="118" fillId="0" borderId="47" xfId="26" applyFont="1" applyBorder="1" applyAlignment="1" applyProtection="1">
      <alignment vertical="center" wrapText="1"/>
      <protection locked="0"/>
    </xf>
    <xf numFmtId="0" fontId="118" fillId="36" borderId="47" xfId="26" applyFont="1" applyFill="1" applyBorder="1" applyAlignment="1" applyProtection="1">
      <alignment vertical="top" wrapText="1"/>
    </xf>
    <xf numFmtId="0" fontId="118" fillId="0" borderId="47" xfId="26" applyFont="1" applyBorder="1" applyAlignment="1" applyProtection="1">
      <alignment horizontal="left" vertical="top"/>
    </xf>
    <xf numFmtId="167" fontId="124" fillId="0" borderId="47" xfId="26" applyNumberFormat="1" applyFont="1" applyBorder="1" applyProtection="1"/>
    <xf numFmtId="0" fontId="124" fillId="0" borderId="56" xfId="26" applyFont="1" applyBorder="1" applyProtection="1"/>
    <xf numFmtId="0" fontId="121" fillId="0" borderId="56" xfId="26" applyFont="1" applyBorder="1" applyAlignment="1" applyProtection="1">
      <alignment vertical="top" wrapText="1"/>
    </xf>
    <xf numFmtId="0" fontId="118" fillId="37" borderId="0" xfId="26" applyFont="1" applyFill="1" applyAlignment="1" applyProtection="1">
      <alignment vertical="top" wrapText="1"/>
    </xf>
    <xf numFmtId="167" fontId="124" fillId="0" borderId="56" xfId="26" applyNumberFormat="1" applyFont="1" applyBorder="1" applyProtection="1"/>
    <xf numFmtId="4" fontId="124" fillId="0" borderId="47" xfId="26" applyNumberFormat="1" applyFont="1" applyBorder="1" applyProtection="1"/>
    <xf numFmtId="0" fontId="121" fillId="0" borderId="56" xfId="26" applyFont="1" applyBorder="1" applyAlignment="1" applyProtection="1">
      <alignment vertical="top"/>
    </xf>
    <xf numFmtId="0" fontId="118" fillId="38" borderId="0" xfId="26" applyFont="1" applyFill="1" applyAlignment="1" applyProtection="1">
      <alignment vertical="top"/>
    </xf>
    <xf numFmtId="0" fontId="124" fillId="0" borderId="60" xfId="26" applyFont="1" applyBorder="1" applyProtection="1"/>
    <xf numFmtId="0" fontId="118" fillId="35" borderId="0" xfId="26" applyFont="1" applyFill="1" applyAlignment="1" applyProtection="1">
      <alignment vertical="top"/>
    </xf>
    <xf numFmtId="4" fontId="124" fillId="0" borderId="56" xfId="26" applyNumberFormat="1" applyFont="1" applyBorder="1" applyProtection="1"/>
    <xf numFmtId="0" fontId="118" fillId="37" borderId="0" xfId="26" applyFont="1" applyFill="1" applyAlignment="1" applyProtection="1">
      <alignment vertical="top"/>
    </xf>
    <xf numFmtId="0" fontId="125" fillId="0" borderId="47" xfId="26" applyFont="1" applyBorder="1" applyAlignment="1" applyProtection="1">
      <alignment vertical="top" wrapText="1"/>
    </xf>
    <xf numFmtId="0" fontId="5" fillId="0" borderId="47" xfId="26" applyFont="1" applyBorder="1" applyProtection="1"/>
    <xf numFmtId="167" fontId="2" fillId="0" borderId="47" xfId="26" applyNumberFormat="1" applyFont="1" applyBorder="1" applyProtection="1"/>
    <xf numFmtId="0" fontId="125" fillId="0" borderId="56" xfId="26" applyFont="1" applyBorder="1" applyAlignment="1" applyProtection="1">
      <alignment vertical="top"/>
    </xf>
    <xf numFmtId="0" fontId="66" fillId="0" borderId="12" xfId="0" applyFont="1" applyBorder="1"/>
    <xf numFmtId="0" fontId="2" fillId="0" borderId="47" xfId="26" applyFont="1" applyBorder="1" applyProtection="1"/>
    <xf numFmtId="0" fontId="66" fillId="0" borderId="12" xfId="27" applyFont="1" applyBorder="1" applyAlignment="1">
      <alignment horizontal="center"/>
    </xf>
    <xf numFmtId="43" fontId="2" fillId="0" borderId="12" xfId="27" applyNumberFormat="1" applyFont="1" applyBorder="1"/>
    <xf numFmtId="0" fontId="125" fillId="0" borderId="56" xfId="26" applyFont="1" applyBorder="1" applyAlignment="1" applyProtection="1">
      <alignment vertical="top" wrapText="1"/>
    </xf>
    <xf numFmtId="0" fontId="127" fillId="0" borderId="56" xfId="26" applyFont="1" applyBorder="1" applyAlignment="1" applyProtection="1">
      <alignment vertical="top"/>
    </xf>
    <xf numFmtId="0" fontId="126" fillId="0" borderId="56" xfId="26" applyFont="1" applyBorder="1" applyAlignment="1" applyProtection="1">
      <alignment vertical="top"/>
    </xf>
    <xf numFmtId="0" fontId="125" fillId="0" borderId="0" xfId="26" applyFont="1" applyAlignment="1" applyProtection="1">
      <alignment vertical="top"/>
    </xf>
    <xf numFmtId="0" fontId="0" fillId="0" borderId="47" xfId="26" applyFont="1" applyBorder="1" applyProtection="1"/>
    <xf numFmtId="0" fontId="119" fillId="0" borderId="56" xfId="26" applyFont="1" applyBorder="1" applyAlignment="1" applyProtection="1">
      <alignment vertical="top" wrapText="1"/>
    </xf>
    <xf numFmtId="0" fontId="2" fillId="0" borderId="12" xfId="27" applyFont="1" applyBorder="1" applyAlignment="1" applyProtection="1">
      <alignment horizontal="center" vertical="center" wrapText="1"/>
      <protection locked="0"/>
    </xf>
    <xf numFmtId="14" fontId="124" fillId="0" borderId="47" xfId="26" applyNumberFormat="1" applyFont="1" applyBorder="1" applyAlignment="1" applyProtection="1">
      <alignment horizontal="right"/>
    </xf>
    <xf numFmtId="0" fontId="2" fillId="0" borderId="12" xfId="27" applyFont="1" applyBorder="1" applyAlignment="1">
      <alignment horizontal="center"/>
    </xf>
    <xf numFmtId="0" fontId="0" fillId="0" borderId="48" xfId="26" applyFont="1" applyBorder="1" applyProtection="1"/>
    <xf numFmtId="14" fontId="124" fillId="0" borderId="48" xfId="26" applyNumberFormat="1" applyFont="1" applyBorder="1" applyAlignment="1" applyProtection="1">
      <alignment horizontal="right"/>
    </xf>
    <xf numFmtId="0" fontId="2" fillId="0" borderId="14" xfId="27" applyFont="1" applyBorder="1" applyAlignment="1">
      <alignment horizontal="center"/>
    </xf>
    <xf numFmtId="0" fontId="118" fillId="0" borderId="61" xfId="26" applyFont="1" applyBorder="1" applyAlignment="1" applyProtection="1">
      <alignment vertical="top"/>
    </xf>
    <xf numFmtId="43" fontId="2" fillId="0" borderId="14" xfId="27" applyNumberFormat="1" applyFont="1" applyBorder="1"/>
    <xf numFmtId="0" fontId="118" fillId="0" borderId="61" xfId="26" applyFont="1" applyBorder="1" applyAlignment="1" applyProtection="1">
      <alignment vertical="top" wrapText="1"/>
    </xf>
    <xf numFmtId="0" fontId="118" fillId="0" borderId="12" xfId="26" applyFont="1" applyBorder="1" applyAlignment="1" applyProtection="1">
      <alignment vertical="top" wrapText="1"/>
    </xf>
    <xf numFmtId="0" fontId="0" fillId="0" borderId="12" xfId="26" applyFont="1" applyBorder="1" applyProtection="1"/>
    <xf numFmtId="14" fontId="124" fillId="0" borderId="12" xfId="26" applyNumberFormat="1" applyFont="1" applyBorder="1" applyAlignment="1" applyProtection="1">
      <alignment horizontal="right"/>
    </xf>
    <xf numFmtId="0" fontId="124" fillId="0" borderId="12" xfId="26" applyFont="1" applyBorder="1" applyProtection="1"/>
    <xf numFmtId="168" fontId="124" fillId="0" borderId="12" xfId="26" applyNumberFormat="1" applyFont="1" applyBorder="1" applyProtection="1"/>
    <xf numFmtId="0" fontId="118" fillId="0" borderId="12" xfId="26" applyFont="1" applyBorder="1" applyAlignment="1" applyProtection="1">
      <alignment vertical="top"/>
    </xf>
    <xf numFmtId="0" fontId="2" fillId="0" borderId="12" xfId="27" applyFont="1" applyBorder="1"/>
    <xf numFmtId="0" fontId="122" fillId="0" borderId="12" xfId="27" applyBorder="1"/>
    <xf numFmtId="0" fontId="0" fillId="0" borderId="56" xfId="26" applyFont="1" applyBorder="1" applyProtection="1"/>
    <xf numFmtId="0" fontId="118" fillId="0" borderId="0" xfId="26" applyFont="1" applyProtection="1"/>
    <xf numFmtId="0" fontId="128" fillId="34" borderId="47" xfId="26" applyFont="1" applyFill="1" applyBorder="1" applyAlignment="1" applyProtection="1">
      <alignment vertical="top" wrapText="1"/>
    </xf>
    <xf numFmtId="166" fontId="128" fillId="34" borderId="47" xfId="26" applyNumberFormat="1" applyFont="1" applyFill="1" applyBorder="1" applyAlignment="1" applyProtection="1">
      <alignment vertical="top" wrapText="1"/>
    </xf>
    <xf numFmtId="0" fontId="128" fillId="34" borderId="47" xfId="26" applyFont="1" applyFill="1" applyBorder="1" applyProtection="1"/>
    <xf numFmtId="0" fontId="128" fillId="0" borderId="47" xfId="26" applyFont="1" applyBorder="1" applyAlignment="1" applyProtection="1">
      <alignment vertical="top" wrapText="1"/>
    </xf>
    <xf numFmtId="0" fontId="129" fillId="33" borderId="47" xfId="26" applyFont="1" applyFill="1" applyBorder="1" applyAlignment="1" applyProtection="1">
      <alignment vertical="top" wrapText="1"/>
    </xf>
    <xf numFmtId="166" fontId="128" fillId="0" borderId="47" xfId="26" applyNumberFormat="1" applyFont="1" applyBorder="1" applyAlignment="1" applyProtection="1">
      <alignment vertical="top" wrapText="1"/>
    </xf>
    <xf numFmtId="14" fontId="130" fillId="0" borderId="12" xfId="0" applyNumberFormat="1" applyFont="1" applyBorder="1"/>
    <xf numFmtId="0" fontId="128" fillId="0" borderId="47" xfId="26" applyFont="1" applyBorder="1" applyAlignment="1" applyProtection="1">
      <alignment vertical="top"/>
    </xf>
    <xf numFmtId="0" fontId="131" fillId="0" borderId="47" xfId="26" applyFont="1" applyBorder="1" applyAlignment="1" applyProtection="1">
      <alignment vertical="top" wrapText="1"/>
    </xf>
    <xf numFmtId="0" fontId="128" fillId="0" borderId="0" xfId="26" applyFont="1" applyAlignment="1" applyProtection="1">
      <alignment vertical="top" wrapText="1"/>
    </xf>
    <xf numFmtId="0" fontId="95" fillId="0" borderId="0" xfId="27" applyFont="1"/>
    <xf numFmtId="0" fontId="128" fillId="39" borderId="47" xfId="26" applyFont="1" applyFill="1" applyBorder="1" applyAlignment="1" applyProtection="1">
      <alignment vertical="top" wrapText="1"/>
    </xf>
    <xf numFmtId="166" fontId="128" fillId="39" borderId="47" xfId="26" applyNumberFormat="1" applyFont="1" applyFill="1" applyBorder="1" applyAlignment="1" applyProtection="1">
      <alignment vertical="top" wrapText="1"/>
    </xf>
    <xf numFmtId="0" fontId="128" fillId="39" borderId="47" xfId="26" applyFont="1" applyFill="1" applyBorder="1" applyProtection="1"/>
    <xf numFmtId="0" fontId="129" fillId="39" borderId="47" xfId="26" applyFont="1" applyFill="1" applyBorder="1" applyAlignment="1" applyProtection="1">
      <alignment vertical="top" wrapText="1"/>
    </xf>
    <xf numFmtId="14" fontId="128" fillId="39" borderId="47" xfId="26" applyNumberFormat="1" applyFont="1" applyFill="1" applyBorder="1" applyProtection="1"/>
    <xf numFmtId="0" fontId="128" fillId="39" borderId="47" xfId="26" applyFont="1" applyFill="1" applyBorder="1" applyAlignment="1" applyProtection="1">
      <alignment vertical="top"/>
    </xf>
    <xf numFmtId="0" fontId="131" fillId="39" borderId="47" xfId="26" applyFont="1" applyFill="1" applyBorder="1" applyAlignment="1" applyProtection="1">
      <alignment vertical="top" wrapText="1"/>
    </xf>
    <xf numFmtId="0" fontId="118" fillId="39" borderId="47" xfId="26" applyFont="1" applyFill="1" applyBorder="1" applyAlignment="1" applyProtection="1">
      <alignment vertical="top" wrapText="1"/>
    </xf>
    <xf numFmtId="0" fontId="128" fillId="39" borderId="0" xfId="26" applyFont="1" applyFill="1" applyAlignment="1" applyProtection="1">
      <alignment vertical="top" wrapText="1"/>
    </xf>
    <xf numFmtId="166" fontId="128" fillId="39" borderId="0" xfId="26" applyNumberFormat="1" applyFont="1" applyFill="1" applyAlignment="1" applyProtection="1">
      <alignment vertical="top" wrapText="1"/>
    </xf>
    <xf numFmtId="168" fontId="128" fillId="39" borderId="47" xfId="28" applyFont="1" applyFill="1" applyBorder="1" applyAlignment="1">
      <alignment vertical="top"/>
    </xf>
    <xf numFmtId="14" fontId="128" fillId="39" borderId="47" xfId="26" applyNumberFormat="1" applyFont="1" applyFill="1" applyBorder="1" applyAlignment="1" applyProtection="1">
      <alignment vertical="top" wrapText="1"/>
    </xf>
    <xf numFmtId="0" fontId="129" fillId="34" borderId="47" xfId="26" applyFont="1" applyFill="1" applyBorder="1" applyAlignment="1" applyProtection="1">
      <alignment vertical="top" wrapText="1"/>
    </xf>
    <xf numFmtId="0" fontId="128" fillId="34" borderId="47" xfId="26" applyFont="1" applyFill="1" applyBorder="1" applyAlignment="1" applyProtection="1">
      <alignment vertical="top"/>
    </xf>
    <xf numFmtId="0" fontId="128" fillId="34" borderId="47" xfId="26" applyFont="1" applyFill="1" applyBorder="1" applyAlignment="1" applyProtection="1">
      <alignment horizontal="right" vertical="top" wrapText="1"/>
    </xf>
    <xf numFmtId="0" fontId="131" fillId="34" borderId="47" xfId="26" applyFont="1" applyFill="1" applyBorder="1" applyAlignment="1" applyProtection="1">
      <alignment vertical="top" wrapText="1"/>
    </xf>
    <xf numFmtId="0" fontId="128" fillId="34" borderId="0" xfId="26" applyFont="1" applyFill="1" applyAlignment="1" applyProtection="1">
      <alignment vertical="top" wrapText="1"/>
    </xf>
    <xf numFmtId="0" fontId="128" fillId="34" borderId="48" xfId="26" applyFont="1" applyFill="1" applyBorder="1" applyAlignment="1" applyProtection="1">
      <alignment horizontal="left" vertical="top" wrapText="1"/>
    </xf>
    <xf numFmtId="0" fontId="129" fillId="34" borderId="48" xfId="26" applyFont="1" applyFill="1" applyBorder="1" applyAlignment="1" applyProtection="1">
      <alignment horizontal="left" vertical="top" wrapText="1"/>
    </xf>
    <xf numFmtId="166" fontId="128" fillId="34" borderId="48" xfId="26" applyNumberFormat="1" applyFont="1" applyFill="1" applyBorder="1" applyAlignment="1" applyProtection="1">
      <alignment horizontal="left" vertical="top" wrapText="1"/>
    </xf>
    <xf numFmtId="14" fontId="128" fillId="34" borderId="48" xfId="26" applyNumberFormat="1" applyFont="1" applyFill="1" applyBorder="1" applyAlignment="1" applyProtection="1">
      <alignment horizontal="left" vertical="top" wrapText="1"/>
    </xf>
    <xf numFmtId="0" fontId="128" fillId="34" borderId="48" xfId="26" applyFont="1" applyFill="1" applyBorder="1" applyAlignment="1" applyProtection="1">
      <alignment horizontal="left" vertical="top"/>
    </xf>
    <xf numFmtId="0" fontId="131" fillId="34" borderId="48" xfId="26" applyFont="1" applyFill="1" applyBorder="1" applyAlignment="1" applyProtection="1">
      <alignment horizontal="left" vertical="top" wrapText="1"/>
    </xf>
    <xf numFmtId="0" fontId="128" fillId="40" borderId="0" xfId="26" applyFont="1" applyFill="1" applyAlignment="1" applyProtection="1">
      <alignment horizontal="left" vertical="top" wrapText="1"/>
    </xf>
    <xf numFmtId="14" fontId="128" fillId="34" borderId="47" xfId="26" applyNumberFormat="1" applyFont="1" applyFill="1" applyBorder="1" applyAlignment="1" applyProtection="1">
      <alignment vertical="top" wrapText="1"/>
    </xf>
    <xf numFmtId="0" fontId="128" fillId="40" borderId="0" xfId="26" applyFont="1" applyFill="1" applyAlignment="1" applyProtection="1">
      <alignment vertical="top" wrapText="1"/>
    </xf>
    <xf numFmtId="0" fontId="129" fillId="34" borderId="0" xfId="26" applyFont="1" applyFill="1" applyAlignment="1" applyProtection="1">
      <alignment vertical="top" wrapText="1"/>
    </xf>
    <xf numFmtId="166" fontId="129" fillId="34" borderId="0" xfId="26" applyNumberFormat="1" applyFont="1" applyFill="1" applyAlignment="1" applyProtection="1">
      <alignment vertical="top" wrapText="1"/>
    </xf>
    <xf numFmtId="0" fontId="129" fillId="30" borderId="0" xfId="26" applyFont="1" applyFill="1" applyAlignment="1" applyProtection="1">
      <alignment vertical="top" wrapText="1"/>
    </xf>
    <xf numFmtId="0" fontId="129" fillId="34" borderId="0" xfId="26" applyFont="1" applyFill="1" applyProtection="1"/>
    <xf numFmtId="0" fontId="118" fillId="34" borderId="0" xfId="26" applyFont="1" applyFill="1" applyAlignment="1" applyProtection="1">
      <alignment vertical="top" wrapText="1"/>
    </xf>
    <xf numFmtId="166" fontId="118" fillId="34" borderId="0" xfId="26" applyNumberFormat="1" applyFont="1" applyFill="1" applyAlignment="1" applyProtection="1">
      <alignment vertical="top" wrapText="1"/>
    </xf>
    <xf numFmtId="0" fontId="118" fillId="34" borderId="0" xfId="26" applyFont="1" applyFill="1" applyProtection="1"/>
    <xf numFmtId="0" fontId="118" fillId="34" borderId="47" xfId="26" applyFont="1" applyFill="1" applyBorder="1" applyAlignment="1" applyProtection="1">
      <alignment vertical="top" wrapText="1"/>
    </xf>
    <xf numFmtId="166" fontId="118" fillId="34" borderId="47" xfId="26" applyNumberFormat="1" applyFont="1" applyFill="1" applyBorder="1" applyAlignment="1" applyProtection="1">
      <alignment vertical="top" wrapText="1"/>
    </xf>
    <xf numFmtId="14" fontId="118" fillId="34" borderId="47" xfId="26" applyNumberFormat="1" applyFont="1" applyFill="1" applyBorder="1" applyAlignment="1" applyProtection="1">
      <alignment vertical="top" wrapText="1"/>
    </xf>
    <xf numFmtId="0" fontId="118" fillId="34" borderId="47" xfId="26" applyFont="1" applyFill="1" applyBorder="1" applyAlignment="1" applyProtection="1">
      <alignment vertical="top"/>
    </xf>
    <xf numFmtId="0" fontId="121" fillId="34" borderId="47" xfId="26" applyFont="1" applyFill="1" applyBorder="1" applyAlignment="1" applyProtection="1">
      <alignment vertical="top" wrapText="1"/>
    </xf>
    <xf numFmtId="0" fontId="118" fillId="0" borderId="0" xfId="26" applyFont="1" applyAlignment="1" applyProtection="1">
      <alignment vertical="top"/>
    </xf>
    <xf numFmtId="166" fontId="118" fillId="0" borderId="0" xfId="26" applyNumberFormat="1" applyFont="1" applyAlignment="1" applyProtection="1">
      <alignment vertical="top" wrapText="1"/>
    </xf>
    <xf numFmtId="0" fontId="118" fillId="41" borderId="0" xfId="26" applyFont="1" applyFill="1" applyAlignment="1" applyProtection="1">
      <alignment vertical="top" wrapText="1"/>
    </xf>
    <xf numFmtId="166" fontId="118" fillId="41" borderId="0" xfId="26" applyNumberFormat="1" applyFont="1" applyFill="1" applyAlignment="1" applyProtection="1">
      <alignment vertical="top" wrapText="1"/>
    </xf>
    <xf numFmtId="0" fontId="118" fillId="41" borderId="0" xfId="26" applyFont="1" applyFill="1" applyProtection="1"/>
    <xf numFmtId="0" fontId="118" fillId="41" borderId="47" xfId="26" applyFont="1" applyFill="1" applyBorder="1" applyAlignment="1" applyProtection="1">
      <alignment vertical="top" wrapText="1"/>
    </xf>
    <xf numFmtId="0" fontId="119" fillId="41" borderId="47" xfId="26" applyFont="1" applyFill="1" applyBorder="1" applyAlignment="1" applyProtection="1">
      <alignment vertical="top" wrapText="1"/>
    </xf>
    <xf numFmtId="166" fontId="118" fillId="41" borderId="47" xfId="26" applyNumberFormat="1" applyFont="1" applyFill="1" applyBorder="1" applyAlignment="1" applyProtection="1">
      <alignment vertical="top" wrapText="1"/>
    </xf>
    <xf numFmtId="0" fontId="118" fillId="41" borderId="47" xfId="26" applyFont="1" applyFill="1" applyBorder="1" applyAlignment="1" applyProtection="1">
      <alignment vertical="top"/>
    </xf>
    <xf numFmtId="0" fontId="121" fillId="41" borderId="47" xfId="26" applyFont="1" applyFill="1" applyBorder="1" applyAlignment="1" applyProtection="1">
      <alignment vertical="top" wrapText="1"/>
    </xf>
    <xf numFmtId="0" fontId="118" fillId="40" borderId="0" xfId="26" applyFont="1" applyFill="1" applyAlignment="1" applyProtection="1">
      <alignment vertical="top" wrapText="1"/>
    </xf>
    <xf numFmtId="166" fontId="118" fillId="40" borderId="0" xfId="26" applyNumberFormat="1" applyFont="1" applyFill="1" applyAlignment="1" applyProtection="1">
      <alignment vertical="top" wrapText="1"/>
    </xf>
    <xf numFmtId="14" fontId="118" fillId="40" borderId="0" xfId="26" applyNumberFormat="1" applyFont="1" applyFill="1" applyAlignment="1" applyProtection="1">
      <alignment vertical="top" wrapText="1"/>
    </xf>
    <xf numFmtId="0" fontId="118" fillId="40" borderId="0" xfId="26" applyFont="1" applyFill="1" applyProtection="1"/>
    <xf numFmtId="0" fontId="46" fillId="0" borderId="0" xfId="0" applyFont="1" applyAlignment="1">
      <alignment vertical="top"/>
    </xf>
    <xf numFmtId="0" fontId="43" fillId="0" borderId="0" xfId="0" applyFont="1" applyAlignment="1">
      <alignment vertical="top"/>
    </xf>
    <xf numFmtId="0" fontId="43" fillId="0" borderId="0" xfId="0" applyFont="1" applyAlignment="1">
      <alignment horizontal="center" vertical="top"/>
    </xf>
    <xf numFmtId="0" fontId="52" fillId="0" borderId="0" xfId="0" applyFont="1" applyAlignment="1">
      <alignment horizontal="center" vertical="top"/>
    </xf>
    <xf numFmtId="0" fontId="44" fillId="0" borderId="0" xfId="0" applyFont="1" applyAlignment="1">
      <alignment horizontal="center" vertical="top"/>
    </xf>
    <xf numFmtId="0" fontId="92" fillId="0" borderId="0" xfId="0" applyFont="1" applyAlignment="1" applyProtection="1">
      <alignment horizontal="left" vertical="top" wrapText="1"/>
      <protection locked="0"/>
    </xf>
    <xf numFmtId="0" fontId="46" fillId="0" borderId="0" xfId="0" applyFont="1" applyAlignment="1" applyProtection="1">
      <alignment horizontal="left" vertical="top" wrapText="1"/>
      <protection locked="0"/>
    </xf>
    <xf numFmtId="0" fontId="46" fillId="10" borderId="0" xfId="0" applyFont="1" applyFill="1" applyAlignment="1">
      <alignment vertical="top" wrapText="1"/>
    </xf>
    <xf numFmtId="0" fontId="43" fillId="10" borderId="0" xfId="0" applyFont="1" applyFill="1" applyAlignment="1">
      <alignment vertical="top" wrapText="1"/>
    </xf>
    <xf numFmtId="0" fontId="46" fillId="10" borderId="0" xfId="0" applyFont="1" applyFill="1" applyAlignment="1">
      <alignment vertical="top"/>
    </xf>
    <xf numFmtId="0" fontId="43" fillId="10" borderId="0" xfId="0" applyFont="1" applyFill="1" applyAlignment="1">
      <alignment vertical="top"/>
    </xf>
    <xf numFmtId="0" fontId="45" fillId="0" borderId="0" xfId="0" applyFont="1" applyAlignment="1" applyProtection="1">
      <alignment vertical="top" wrapText="1"/>
      <protection locked="0"/>
    </xf>
    <xf numFmtId="0" fontId="43" fillId="0" borderId="35" xfId="0" applyFont="1" applyBorder="1" applyAlignment="1" applyProtection="1">
      <alignment horizontal="left" vertical="top"/>
      <protection locked="0"/>
    </xf>
    <xf numFmtId="0" fontId="43" fillId="0" borderId="36" xfId="0" applyFont="1" applyBorder="1" applyAlignment="1" applyProtection="1">
      <alignment horizontal="left" vertical="top"/>
      <protection locked="0"/>
    </xf>
    <xf numFmtId="0" fontId="43" fillId="0" borderId="37" xfId="0" applyFont="1" applyBorder="1" applyAlignment="1" applyProtection="1">
      <alignment horizontal="left" vertical="top"/>
      <protection locked="0"/>
    </xf>
    <xf numFmtId="0" fontId="43" fillId="0" borderId="35" xfId="0" applyFont="1" applyBorder="1" applyAlignment="1" applyProtection="1">
      <alignment horizontal="left" vertical="top" wrapText="1"/>
      <protection locked="0"/>
    </xf>
    <xf numFmtId="0" fontId="43" fillId="0" borderId="37" xfId="0" applyFont="1" applyBorder="1" applyAlignment="1" applyProtection="1">
      <alignment horizontal="left" vertical="top" wrapText="1"/>
      <protection locked="0"/>
    </xf>
    <xf numFmtId="0" fontId="47" fillId="14" borderId="23" xfId="0" applyFont="1" applyFill="1" applyBorder="1" applyAlignment="1" applyProtection="1">
      <alignment vertical="top" wrapText="1"/>
      <protection locked="0"/>
    </xf>
    <xf numFmtId="0" fontId="0" fillId="14" borderId="24" xfId="0" applyFill="1" applyBorder="1" applyAlignment="1" applyProtection="1">
      <alignment vertical="top" wrapText="1"/>
      <protection locked="0"/>
    </xf>
    <xf numFmtId="0" fontId="0" fillId="14" borderId="13" xfId="0" applyFill="1" applyBorder="1" applyAlignment="1" applyProtection="1">
      <alignment vertical="top" wrapText="1"/>
      <protection locked="0"/>
    </xf>
    <xf numFmtId="0" fontId="50" fillId="21" borderId="12" xfId="0" applyFont="1" applyFill="1" applyBorder="1" applyAlignment="1">
      <alignment horizontal="left" vertical="top" wrapText="1"/>
    </xf>
    <xf numFmtId="0" fontId="0" fillId="0" borderId="12" xfId="0" applyBorder="1" applyAlignment="1">
      <alignment horizontal="left" vertical="top" wrapText="1"/>
    </xf>
    <xf numFmtId="0" fontId="43" fillId="0" borderId="0" xfId="0" applyFont="1" applyAlignment="1">
      <alignment horizontal="center" wrapText="1"/>
    </xf>
    <xf numFmtId="0" fontId="74" fillId="23" borderId="21" xfId="0" applyFont="1" applyFill="1" applyBorder="1" applyAlignment="1">
      <alignment horizontal="center" vertical="top" wrapText="1"/>
    </xf>
    <xf numFmtId="0" fontId="0" fillId="23" borderId="21" xfId="0" applyFill="1" applyBorder="1" applyAlignment="1">
      <alignment horizontal="center" vertical="top" wrapText="1"/>
    </xf>
    <xf numFmtId="0" fontId="97" fillId="13" borderId="0" xfId="8" applyFont="1" applyFill="1" applyAlignment="1">
      <alignment horizontal="center" vertical="center" wrapText="1"/>
    </xf>
    <xf numFmtId="0" fontId="74" fillId="15" borderId="21" xfId="0" applyFont="1" applyFill="1" applyBorder="1" applyAlignment="1">
      <alignment horizontal="center" vertical="top" wrapText="1"/>
    </xf>
    <xf numFmtId="0" fontId="0" fillId="15" borderId="21" xfId="0" applyFill="1" applyBorder="1" applyAlignment="1">
      <alignment horizontal="center" vertical="top" wrapText="1"/>
    </xf>
    <xf numFmtId="0" fontId="47" fillId="23" borderId="0" xfId="8" applyFont="1" applyFill="1" applyAlignment="1">
      <alignment horizontal="right" vertical="top" wrapText="1"/>
    </xf>
    <xf numFmtId="0" fontId="119" fillId="32" borderId="52" xfId="26" applyFont="1" applyFill="1" applyBorder="1" applyAlignment="1" applyProtection="1">
      <alignment horizontal="left" vertical="top" wrapText="1"/>
    </xf>
    <xf numFmtId="0" fontId="128" fillId="34" borderId="47" xfId="26" applyFont="1" applyFill="1" applyBorder="1" applyAlignment="1" applyProtection="1">
      <alignment vertical="top" wrapText="1"/>
    </xf>
    <xf numFmtId="0" fontId="8" fillId="22" borderId="23" xfId="18" applyFont="1" applyFill="1" applyBorder="1" applyAlignment="1"/>
    <xf numFmtId="0" fontId="9" fillId="22" borderId="13" xfId="18" applyFill="1" applyBorder="1" applyAlignment="1"/>
    <xf numFmtId="0" fontId="81" fillId="0" borderId="18" xfId="18" applyFont="1" applyBorder="1" applyAlignment="1">
      <alignment horizontal="center" vertical="top" wrapText="1"/>
    </xf>
    <xf numFmtId="0" fontId="81" fillId="0" borderId="0" xfId="18" applyFont="1" applyAlignment="1">
      <alignment horizontal="center" vertical="top" wrapText="1"/>
    </xf>
    <xf numFmtId="0" fontId="43" fillId="0" borderId="18" xfId="0" applyFont="1" applyBorder="1" applyAlignment="1">
      <alignment vertical="top" wrapText="1"/>
    </xf>
    <xf numFmtId="0" fontId="43" fillId="0" borderId="18" xfId="0" applyFont="1" applyBorder="1" applyAlignment="1">
      <alignment vertical="top"/>
    </xf>
    <xf numFmtId="0" fontId="52" fillId="0" borderId="0" xfId="0" applyFont="1" applyAlignment="1">
      <alignment horizontal="center" vertical="top" wrapText="1"/>
    </xf>
    <xf numFmtId="0" fontId="52" fillId="0" borderId="0" xfId="7" applyFont="1" applyAlignment="1">
      <alignment horizontal="center" vertical="top"/>
    </xf>
    <xf numFmtId="0" fontId="43" fillId="0" borderId="19" xfId="7" applyFont="1" applyBorder="1" applyAlignment="1">
      <alignment horizontal="left" vertical="top"/>
    </xf>
    <xf numFmtId="0" fontId="43" fillId="0" borderId="21" xfId="7" applyFont="1" applyBorder="1" applyAlignment="1">
      <alignment horizontal="left" vertical="top"/>
    </xf>
    <xf numFmtId="0" fontId="52" fillId="0" borderId="0" xfId="7" applyFont="1" applyAlignment="1">
      <alignment horizontal="center" vertical="top" wrapText="1"/>
    </xf>
    <xf numFmtId="0" fontId="42" fillId="0" borderId="24" xfId="7" applyFont="1" applyBorder="1" applyAlignment="1" applyProtection="1">
      <alignment horizontal="center" vertical="center" wrapText="1"/>
      <protection locked="0"/>
    </xf>
    <xf numFmtId="0" fontId="44" fillId="0" borderId="0" xfId="6" applyFont="1" applyAlignment="1">
      <alignment horizontal="left" vertical="top" wrapText="1"/>
    </xf>
    <xf numFmtId="0" fontId="47" fillId="0" borderId="0" xfId="7" applyFont="1" applyAlignment="1">
      <alignment horizontal="left" vertical="top"/>
    </xf>
    <xf numFmtId="0" fontId="43" fillId="0" borderId="0" xfId="7" applyFont="1" applyAlignment="1">
      <alignment horizontal="left" vertical="top"/>
    </xf>
    <xf numFmtId="0" fontId="43" fillId="0" borderId="0" xfId="7" applyFont="1" applyAlignment="1">
      <alignment horizontal="left" vertical="top" wrapText="1"/>
    </xf>
    <xf numFmtId="0" fontId="43" fillId="0" borderId="18" xfId="7" applyFont="1" applyBorder="1" applyAlignment="1">
      <alignment horizontal="left" vertical="top"/>
    </xf>
    <xf numFmtId="0" fontId="43" fillId="0" borderId="3" xfId="7" applyFont="1" applyBorder="1" applyAlignment="1">
      <alignment horizontal="left" vertical="top" wrapText="1"/>
    </xf>
    <xf numFmtId="0" fontId="44" fillId="0" borderId="0" xfId="7" applyFont="1" applyAlignment="1">
      <alignment horizontal="center" vertical="top"/>
    </xf>
    <xf numFmtId="0" fontId="44" fillId="0" borderId="3" xfId="7" applyFont="1" applyBorder="1" applyAlignment="1">
      <alignment horizontal="center" vertical="top"/>
    </xf>
    <xf numFmtId="0" fontId="19" fillId="4" borderId="28" xfId="0" applyFont="1" applyFill="1" applyBorder="1" applyAlignment="1">
      <alignment vertical="top" wrapText="1"/>
    </xf>
    <xf numFmtId="0" fontId="19" fillId="4" borderId="5" xfId="0" applyFont="1" applyFill="1" applyBorder="1" applyAlignment="1">
      <alignment vertical="top" wrapText="1"/>
    </xf>
    <xf numFmtId="49" fontId="13" fillId="3" borderId="29" xfId="0" applyNumberFormat="1" applyFont="1" applyFill="1" applyBorder="1" applyAlignment="1">
      <alignment wrapText="1"/>
    </xf>
    <xf numFmtId="49" fontId="13" fillId="3" borderId="2" xfId="0" applyNumberFormat="1" applyFont="1" applyFill="1" applyBorder="1" applyAlignment="1">
      <alignment wrapText="1"/>
    </xf>
    <xf numFmtId="0" fontId="13" fillId="3" borderId="0" xfId="0" applyFont="1" applyFill="1" applyAlignment="1">
      <alignment horizontal="left" vertical="top" wrapText="1"/>
    </xf>
    <xf numFmtId="0" fontId="13" fillId="3" borderId="4" xfId="0" applyFont="1" applyFill="1" applyBorder="1" applyAlignment="1">
      <alignment horizontal="left" vertical="top" wrapText="1"/>
    </xf>
    <xf numFmtId="0" fontId="16" fillId="4" borderId="28" xfId="0" applyFont="1" applyFill="1" applyBorder="1" applyAlignment="1">
      <alignment vertical="top" wrapText="1"/>
    </xf>
    <xf numFmtId="0" fontId="16" fillId="4" borderId="30" xfId="0" applyFont="1" applyFill="1" applyBorder="1" applyAlignment="1">
      <alignment vertical="top" wrapText="1"/>
    </xf>
    <xf numFmtId="0" fontId="16" fillId="4" borderId="31" xfId="0" applyFont="1" applyFill="1" applyBorder="1" applyAlignment="1">
      <alignment vertical="top" wrapText="1"/>
    </xf>
    <xf numFmtId="0" fontId="18" fillId="0" borderId="25" xfId="0" applyFont="1" applyBorder="1" applyAlignment="1">
      <alignment horizontal="center" vertical="top" wrapText="1"/>
    </xf>
    <xf numFmtId="0" fontId="18" fillId="0" borderId="27" xfId="0" applyFont="1" applyBorder="1" applyAlignment="1">
      <alignment horizontal="center" vertical="top" wrapText="1"/>
    </xf>
    <xf numFmtId="0" fontId="18" fillId="0" borderId="26" xfId="0" applyFont="1" applyBorder="1" applyAlignment="1">
      <alignment horizontal="center" vertical="top" wrapText="1"/>
    </xf>
    <xf numFmtId="0" fontId="18" fillId="0" borderId="32" xfId="0" applyFont="1" applyBorder="1" applyAlignment="1">
      <alignment horizontal="center" vertical="top" wrapText="1"/>
    </xf>
    <xf numFmtId="0" fontId="18" fillId="0" borderId="0" xfId="0" applyFont="1" applyAlignment="1">
      <alignment horizontal="center" vertical="top" wrapText="1"/>
    </xf>
    <xf numFmtId="0" fontId="17" fillId="0" borderId="25" xfId="0" applyFont="1" applyBorder="1" applyAlignment="1">
      <alignment horizontal="left" vertical="top" wrapText="1"/>
    </xf>
    <xf numFmtId="0" fontId="17" fillId="0" borderId="27" xfId="0" applyFont="1" applyBorder="1" applyAlignment="1">
      <alignment horizontal="left" vertical="top" wrapText="1"/>
    </xf>
    <xf numFmtId="0" fontId="17" fillId="0" borderId="26" xfId="0" applyFont="1" applyBorder="1" applyAlignment="1">
      <alignment horizontal="left" vertical="top" wrapText="1"/>
    </xf>
  </cellXfs>
  <cellStyles count="29">
    <cellStyle name="Comma 2" xfId="28" xr:uid="{81E83A23-3B5F-4613-81F1-D00785A753BE}"/>
    <cellStyle name="Hyperlink 2" xfId="19" xr:uid="{3BC0B185-DA5F-4F87-BC8C-E959D6BAA260}"/>
    <cellStyle name="Normal" xfId="0" builtinId="0"/>
    <cellStyle name="Normal 2" xfId="1" xr:uid="{00000000-0005-0000-0000-000001000000}"/>
    <cellStyle name="Normal 2 2" xfId="2" xr:uid="{00000000-0005-0000-0000-000002000000}"/>
    <cellStyle name="Normal 2 2 2" xfId="13" xr:uid="{00000000-0005-0000-0000-000003000000}"/>
    <cellStyle name="Normal 2 2 2 2" xfId="25" xr:uid="{791872A1-85CD-45A3-84D0-C08B55A41D21}"/>
    <cellStyle name="Normal 2 3" xfId="11" xr:uid="{00000000-0005-0000-0000-000004000000}"/>
    <cellStyle name="Normal 2 3 2" xfId="16" xr:uid="{00000000-0005-0000-0000-000005000000}"/>
    <cellStyle name="Normal 2 3 2 2" xfId="23" xr:uid="{44B25CA6-8ADE-45EE-ABA1-1DBA94A33821}"/>
    <cellStyle name="Normal 2 4" xfId="18" xr:uid="{C33287A3-F45E-4B77-9CD9-E2980A8AD248}"/>
    <cellStyle name="Normal 2 4 2" xfId="24" xr:uid="{B86B75AE-3AEA-468C-B9DA-399922765A64}"/>
    <cellStyle name="Normal 3" xfId="9" xr:uid="{00000000-0005-0000-0000-000006000000}"/>
    <cellStyle name="Normal 3 2" xfId="26" xr:uid="{334A355D-220A-4993-AB4C-44F61A69AEB8}"/>
    <cellStyle name="Normal 4" xfId="10" xr:uid="{00000000-0005-0000-0000-000007000000}"/>
    <cellStyle name="Normal 4 2" xfId="12" xr:uid="{00000000-0005-0000-0000-000008000000}"/>
    <cellStyle name="Normal 4 2 2" xfId="17" xr:uid="{00000000-0005-0000-0000-000009000000}"/>
    <cellStyle name="Normal 4 2 3" xfId="22" xr:uid="{19EEC41A-EEA2-4A76-AE3A-48369F7A281F}"/>
    <cellStyle name="Normal 4 3" xfId="21" xr:uid="{2D2C4536-C2DA-4134-9082-C8CBF977B5D5}"/>
    <cellStyle name="Normal 5" xfId="3" xr:uid="{00000000-0005-0000-0000-00000A000000}"/>
    <cellStyle name="Normal 5 2" xfId="4" xr:uid="{00000000-0005-0000-0000-00000B000000}"/>
    <cellStyle name="Normal 5 3" xfId="15" xr:uid="{00000000-0005-0000-0000-00000C000000}"/>
    <cellStyle name="Normal 5 4" xfId="14" xr:uid="{00000000-0005-0000-0000-00000D000000}"/>
    <cellStyle name="Normal 6" xfId="27" xr:uid="{6222124A-D255-4261-AE64-474726116079}"/>
    <cellStyle name="Normal_2011 RA Coilte SHC Summary v10 - no names 2" xfId="20" xr:uid="{31CA8A40-C6E5-4E7F-8272-59ACE3C34754}"/>
    <cellStyle name="Normal_RT-COC-001-13 Report spreadsheet" xfId="5" xr:uid="{00000000-0005-0000-0000-00000F000000}"/>
    <cellStyle name="Normal_RT-COC-001-18 Report spreadsheet" xfId="6" xr:uid="{00000000-0005-0000-0000-000010000000}"/>
    <cellStyle name="Normal_RT-FM-001-03 Forest cert report template" xfId="7" xr:uid="{00000000-0005-0000-0000-000011000000}"/>
    <cellStyle name="Normal_T&amp;M RA report 2005 draft 2" xfId="8" xr:uid="{00000000-0005-0000-0000-000012000000}"/>
  </cellStyles>
  <dxfs count="103">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ont>
        <color rgb="FF9C0006"/>
        <family val="2"/>
      </font>
      <fill>
        <patternFill patternType="solid">
          <fgColor rgb="FFFFC7CE"/>
          <bgColor rgb="FFFFC7CE"/>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ill>
        <patternFill>
          <bgColor rgb="FFFFFF00"/>
        </patternFill>
      </fill>
    </dxf>
    <dxf>
      <fill>
        <patternFill>
          <bgColor rgb="FFFFFFCC"/>
        </patternFill>
      </fill>
    </dxf>
    <dxf>
      <fill>
        <patternFill>
          <bgColor theme="0" tint="-0.14996795556505021"/>
        </patternFill>
      </fill>
    </dxf>
    <dxf>
      <font>
        <b val="0"/>
        <i val="0"/>
        <strike val="0"/>
        <condense val="0"/>
        <extend val="0"/>
        <outline val="0"/>
        <shadow val="0"/>
        <u val="none"/>
        <vertAlign val="baseline"/>
        <sz val="11"/>
        <color auto="1"/>
        <name val="Cambria"/>
        <family val="1"/>
        <scheme val="none"/>
      </font>
      <alignment horizontal="left" vertical="center" textRotation="0" wrapText="0" indent="0" justifyLastLine="0" shrinkToFit="0" readingOrder="0"/>
    </dxf>
    <dxf>
      <alignment horizontal="left" vertical="center" textRotation="0" indent="0" justifyLastLine="0" shrinkToFit="0" readingOrder="0"/>
    </dxf>
    <dxf>
      <border>
        <bottom style="thin">
          <color indexed="64"/>
        </bottom>
      </border>
    </dxf>
    <dxf>
      <font>
        <b val="0"/>
        <i val="0"/>
        <strike val="0"/>
        <condense val="0"/>
        <extend val="0"/>
        <outline val="0"/>
        <shadow val="0"/>
        <u val="none"/>
        <vertAlign val="baseline"/>
        <sz val="11"/>
        <color auto="1"/>
        <name val="Cambria"/>
        <family val="1"/>
        <scheme val="major"/>
      </font>
      <fill>
        <patternFill patternType="solid">
          <fgColor indexed="64"/>
          <bgColor theme="9" tint="0.59999389629810485"/>
        </patternFill>
      </fill>
    </dxf>
  </dxfs>
  <tableStyles count="0" defaultTableStyle="TableStyleMedium2" defaultPivotStyle="PivotStyleLight16"/>
  <colors>
    <mruColors>
      <color rgb="FF00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1.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microsoft.com/office/2017/10/relationships/person" Target="persons/perso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drawing1.xml><?xml version="1.0" encoding="utf-8"?>
<xdr:wsDr xmlns:xdr="http://schemas.openxmlformats.org/drawingml/2006/spreadsheetDrawing" xmlns:a="http://schemas.openxmlformats.org/drawingml/2006/main">
  <xdr:twoCellAnchor>
    <xdr:from>
      <xdr:col>0</xdr:col>
      <xdr:colOff>447675</xdr:colOff>
      <xdr:row>0</xdr:row>
      <xdr:rowOff>238125</xdr:rowOff>
    </xdr:from>
    <xdr:to>
      <xdr:col>0</xdr:col>
      <xdr:colOff>400050</xdr:colOff>
      <xdr:row>0</xdr:row>
      <xdr:rowOff>1838325</xdr:rowOff>
    </xdr:to>
    <xdr:pic>
      <xdr:nvPicPr>
        <xdr:cNvPr id="8743" name="Picture 1">
          <a:extLst>
            <a:ext uri="{FF2B5EF4-FFF2-40B4-BE49-F238E27FC236}">
              <a16:creationId xmlns:a16="http://schemas.microsoft.com/office/drawing/2014/main" id="{F02826D6-0281-4F10-9F6C-6EDF5135EA0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00050" y="238125"/>
          <a:ext cx="0" cy="16002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419100</xdr:colOff>
      <xdr:row>0</xdr:row>
      <xdr:rowOff>428625</xdr:rowOff>
    </xdr:from>
    <xdr:to>
      <xdr:col>5</xdr:col>
      <xdr:colOff>619125</xdr:colOff>
      <xdr:row>0</xdr:row>
      <xdr:rowOff>1952625</xdr:rowOff>
    </xdr:to>
    <xdr:pic>
      <xdr:nvPicPr>
        <xdr:cNvPr id="8744" name="Picture 3">
          <a:extLst>
            <a:ext uri="{FF2B5EF4-FFF2-40B4-BE49-F238E27FC236}">
              <a16:creationId xmlns:a16="http://schemas.microsoft.com/office/drawing/2014/main" id="{62DE8E01-E0A8-4AAD-8142-06513F8013B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867275" y="428625"/>
          <a:ext cx="1181100" cy="15240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161925</xdr:colOff>
      <xdr:row>0</xdr:row>
      <xdr:rowOff>533400</xdr:rowOff>
    </xdr:from>
    <xdr:to>
      <xdr:col>2</xdr:col>
      <xdr:colOff>723900</xdr:colOff>
      <xdr:row>0</xdr:row>
      <xdr:rowOff>1695450</xdr:rowOff>
    </xdr:to>
    <xdr:pic>
      <xdr:nvPicPr>
        <xdr:cNvPr id="8745" name="Picture 2">
          <a:extLst>
            <a:ext uri="{FF2B5EF4-FFF2-40B4-BE49-F238E27FC236}">
              <a16:creationId xmlns:a16="http://schemas.microsoft.com/office/drawing/2014/main" id="{7B9B1124-346C-4B96-B6D1-F6F1EF1D3E9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1925" y="533400"/>
          <a:ext cx="1800225" cy="1162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571500</xdr:colOff>
      <xdr:row>0</xdr:row>
      <xdr:rowOff>523875</xdr:rowOff>
    </xdr:from>
    <xdr:to>
      <xdr:col>0</xdr:col>
      <xdr:colOff>2133600</xdr:colOff>
      <xdr:row>0</xdr:row>
      <xdr:rowOff>1533525</xdr:rowOff>
    </xdr:to>
    <xdr:pic>
      <xdr:nvPicPr>
        <xdr:cNvPr id="21759" name="Picture 4">
          <a:extLst>
            <a:ext uri="{FF2B5EF4-FFF2-40B4-BE49-F238E27FC236}">
              <a16:creationId xmlns:a16="http://schemas.microsoft.com/office/drawing/2014/main" id="{CBFCB24C-25D2-453C-94D2-B8104DF7E717}"/>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0" y="523875"/>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209550</xdr:colOff>
      <xdr:row>0</xdr:row>
      <xdr:rowOff>180975</xdr:rowOff>
    </xdr:from>
    <xdr:to>
      <xdr:col>3</xdr:col>
      <xdr:colOff>1285875</xdr:colOff>
      <xdr:row>0</xdr:row>
      <xdr:rowOff>1571625</xdr:rowOff>
    </xdr:to>
    <xdr:pic>
      <xdr:nvPicPr>
        <xdr:cNvPr id="31084" name="Picture 3">
          <a:extLst>
            <a:ext uri="{FF2B5EF4-FFF2-40B4-BE49-F238E27FC236}">
              <a16:creationId xmlns:a16="http://schemas.microsoft.com/office/drawing/2014/main" id="{DD5D2978-84E6-44F2-904E-B011ACDF150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248150" y="180975"/>
          <a:ext cx="1076325" cy="1390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0</xdr:row>
      <xdr:rowOff>361950</xdr:rowOff>
    </xdr:from>
    <xdr:to>
      <xdr:col>1</xdr:col>
      <xdr:colOff>0</xdr:colOff>
      <xdr:row>0</xdr:row>
      <xdr:rowOff>1371600</xdr:rowOff>
    </xdr:to>
    <xdr:pic>
      <xdr:nvPicPr>
        <xdr:cNvPr id="31085" name="Picture 4">
          <a:extLst>
            <a:ext uri="{FF2B5EF4-FFF2-40B4-BE49-F238E27FC236}">
              <a16:creationId xmlns:a16="http://schemas.microsoft.com/office/drawing/2014/main" id="{B04DDA54-6F32-497F-9C05-9132E5AAB70E}"/>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61950"/>
          <a:ext cx="1562100"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oilassociation.sharepoint.com/Forestry/Masters/Certification%20Records/CURRENT%20LICENSEES/010210%20Scottish%20Woodlands%20TRANSFER%20(FM)/S2%202021/Copy%20of%20RT-FM-001-23%20FSC%20report%20-%20Scottish%20Woodlands%20-%20S2%202021%20d1%20CR.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sheetName val="1 Basic Info"/>
      <sheetName val="2 Findings"/>
      <sheetName val="3 MA Cert process"/>
      <sheetName val="4 Admin "/>
      <sheetName val="5a MA Group"/>
      <sheetName val="7 S2"/>
      <sheetName val="8 S3"/>
      <sheetName val="9 S4"/>
      <sheetName val="A1 FM checklist"/>
      <sheetName val=" A1.1 Pesticides"/>
      <sheetName val="A2 Consultation"/>
      <sheetName val="A3 Species list"/>
      <sheetName val="A5 additional info"/>
      <sheetName val="A6 FSC&amp;PEFC UK Group checklist"/>
      <sheetName val="A7 Members &amp; FMUs"/>
      <sheetName val="A8 sampling"/>
      <sheetName val="A9 NTFP checklist"/>
      <sheetName val="A10 Glossary"/>
      <sheetName val="A11 Cert decsn"/>
      <sheetName val="A12a Product schedule"/>
      <sheetName val="A13 ILO conventions"/>
      <sheetName val="A14 Product codes"/>
      <sheetName val="A18 Opening &amp; Closing"/>
    </sheetNames>
    <sheetDataSet>
      <sheetData sheetId="0">
        <row r="3">
          <cell r="D3" t="str">
            <v>Scottish Woodlands Limited</v>
          </cell>
        </row>
        <row r="7">
          <cell r="D7" t="str">
            <v>SA-FM/COC-010210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persons/person.xml><?xml version="1.0" encoding="utf-8"?>
<personList xmlns="http://schemas.microsoft.com/office/spreadsheetml/2018/threadedcomments" xmlns:x="http://schemas.openxmlformats.org/spreadsheetml/2006/main">
  <person displayName="Valentins Kuksinovs" id="{125B45CA-9F05-43BC-999C-2494B718A2CD}" userId="S::VKuksinovs@soilassociation.org::4d89b3b6-ba8f-44d4-bee6-5b3ad7084390" providerId="AD"/>
</personList>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54CD89DA-1B5C-4847-B749-DC4AF0C2A977}" name="Table25232" displayName="Table25232" ref="B236:D241" totalsRowShown="0" headerRowDxfId="102" headerRowBorderDxfId="101" headerRowCellStyle="Normal_T&amp;M RA report 2005 draft 2">
  <tableColumns count="3">
    <tableColumn id="1" xr3:uid="{4DC0BE3A-B887-47D3-9470-7576B2ACC71D}" name="Column A"/>
    <tableColumn id="2" xr3:uid="{F4578097-1F4E-404A-845E-8BF3ABD77473}" name="Column B" dataDxfId="100"/>
    <tableColumn id="3" xr3:uid="{D696D323-A46C-4160-9E03-553967DBFF98}" name="Column C" dataDxfId="99"/>
  </tableColumns>
  <tableStyleInfo name="TableStyleLight9"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spPr>
      <a:bodyPr vertOverflow="clip" wrap="square" lIns="18288" tIns="0" rIns="0" bIns="0" upright="1"/>
      <a:lstStyle/>
    </a:lnDef>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C19" dT="2022-08-05T15:10:32.79" personId="{125B45CA-9F05-43BC-999C-2494B718A2CD}" id="{5D8183C9-BB9B-4D99-B994-4AE125291907}">
    <text>05/08/2022 VK-  11 new members 2 left</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s://soilassociation.sharepoint.com/sites/ForestryTeam-UKandIreland/Shared%20Documents/AppData/Local/Microsoft/Windows/Temporary%20Internet%20Files/Content.Outlook/5GKVT8H3/PEFC%20ST%201002%202018.pdf" TargetMode="External"/><Relationship Id="rId1" Type="http://schemas.openxmlformats.org/officeDocument/2006/relationships/hyperlink" Target="https://www.pefc.co.uk/system/resources/W1siZiIsIjIwMjAvMDYvMjIvM3JkZXlpYThuMV9QRUZDX1VLX1NDSEVNRV9NYXlfMjAxNl9FZGl0XzIwMjAucGRmIl1d/PEFC%20UK%20SCHEME%20May%202016%20Edit%202020.pdf" TargetMode="External"/><Relationship Id="rId4" Type="http://schemas.openxmlformats.org/officeDocument/2006/relationships/table" Target="../tables/table1.xml"/></Relationships>
</file>

<file path=xl/worksheets/_rels/sheet14.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sheetPr>
  <dimension ref="A1:H32"/>
  <sheetViews>
    <sheetView tabSelected="1" view="pageBreakPreview" zoomScaleNormal="75" zoomScaleSheetLayoutView="100" workbookViewId="0">
      <selection activeCell="D1" sqref="D1"/>
    </sheetView>
  </sheetViews>
  <sheetFormatPr defaultColWidth="9" defaultRowHeight="12.75"/>
  <cols>
    <col min="1" max="1" width="6" style="38" customWidth="1"/>
    <col min="2" max="2" width="12.5703125" style="38" customWidth="1"/>
    <col min="3" max="3" width="20.140625" style="38" customWidth="1"/>
    <col min="4" max="4" width="29" style="38" customWidth="1"/>
    <col min="5" max="5" width="14.85546875" style="38" customWidth="1"/>
    <col min="6" max="6" width="16.140625" style="38" customWidth="1"/>
    <col min="7" max="7" width="15.42578125" style="38" customWidth="1"/>
    <col min="8" max="16384" width="9" style="38"/>
  </cols>
  <sheetData>
    <row r="1" spans="1:8" ht="163.5" customHeight="1">
      <c r="A1" s="880"/>
      <c r="B1" s="878"/>
      <c r="C1" s="878"/>
      <c r="D1" s="35" t="s">
        <v>0</v>
      </c>
      <c r="E1" s="878"/>
      <c r="F1" s="878"/>
      <c r="G1" s="689"/>
    </row>
    <row r="2" spans="1:8">
      <c r="H2" s="691"/>
    </row>
    <row r="3" spans="1:8" ht="39.75" customHeight="1">
      <c r="A3" s="883" t="s">
        <v>1</v>
      </c>
      <c r="B3" s="884"/>
      <c r="C3" s="884"/>
      <c r="D3" s="229" t="s">
        <v>2</v>
      </c>
      <c r="E3" s="288"/>
      <c r="F3" s="288"/>
      <c r="H3" s="39"/>
    </row>
    <row r="4" spans="1:8" ht="18">
      <c r="A4" s="688"/>
      <c r="B4" s="40"/>
      <c r="D4" s="692"/>
      <c r="H4" s="39"/>
    </row>
    <row r="5" spans="1:8" ht="18">
      <c r="A5" s="885" t="s">
        <v>3</v>
      </c>
      <c r="B5" s="886"/>
      <c r="C5" s="886"/>
      <c r="D5" s="229" t="s">
        <v>2</v>
      </c>
      <c r="E5" s="288"/>
      <c r="F5" s="288"/>
      <c r="H5" s="39"/>
    </row>
    <row r="6" spans="1:8" ht="18">
      <c r="A6" s="688" t="s">
        <v>4</v>
      </c>
      <c r="B6" s="40"/>
      <c r="D6" s="287" t="s">
        <v>5</v>
      </c>
      <c r="E6" s="288"/>
      <c r="F6" s="288"/>
      <c r="H6" s="39"/>
    </row>
    <row r="7" spans="1:8" ht="68.25" customHeight="1">
      <c r="A7" s="876" t="s">
        <v>6</v>
      </c>
      <c r="B7" s="877"/>
      <c r="C7" s="877"/>
      <c r="D7" s="887" t="s">
        <v>7</v>
      </c>
      <c r="E7" s="887"/>
      <c r="F7" s="887"/>
      <c r="H7" s="39"/>
    </row>
    <row r="8" spans="1:8" ht="37.5" customHeight="1">
      <c r="A8" s="688" t="s">
        <v>8</v>
      </c>
      <c r="D8" s="881" t="s">
        <v>9</v>
      </c>
      <c r="E8" s="882"/>
      <c r="F8" s="288"/>
      <c r="H8" s="39"/>
    </row>
    <row r="9" spans="1:8" ht="37.5" customHeight="1">
      <c r="A9" s="190" t="s">
        <v>10</v>
      </c>
      <c r="B9" s="164"/>
      <c r="C9" s="164"/>
      <c r="D9" s="687" t="s">
        <v>11</v>
      </c>
      <c r="E9" s="289"/>
      <c r="F9" s="288"/>
      <c r="H9" s="39"/>
    </row>
    <row r="10" spans="1:8" ht="18">
      <c r="A10" s="688" t="s">
        <v>12</v>
      </c>
      <c r="B10" s="40"/>
      <c r="D10" s="290">
        <v>44347</v>
      </c>
      <c r="E10" s="288"/>
      <c r="F10" s="288"/>
      <c r="H10" s="39"/>
    </row>
    <row r="11" spans="1:8" ht="18">
      <c r="A11" s="876" t="s">
        <v>13</v>
      </c>
      <c r="B11" s="877"/>
      <c r="C11" s="877"/>
      <c r="D11" s="290">
        <v>45443</v>
      </c>
      <c r="E11" s="288"/>
      <c r="F11" s="288"/>
      <c r="H11" s="39"/>
    </row>
    <row r="12" spans="1:8" ht="18">
      <c r="A12" s="688"/>
      <c r="B12" s="40"/>
    </row>
    <row r="13" spans="1:8" ht="18">
      <c r="B13" s="40"/>
    </row>
    <row r="14" spans="1:8" ht="42.75">
      <c r="A14" s="693"/>
      <c r="B14" s="694" t="s">
        <v>14</v>
      </c>
      <c r="C14" s="694" t="s">
        <v>15</v>
      </c>
      <c r="D14" s="694" t="s">
        <v>16</v>
      </c>
      <c r="E14" s="694" t="s">
        <v>17</v>
      </c>
      <c r="F14" s="695" t="s">
        <v>18</v>
      </c>
      <c r="G14" s="696"/>
    </row>
    <row r="15" spans="1:8" ht="14.25">
      <c r="A15" s="697" t="s">
        <v>19</v>
      </c>
      <c r="B15" s="698"/>
      <c r="C15" s="698"/>
      <c r="D15" s="698"/>
      <c r="E15" s="698"/>
      <c r="F15" s="699"/>
      <c r="G15" s="696"/>
    </row>
    <row r="16" spans="1:8" ht="57">
      <c r="A16" s="700" t="s">
        <v>20</v>
      </c>
      <c r="B16" s="701" t="s">
        <v>21</v>
      </c>
      <c r="C16" s="702">
        <v>43615</v>
      </c>
      <c r="D16" s="701" t="s">
        <v>22</v>
      </c>
      <c r="E16" s="701" t="s">
        <v>22</v>
      </c>
      <c r="F16" s="701" t="s">
        <v>22</v>
      </c>
      <c r="G16" s="703"/>
    </row>
    <row r="17" spans="1:7" ht="57">
      <c r="A17" s="700" t="s">
        <v>23</v>
      </c>
      <c r="B17" s="701" t="s">
        <v>24</v>
      </c>
      <c r="C17" s="701">
        <v>43948</v>
      </c>
      <c r="D17" s="701" t="s">
        <v>22</v>
      </c>
      <c r="E17" s="701" t="s">
        <v>22</v>
      </c>
      <c r="F17" s="701" t="s">
        <v>22</v>
      </c>
      <c r="G17" s="703"/>
    </row>
    <row r="18" spans="1:7" ht="60" customHeight="1">
      <c r="A18" s="700" t="s">
        <v>25</v>
      </c>
      <c r="B18" s="701" t="s">
        <v>26</v>
      </c>
      <c r="C18" s="701" t="s">
        <v>27</v>
      </c>
      <c r="D18" s="701" t="s">
        <v>28</v>
      </c>
      <c r="E18" s="569" t="s">
        <v>29</v>
      </c>
      <c r="F18" s="701" t="s">
        <v>30</v>
      </c>
      <c r="G18" s="703"/>
    </row>
    <row r="19" spans="1:7" ht="81.75" customHeight="1">
      <c r="A19" s="700" t="s">
        <v>31</v>
      </c>
      <c r="B19" s="291" t="s">
        <v>2727</v>
      </c>
      <c r="C19" s="291" t="s">
        <v>3007</v>
      </c>
      <c r="D19" s="701" t="s">
        <v>2728</v>
      </c>
      <c r="E19" s="701" t="s">
        <v>2968</v>
      </c>
      <c r="F19" s="701" t="s">
        <v>2968</v>
      </c>
      <c r="G19" s="703"/>
    </row>
    <row r="20" spans="1:7" ht="14.25">
      <c r="A20" s="700" t="s">
        <v>32</v>
      </c>
      <c r="B20" s="701"/>
      <c r="C20" s="701"/>
      <c r="D20" s="701"/>
      <c r="E20" s="701"/>
      <c r="F20" s="701"/>
      <c r="G20" s="703"/>
    </row>
    <row r="21" spans="1:7" ht="18">
      <c r="B21" s="40"/>
    </row>
    <row r="22" spans="1:7" ht="18" customHeight="1">
      <c r="A22" s="880" t="s">
        <v>33</v>
      </c>
      <c r="B22" s="880"/>
      <c r="C22" s="880"/>
      <c r="D22" s="880"/>
      <c r="E22" s="880"/>
      <c r="F22" s="880"/>
    </row>
    <row r="23" spans="1:7" ht="14.25">
      <c r="A23" s="878" t="s">
        <v>34</v>
      </c>
      <c r="B23" s="877"/>
      <c r="C23" s="877"/>
      <c r="D23" s="877"/>
      <c r="E23" s="877"/>
      <c r="F23" s="877"/>
      <c r="G23" s="689"/>
    </row>
    <row r="24" spans="1:7" ht="14.25">
      <c r="A24" s="689"/>
      <c r="B24" s="689"/>
    </row>
    <row r="25" spans="1:7" ht="14.25">
      <c r="A25" s="878" t="s">
        <v>35</v>
      </c>
      <c r="B25" s="877"/>
      <c r="C25" s="877"/>
      <c r="D25" s="877"/>
      <c r="E25" s="877"/>
      <c r="F25" s="877"/>
      <c r="G25" s="689"/>
    </row>
    <row r="26" spans="1:7" ht="14.25">
      <c r="A26" s="878" t="s">
        <v>36</v>
      </c>
      <c r="B26" s="877"/>
      <c r="C26" s="877"/>
      <c r="D26" s="877"/>
      <c r="E26" s="877"/>
      <c r="F26" s="877"/>
      <c r="G26" s="689"/>
    </row>
    <row r="27" spans="1:7" ht="14.25">
      <c r="A27" s="878" t="s">
        <v>37</v>
      </c>
      <c r="B27" s="877"/>
      <c r="C27" s="877"/>
      <c r="D27" s="877"/>
      <c r="E27" s="877"/>
      <c r="F27" s="877"/>
      <c r="G27" s="689"/>
    </row>
    <row r="28" spans="1:7" ht="14.25">
      <c r="A28" s="690"/>
      <c r="B28" s="690"/>
    </row>
    <row r="29" spans="1:7" ht="14.25">
      <c r="A29" s="879" t="s">
        <v>38</v>
      </c>
      <c r="B29" s="877"/>
      <c r="C29" s="877"/>
      <c r="D29" s="877"/>
      <c r="E29" s="877"/>
      <c r="F29" s="877"/>
      <c r="G29" s="689"/>
    </row>
    <row r="30" spans="1:7" ht="14.25">
      <c r="A30" s="879" t="s">
        <v>39</v>
      </c>
      <c r="B30" s="877"/>
      <c r="C30" s="877"/>
      <c r="D30" s="877"/>
      <c r="E30" s="877"/>
      <c r="F30" s="877"/>
      <c r="G30" s="689"/>
    </row>
    <row r="32" spans="1:7">
      <c r="A32" s="38" t="s">
        <v>40</v>
      </c>
    </row>
  </sheetData>
  <sheetProtection formatCells="0" formatColumns="0" formatRows="0" insertColumns="0" insertRows="0" insertHyperlinks="0" deleteColumns="0" deleteRows="0" selectLockedCells="1"/>
  <mergeCells count="15">
    <mergeCell ref="A1:C1"/>
    <mergeCell ref="D8:E8"/>
    <mergeCell ref="E1:F1"/>
    <mergeCell ref="A3:C3"/>
    <mergeCell ref="A5:C5"/>
    <mergeCell ref="A7:C7"/>
    <mergeCell ref="D7:F7"/>
    <mergeCell ref="A11:C11"/>
    <mergeCell ref="A27:F27"/>
    <mergeCell ref="A29:F29"/>
    <mergeCell ref="A30:F30"/>
    <mergeCell ref="A23:F23"/>
    <mergeCell ref="A25:F25"/>
    <mergeCell ref="A26:F26"/>
    <mergeCell ref="A22:F22"/>
  </mergeCells>
  <phoneticPr fontId="7" type="noConversion"/>
  <pageMargins left="0.75" right="0.75" top="1" bottom="1" header="0.5" footer="0.5"/>
  <pageSetup paperSize="9" scale="72" orientation="portrait" horizontalDpi="4294967294"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2D050"/>
  </sheetPr>
  <dimension ref="A1:M1399"/>
  <sheetViews>
    <sheetView zoomScaleNormal="100" workbookViewId="0"/>
  </sheetViews>
  <sheetFormatPr defaultColWidth="9" defaultRowHeight="14.25"/>
  <cols>
    <col min="1" max="1" width="9" style="36"/>
    <col min="2" max="2" width="6.42578125" style="54" customWidth="1"/>
    <col min="3" max="3" width="6" style="55" customWidth="1"/>
    <col min="4" max="4" width="98.5703125" style="42" customWidth="1"/>
    <col min="5" max="5" width="8.5703125" style="42" customWidth="1"/>
    <col min="6" max="6" width="9" style="42"/>
    <col min="7" max="16384" width="9" style="36"/>
  </cols>
  <sheetData>
    <row r="1" spans="2:13">
      <c r="B1" s="52" t="s">
        <v>616</v>
      </c>
      <c r="C1" s="53"/>
      <c r="D1" s="46"/>
      <c r="E1" s="46"/>
    </row>
    <row r="3" spans="2:13">
      <c r="D3" s="56" t="s">
        <v>617</v>
      </c>
    </row>
    <row r="4" spans="2:13">
      <c r="D4" s="57"/>
    </row>
    <row r="5" spans="2:13">
      <c r="D5" s="56" t="s">
        <v>618</v>
      </c>
    </row>
    <row r="6" spans="2:13">
      <c r="D6" s="57"/>
    </row>
    <row r="7" spans="2:13">
      <c r="D7" s="56" t="s">
        <v>619</v>
      </c>
    </row>
    <row r="8" spans="2:13">
      <c r="D8" s="58"/>
    </row>
    <row r="9" spans="2:13">
      <c r="D9" s="58" t="s">
        <v>620</v>
      </c>
    </row>
    <row r="10" spans="2:13" ht="16.5" customHeight="1">
      <c r="D10" s="46"/>
    </row>
    <row r="13" spans="2:13" ht="51" customHeight="1">
      <c r="B13" s="59" t="s">
        <v>621</v>
      </c>
      <c r="C13" s="60"/>
      <c r="D13" s="61" t="s">
        <v>622</v>
      </c>
      <c r="E13" s="61" t="s">
        <v>623</v>
      </c>
      <c r="F13" s="62"/>
      <c r="H13" s="590"/>
      <c r="I13" s="590"/>
      <c r="J13" s="590"/>
      <c r="K13" s="590"/>
      <c r="L13" s="590"/>
      <c r="M13" s="590"/>
    </row>
    <row r="14" spans="2:13" ht="29.25" thickBot="1">
      <c r="B14" s="52" t="s">
        <v>624</v>
      </c>
      <c r="C14" s="53"/>
      <c r="D14" s="200" t="s">
        <v>625</v>
      </c>
      <c r="E14" s="46"/>
      <c r="H14" s="591"/>
      <c r="I14" s="591"/>
      <c r="J14" s="591"/>
      <c r="K14" s="591"/>
      <c r="L14" s="591"/>
      <c r="M14" s="591"/>
    </row>
    <row r="15" spans="2:13" ht="18.75">
      <c r="B15" s="52"/>
      <c r="C15" s="53" t="s">
        <v>626</v>
      </c>
      <c r="H15" s="592"/>
      <c r="I15" s="591"/>
      <c r="J15" s="592"/>
      <c r="K15" s="591"/>
      <c r="L15" s="592"/>
      <c r="M15" s="592"/>
    </row>
    <row r="16" spans="2:13" ht="18.75">
      <c r="B16" s="52"/>
      <c r="C16" s="53" t="s">
        <v>23</v>
      </c>
      <c r="D16" s="46"/>
      <c r="E16" s="46"/>
      <c r="H16" s="592"/>
      <c r="I16" s="591"/>
      <c r="J16" s="591"/>
      <c r="K16" s="591"/>
      <c r="L16"/>
      <c r="M16" s="592"/>
    </row>
    <row r="17" spans="2:13" ht="18.75">
      <c r="B17" s="52"/>
      <c r="C17" s="53" t="s">
        <v>25</v>
      </c>
      <c r="D17" s="46" t="s">
        <v>627</v>
      </c>
      <c r="E17" s="46" t="s">
        <v>315</v>
      </c>
      <c r="H17" s="592"/>
      <c r="I17" s="591"/>
      <c r="J17" s="592"/>
      <c r="K17" s="591"/>
      <c r="L17" s="592"/>
      <c r="M17" s="592"/>
    </row>
    <row r="18" spans="2:13" ht="18.75">
      <c r="B18" s="52"/>
      <c r="C18" s="53" t="s">
        <v>31</v>
      </c>
      <c r="D18" s="46" t="s">
        <v>627</v>
      </c>
      <c r="E18" s="46" t="s">
        <v>315</v>
      </c>
      <c r="H18" s="592"/>
      <c r="I18" s="591"/>
      <c r="J18" s="591"/>
      <c r="K18" s="592"/>
      <c r="L18" s="591"/>
      <c r="M18" s="592"/>
    </row>
    <row r="19" spans="2:13" ht="18.75">
      <c r="B19" s="52"/>
      <c r="C19" s="53" t="s">
        <v>32</v>
      </c>
      <c r="D19" s="46"/>
      <c r="E19" s="46"/>
      <c r="H19" s="592"/>
      <c r="I19" s="592"/>
      <c r="J19" s="591"/>
      <c r="K19" s="591"/>
      <c r="L19" s="591"/>
      <c r="M19" s="592"/>
    </row>
    <row r="21" spans="2:13" ht="30" customHeight="1">
      <c r="B21" s="52" t="s">
        <v>628</v>
      </c>
      <c r="C21" s="53"/>
      <c r="D21" s="202" t="s">
        <v>629</v>
      </c>
      <c r="E21" s="201"/>
    </row>
    <row r="22" spans="2:13">
      <c r="B22" s="52"/>
      <c r="C22" s="53" t="s">
        <v>626</v>
      </c>
      <c r="D22" s="130"/>
      <c r="E22" s="46"/>
    </row>
    <row r="23" spans="2:13">
      <c r="B23" s="52"/>
      <c r="C23" s="53" t="s">
        <v>23</v>
      </c>
      <c r="D23" s="46"/>
      <c r="E23" s="46"/>
    </row>
    <row r="24" spans="2:13">
      <c r="B24" s="52"/>
      <c r="C24" s="53" t="s">
        <v>25</v>
      </c>
      <c r="D24" s="46" t="s">
        <v>630</v>
      </c>
      <c r="E24" s="46" t="s">
        <v>631</v>
      </c>
    </row>
    <row r="25" spans="2:13">
      <c r="B25" s="52"/>
      <c r="C25" s="53" t="s">
        <v>31</v>
      </c>
      <c r="D25" s="46" t="s">
        <v>630</v>
      </c>
      <c r="E25" s="46" t="s">
        <v>631</v>
      </c>
    </row>
    <row r="26" spans="2:13">
      <c r="B26" s="52"/>
      <c r="C26" s="53" t="s">
        <v>32</v>
      </c>
      <c r="D26" s="46"/>
      <c r="E26" s="46"/>
    </row>
    <row r="27" spans="2:13">
      <c r="D27" s="43"/>
    </row>
    <row r="28" spans="2:13" ht="28.5">
      <c r="B28" s="205" t="s">
        <v>632</v>
      </c>
      <c r="C28" s="53"/>
      <c r="D28" s="202" t="s">
        <v>633</v>
      </c>
      <c r="E28" s="203"/>
    </row>
    <row r="29" spans="2:13">
      <c r="B29" s="52"/>
      <c r="C29" s="53" t="s">
        <v>626</v>
      </c>
      <c r="D29" s="204"/>
      <c r="E29" s="204"/>
    </row>
    <row r="30" spans="2:13">
      <c r="B30" s="52"/>
      <c r="C30" s="53" t="s">
        <v>23</v>
      </c>
      <c r="D30" s="204"/>
      <c r="E30" s="204"/>
    </row>
    <row r="31" spans="2:13">
      <c r="B31" s="52"/>
      <c r="C31" s="53" t="s">
        <v>25</v>
      </c>
      <c r="D31" s="46" t="s">
        <v>634</v>
      </c>
      <c r="E31" s="46" t="s">
        <v>631</v>
      </c>
    </row>
    <row r="32" spans="2:13">
      <c r="B32" s="52"/>
      <c r="C32" s="53" t="s">
        <v>31</v>
      </c>
      <c r="D32" s="46" t="s">
        <v>634</v>
      </c>
      <c r="E32" s="46" t="s">
        <v>631</v>
      </c>
    </row>
    <row r="33" spans="1:13">
      <c r="B33" s="52"/>
      <c r="C33" s="53" t="s">
        <v>32</v>
      </c>
      <c r="D33" s="204"/>
      <c r="E33" s="204"/>
    </row>
    <row r="34" spans="1:13">
      <c r="B34" s="52"/>
      <c r="C34" s="53"/>
      <c r="D34" s="525"/>
      <c r="E34" s="525"/>
    </row>
    <row r="35" spans="1:13" ht="30" customHeight="1">
      <c r="A35" s="574"/>
      <c r="B35" s="896" t="s">
        <v>635</v>
      </c>
      <c r="C35" s="897"/>
      <c r="D35" s="575"/>
      <c r="E35" s="576"/>
      <c r="F35" s="521"/>
      <c r="G35"/>
      <c r="H35" s="577" t="s">
        <v>626</v>
      </c>
      <c r="I35" s="577" t="s">
        <v>23</v>
      </c>
      <c r="J35" s="577" t="s">
        <v>25</v>
      </c>
      <c r="K35" s="577" t="s">
        <v>31</v>
      </c>
      <c r="L35" s="577" t="s">
        <v>626</v>
      </c>
      <c r="M35" s="577" t="s">
        <v>636</v>
      </c>
    </row>
    <row r="36" spans="1:13" ht="21" customHeight="1">
      <c r="A36" s="574"/>
      <c r="B36" s="578">
        <v>1</v>
      </c>
      <c r="C36" s="578"/>
      <c r="D36" s="579" t="s">
        <v>637</v>
      </c>
      <c r="E36" s="580"/>
      <c r="F36" s="581"/>
      <c r="G36"/>
      <c r="H36" s="582" t="s">
        <v>638</v>
      </c>
      <c r="I36" s="583"/>
      <c r="J36" s="582"/>
      <c r="K36" s="582" t="s">
        <v>638</v>
      </c>
      <c r="L36" s="583"/>
      <c r="M36" s="582" t="s">
        <v>638</v>
      </c>
    </row>
    <row r="37" spans="1:13" ht="21" customHeight="1">
      <c r="A37" s="574"/>
      <c r="B37" s="578">
        <v>2</v>
      </c>
      <c r="C37" s="578"/>
      <c r="D37" s="579" t="s">
        <v>639</v>
      </c>
      <c r="E37" s="580"/>
      <c r="F37" s="581"/>
      <c r="G37"/>
      <c r="H37" s="582" t="s">
        <v>638</v>
      </c>
      <c r="I37" s="582"/>
      <c r="J37" s="582" t="s">
        <v>638</v>
      </c>
      <c r="K37" s="583"/>
      <c r="L37" s="582"/>
      <c r="M37" s="582" t="s">
        <v>638</v>
      </c>
    </row>
    <row r="38" spans="1:13" ht="21" customHeight="1">
      <c r="A38" s="574"/>
      <c r="B38" s="578">
        <v>3</v>
      </c>
      <c r="C38" s="578"/>
      <c r="D38" s="579" t="s">
        <v>640</v>
      </c>
      <c r="E38" s="580"/>
      <c r="F38" s="581"/>
      <c r="G38"/>
      <c r="H38" s="582" t="s">
        <v>638</v>
      </c>
      <c r="I38" s="583"/>
      <c r="J38" s="582"/>
      <c r="K38" s="583"/>
      <c r="L38" s="582" t="s">
        <v>638</v>
      </c>
      <c r="M38" s="582" t="s">
        <v>638</v>
      </c>
    </row>
    <row r="39" spans="1:13" ht="21" customHeight="1">
      <c r="A39" s="574"/>
      <c r="B39" s="578">
        <v>4</v>
      </c>
      <c r="C39" s="578"/>
      <c r="D39" s="579" t="s">
        <v>641</v>
      </c>
      <c r="E39" s="580"/>
      <c r="F39" s="584"/>
      <c r="G39"/>
      <c r="H39" s="582" t="s">
        <v>638</v>
      </c>
      <c r="I39" s="583"/>
      <c r="J39" s="583"/>
      <c r="K39" s="582" t="s">
        <v>638</v>
      </c>
      <c r="L39" s="583"/>
      <c r="M39" s="582" t="s">
        <v>638</v>
      </c>
    </row>
    <row r="40" spans="1:13" ht="21" customHeight="1">
      <c r="B40" s="578">
        <v>5</v>
      </c>
      <c r="C40" s="578"/>
      <c r="D40" s="579" t="s">
        <v>642</v>
      </c>
      <c r="E40" s="580"/>
      <c r="F40" s="581"/>
      <c r="G40"/>
      <c r="H40" s="582" t="s">
        <v>638</v>
      </c>
      <c r="I40" s="582"/>
      <c r="J40" s="583"/>
      <c r="K40" s="583"/>
      <c r="L40" s="582" t="s">
        <v>638</v>
      </c>
      <c r="M40" s="582" t="s">
        <v>638</v>
      </c>
    </row>
    <row r="41" spans="1:13" ht="21" customHeight="1">
      <c r="B41" s="586"/>
      <c r="C41" s="586"/>
      <c r="D41" s="587"/>
      <c r="E41" s="588"/>
      <c r="F41" s="589"/>
      <c r="G41"/>
      <c r="H41" s="585"/>
      <c r="I41" s="585"/>
      <c r="J41"/>
      <c r="K41"/>
      <c r="L41" s="585"/>
      <c r="M41" s="585"/>
    </row>
    <row r="42" spans="1:13" ht="15.75">
      <c r="A42" s="600">
        <v>1</v>
      </c>
      <c r="B42" s="601"/>
      <c r="C42" s="600"/>
      <c r="D42" s="601" t="s">
        <v>637</v>
      </c>
      <c r="E42" s="602"/>
      <c r="F42" s="603"/>
    </row>
    <row r="43" spans="1:13" ht="25.5">
      <c r="A43" s="600">
        <v>1.1000000000000001</v>
      </c>
      <c r="B43" s="601"/>
      <c r="C43" s="600"/>
      <c r="D43" s="601" t="s">
        <v>643</v>
      </c>
      <c r="E43" s="602"/>
      <c r="F43" s="604"/>
    </row>
    <row r="44" spans="1:13" ht="114.75">
      <c r="A44" s="605" t="s">
        <v>47</v>
      </c>
      <c r="B44" s="606" t="s">
        <v>126</v>
      </c>
      <c r="C44" s="605"/>
      <c r="D44" s="606" t="s">
        <v>644</v>
      </c>
      <c r="E44" s="607"/>
      <c r="F44" s="608"/>
    </row>
    <row r="45" spans="1:13" ht="15.75">
      <c r="A45" s="605"/>
      <c r="B45" s="606"/>
      <c r="C45" s="605" t="s">
        <v>19</v>
      </c>
      <c r="D45" s="609"/>
      <c r="E45" s="607"/>
      <c r="F45" s="608"/>
    </row>
    <row r="46" spans="1:13" ht="15.75">
      <c r="A46" s="605"/>
      <c r="B46" s="606"/>
      <c r="C46" s="606" t="s">
        <v>626</v>
      </c>
      <c r="D46" s="609"/>
      <c r="E46" s="607"/>
      <c r="F46" s="608"/>
    </row>
    <row r="47" spans="1:13" ht="15.75">
      <c r="A47" s="605"/>
      <c r="B47" s="606"/>
      <c r="C47" s="606" t="s">
        <v>23</v>
      </c>
      <c r="D47" s="609"/>
      <c r="E47" s="607"/>
      <c r="F47" s="608"/>
    </row>
    <row r="48" spans="1:13" ht="15.75">
      <c r="A48" s="605"/>
      <c r="B48" s="606"/>
      <c r="C48" s="606" t="s">
        <v>25</v>
      </c>
      <c r="D48" s="609"/>
      <c r="E48" s="607"/>
      <c r="F48" s="608"/>
    </row>
    <row r="49" spans="1:6" ht="142.5">
      <c r="A49" s="605"/>
      <c r="B49" s="606"/>
      <c r="C49" s="606" t="s">
        <v>31</v>
      </c>
      <c r="D49" s="610" t="s">
        <v>2769</v>
      </c>
      <c r="E49" s="607" t="s">
        <v>631</v>
      </c>
      <c r="F49" s="608"/>
    </row>
    <row r="50" spans="1:6" ht="15.75">
      <c r="A50" s="605"/>
      <c r="B50" s="606"/>
      <c r="C50" s="606" t="s">
        <v>32</v>
      </c>
      <c r="D50" s="609"/>
      <c r="E50" s="607"/>
      <c r="F50" s="608"/>
    </row>
    <row r="51" spans="1:6" ht="15.75">
      <c r="A51" s="611"/>
      <c r="B51" s="612"/>
      <c r="C51" s="611"/>
      <c r="D51" s="613"/>
      <c r="E51" s="614"/>
      <c r="F51" s="615"/>
    </row>
    <row r="52" spans="1:6" ht="89.25">
      <c r="A52" s="605" t="s">
        <v>51</v>
      </c>
      <c r="B52" s="606" t="s">
        <v>129</v>
      </c>
      <c r="C52" s="605"/>
      <c r="D52" s="606" t="s">
        <v>645</v>
      </c>
      <c r="E52" s="607"/>
      <c r="F52" s="608"/>
    </row>
    <row r="53" spans="1:6" ht="15.75">
      <c r="A53" s="605"/>
      <c r="B53" s="606"/>
      <c r="C53" s="605" t="s">
        <v>19</v>
      </c>
      <c r="D53" s="609"/>
      <c r="E53" s="607"/>
      <c r="F53" s="608"/>
    </row>
    <row r="54" spans="1:6" ht="15.75">
      <c r="A54" s="605"/>
      <c r="B54" s="606"/>
      <c r="C54" s="605" t="s">
        <v>626</v>
      </c>
      <c r="D54" s="609"/>
      <c r="E54" s="607"/>
      <c r="F54" s="608"/>
    </row>
    <row r="55" spans="1:6" ht="15.75">
      <c r="A55" s="605"/>
      <c r="B55" s="606"/>
      <c r="C55" s="605" t="s">
        <v>23</v>
      </c>
      <c r="D55" s="609"/>
      <c r="E55" s="607"/>
      <c r="F55" s="608"/>
    </row>
    <row r="56" spans="1:6" ht="15.75">
      <c r="A56" s="605"/>
      <c r="B56" s="606"/>
      <c r="C56" s="605" t="s">
        <v>25</v>
      </c>
      <c r="D56" s="609"/>
      <c r="E56" s="607"/>
      <c r="F56" s="608"/>
    </row>
    <row r="57" spans="1:6" ht="142.5">
      <c r="A57" s="605"/>
      <c r="B57" s="606"/>
      <c r="C57" s="605" t="s">
        <v>31</v>
      </c>
      <c r="D57" s="610" t="s">
        <v>2770</v>
      </c>
      <c r="E57" s="607" t="s">
        <v>631</v>
      </c>
      <c r="F57" s="608"/>
    </row>
    <row r="58" spans="1:6" ht="15.75">
      <c r="A58" s="605"/>
      <c r="B58" s="606"/>
      <c r="C58" s="605" t="s">
        <v>32</v>
      </c>
      <c r="D58" s="609"/>
      <c r="E58" s="607"/>
      <c r="F58" s="608"/>
    </row>
    <row r="59" spans="1:6" ht="15.75">
      <c r="A59" s="611"/>
      <c r="B59" s="612"/>
      <c r="C59" s="611"/>
      <c r="D59" s="613"/>
      <c r="E59" s="614"/>
      <c r="F59" s="615"/>
    </row>
    <row r="60" spans="1:6" ht="89.25">
      <c r="A60" s="605" t="s">
        <v>646</v>
      </c>
      <c r="B60" s="606" t="s">
        <v>47</v>
      </c>
      <c r="C60" s="605"/>
      <c r="D60" s="606" t="s">
        <v>647</v>
      </c>
      <c r="E60" s="607"/>
      <c r="F60" s="608"/>
    </row>
    <row r="61" spans="1:6" ht="15.75">
      <c r="A61" s="605"/>
      <c r="B61" s="606"/>
      <c r="C61" s="605" t="s">
        <v>19</v>
      </c>
      <c r="D61" s="609"/>
      <c r="E61" s="607"/>
      <c r="F61" s="608"/>
    </row>
    <row r="62" spans="1:6" ht="15.75">
      <c r="A62" s="605"/>
      <c r="B62" s="606"/>
      <c r="C62" s="605" t="s">
        <v>626</v>
      </c>
      <c r="D62" s="609"/>
      <c r="E62" s="607"/>
      <c r="F62" s="608"/>
    </row>
    <row r="63" spans="1:6" ht="15.75">
      <c r="A63" s="605"/>
      <c r="B63" s="606"/>
      <c r="C63" s="605" t="s">
        <v>23</v>
      </c>
      <c r="D63" s="609"/>
      <c r="E63" s="607"/>
      <c r="F63" s="608"/>
    </row>
    <row r="64" spans="1:6" ht="15.75">
      <c r="A64" s="605"/>
      <c r="B64" s="606"/>
      <c r="C64" s="605" t="s">
        <v>25</v>
      </c>
      <c r="D64" s="609"/>
      <c r="E64" s="607"/>
      <c r="F64" s="608"/>
    </row>
    <row r="65" spans="1:6" ht="51">
      <c r="A65" s="605"/>
      <c r="B65" s="606"/>
      <c r="C65" s="605" t="s">
        <v>31</v>
      </c>
      <c r="D65" s="609" t="s">
        <v>2771</v>
      </c>
      <c r="E65" s="607" t="s">
        <v>631</v>
      </c>
      <c r="F65" s="608"/>
    </row>
    <row r="66" spans="1:6" ht="15.75">
      <c r="A66" s="605"/>
      <c r="B66" s="606"/>
      <c r="C66" s="605" t="s">
        <v>32</v>
      </c>
      <c r="D66" s="609"/>
      <c r="E66" s="607"/>
      <c r="F66" s="608"/>
    </row>
    <row r="67" spans="1:6" ht="15.75">
      <c r="A67" s="611"/>
      <c r="B67" s="612"/>
      <c r="C67" s="611"/>
      <c r="D67" s="613"/>
      <c r="E67" s="614"/>
      <c r="F67" s="615"/>
    </row>
    <row r="68" spans="1:6" ht="63.75">
      <c r="A68" s="605" t="s">
        <v>648</v>
      </c>
      <c r="B68" s="606" t="s">
        <v>68</v>
      </c>
      <c r="C68" s="605"/>
      <c r="D68" s="606" t="s">
        <v>649</v>
      </c>
      <c r="E68" s="607"/>
      <c r="F68" s="608"/>
    </row>
    <row r="69" spans="1:6" ht="15.75">
      <c r="A69" s="605"/>
      <c r="B69" s="606"/>
      <c r="C69" s="605" t="s">
        <v>19</v>
      </c>
      <c r="D69" s="609"/>
      <c r="E69" s="607"/>
      <c r="F69" s="608"/>
    </row>
    <row r="70" spans="1:6" ht="15.75">
      <c r="A70" s="605"/>
      <c r="B70" s="606"/>
      <c r="C70" s="605" t="s">
        <v>626</v>
      </c>
      <c r="D70" s="609"/>
      <c r="E70" s="607"/>
      <c r="F70" s="608"/>
    </row>
    <row r="71" spans="1:6" ht="15.75">
      <c r="A71" s="605"/>
      <c r="B71" s="606"/>
      <c r="C71" s="605" t="s">
        <v>23</v>
      </c>
      <c r="D71" s="609"/>
      <c r="E71" s="607"/>
      <c r="F71" s="608"/>
    </row>
    <row r="72" spans="1:6" ht="15.75">
      <c r="A72" s="605"/>
      <c r="B72" s="606"/>
      <c r="C72" s="605" t="s">
        <v>25</v>
      </c>
      <c r="D72" s="609"/>
      <c r="E72" s="607"/>
      <c r="F72" s="608"/>
    </row>
    <row r="73" spans="1:6" ht="51">
      <c r="A73" s="605"/>
      <c r="B73" s="606"/>
      <c r="C73" s="605" t="s">
        <v>31</v>
      </c>
      <c r="D73" s="609" t="s">
        <v>2771</v>
      </c>
      <c r="E73" s="607" t="s">
        <v>631</v>
      </c>
      <c r="F73" s="608"/>
    </row>
    <row r="74" spans="1:6" ht="15.75">
      <c r="A74" s="605"/>
      <c r="B74" s="606"/>
      <c r="C74" s="605" t="s">
        <v>32</v>
      </c>
      <c r="D74" s="609"/>
      <c r="E74" s="607"/>
      <c r="F74" s="608"/>
    </row>
    <row r="75" spans="1:6" ht="15.75">
      <c r="A75" s="611"/>
      <c r="B75" s="612"/>
      <c r="C75" s="611"/>
      <c r="D75" s="613"/>
      <c r="E75" s="614"/>
      <c r="F75" s="615"/>
    </row>
    <row r="76" spans="1:6" ht="76.5">
      <c r="A76" s="605" t="s">
        <v>650</v>
      </c>
      <c r="B76" s="606" t="s">
        <v>109</v>
      </c>
      <c r="C76" s="605"/>
      <c r="D76" s="606" t="s">
        <v>651</v>
      </c>
      <c r="E76" s="607"/>
      <c r="F76" s="608"/>
    </row>
    <row r="77" spans="1:6" ht="15.75">
      <c r="A77" s="605"/>
      <c r="B77" s="606"/>
      <c r="C77" s="605" t="s">
        <v>19</v>
      </c>
      <c r="D77" s="609"/>
      <c r="E77" s="607"/>
      <c r="F77" s="608"/>
    </row>
    <row r="78" spans="1:6" ht="15.75">
      <c r="A78" s="605"/>
      <c r="B78" s="606"/>
      <c r="C78" s="605" t="s">
        <v>626</v>
      </c>
      <c r="D78" s="609"/>
      <c r="E78" s="607"/>
      <c r="F78" s="608"/>
    </row>
    <row r="79" spans="1:6" ht="15.75">
      <c r="A79" s="605"/>
      <c r="B79" s="606"/>
      <c r="C79" s="605" t="s">
        <v>23</v>
      </c>
      <c r="D79" s="609"/>
      <c r="E79" s="607"/>
      <c r="F79" s="608"/>
    </row>
    <row r="80" spans="1:6" ht="15.75">
      <c r="A80" s="605"/>
      <c r="B80" s="606"/>
      <c r="C80" s="605" t="s">
        <v>25</v>
      </c>
      <c r="D80" s="609"/>
      <c r="E80" s="607"/>
      <c r="F80" s="608"/>
    </row>
    <row r="81" spans="1:6" ht="51">
      <c r="A81" s="605"/>
      <c r="B81" s="606"/>
      <c r="C81" s="605" t="s">
        <v>31</v>
      </c>
      <c r="D81" s="609" t="s">
        <v>2772</v>
      </c>
      <c r="E81" s="607" t="s">
        <v>631</v>
      </c>
      <c r="F81" s="608"/>
    </row>
    <row r="82" spans="1:6" ht="15.75">
      <c r="A82" s="605"/>
      <c r="B82" s="606"/>
      <c r="C82" s="605" t="s">
        <v>32</v>
      </c>
      <c r="D82" s="609"/>
      <c r="E82" s="607"/>
      <c r="F82" s="608"/>
    </row>
    <row r="83" spans="1:6" ht="15.75">
      <c r="A83" s="611"/>
      <c r="B83" s="612"/>
      <c r="C83" s="611"/>
      <c r="D83" s="613"/>
      <c r="E83" s="614"/>
      <c r="F83" s="615"/>
    </row>
    <row r="84" spans="1:6" ht="76.5">
      <c r="A84" s="605" t="s">
        <v>652</v>
      </c>
      <c r="B84" s="606" t="s">
        <v>51</v>
      </c>
      <c r="C84" s="605"/>
      <c r="D84" s="606" t="s">
        <v>653</v>
      </c>
      <c r="E84" s="607"/>
      <c r="F84" s="608"/>
    </row>
    <row r="85" spans="1:6" ht="15.75">
      <c r="A85" s="605"/>
      <c r="B85" s="606"/>
      <c r="C85" s="605" t="s">
        <v>19</v>
      </c>
      <c r="D85" s="609"/>
      <c r="E85" s="607"/>
      <c r="F85" s="608"/>
    </row>
    <row r="86" spans="1:6" ht="15.75">
      <c r="A86" s="605"/>
      <c r="B86" s="606"/>
      <c r="C86" s="605" t="s">
        <v>626</v>
      </c>
      <c r="D86" s="609"/>
      <c r="E86" s="607"/>
      <c r="F86" s="608"/>
    </row>
    <row r="87" spans="1:6" ht="15.75">
      <c r="A87" s="605"/>
      <c r="B87" s="606"/>
      <c r="C87" s="605" t="s">
        <v>23</v>
      </c>
      <c r="D87" s="609"/>
      <c r="E87" s="607"/>
      <c r="F87" s="608"/>
    </row>
    <row r="88" spans="1:6" ht="15.75">
      <c r="A88" s="605"/>
      <c r="B88" s="606"/>
      <c r="C88" s="605" t="s">
        <v>25</v>
      </c>
      <c r="D88" s="609"/>
      <c r="E88" s="607"/>
      <c r="F88" s="608"/>
    </row>
    <row r="89" spans="1:6" ht="51">
      <c r="A89" s="605"/>
      <c r="B89" s="606"/>
      <c r="C89" s="605" t="s">
        <v>31</v>
      </c>
      <c r="D89" s="609" t="s">
        <v>2773</v>
      </c>
      <c r="E89" s="607" t="s">
        <v>631</v>
      </c>
      <c r="F89" s="608"/>
    </row>
    <row r="90" spans="1:6" ht="15.75">
      <c r="A90" s="605"/>
      <c r="B90" s="606"/>
      <c r="C90" s="605" t="s">
        <v>32</v>
      </c>
      <c r="D90" s="609"/>
      <c r="E90" s="607"/>
      <c r="F90" s="608"/>
    </row>
    <row r="91" spans="1:6" ht="15.75">
      <c r="A91" s="611"/>
      <c r="B91" s="612"/>
      <c r="C91" s="611"/>
      <c r="D91" s="613"/>
      <c r="E91" s="614"/>
      <c r="F91" s="615"/>
    </row>
    <row r="92" spans="1:6" ht="76.5">
      <c r="A92" s="605" t="s">
        <v>654</v>
      </c>
      <c r="B92" s="606" t="s">
        <v>655</v>
      </c>
      <c r="C92" s="605"/>
      <c r="D92" s="606" t="s">
        <v>656</v>
      </c>
      <c r="E92" s="607"/>
      <c r="F92" s="608"/>
    </row>
    <row r="93" spans="1:6" ht="15.75">
      <c r="A93" s="605"/>
      <c r="B93" s="606"/>
      <c r="C93" s="605" t="s">
        <v>19</v>
      </c>
      <c r="D93" s="609"/>
      <c r="E93" s="607"/>
      <c r="F93" s="608"/>
    </row>
    <row r="94" spans="1:6" ht="15.75">
      <c r="A94" s="605"/>
      <c r="B94" s="606"/>
      <c r="C94" s="605" t="s">
        <v>626</v>
      </c>
      <c r="D94" s="609"/>
      <c r="E94" s="607"/>
      <c r="F94" s="608"/>
    </row>
    <row r="95" spans="1:6" ht="15.75">
      <c r="A95" s="605"/>
      <c r="B95" s="606"/>
      <c r="C95" s="605" t="s">
        <v>23</v>
      </c>
      <c r="D95" s="609"/>
      <c r="E95" s="607"/>
      <c r="F95" s="608"/>
    </row>
    <row r="96" spans="1:6" ht="15.75">
      <c r="A96" s="605"/>
      <c r="B96" s="606"/>
      <c r="C96" s="605" t="s">
        <v>25</v>
      </c>
      <c r="D96" s="609"/>
      <c r="E96" s="607"/>
      <c r="F96" s="608"/>
    </row>
    <row r="97" spans="1:6" ht="15.75">
      <c r="A97" s="605"/>
      <c r="B97" s="606"/>
      <c r="C97" s="605" t="s">
        <v>31</v>
      </c>
      <c r="D97" s="609" t="s">
        <v>2774</v>
      </c>
      <c r="E97" s="607" t="s">
        <v>631</v>
      </c>
      <c r="F97" s="608"/>
    </row>
    <row r="98" spans="1:6" ht="15.75">
      <c r="A98" s="605"/>
      <c r="B98" s="606"/>
      <c r="C98" s="605" t="s">
        <v>32</v>
      </c>
      <c r="D98" s="609"/>
      <c r="E98" s="607"/>
      <c r="F98" s="608"/>
    </row>
    <row r="99" spans="1:6" ht="15.75">
      <c r="A99" s="611"/>
      <c r="B99" s="612"/>
      <c r="C99" s="611"/>
      <c r="D99" s="613"/>
      <c r="E99" s="614"/>
      <c r="F99" s="615"/>
    </row>
    <row r="100" spans="1:6" ht="63.75">
      <c r="A100" s="605" t="s">
        <v>657</v>
      </c>
      <c r="B100" s="606" t="s">
        <v>658</v>
      </c>
      <c r="C100" s="605"/>
      <c r="D100" s="606" t="s">
        <v>659</v>
      </c>
      <c r="E100" s="607"/>
      <c r="F100" s="608"/>
    </row>
    <row r="101" spans="1:6" ht="15.75">
      <c r="A101" s="605"/>
      <c r="B101" s="606"/>
      <c r="C101" s="605" t="s">
        <v>19</v>
      </c>
      <c r="D101" s="609"/>
      <c r="E101" s="607"/>
      <c r="F101" s="608"/>
    </row>
    <row r="102" spans="1:6" ht="15.75">
      <c r="A102" s="605"/>
      <c r="B102" s="606"/>
      <c r="C102" s="605" t="s">
        <v>626</v>
      </c>
      <c r="D102" s="609"/>
      <c r="E102" s="607"/>
      <c r="F102" s="608"/>
    </row>
    <row r="103" spans="1:6" ht="15.75">
      <c r="A103" s="605"/>
      <c r="B103" s="606"/>
      <c r="C103" s="605" t="s">
        <v>23</v>
      </c>
      <c r="D103" s="609"/>
      <c r="E103" s="607"/>
      <c r="F103" s="608"/>
    </row>
    <row r="104" spans="1:6" ht="15.75">
      <c r="A104" s="605"/>
      <c r="B104" s="606"/>
      <c r="C104" s="605" t="s">
        <v>25</v>
      </c>
      <c r="D104" s="609"/>
      <c r="E104" s="607"/>
      <c r="F104" s="608"/>
    </row>
    <row r="105" spans="1:6" ht="25.5">
      <c r="A105" s="605"/>
      <c r="B105" s="606"/>
      <c r="C105" s="605" t="s">
        <v>31</v>
      </c>
      <c r="D105" s="609" t="s">
        <v>2775</v>
      </c>
      <c r="E105" s="607" t="s">
        <v>631</v>
      </c>
      <c r="F105" s="608"/>
    </row>
    <row r="106" spans="1:6" ht="15.75">
      <c r="A106" s="605"/>
      <c r="B106" s="606"/>
      <c r="C106" s="605" t="s">
        <v>32</v>
      </c>
      <c r="D106" s="609"/>
      <c r="E106" s="607"/>
      <c r="F106" s="608"/>
    </row>
    <row r="107" spans="1:6" ht="15.75">
      <c r="A107" s="611"/>
      <c r="B107" s="612"/>
      <c r="C107" s="611"/>
      <c r="D107" s="613"/>
      <c r="E107" s="614"/>
      <c r="F107" s="615"/>
    </row>
    <row r="108" spans="1:6" ht="76.5">
      <c r="A108" s="605" t="s">
        <v>660</v>
      </c>
      <c r="B108" s="606" t="s">
        <v>661</v>
      </c>
      <c r="C108" s="605"/>
      <c r="D108" s="606" t="s">
        <v>662</v>
      </c>
      <c r="E108" s="607"/>
      <c r="F108" s="608"/>
    </row>
    <row r="109" spans="1:6" ht="15.75">
      <c r="A109" s="605"/>
      <c r="B109" s="606"/>
      <c r="C109" s="605" t="s">
        <v>19</v>
      </c>
      <c r="D109" s="609"/>
      <c r="E109" s="607"/>
      <c r="F109" s="608"/>
    </row>
    <row r="110" spans="1:6" ht="15.75">
      <c r="A110" s="605"/>
      <c r="B110" s="606"/>
      <c r="C110" s="605" t="s">
        <v>626</v>
      </c>
      <c r="D110" s="609"/>
      <c r="E110" s="607"/>
      <c r="F110" s="608"/>
    </row>
    <row r="111" spans="1:6" ht="15.75">
      <c r="A111" s="605"/>
      <c r="B111" s="606"/>
      <c r="C111" s="605" t="s">
        <v>23</v>
      </c>
      <c r="D111" s="609"/>
      <c r="E111" s="607"/>
      <c r="F111" s="608"/>
    </row>
    <row r="112" spans="1:6" ht="15.75">
      <c r="A112" s="605"/>
      <c r="B112" s="606"/>
      <c r="C112" s="605" t="s">
        <v>25</v>
      </c>
      <c r="D112" s="609"/>
      <c r="E112" s="607"/>
      <c r="F112" s="608"/>
    </row>
    <row r="113" spans="1:6" ht="38.25">
      <c r="A113" s="605"/>
      <c r="B113" s="606"/>
      <c r="C113" s="605" t="s">
        <v>31</v>
      </c>
      <c r="D113" s="609" t="s">
        <v>2776</v>
      </c>
      <c r="E113" s="607" t="s">
        <v>631</v>
      </c>
      <c r="F113" s="608"/>
    </row>
    <row r="114" spans="1:6" ht="15.75">
      <c r="A114" s="605"/>
      <c r="B114" s="606"/>
      <c r="C114" s="605" t="s">
        <v>32</v>
      </c>
      <c r="D114" s="609"/>
      <c r="E114" s="607"/>
      <c r="F114" s="608"/>
    </row>
    <row r="115" spans="1:6" ht="15.75">
      <c r="A115" s="611"/>
      <c r="B115" s="612"/>
      <c r="C115" s="611"/>
      <c r="D115" s="613"/>
      <c r="E115" s="614"/>
      <c r="F115" s="615"/>
    </row>
    <row r="116" spans="1:6" ht="114.75">
      <c r="A116" s="605" t="s">
        <v>663</v>
      </c>
      <c r="B116" s="606" t="s">
        <v>664</v>
      </c>
      <c r="C116" s="605"/>
      <c r="D116" s="606" t="s">
        <v>665</v>
      </c>
      <c r="E116" s="607"/>
      <c r="F116" s="608"/>
    </row>
    <row r="117" spans="1:6" ht="15.75">
      <c r="A117" s="605"/>
      <c r="B117" s="606"/>
      <c r="C117" s="605" t="s">
        <v>19</v>
      </c>
      <c r="D117" s="609"/>
      <c r="E117" s="607"/>
      <c r="F117" s="608"/>
    </row>
    <row r="118" spans="1:6" ht="15.75">
      <c r="A118" s="605"/>
      <c r="B118" s="606"/>
      <c r="C118" s="605" t="s">
        <v>626</v>
      </c>
      <c r="D118" s="609"/>
      <c r="E118" s="607"/>
      <c r="F118" s="608"/>
    </row>
    <row r="119" spans="1:6" ht="15.75">
      <c r="A119" s="605"/>
      <c r="B119" s="606"/>
      <c r="C119" s="605" t="s">
        <v>23</v>
      </c>
      <c r="D119" s="609"/>
      <c r="E119" s="607"/>
      <c r="F119" s="608"/>
    </row>
    <row r="120" spans="1:6" ht="15.75">
      <c r="A120" s="605"/>
      <c r="B120" s="606"/>
      <c r="C120" s="605" t="s">
        <v>25</v>
      </c>
      <c r="D120" s="609"/>
      <c r="E120" s="607"/>
      <c r="F120" s="608"/>
    </row>
    <row r="121" spans="1:6" ht="63.75">
      <c r="A121" s="605"/>
      <c r="B121" s="606"/>
      <c r="C121" s="605" t="s">
        <v>31</v>
      </c>
      <c r="D121" s="609" t="s">
        <v>2777</v>
      </c>
      <c r="E121" s="607" t="s">
        <v>631</v>
      </c>
      <c r="F121" s="608"/>
    </row>
    <row r="122" spans="1:6" ht="15.75">
      <c r="A122" s="605"/>
      <c r="B122" s="606"/>
      <c r="C122" s="605" t="s">
        <v>32</v>
      </c>
      <c r="D122" s="609"/>
      <c r="E122" s="607"/>
      <c r="F122" s="608"/>
    </row>
    <row r="123" spans="1:6" ht="15.75">
      <c r="A123" s="611"/>
      <c r="B123" s="612"/>
      <c r="C123" s="611"/>
      <c r="D123" s="613"/>
      <c r="E123" s="614"/>
      <c r="F123" s="615"/>
    </row>
    <row r="124" spans="1:6" ht="76.5">
      <c r="A124" s="605" t="s">
        <v>666</v>
      </c>
      <c r="B124" s="606" t="s">
        <v>667</v>
      </c>
      <c r="C124" s="605"/>
      <c r="D124" s="606" t="s">
        <v>668</v>
      </c>
      <c r="E124" s="607"/>
      <c r="F124" s="608"/>
    </row>
    <row r="125" spans="1:6" ht="15.75">
      <c r="A125" s="605"/>
      <c r="B125" s="606"/>
      <c r="C125" s="605" t="s">
        <v>19</v>
      </c>
      <c r="D125" s="609"/>
      <c r="E125" s="607"/>
      <c r="F125" s="608"/>
    </row>
    <row r="126" spans="1:6" ht="15.75">
      <c r="A126" s="605"/>
      <c r="B126" s="606"/>
      <c r="C126" s="605" t="s">
        <v>626</v>
      </c>
      <c r="D126" s="609"/>
      <c r="E126" s="607"/>
      <c r="F126" s="608"/>
    </row>
    <row r="127" spans="1:6" ht="15.75">
      <c r="A127" s="605"/>
      <c r="B127" s="606"/>
      <c r="C127" s="605" t="s">
        <v>23</v>
      </c>
      <c r="D127" s="609"/>
      <c r="E127" s="607"/>
      <c r="F127" s="608"/>
    </row>
    <row r="128" spans="1:6" ht="15.75">
      <c r="A128" s="605"/>
      <c r="B128" s="606"/>
      <c r="C128" s="605" t="s">
        <v>25</v>
      </c>
      <c r="D128" s="609"/>
      <c r="E128" s="607"/>
      <c r="F128" s="608"/>
    </row>
    <row r="129" spans="1:6" ht="63.75">
      <c r="A129" s="605"/>
      <c r="B129" s="606"/>
      <c r="C129" s="605" t="s">
        <v>31</v>
      </c>
      <c r="D129" s="609" t="s">
        <v>2778</v>
      </c>
      <c r="E129" s="607" t="s">
        <v>631</v>
      </c>
      <c r="F129" s="608"/>
    </row>
    <row r="130" spans="1:6" ht="15.75">
      <c r="A130" s="605"/>
      <c r="B130" s="606"/>
      <c r="C130" s="605" t="s">
        <v>32</v>
      </c>
      <c r="D130" s="609"/>
      <c r="E130" s="607"/>
      <c r="F130" s="608"/>
    </row>
    <row r="131" spans="1:6" ht="15.75">
      <c r="A131" s="611"/>
      <c r="B131" s="612"/>
      <c r="C131" s="611"/>
      <c r="D131" s="613"/>
      <c r="E131" s="614"/>
      <c r="F131" s="615"/>
    </row>
    <row r="132" spans="1:6" ht="76.5">
      <c r="A132" s="605" t="s">
        <v>669</v>
      </c>
      <c r="B132" s="606" t="s">
        <v>670</v>
      </c>
      <c r="C132" s="605"/>
      <c r="D132" s="606" t="s">
        <v>671</v>
      </c>
      <c r="E132" s="607"/>
      <c r="F132" s="608"/>
    </row>
    <row r="133" spans="1:6" ht="15.75">
      <c r="A133" s="605"/>
      <c r="B133" s="606"/>
      <c r="C133" s="605" t="s">
        <v>19</v>
      </c>
      <c r="D133" s="609"/>
      <c r="E133" s="607"/>
      <c r="F133" s="608"/>
    </row>
    <row r="134" spans="1:6" ht="15.75">
      <c r="A134" s="605"/>
      <c r="B134" s="606"/>
      <c r="C134" s="605" t="s">
        <v>626</v>
      </c>
      <c r="D134" s="609"/>
      <c r="E134" s="607"/>
      <c r="F134" s="608"/>
    </row>
    <row r="135" spans="1:6" ht="15.75">
      <c r="A135" s="605"/>
      <c r="B135" s="606"/>
      <c r="C135" s="605" t="s">
        <v>23</v>
      </c>
      <c r="D135" s="609"/>
      <c r="E135" s="607"/>
      <c r="F135" s="608"/>
    </row>
    <row r="136" spans="1:6" ht="15.75">
      <c r="A136" s="605"/>
      <c r="B136" s="606"/>
      <c r="C136" s="605" t="s">
        <v>25</v>
      </c>
      <c r="D136" s="609"/>
      <c r="E136" s="607"/>
      <c r="F136" s="608"/>
    </row>
    <row r="137" spans="1:6" ht="38.25">
      <c r="A137" s="605"/>
      <c r="B137" s="606"/>
      <c r="C137" s="605" t="s">
        <v>31</v>
      </c>
      <c r="D137" s="609" t="s">
        <v>2779</v>
      </c>
      <c r="E137" s="607" t="s">
        <v>631</v>
      </c>
      <c r="F137" s="608"/>
    </row>
    <row r="138" spans="1:6" ht="15.75">
      <c r="A138" s="605"/>
      <c r="B138" s="606"/>
      <c r="C138" s="605" t="s">
        <v>32</v>
      </c>
      <c r="D138" s="609"/>
      <c r="E138" s="607"/>
      <c r="F138" s="608"/>
    </row>
    <row r="139" spans="1:6" ht="15.75">
      <c r="A139" s="611"/>
      <c r="B139" s="612"/>
      <c r="C139" s="611"/>
      <c r="D139" s="613"/>
      <c r="E139" s="614"/>
      <c r="F139" s="615"/>
    </row>
    <row r="140" spans="1:6" ht="102">
      <c r="A140" s="605" t="s">
        <v>672</v>
      </c>
      <c r="B140" s="606" t="s">
        <v>673</v>
      </c>
      <c r="C140" s="605"/>
      <c r="D140" s="606" t="s">
        <v>674</v>
      </c>
      <c r="E140" s="607"/>
      <c r="F140" s="608"/>
    </row>
    <row r="141" spans="1:6" ht="15.75">
      <c r="A141" s="605"/>
      <c r="B141" s="606"/>
      <c r="C141" s="605" t="s">
        <v>19</v>
      </c>
      <c r="D141" s="609"/>
      <c r="E141" s="607"/>
      <c r="F141" s="608"/>
    </row>
    <row r="142" spans="1:6" ht="15.75">
      <c r="A142" s="605"/>
      <c r="B142" s="606"/>
      <c r="C142" s="605" t="s">
        <v>626</v>
      </c>
      <c r="D142" s="609"/>
      <c r="E142" s="607"/>
      <c r="F142" s="608"/>
    </row>
    <row r="143" spans="1:6" ht="15.75">
      <c r="A143" s="605"/>
      <c r="B143" s="606"/>
      <c r="C143" s="605" t="s">
        <v>23</v>
      </c>
      <c r="D143" s="609"/>
      <c r="E143" s="607"/>
      <c r="F143" s="608"/>
    </row>
    <row r="144" spans="1:6" ht="15.75">
      <c r="A144" s="605"/>
      <c r="B144" s="606"/>
      <c r="C144" s="605" t="s">
        <v>25</v>
      </c>
      <c r="D144" s="609"/>
      <c r="E144" s="607"/>
      <c r="F144" s="608"/>
    </row>
    <row r="145" spans="1:6" ht="38.25">
      <c r="A145" s="605"/>
      <c r="B145" s="606"/>
      <c r="C145" s="605" t="s">
        <v>31</v>
      </c>
      <c r="D145" s="609" t="s">
        <v>2779</v>
      </c>
      <c r="E145" s="607" t="s">
        <v>631</v>
      </c>
      <c r="F145" s="608"/>
    </row>
    <row r="146" spans="1:6" ht="15.75">
      <c r="A146" s="605"/>
      <c r="B146" s="606"/>
      <c r="C146" s="605" t="s">
        <v>32</v>
      </c>
      <c r="D146" s="609"/>
      <c r="E146" s="607"/>
      <c r="F146" s="608"/>
    </row>
    <row r="147" spans="1:6" ht="15.75">
      <c r="A147" s="611"/>
      <c r="B147" s="612"/>
      <c r="C147" s="611"/>
      <c r="D147" s="613"/>
      <c r="E147" s="614"/>
      <c r="F147" s="615"/>
    </row>
    <row r="148" spans="1:6" ht="63.75">
      <c r="A148" s="605" t="s">
        <v>675</v>
      </c>
      <c r="B148" s="606" t="s">
        <v>676</v>
      </c>
      <c r="C148" s="605"/>
      <c r="D148" s="606" t="s">
        <v>677</v>
      </c>
      <c r="E148" s="607"/>
      <c r="F148" s="608"/>
    </row>
    <row r="149" spans="1:6" ht="15.75">
      <c r="A149" s="605"/>
      <c r="B149" s="606"/>
      <c r="C149" s="605" t="s">
        <v>19</v>
      </c>
      <c r="D149" s="609"/>
      <c r="E149" s="607"/>
      <c r="F149" s="608"/>
    </row>
    <row r="150" spans="1:6" ht="15.75">
      <c r="A150" s="605"/>
      <c r="B150" s="606"/>
      <c r="C150" s="605" t="s">
        <v>626</v>
      </c>
      <c r="D150" s="609"/>
      <c r="E150" s="607"/>
      <c r="F150" s="608"/>
    </row>
    <row r="151" spans="1:6" ht="15.75">
      <c r="A151" s="605"/>
      <c r="B151" s="606"/>
      <c r="C151" s="605" t="s">
        <v>23</v>
      </c>
      <c r="D151" s="609"/>
      <c r="E151" s="607"/>
      <c r="F151" s="608"/>
    </row>
    <row r="152" spans="1:6" ht="15.75">
      <c r="A152" s="605"/>
      <c r="B152" s="606"/>
      <c r="C152" s="605" t="s">
        <v>25</v>
      </c>
      <c r="D152" s="609"/>
      <c r="E152" s="607"/>
      <c r="F152" s="608"/>
    </row>
    <row r="153" spans="1:6" ht="38.25">
      <c r="A153" s="605"/>
      <c r="B153" s="606"/>
      <c r="C153" s="605" t="s">
        <v>31</v>
      </c>
      <c r="D153" s="609" t="s">
        <v>2780</v>
      </c>
      <c r="E153" s="607" t="s">
        <v>631</v>
      </c>
      <c r="F153" s="608"/>
    </row>
    <row r="154" spans="1:6" ht="15.75">
      <c r="A154" s="605"/>
      <c r="B154" s="606"/>
      <c r="C154" s="605" t="s">
        <v>32</v>
      </c>
      <c r="D154" s="609"/>
      <c r="E154" s="607"/>
      <c r="F154" s="608"/>
    </row>
    <row r="155" spans="1:6" ht="15.75">
      <c r="A155" s="611"/>
      <c r="B155" s="612"/>
      <c r="C155" s="611"/>
      <c r="D155" s="613"/>
      <c r="E155" s="614"/>
      <c r="F155" s="615"/>
    </row>
    <row r="156" spans="1:6" ht="15.75">
      <c r="A156" s="600">
        <v>1.2</v>
      </c>
      <c r="B156" s="601"/>
      <c r="C156" s="600"/>
      <c r="D156" s="601" t="s">
        <v>678</v>
      </c>
      <c r="E156" s="602"/>
      <c r="F156" s="604"/>
    </row>
    <row r="157" spans="1:6" ht="127.5">
      <c r="A157" s="605" t="s">
        <v>68</v>
      </c>
      <c r="B157" s="606" t="s">
        <v>165</v>
      </c>
      <c r="C157" s="605"/>
      <c r="D157" s="606" t="s">
        <v>679</v>
      </c>
      <c r="E157" s="607"/>
      <c r="F157" s="608"/>
    </row>
    <row r="158" spans="1:6" ht="15.75">
      <c r="A158" s="605"/>
      <c r="B158" s="606"/>
      <c r="C158" s="605" t="s">
        <v>19</v>
      </c>
      <c r="D158" s="609"/>
      <c r="E158" s="607"/>
      <c r="F158" s="608"/>
    </row>
    <row r="159" spans="1:6" ht="15.75">
      <c r="A159" s="605"/>
      <c r="B159" s="606"/>
      <c r="C159" s="605" t="s">
        <v>626</v>
      </c>
      <c r="D159" s="609"/>
      <c r="E159" s="607"/>
      <c r="F159" s="608"/>
    </row>
    <row r="160" spans="1:6" ht="15.75">
      <c r="A160" s="605"/>
      <c r="B160" s="606"/>
      <c r="C160" s="605" t="s">
        <v>23</v>
      </c>
      <c r="D160" s="609"/>
      <c r="E160" s="607"/>
      <c r="F160" s="608"/>
    </row>
    <row r="161" spans="1:6" ht="15.75">
      <c r="A161" s="605"/>
      <c r="B161" s="606"/>
      <c r="C161" s="605" t="s">
        <v>25</v>
      </c>
      <c r="D161" s="609"/>
      <c r="E161" s="607"/>
      <c r="F161" s="608"/>
    </row>
    <row r="162" spans="1:6" ht="51">
      <c r="A162" s="605"/>
      <c r="B162" s="606"/>
      <c r="C162" s="605" t="s">
        <v>31</v>
      </c>
      <c r="D162" s="609" t="s">
        <v>2781</v>
      </c>
      <c r="E162" s="607" t="s">
        <v>631</v>
      </c>
      <c r="F162" s="608"/>
    </row>
    <row r="163" spans="1:6" ht="15.75">
      <c r="A163" s="605"/>
      <c r="B163" s="606"/>
      <c r="C163" s="605" t="s">
        <v>32</v>
      </c>
      <c r="D163" s="609"/>
      <c r="E163" s="607"/>
      <c r="F163" s="608"/>
    </row>
    <row r="164" spans="1:6" ht="15.75">
      <c r="A164" s="611"/>
      <c r="B164" s="612"/>
      <c r="C164" s="611"/>
      <c r="D164" s="613"/>
      <c r="E164" s="614"/>
      <c r="F164" s="615"/>
    </row>
    <row r="165" spans="1:6" ht="15.75">
      <c r="A165" s="600">
        <v>1.3</v>
      </c>
      <c r="B165" s="601"/>
      <c r="C165" s="600"/>
      <c r="D165" s="601" t="s">
        <v>680</v>
      </c>
      <c r="E165" s="602"/>
      <c r="F165" s="604"/>
    </row>
    <row r="166" spans="1:6" ht="76.5">
      <c r="A166" s="605" t="s">
        <v>109</v>
      </c>
      <c r="B166" s="606" t="s">
        <v>681</v>
      </c>
      <c r="C166" s="605"/>
      <c r="D166" s="606" t="s">
        <v>682</v>
      </c>
      <c r="E166" s="607"/>
      <c r="F166" s="608"/>
    </row>
    <row r="167" spans="1:6" ht="15.75">
      <c r="A167" s="605"/>
      <c r="B167" s="606"/>
      <c r="C167" s="605" t="s">
        <v>19</v>
      </c>
      <c r="D167" s="609"/>
      <c r="E167" s="607"/>
      <c r="F167" s="608"/>
    </row>
    <row r="168" spans="1:6" ht="15.75">
      <c r="A168" s="605"/>
      <c r="B168" s="606"/>
      <c r="C168" s="605" t="s">
        <v>626</v>
      </c>
      <c r="D168" s="609"/>
      <c r="E168" s="607"/>
      <c r="F168" s="608"/>
    </row>
    <row r="169" spans="1:6" ht="15.75">
      <c r="A169" s="605"/>
      <c r="B169" s="606"/>
      <c r="C169" s="605" t="s">
        <v>23</v>
      </c>
      <c r="D169" s="609"/>
      <c r="E169" s="607"/>
      <c r="F169" s="608"/>
    </row>
    <row r="170" spans="1:6" ht="15.75">
      <c r="A170" s="605"/>
      <c r="B170" s="606"/>
      <c r="C170" s="605" t="s">
        <v>25</v>
      </c>
      <c r="D170" s="609"/>
      <c r="E170" s="607"/>
      <c r="F170" s="608"/>
    </row>
    <row r="171" spans="1:6" ht="15.75">
      <c r="A171" s="605"/>
      <c r="B171" s="606"/>
      <c r="C171" s="605" t="s">
        <v>31</v>
      </c>
      <c r="D171" s="609" t="s">
        <v>2782</v>
      </c>
      <c r="E171" s="607" t="s">
        <v>631</v>
      </c>
      <c r="F171" s="608"/>
    </row>
    <row r="172" spans="1:6" ht="15.75">
      <c r="A172" s="605"/>
      <c r="B172" s="606"/>
      <c r="C172" s="605" t="s">
        <v>32</v>
      </c>
      <c r="D172" s="609"/>
      <c r="E172" s="607"/>
      <c r="F172" s="608"/>
    </row>
    <row r="173" spans="1:6" ht="15.75">
      <c r="A173" s="611"/>
      <c r="B173" s="612"/>
      <c r="C173" s="611"/>
      <c r="D173" s="613"/>
      <c r="E173" s="614"/>
      <c r="F173" s="615"/>
    </row>
    <row r="174" spans="1:6" ht="15.75">
      <c r="A174" s="600">
        <v>2</v>
      </c>
      <c r="B174" s="601"/>
      <c r="C174" s="600"/>
      <c r="D174" s="601" t="s">
        <v>639</v>
      </c>
      <c r="E174" s="602"/>
      <c r="F174" s="603"/>
    </row>
    <row r="175" spans="1:6" ht="25.5">
      <c r="A175" s="600">
        <v>2.1</v>
      </c>
      <c r="B175" s="601"/>
      <c r="C175" s="600"/>
      <c r="D175" s="601" t="s">
        <v>683</v>
      </c>
      <c r="E175" s="602"/>
      <c r="F175" s="604"/>
    </row>
    <row r="176" spans="1:6" ht="89.25">
      <c r="A176" s="605" t="s">
        <v>684</v>
      </c>
      <c r="B176" s="606" t="s">
        <v>685</v>
      </c>
      <c r="C176" s="605"/>
      <c r="D176" s="606" t="s">
        <v>686</v>
      </c>
      <c r="E176" s="607"/>
      <c r="F176" s="608"/>
    </row>
    <row r="177" spans="1:6" ht="15.75">
      <c r="A177" s="605"/>
      <c r="B177" s="606"/>
      <c r="C177" s="605" t="s">
        <v>19</v>
      </c>
      <c r="D177" s="609"/>
      <c r="E177" s="607"/>
      <c r="F177" s="608"/>
    </row>
    <row r="178" spans="1:6" ht="15.75">
      <c r="A178" s="605"/>
      <c r="B178" s="606"/>
      <c r="C178" s="605" t="s">
        <v>626</v>
      </c>
      <c r="D178" s="609"/>
      <c r="E178" s="607"/>
      <c r="F178" s="608"/>
    </row>
    <row r="179" spans="1:6" ht="15.75">
      <c r="A179" s="605"/>
      <c r="B179" s="606"/>
      <c r="C179" s="605" t="s">
        <v>23</v>
      </c>
      <c r="D179" s="609"/>
      <c r="E179" s="607"/>
      <c r="F179" s="608"/>
    </row>
    <row r="180" spans="1:6" ht="15.75">
      <c r="A180" s="605"/>
      <c r="B180" s="606"/>
      <c r="C180" s="605" t="s">
        <v>25</v>
      </c>
      <c r="D180" s="609" t="s">
        <v>687</v>
      </c>
      <c r="E180" s="607" t="s">
        <v>631</v>
      </c>
      <c r="F180" s="608"/>
    </row>
    <row r="181" spans="1:6" ht="15.75">
      <c r="A181" s="605"/>
      <c r="B181" s="606"/>
      <c r="C181" s="605" t="s">
        <v>31</v>
      </c>
      <c r="D181" s="609"/>
      <c r="E181" s="607"/>
      <c r="F181" s="608"/>
    </row>
    <row r="182" spans="1:6" ht="15.75">
      <c r="A182" s="605"/>
      <c r="B182" s="606"/>
      <c r="C182" s="605" t="s">
        <v>32</v>
      </c>
      <c r="D182" s="609"/>
      <c r="E182" s="607"/>
      <c r="F182" s="608"/>
    </row>
    <row r="183" spans="1:6" ht="15.75">
      <c r="A183" s="611"/>
      <c r="B183" s="612"/>
      <c r="C183" s="611"/>
      <c r="D183" s="613"/>
      <c r="E183" s="614"/>
      <c r="F183" s="615"/>
    </row>
    <row r="184" spans="1:6" ht="89.25">
      <c r="A184" s="605" t="s">
        <v>688</v>
      </c>
      <c r="B184" s="606" t="s">
        <v>689</v>
      </c>
      <c r="C184" s="605"/>
      <c r="D184" s="606" t="s">
        <v>690</v>
      </c>
      <c r="E184" s="607"/>
      <c r="F184" s="608"/>
    </row>
    <row r="185" spans="1:6" ht="15.75">
      <c r="A185" s="605"/>
      <c r="B185" s="606"/>
      <c r="C185" s="605" t="s">
        <v>19</v>
      </c>
      <c r="D185" s="609"/>
      <c r="E185" s="607"/>
      <c r="F185" s="608"/>
    </row>
    <row r="186" spans="1:6" ht="15.75">
      <c r="A186" s="605"/>
      <c r="B186" s="606"/>
      <c r="C186" s="605" t="s">
        <v>626</v>
      </c>
      <c r="D186" s="609"/>
      <c r="E186" s="607"/>
      <c r="F186" s="608"/>
    </row>
    <row r="187" spans="1:6" ht="15.75">
      <c r="A187" s="605"/>
      <c r="B187" s="606"/>
      <c r="C187" s="605" t="s">
        <v>23</v>
      </c>
      <c r="D187" s="609"/>
      <c r="E187" s="607"/>
      <c r="F187" s="608"/>
    </row>
    <row r="188" spans="1:6" ht="38.25">
      <c r="A188" s="605"/>
      <c r="B188" s="606"/>
      <c r="C188" s="605" t="s">
        <v>25</v>
      </c>
      <c r="D188" s="616" t="s">
        <v>2783</v>
      </c>
      <c r="E188" s="607" t="s">
        <v>631</v>
      </c>
      <c r="F188" s="608"/>
    </row>
    <row r="189" spans="1:6" ht="15.75">
      <c r="A189" s="605"/>
      <c r="B189" s="606"/>
      <c r="C189" s="605" t="s">
        <v>31</v>
      </c>
      <c r="D189" s="609"/>
      <c r="E189" s="607"/>
      <c r="F189" s="608"/>
    </row>
    <row r="190" spans="1:6" ht="15.75">
      <c r="A190" s="605"/>
      <c r="B190" s="606"/>
      <c r="C190" s="605" t="s">
        <v>32</v>
      </c>
      <c r="D190" s="609"/>
      <c r="E190" s="607"/>
      <c r="F190" s="608"/>
    </row>
    <row r="191" spans="1:6" ht="15.75">
      <c r="A191" s="611"/>
      <c r="B191" s="612"/>
      <c r="C191" s="611"/>
      <c r="D191" s="613"/>
      <c r="E191" s="614"/>
      <c r="F191" s="615"/>
    </row>
    <row r="192" spans="1:6" ht="102">
      <c r="A192" s="605" t="s">
        <v>691</v>
      </c>
      <c r="B192" s="606" t="s">
        <v>487</v>
      </c>
      <c r="C192" s="605"/>
      <c r="D192" s="606" t="s">
        <v>692</v>
      </c>
      <c r="E192" s="607"/>
      <c r="F192" s="608"/>
    </row>
    <row r="193" spans="1:6" ht="15.75">
      <c r="A193" s="605"/>
      <c r="B193" s="606"/>
      <c r="C193" s="605" t="s">
        <v>19</v>
      </c>
      <c r="D193" s="609"/>
      <c r="E193" s="607"/>
      <c r="F193" s="608"/>
    </row>
    <row r="194" spans="1:6" ht="15.75">
      <c r="A194" s="605"/>
      <c r="B194" s="606"/>
      <c r="C194" s="605" t="s">
        <v>626</v>
      </c>
      <c r="D194" s="609"/>
      <c r="E194" s="607"/>
      <c r="F194" s="608"/>
    </row>
    <row r="195" spans="1:6" ht="15.75">
      <c r="A195" s="605"/>
      <c r="B195" s="606"/>
      <c r="C195" s="605" t="s">
        <v>23</v>
      </c>
      <c r="D195" s="609"/>
      <c r="E195" s="607"/>
      <c r="F195" s="608"/>
    </row>
    <row r="196" spans="1:6" ht="15.75">
      <c r="A196" s="605"/>
      <c r="B196" s="606"/>
      <c r="C196" s="605" t="s">
        <v>25</v>
      </c>
      <c r="D196" s="609" t="s">
        <v>693</v>
      </c>
      <c r="E196" s="607" t="s">
        <v>631</v>
      </c>
      <c r="F196" s="608"/>
    </row>
    <row r="197" spans="1:6" ht="15.75">
      <c r="A197" s="605"/>
      <c r="B197" s="606"/>
      <c r="C197" s="605" t="s">
        <v>31</v>
      </c>
      <c r="D197" s="609"/>
      <c r="E197" s="607"/>
      <c r="F197" s="608"/>
    </row>
    <row r="198" spans="1:6" ht="15.75">
      <c r="A198" s="605"/>
      <c r="B198" s="606"/>
      <c r="C198" s="605" t="s">
        <v>32</v>
      </c>
      <c r="D198" s="609"/>
      <c r="E198" s="607"/>
      <c r="F198" s="608"/>
    </row>
    <row r="199" spans="1:6" ht="15.75">
      <c r="A199" s="611"/>
      <c r="B199" s="612"/>
      <c r="C199" s="611"/>
      <c r="D199" s="613"/>
      <c r="E199" s="614"/>
      <c r="F199" s="615"/>
    </row>
    <row r="200" spans="1:6" ht="102">
      <c r="A200" s="605" t="s">
        <v>694</v>
      </c>
      <c r="B200" s="606" t="s">
        <v>502</v>
      </c>
      <c r="C200" s="605"/>
      <c r="D200" s="606" t="s">
        <v>695</v>
      </c>
      <c r="E200" s="607"/>
      <c r="F200" s="608"/>
    </row>
    <row r="201" spans="1:6" ht="15.75">
      <c r="A201" s="605"/>
      <c r="B201" s="606"/>
      <c r="C201" s="605" t="s">
        <v>19</v>
      </c>
      <c r="D201" s="609"/>
      <c r="E201" s="607"/>
      <c r="F201" s="608"/>
    </row>
    <row r="202" spans="1:6" ht="15.75">
      <c r="A202" s="605"/>
      <c r="B202" s="606"/>
      <c r="C202" s="605" t="s">
        <v>626</v>
      </c>
      <c r="D202" s="609"/>
      <c r="E202" s="607"/>
      <c r="F202" s="608"/>
    </row>
    <row r="203" spans="1:6" ht="15.75">
      <c r="A203" s="605"/>
      <c r="B203" s="606"/>
      <c r="C203" s="605" t="s">
        <v>23</v>
      </c>
      <c r="D203" s="609"/>
      <c r="E203" s="607"/>
      <c r="F203" s="608"/>
    </row>
    <row r="204" spans="1:6" ht="25.5">
      <c r="A204" s="605"/>
      <c r="B204" s="606"/>
      <c r="C204" s="605" t="s">
        <v>25</v>
      </c>
      <c r="D204" s="609" t="s">
        <v>696</v>
      </c>
      <c r="E204" s="607" t="s">
        <v>631</v>
      </c>
      <c r="F204" s="608"/>
    </row>
    <row r="205" spans="1:6" ht="15.75">
      <c r="A205" s="605"/>
      <c r="B205" s="606"/>
      <c r="C205" s="605" t="s">
        <v>31</v>
      </c>
      <c r="D205" s="609"/>
      <c r="E205" s="607"/>
      <c r="F205" s="608"/>
    </row>
    <row r="206" spans="1:6" ht="15.75">
      <c r="A206" s="605"/>
      <c r="B206" s="606"/>
      <c r="C206" s="605" t="s">
        <v>32</v>
      </c>
      <c r="D206" s="609"/>
      <c r="E206" s="607"/>
      <c r="F206" s="608"/>
    </row>
    <row r="207" spans="1:6" ht="15.75">
      <c r="A207" s="611"/>
      <c r="B207" s="612"/>
      <c r="C207" s="611"/>
      <c r="D207" s="613"/>
      <c r="E207" s="614"/>
      <c r="F207" s="615"/>
    </row>
    <row r="208" spans="1:6" ht="102">
      <c r="A208" s="605" t="s">
        <v>697</v>
      </c>
      <c r="B208" s="606" t="s">
        <v>698</v>
      </c>
      <c r="C208" s="605"/>
      <c r="D208" s="606" t="s">
        <v>699</v>
      </c>
      <c r="E208" s="607"/>
      <c r="F208" s="608"/>
    </row>
    <row r="209" spans="1:6" ht="15.75">
      <c r="A209" s="605"/>
      <c r="B209" s="606"/>
      <c r="C209" s="605" t="s">
        <v>19</v>
      </c>
      <c r="D209" s="609"/>
      <c r="E209" s="607"/>
      <c r="F209" s="608"/>
    </row>
    <row r="210" spans="1:6" ht="15.75">
      <c r="A210" s="605"/>
      <c r="B210" s="606"/>
      <c r="C210" s="605" t="s">
        <v>626</v>
      </c>
      <c r="D210" s="609"/>
      <c r="E210" s="607"/>
      <c r="F210" s="608"/>
    </row>
    <row r="211" spans="1:6" ht="15.75">
      <c r="A211" s="605"/>
      <c r="B211" s="606"/>
      <c r="C211" s="605" t="s">
        <v>23</v>
      </c>
      <c r="D211" s="609"/>
      <c r="E211" s="607"/>
      <c r="F211" s="608"/>
    </row>
    <row r="212" spans="1:6" ht="293.25">
      <c r="A212" s="605"/>
      <c r="B212" s="606"/>
      <c r="C212" s="605" t="s">
        <v>25</v>
      </c>
      <c r="D212" s="609" t="s">
        <v>2784</v>
      </c>
      <c r="E212" s="607" t="s">
        <v>631</v>
      </c>
      <c r="F212" s="608" t="s">
        <v>2785</v>
      </c>
    </row>
    <row r="213" spans="1:6" ht="25.5">
      <c r="A213" s="605"/>
      <c r="B213" s="606"/>
      <c r="C213" s="605" t="s">
        <v>31</v>
      </c>
      <c r="D213" s="516" t="s">
        <v>2786</v>
      </c>
      <c r="E213" s="607" t="s">
        <v>631</v>
      </c>
      <c r="F213" s="608"/>
    </row>
    <row r="214" spans="1:6" ht="15.75">
      <c r="A214" s="605"/>
      <c r="B214" s="606"/>
      <c r="C214" s="605" t="s">
        <v>32</v>
      </c>
      <c r="D214" s="609"/>
      <c r="E214" s="607"/>
      <c r="F214" s="608"/>
    </row>
    <row r="215" spans="1:6" ht="15.75">
      <c r="A215" s="611"/>
      <c r="B215" s="612"/>
      <c r="C215" s="611"/>
      <c r="D215" s="613"/>
      <c r="E215" s="614"/>
      <c r="F215" s="615"/>
    </row>
    <row r="216" spans="1:6" ht="25.5">
      <c r="A216" s="600">
        <v>2.2000000000000002</v>
      </c>
      <c r="B216" s="601"/>
      <c r="C216" s="600"/>
      <c r="D216" s="601" t="s">
        <v>700</v>
      </c>
      <c r="E216" s="602"/>
      <c r="F216" s="604"/>
    </row>
    <row r="217" spans="1:6" ht="102">
      <c r="A217" s="605" t="s">
        <v>701</v>
      </c>
      <c r="B217" s="606" t="s">
        <v>702</v>
      </c>
      <c r="C217" s="605"/>
      <c r="D217" s="606" t="s">
        <v>703</v>
      </c>
      <c r="E217" s="607"/>
      <c r="F217" s="608"/>
    </row>
    <row r="218" spans="1:6" ht="15.75">
      <c r="A218" s="605"/>
      <c r="B218" s="606"/>
      <c r="C218" s="605" t="s">
        <v>19</v>
      </c>
      <c r="D218" s="609"/>
      <c r="E218" s="607"/>
      <c r="F218" s="608"/>
    </row>
    <row r="219" spans="1:6" ht="15.75">
      <c r="A219" s="605"/>
      <c r="B219" s="606"/>
      <c r="C219" s="605" t="s">
        <v>626</v>
      </c>
      <c r="D219" s="609"/>
      <c r="E219" s="607"/>
      <c r="F219" s="608"/>
    </row>
    <row r="220" spans="1:6" ht="15.75">
      <c r="A220" s="605"/>
      <c r="B220" s="606"/>
      <c r="C220" s="605" t="s">
        <v>23</v>
      </c>
      <c r="D220" s="609"/>
      <c r="E220" s="607"/>
      <c r="F220" s="608"/>
    </row>
    <row r="221" spans="1:6" ht="25.5">
      <c r="A221" s="605"/>
      <c r="B221" s="606"/>
      <c r="C221" s="605" t="s">
        <v>25</v>
      </c>
      <c r="D221" s="609" t="s">
        <v>704</v>
      </c>
      <c r="E221" s="607" t="s">
        <v>631</v>
      </c>
      <c r="F221" s="608"/>
    </row>
    <row r="222" spans="1:6" ht="15.75">
      <c r="A222" s="605"/>
      <c r="B222" s="606"/>
      <c r="C222" s="605" t="s">
        <v>31</v>
      </c>
      <c r="D222" s="609"/>
      <c r="E222" s="607"/>
      <c r="F222" s="608"/>
    </row>
    <row r="223" spans="1:6" ht="15.75">
      <c r="A223" s="605"/>
      <c r="B223" s="606"/>
      <c r="C223" s="605" t="s">
        <v>32</v>
      </c>
      <c r="D223" s="609"/>
      <c r="E223" s="607"/>
      <c r="F223" s="608"/>
    </row>
    <row r="224" spans="1:6" ht="15.75">
      <c r="A224" s="611"/>
      <c r="B224" s="612"/>
      <c r="C224" s="611"/>
      <c r="D224" s="613"/>
      <c r="E224" s="614"/>
      <c r="F224" s="615"/>
    </row>
    <row r="225" spans="1:6" ht="89.25">
      <c r="A225" s="605" t="s">
        <v>705</v>
      </c>
      <c r="B225" s="606" t="s">
        <v>706</v>
      </c>
      <c r="C225" s="605"/>
      <c r="D225" s="606" t="s">
        <v>707</v>
      </c>
      <c r="E225" s="607"/>
      <c r="F225" s="608"/>
    </row>
    <row r="226" spans="1:6" ht="15.75">
      <c r="A226" s="605"/>
      <c r="B226" s="606"/>
      <c r="C226" s="605" t="s">
        <v>19</v>
      </c>
      <c r="D226" s="609"/>
      <c r="E226" s="607"/>
      <c r="F226" s="608"/>
    </row>
    <row r="227" spans="1:6" ht="15.75">
      <c r="A227" s="605"/>
      <c r="B227" s="606"/>
      <c r="C227" s="605" t="s">
        <v>626</v>
      </c>
      <c r="D227" s="609"/>
      <c r="E227" s="607"/>
      <c r="F227" s="608"/>
    </row>
    <row r="228" spans="1:6" ht="15.75">
      <c r="A228" s="605"/>
      <c r="B228" s="606"/>
      <c r="C228" s="605" t="s">
        <v>23</v>
      </c>
      <c r="D228" s="609"/>
      <c r="E228" s="607"/>
      <c r="F228" s="608"/>
    </row>
    <row r="229" spans="1:6" ht="76.5">
      <c r="A229" s="605"/>
      <c r="B229" s="606"/>
      <c r="C229" s="605" t="s">
        <v>25</v>
      </c>
      <c r="D229" s="609" t="s">
        <v>708</v>
      </c>
      <c r="E229" s="607" t="s">
        <v>631</v>
      </c>
      <c r="F229" s="608"/>
    </row>
    <row r="230" spans="1:6" ht="15.75">
      <c r="A230" s="605"/>
      <c r="B230" s="606"/>
      <c r="C230" s="605" t="s">
        <v>31</v>
      </c>
      <c r="D230" s="609"/>
      <c r="E230" s="607"/>
      <c r="F230" s="608"/>
    </row>
    <row r="231" spans="1:6" ht="15.75">
      <c r="A231" s="605"/>
      <c r="B231" s="606"/>
      <c r="C231" s="605" t="s">
        <v>32</v>
      </c>
      <c r="D231" s="609"/>
      <c r="E231" s="607"/>
      <c r="F231" s="608"/>
    </row>
    <row r="232" spans="1:6" ht="15.75">
      <c r="A232" s="611"/>
      <c r="B232" s="612"/>
      <c r="C232" s="611"/>
      <c r="D232" s="613"/>
      <c r="E232" s="614"/>
      <c r="F232" s="615"/>
    </row>
    <row r="233" spans="1:6" ht="89.25">
      <c r="A233" s="605" t="s">
        <v>709</v>
      </c>
      <c r="B233" s="606" t="s">
        <v>710</v>
      </c>
      <c r="C233" s="605"/>
      <c r="D233" s="606" t="s">
        <v>711</v>
      </c>
      <c r="E233" s="607"/>
      <c r="F233" s="608"/>
    </row>
    <row r="234" spans="1:6" ht="15.75">
      <c r="A234" s="605"/>
      <c r="B234" s="606"/>
      <c r="C234" s="605" t="s">
        <v>19</v>
      </c>
      <c r="D234" s="609"/>
      <c r="E234" s="607"/>
      <c r="F234" s="608"/>
    </row>
    <row r="235" spans="1:6" ht="15.75">
      <c r="A235" s="605"/>
      <c r="B235" s="606"/>
      <c r="C235" s="605" t="s">
        <v>626</v>
      </c>
      <c r="D235" s="609"/>
      <c r="E235" s="607"/>
      <c r="F235" s="608"/>
    </row>
    <row r="236" spans="1:6" ht="15.75">
      <c r="A236" s="605"/>
      <c r="B236" s="606"/>
      <c r="C236" s="605" t="s">
        <v>23</v>
      </c>
      <c r="D236" s="609"/>
      <c r="E236" s="607"/>
      <c r="F236" s="608"/>
    </row>
    <row r="237" spans="1:6" ht="38.25">
      <c r="A237" s="605"/>
      <c r="B237" s="606"/>
      <c r="C237" s="605" t="s">
        <v>25</v>
      </c>
      <c r="D237" s="609" t="s">
        <v>712</v>
      </c>
      <c r="E237" s="607" t="s">
        <v>631</v>
      </c>
      <c r="F237" s="608"/>
    </row>
    <row r="238" spans="1:6" ht="15.75">
      <c r="A238" s="605"/>
      <c r="B238" s="606"/>
      <c r="C238" s="605" t="s">
        <v>31</v>
      </c>
      <c r="D238" s="609"/>
      <c r="E238" s="607"/>
      <c r="F238" s="608"/>
    </row>
    <row r="239" spans="1:6" ht="15.75">
      <c r="A239" s="605"/>
      <c r="B239" s="606"/>
      <c r="C239" s="605" t="s">
        <v>32</v>
      </c>
      <c r="D239" s="609"/>
      <c r="E239" s="607"/>
      <c r="F239" s="608"/>
    </row>
    <row r="240" spans="1:6" ht="15.75">
      <c r="A240" s="611"/>
      <c r="B240" s="612"/>
      <c r="C240" s="611"/>
      <c r="D240" s="613"/>
      <c r="E240" s="614"/>
      <c r="F240" s="615"/>
    </row>
    <row r="241" spans="1:6" ht="63.75">
      <c r="A241" s="605" t="s">
        <v>713</v>
      </c>
      <c r="B241" s="606" t="s">
        <v>714</v>
      </c>
      <c r="C241" s="605"/>
      <c r="D241" s="606" t="s">
        <v>715</v>
      </c>
      <c r="E241" s="607"/>
      <c r="F241" s="608"/>
    </row>
    <row r="242" spans="1:6" ht="15.75">
      <c r="A242" s="605"/>
      <c r="B242" s="606"/>
      <c r="C242" s="605" t="s">
        <v>19</v>
      </c>
      <c r="D242" s="609"/>
      <c r="E242" s="607"/>
      <c r="F242" s="608"/>
    </row>
    <row r="243" spans="1:6" ht="15.75">
      <c r="A243" s="605"/>
      <c r="B243" s="606"/>
      <c r="C243" s="605" t="s">
        <v>626</v>
      </c>
      <c r="D243" s="609"/>
      <c r="E243" s="607"/>
      <c r="F243" s="608"/>
    </row>
    <row r="244" spans="1:6" ht="15.75">
      <c r="A244" s="605"/>
      <c r="B244" s="606"/>
      <c r="C244" s="605" t="s">
        <v>23</v>
      </c>
      <c r="D244" s="609"/>
      <c r="E244" s="607"/>
      <c r="F244" s="608"/>
    </row>
    <row r="245" spans="1:6" ht="25.5">
      <c r="A245" s="605"/>
      <c r="B245" s="606"/>
      <c r="C245" s="605" t="s">
        <v>25</v>
      </c>
      <c r="D245" s="609" t="s">
        <v>716</v>
      </c>
      <c r="E245" s="607" t="s">
        <v>631</v>
      </c>
      <c r="F245" s="608"/>
    </row>
    <row r="246" spans="1:6" ht="15.75">
      <c r="A246" s="605"/>
      <c r="B246" s="606"/>
      <c r="C246" s="605" t="s">
        <v>31</v>
      </c>
      <c r="D246" s="609"/>
      <c r="E246" s="607"/>
      <c r="F246" s="608"/>
    </row>
    <row r="247" spans="1:6" ht="15.75">
      <c r="A247" s="605"/>
      <c r="B247" s="606"/>
      <c r="C247" s="605" t="s">
        <v>32</v>
      </c>
      <c r="D247" s="609"/>
      <c r="E247" s="607"/>
      <c r="F247" s="608"/>
    </row>
    <row r="248" spans="1:6" ht="15.75">
      <c r="A248" s="611"/>
      <c r="B248" s="612"/>
      <c r="C248" s="611"/>
      <c r="D248" s="613"/>
      <c r="E248" s="614"/>
      <c r="F248" s="615"/>
    </row>
    <row r="249" spans="1:6" ht="89.25">
      <c r="A249" s="605" t="s">
        <v>717</v>
      </c>
      <c r="B249" s="606" t="s">
        <v>718</v>
      </c>
      <c r="C249" s="605"/>
      <c r="D249" s="606" t="s">
        <v>719</v>
      </c>
      <c r="E249" s="607"/>
      <c r="F249" s="608"/>
    </row>
    <row r="250" spans="1:6" ht="15.75">
      <c r="A250" s="605"/>
      <c r="B250" s="606"/>
      <c r="C250" s="605" t="s">
        <v>19</v>
      </c>
      <c r="D250" s="609"/>
      <c r="E250" s="607"/>
      <c r="F250" s="608"/>
    </row>
    <row r="251" spans="1:6" ht="15.75">
      <c r="A251" s="605"/>
      <c r="B251" s="606"/>
      <c r="C251" s="605" t="s">
        <v>626</v>
      </c>
      <c r="D251" s="609"/>
      <c r="E251" s="607"/>
      <c r="F251" s="608"/>
    </row>
    <row r="252" spans="1:6" ht="15.75">
      <c r="A252" s="605"/>
      <c r="B252" s="606"/>
      <c r="C252" s="605" t="s">
        <v>23</v>
      </c>
      <c r="D252" s="609"/>
      <c r="E252" s="607"/>
      <c r="F252" s="608"/>
    </row>
    <row r="253" spans="1:6" ht="114.75">
      <c r="A253" s="605"/>
      <c r="B253" s="606"/>
      <c r="C253" s="605" t="s">
        <v>25</v>
      </c>
      <c r="D253" s="609" t="s">
        <v>720</v>
      </c>
      <c r="E253" s="607" t="s">
        <v>631</v>
      </c>
      <c r="F253" s="608"/>
    </row>
    <row r="254" spans="1:6" ht="15.75">
      <c r="A254" s="605"/>
      <c r="B254" s="606"/>
      <c r="C254" s="605" t="s">
        <v>31</v>
      </c>
      <c r="D254" s="609"/>
      <c r="E254" s="607"/>
      <c r="F254" s="608"/>
    </row>
    <row r="255" spans="1:6" ht="15.75">
      <c r="A255" s="605"/>
      <c r="B255" s="606"/>
      <c r="C255" s="605" t="s">
        <v>32</v>
      </c>
      <c r="D255" s="609"/>
      <c r="E255" s="607"/>
      <c r="F255" s="608"/>
    </row>
    <row r="256" spans="1:6" ht="15.75">
      <c r="A256" s="611"/>
      <c r="B256" s="612"/>
      <c r="C256" s="611"/>
      <c r="D256" s="613"/>
      <c r="E256" s="614"/>
      <c r="F256" s="615"/>
    </row>
    <row r="257" spans="1:6" ht="63.75">
      <c r="A257" s="605" t="s">
        <v>721</v>
      </c>
      <c r="B257" s="606" t="s">
        <v>722</v>
      </c>
      <c r="C257" s="605"/>
      <c r="D257" s="606" t="s">
        <v>723</v>
      </c>
      <c r="E257" s="607"/>
      <c r="F257" s="608"/>
    </row>
    <row r="258" spans="1:6" ht="15.75">
      <c r="A258" s="605"/>
      <c r="B258" s="606"/>
      <c r="C258" s="605" t="s">
        <v>19</v>
      </c>
      <c r="D258" s="609"/>
      <c r="E258" s="607"/>
      <c r="F258" s="608"/>
    </row>
    <row r="259" spans="1:6" ht="15.75">
      <c r="A259" s="605"/>
      <c r="B259" s="606"/>
      <c r="C259" s="605" t="s">
        <v>626</v>
      </c>
      <c r="D259" s="609"/>
      <c r="E259" s="607"/>
      <c r="F259" s="608"/>
    </row>
    <row r="260" spans="1:6" ht="15.75">
      <c r="A260" s="605"/>
      <c r="B260" s="606"/>
      <c r="C260" s="605" t="s">
        <v>23</v>
      </c>
      <c r="D260" s="609"/>
      <c r="E260" s="607"/>
      <c r="F260" s="608"/>
    </row>
    <row r="261" spans="1:6" ht="25.5">
      <c r="A261" s="605"/>
      <c r="B261" s="606"/>
      <c r="C261" s="605" t="s">
        <v>25</v>
      </c>
      <c r="D261" s="609" t="s">
        <v>724</v>
      </c>
      <c r="E261" s="607" t="s">
        <v>631</v>
      </c>
      <c r="F261" s="608"/>
    </row>
    <row r="262" spans="1:6" ht="15.75">
      <c r="A262" s="605"/>
      <c r="B262" s="606"/>
      <c r="C262" s="605" t="s">
        <v>31</v>
      </c>
      <c r="D262" s="609"/>
      <c r="E262" s="607"/>
      <c r="F262" s="608"/>
    </row>
    <row r="263" spans="1:6" ht="15.75">
      <c r="A263" s="605"/>
      <c r="B263" s="606"/>
      <c r="C263" s="605" t="s">
        <v>32</v>
      </c>
      <c r="D263" s="609"/>
      <c r="E263" s="607"/>
      <c r="F263" s="608"/>
    </row>
    <row r="264" spans="1:6" ht="15.75">
      <c r="A264" s="611"/>
      <c r="B264" s="612"/>
      <c r="C264" s="611"/>
      <c r="D264" s="613"/>
      <c r="E264" s="614"/>
      <c r="F264" s="615"/>
    </row>
    <row r="265" spans="1:6" ht="102">
      <c r="A265" s="605" t="s">
        <v>725</v>
      </c>
      <c r="B265" s="606" t="s">
        <v>726</v>
      </c>
      <c r="C265" s="605"/>
      <c r="D265" s="606" t="s">
        <v>727</v>
      </c>
      <c r="E265" s="607"/>
      <c r="F265" s="608"/>
    </row>
    <row r="266" spans="1:6" ht="15.75">
      <c r="A266" s="605"/>
      <c r="B266" s="606"/>
      <c r="C266" s="605" t="s">
        <v>19</v>
      </c>
      <c r="D266" s="609"/>
      <c r="E266" s="607"/>
      <c r="F266" s="608"/>
    </row>
    <row r="267" spans="1:6" ht="15.75">
      <c r="A267" s="605"/>
      <c r="B267" s="606"/>
      <c r="C267" s="605" t="s">
        <v>626</v>
      </c>
      <c r="D267" s="609"/>
      <c r="E267" s="607"/>
      <c r="F267" s="608"/>
    </row>
    <row r="268" spans="1:6" ht="15.75">
      <c r="A268" s="605"/>
      <c r="B268" s="606"/>
      <c r="C268" s="605" t="s">
        <v>23</v>
      </c>
      <c r="D268" s="609"/>
      <c r="E268" s="607"/>
      <c r="F268" s="608"/>
    </row>
    <row r="269" spans="1:6" ht="38.25">
      <c r="A269" s="605"/>
      <c r="B269" s="606"/>
      <c r="C269" s="605" t="s">
        <v>25</v>
      </c>
      <c r="D269" s="609" t="s">
        <v>728</v>
      </c>
      <c r="E269" s="607" t="s">
        <v>631</v>
      </c>
      <c r="F269" s="608"/>
    </row>
    <row r="270" spans="1:6" ht="15.75">
      <c r="A270" s="605"/>
      <c r="B270" s="606"/>
      <c r="C270" s="605" t="s">
        <v>31</v>
      </c>
      <c r="D270" s="609"/>
      <c r="E270" s="607"/>
      <c r="F270" s="608"/>
    </row>
    <row r="271" spans="1:6" ht="15.75">
      <c r="A271" s="605"/>
      <c r="B271" s="606"/>
      <c r="C271" s="605" t="s">
        <v>32</v>
      </c>
      <c r="D271" s="609"/>
      <c r="E271" s="607"/>
      <c r="F271" s="608"/>
    </row>
    <row r="272" spans="1:6" ht="15.75">
      <c r="A272" s="611"/>
      <c r="B272" s="612"/>
      <c r="C272" s="611"/>
      <c r="D272" s="613"/>
      <c r="E272" s="614"/>
      <c r="F272" s="615"/>
    </row>
    <row r="273" spans="1:6" ht="63.75">
      <c r="A273" s="605" t="s">
        <v>729</v>
      </c>
      <c r="B273" s="606" t="s">
        <v>730</v>
      </c>
      <c r="C273" s="605"/>
      <c r="D273" s="606" t="s">
        <v>731</v>
      </c>
      <c r="E273" s="607"/>
      <c r="F273" s="608"/>
    </row>
    <row r="274" spans="1:6" ht="15.75">
      <c r="A274" s="605"/>
      <c r="B274" s="606"/>
      <c r="C274" s="605" t="s">
        <v>19</v>
      </c>
      <c r="D274" s="609"/>
      <c r="E274" s="607"/>
      <c r="F274" s="608"/>
    </row>
    <row r="275" spans="1:6" ht="15.75">
      <c r="A275" s="605"/>
      <c r="B275" s="606"/>
      <c r="C275" s="605" t="s">
        <v>626</v>
      </c>
      <c r="D275" s="609"/>
      <c r="E275" s="607"/>
      <c r="F275" s="608"/>
    </row>
    <row r="276" spans="1:6" ht="15.75">
      <c r="A276" s="605"/>
      <c r="B276" s="606"/>
      <c r="C276" s="605" t="s">
        <v>23</v>
      </c>
      <c r="D276" s="609"/>
      <c r="E276" s="607"/>
      <c r="F276" s="608"/>
    </row>
    <row r="277" spans="1:6" ht="25.5">
      <c r="A277" s="605"/>
      <c r="B277" s="606"/>
      <c r="C277" s="605" t="s">
        <v>25</v>
      </c>
      <c r="D277" s="609" t="s">
        <v>732</v>
      </c>
      <c r="E277" s="607" t="s">
        <v>631</v>
      </c>
      <c r="F277" s="608"/>
    </row>
    <row r="278" spans="1:6" ht="15.75">
      <c r="A278" s="605"/>
      <c r="B278" s="606"/>
      <c r="C278" s="605" t="s">
        <v>31</v>
      </c>
      <c r="D278" s="609"/>
      <c r="E278" s="607"/>
      <c r="F278" s="608"/>
    </row>
    <row r="279" spans="1:6" ht="15.75">
      <c r="A279" s="605"/>
      <c r="B279" s="606"/>
      <c r="C279" s="605" t="s">
        <v>32</v>
      </c>
      <c r="D279" s="609"/>
      <c r="E279" s="607"/>
      <c r="F279" s="608"/>
    </row>
    <row r="280" spans="1:6" ht="15.75">
      <c r="A280" s="611"/>
      <c r="B280" s="612"/>
      <c r="C280" s="611"/>
      <c r="D280" s="613"/>
      <c r="E280" s="614"/>
      <c r="F280" s="615"/>
    </row>
    <row r="281" spans="1:6" ht="63.75">
      <c r="A281" s="605" t="s">
        <v>733</v>
      </c>
      <c r="B281" s="606" t="s">
        <v>734</v>
      </c>
      <c r="C281" s="605"/>
      <c r="D281" s="606" t="s">
        <v>735</v>
      </c>
      <c r="E281" s="607"/>
      <c r="F281" s="608"/>
    </row>
    <row r="282" spans="1:6" ht="15.75">
      <c r="A282" s="605"/>
      <c r="B282" s="606"/>
      <c r="C282" s="605" t="s">
        <v>19</v>
      </c>
      <c r="D282" s="609"/>
      <c r="E282" s="607"/>
      <c r="F282" s="608"/>
    </row>
    <row r="283" spans="1:6" ht="15.75">
      <c r="A283" s="605"/>
      <c r="B283" s="606"/>
      <c r="C283" s="605" t="s">
        <v>626</v>
      </c>
      <c r="D283" s="609"/>
      <c r="E283" s="607"/>
      <c r="F283" s="608"/>
    </row>
    <row r="284" spans="1:6" ht="15.75">
      <c r="A284" s="605"/>
      <c r="B284" s="606"/>
      <c r="C284" s="605" t="s">
        <v>23</v>
      </c>
      <c r="D284" s="609"/>
      <c r="E284" s="607"/>
      <c r="F284" s="608"/>
    </row>
    <row r="285" spans="1:6" ht="38.25">
      <c r="A285" s="605"/>
      <c r="B285" s="606"/>
      <c r="C285" s="605" t="s">
        <v>25</v>
      </c>
      <c r="D285" s="516" t="s">
        <v>736</v>
      </c>
      <c r="E285" s="607" t="s">
        <v>631</v>
      </c>
      <c r="F285" s="608"/>
    </row>
    <row r="286" spans="1:6" ht="15.75">
      <c r="A286" s="605"/>
      <c r="B286" s="606"/>
      <c r="C286" s="605" t="s">
        <v>31</v>
      </c>
      <c r="D286" s="517"/>
      <c r="E286" s="607"/>
      <c r="F286" s="608"/>
    </row>
    <row r="287" spans="1:6" ht="15.75">
      <c r="A287" s="605"/>
      <c r="B287" s="606"/>
      <c r="C287" s="605" t="s">
        <v>32</v>
      </c>
      <c r="D287" s="609"/>
      <c r="E287" s="607"/>
      <c r="F287" s="608"/>
    </row>
    <row r="288" spans="1:6" ht="15.75">
      <c r="A288" s="611"/>
      <c r="B288" s="612"/>
      <c r="C288" s="611"/>
      <c r="D288" s="613"/>
      <c r="E288" s="614"/>
      <c r="F288" s="615"/>
    </row>
    <row r="289" spans="1:6" ht="63.75">
      <c r="A289" s="605" t="s">
        <v>737</v>
      </c>
      <c r="B289" s="606" t="s">
        <v>738</v>
      </c>
      <c r="C289" s="605"/>
      <c r="D289" s="606" t="s">
        <v>739</v>
      </c>
      <c r="E289" s="607"/>
      <c r="F289" s="608"/>
    </row>
    <row r="290" spans="1:6" ht="15.75">
      <c r="A290" s="605"/>
      <c r="B290" s="606"/>
      <c r="C290" s="605" t="s">
        <v>19</v>
      </c>
      <c r="D290" s="609"/>
      <c r="E290" s="607"/>
      <c r="F290" s="608"/>
    </row>
    <row r="291" spans="1:6" ht="15.75">
      <c r="A291" s="605"/>
      <c r="B291" s="606"/>
      <c r="C291" s="605" t="s">
        <v>626</v>
      </c>
      <c r="D291" s="609"/>
      <c r="E291" s="607"/>
      <c r="F291" s="608"/>
    </row>
    <row r="292" spans="1:6" ht="15.75">
      <c r="A292" s="605"/>
      <c r="B292" s="606"/>
      <c r="C292" s="605" t="s">
        <v>23</v>
      </c>
      <c r="D292" s="609"/>
      <c r="E292" s="607"/>
      <c r="F292" s="608"/>
    </row>
    <row r="293" spans="1:6" ht="25.5">
      <c r="A293" s="605"/>
      <c r="B293" s="606"/>
      <c r="C293" s="605" t="s">
        <v>25</v>
      </c>
      <c r="D293" s="516" t="s">
        <v>740</v>
      </c>
      <c r="E293" s="607" t="s">
        <v>631</v>
      </c>
      <c r="F293" s="608"/>
    </row>
    <row r="294" spans="1:6" ht="15.75">
      <c r="A294" s="605"/>
      <c r="B294" s="606"/>
      <c r="C294" s="605" t="s">
        <v>31</v>
      </c>
      <c r="D294" s="609"/>
      <c r="E294" s="607"/>
      <c r="F294" s="608"/>
    </row>
    <row r="295" spans="1:6" ht="15.75">
      <c r="A295" s="605"/>
      <c r="B295" s="606"/>
      <c r="C295" s="605" t="s">
        <v>32</v>
      </c>
      <c r="D295" s="609"/>
      <c r="E295" s="607"/>
      <c r="F295" s="608"/>
    </row>
    <row r="296" spans="1:6" ht="15.75">
      <c r="A296" s="611"/>
      <c r="B296" s="612"/>
      <c r="C296" s="611"/>
      <c r="D296" s="613"/>
      <c r="E296" s="614"/>
      <c r="F296" s="615"/>
    </row>
    <row r="297" spans="1:6" ht="63.75">
      <c r="A297" s="605" t="s">
        <v>741</v>
      </c>
      <c r="B297" s="606" t="s">
        <v>742</v>
      </c>
      <c r="C297" s="605"/>
      <c r="D297" s="606" t="s">
        <v>743</v>
      </c>
      <c r="E297" s="607"/>
      <c r="F297" s="608"/>
    </row>
    <row r="298" spans="1:6" ht="15.75">
      <c r="A298" s="605"/>
      <c r="B298" s="606"/>
      <c r="C298" s="605" t="s">
        <v>19</v>
      </c>
      <c r="D298" s="609"/>
      <c r="E298" s="607"/>
      <c r="F298" s="608"/>
    </row>
    <row r="299" spans="1:6" ht="15.75">
      <c r="A299" s="605"/>
      <c r="B299" s="606"/>
      <c r="C299" s="605" t="s">
        <v>626</v>
      </c>
      <c r="D299" s="609"/>
      <c r="E299" s="607"/>
      <c r="F299" s="608"/>
    </row>
    <row r="300" spans="1:6" ht="15.75">
      <c r="A300" s="605"/>
      <c r="B300" s="606"/>
      <c r="C300" s="605" t="s">
        <v>23</v>
      </c>
      <c r="D300" s="609"/>
      <c r="E300" s="607"/>
      <c r="F300" s="608"/>
    </row>
    <row r="301" spans="1:6" ht="38.25">
      <c r="A301" s="605"/>
      <c r="B301" s="606"/>
      <c r="C301" s="605" t="s">
        <v>25</v>
      </c>
      <c r="D301" s="609" t="s">
        <v>744</v>
      </c>
      <c r="E301" s="607" t="s">
        <v>631</v>
      </c>
      <c r="F301" s="608"/>
    </row>
    <row r="302" spans="1:6" ht="15.75">
      <c r="A302" s="605"/>
      <c r="B302" s="606"/>
      <c r="C302" s="605" t="s">
        <v>31</v>
      </c>
      <c r="D302" s="517"/>
      <c r="E302" s="607"/>
      <c r="F302" s="608"/>
    </row>
    <row r="303" spans="1:6" ht="15.75">
      <c r="A303" s="605"/>
      <c r="B303" s="606"/>
      <c r="C303" s="605" t="s">
        <v>32</v>
      </c>
      <c r="D303" s="609"/>
      <c r="E303" s="607"/>
      <c r="F303" s="608"/>
    </row>
    <row r="304" spans="1:6" ht="15.75">
      <c r="A304" s="611"/>
      <c r="B304" s="612"/>
      <c r="C304" s="611"/>
      <c r="D304" s="613"/>
      <c r="E304" s="614"/>
      <c r="F304" s="615"/>
    </row>
    <row r="305" spans="1:6" ht="63.75">
      <c r="A305" s="605" t="s">
        <v>745</v>
      </c>
      <c r="B305" s="606" t="s">
        <v>746</v>
      </c>
      <c r="C305" s="605"/>
      <c r="D305" s="606" t="s">
        <v>747</v>
      </c>
      <c r="E305" s="607"/>
      <c r="F305" s="608"/>
    </row>
    <row r="306" spans="1:6" ht="15.75">
      <c r="A306" s="605"/>
      <c r="B306" s="606"/>
      <c r="C306" s="605" t="s">
        <v>19</v>
      </c>
      <c r="D306" s="609"/>
      <c r="E306" s="607"/>
      <c r="F306" s="608"/>
    </row>
    <row r="307" spans="1:6" ht="15.75">
      <c r="A307" s="605"/>
      <c r="B307" s="606"/>
      <c r="C307" s="605" t="s">
        <v>626</v>
      </c>
      <c r="D307" s="609"/>
      <c r="E307" s="607"/>
      <c r="F307" s="608"/>
    </row>
    <row r="308" spans="1:6" ht="15.75">
      <c r="A308" s="605"/>
      <c r="B308" s="606"/>
      <c r="C308" s="605" t="s">
        <v>23</v>
      </c>
      <c r="D308" s="609"/>
      <c r="E308" s="607"/>
      <c r="F308" s="608"/>
    </row>
    <row r="309" spans="1:6" ht="25.5">
      <c r="A309" s="605"/>
      <c r="B309" s="606"/>
      <c r="C309" s="605" t="s">
        <v>25</v>
      </c>
      <c r="D309" s="609" t="s">
        <v>748</v>
      </c>
      <c r="E309" s="607" t="s">
        <v>631</v>
      </c>
      <c r="F309" s="608"/>
    </row>
    <row r="310" spans="1:6" ht="15.75">
      <c r="A310" s="605"/>
      <c r="B310" s="606"/>
      <c r="C310" s="605" t="s">
        <v>31</v>
      </c>
      <c r="D310" s="516"/>
      <c r="E310" s="607"/>
      <c r="F310" s="608"/>
    </row>
    <row r="311" spans="1:6" ht="15.75">
      <c r="A311" s="605"/>
      <c r="B311" s="606"/>
      <c r="C311" s="605" t="s">
        <v>32</v>
      </c>
      <c r="D311" s="609"/>
      <c r="E311" s="607"/>
      <c r="F311" s="608"/>
    </row>
    <row r="312" spans="1:6" ht="15.75">
      <c r="A312" s="611"/>
      <c r="B312" s="612"/>
      <c r="C312" s="611"/>
      <c r="D312" s="613"/>
      <c r="E312" s="614"/>
      <c r="F312" s="615"/>
    </row>
    <row r="313" spans="1:6" ht="63.75">
      <c r="A313" s="605" t="s">
        <v>749</v>
      </c>
      <c r="B313" s="606" t="s">
        <v>750</v>
      </c>
      <c r="C313" s="605"/>
      <c r="D313" s="606" t="s">
        <v>751</v>
      </c>
      <c r="E313" s="607"/>
      <c r="F313" s="608"/>
    </row>
    <row r="314" spans="1:6" ht="15.75">
      <c r="A314" s="605"/>
      <c r="B314" s="606"/>
      <c r="C314" s="605" t="s">
        <v>19</v>
      </c>
      <c r="D314" s="609"/>
      <c r="E314" s="607"/>
      <c r="F314" s="608"/>
    </row>
    <row r="315" spans="1:6" ht="15.75">
      <c r="A315" s="605"/>
      <c r="B315" s="606"/>
      <c r="C315" s="605" t="s">
        <v>626</v>
      </c>
      <c r="D315" s="609"/>
      <c r="E315" s="607"/>
      <c r="F315" s="608"/>
    </row>
    <row r="316" spans="1:6" ht="15.75">
      <c r="A316" s="605"/>
      <c r="B316" s="606"/>
      <c r="C316" s="605" t="s">
        <v>23</v>
      </c>
      <c r="D316" s="609"/>
      <c r="E316" s="607"/>
      <c r="F316" s="608"/>
    </row>
    <row r="317" spans="1:6" ht="25.5">
      <c r="A317" s="605"/>
      <c r="B317" s="606"/>
      <c r="C317" s="605" t="s">
        <v>25</v>
      </c>
      <c r="D317" s="609" t="s">
        <v>752</v>
      </c>
      <c r="E317" s="607" t="s">
        <v>631</v>
      </c>
      <c r="F317" s="608"/>
    </row>
    <row r="318" spans="1:6" ht="15.75">
      <c r="A318" s="605"/>
      <c r="B318" s="606"/>
      <c r="C318" s="605" t="s">
        <v>31</v>
      </c>
      <c r="D318" s="609"/>
      <c r="E318" s="607"/>
      <c r="F318" s="608"/>
    </row>
    <row r="319" spans="1:6" ht="15.75">
      <c r="A319" s="605"/>
      <c r="B319" s="606"/>
      <c r="C319" s="605" t="s">
        <v>32</v>
      </c>
      <c r="D319" s="609"/>
      <c r="E319" s="607"/>
      <c r="F319" s="608"/>
    </row>
    <row r="320" spans="1:6" ht="15.75">
      <c r="A320" s="611"/>
      <c r="B320" s="612"/>
      <c r="C320" s="611"/>
      <c r="D320" s="613"/>
      <c r="E320" s="614"/>
      <c r="F320" s="615"/>
    </row>
    <row r="321" spans="1:6" ht="63.75">
      <c r="A321" s="605" t="s">
        <v>753</v>
      </c>
      <c r="B321" s="606" t="s">
        <v>754</v>
      </c>
      <c r="C321" s="605"/>
      <c r="D321" s="606" t="s">
        <v>755</v>
      </c>
      <c r="E321" s="607"/>
      <c r="F321" s="608"/>
    </row>
    <row r="322" spans="1:6" ht="15.75">
      <c r="A322" s="605"/>
      <c r="B322" s="606"/>
      <c r="C322" s="605" t="s">
        <v>19</v>
      </c>
      <c r="D322" s="609"/>
      <c r="E322" s="607"/>
      <c r="F322" s="608"/>
    </row>
    <row r="323" spans="1:6" ht="15.75">
      <c r="A323" s="605"/>
      <c r="B323" s="606"/>
      <c r="C323" s="605" t="s">
        <v>626</v>
      </c>
      <c r="D323" s="609"/>
      <c r="E323" s="607"/>
      <c r="F323" s="608"/>
    </row>
    <row r="324" spans="1:6" ht="15.75">
      <c r="A324" s="605"/>
      <c r="B324" s="606"/>
      <c r="C324" s="605" t="s">
        <v>23</v>
      </c>
      <c r="D324" s="609"/>
      <c r="E324" s="607"/>
      <c r="F324" s="608"/>
    </row>
    <row r="325" spans="1:6" ht="38.25">
      <c r="A325" s="605"/>
      <c r="B325" s="606"/>
      <c r="C325" s="605" t="s">
        <v>25</v>
      </c>
      <c r="D325" s="617" t="s">
        <v>756</v>
      </c>
      <c r="E325" s="607" t="s">
        <v>631</v>
      </c>
      <c r="F325" s="608"/>
    </row>
    <row r="326" spans="1:6" ht="15.75">
      <c r="A326" s="605"/>
      <c r="B326" s="606"/>
      <c r="C326" s="605" t="s">
        <v>31</v>
      </c>
      <c r="D326" s="609"/>
      <c r="E326" s="607"/>
      <c r="F326" s="608"/>
    </row>
    <row r="327" spans="1:6" ht="15.75">
      <c r="A327" s="605"/>
      <c r="B327" s="606"/>
      <c r="C327" s="605" t="s">
        <v>32</v>
      </c>
      <c r="D327" s="609"/>
      <c r="E327" s="607"/>
      <c r="F327" s="608"/>
    </row>
    <row r="328" spans="1:6" ht="15.75">
      <c r="A328" s="611"/>
      <c r="B328" s="612"/>
      <c r="C328" s="611"/>
      <c r="D328" s="613"/>
      <c r="E328" s="614"/>
      <c r="F328" s="615"/>
    </row>
    <row r="329" spans="1:6" ht="153">
      <c r="A329" s="605" t="s">
        <v>757</v>
      </c>
      <c r="B329" s="606" t="s">
        <v>758</v>
      </c>
      <c r="C329" s="605"/>
      <c r="D329" s="606" t="s">
        <v>759</v>
      </c>
      <c r="E329" s="607"/>
      <c r="F329" s="608"/>
    </row>
    <row r="330" spans="1:6" ht="15.75">
      <c r="A330" s="605"/>
      <c r="B330" s="606"/>
      <c r="C330" s="605" t="s">
        <v>19</v>
      </c>
      <c r="D330" s="609"/>
      <c r="E330" s="607"/>
      <c r="F330" s="608"/>
    </row>
    <row r="331" spans="1:6" ht="15.75">
      <c r="A331" s="605"/>
      <c r="B331" s="606"/>
      <c r="C331" s="605" t="s">
        <v>626</v>
      </c>
      <c r="D331" s="609"/>
      <c r="E331" s="607"/>
      <c r="F331" s="608"/>
    </row>
    <row r="332" spans="1:6" ht="15.75">
      <c r="A332" s="605"/>
      <c r="B332" s="606"/>
      <c r="C332" s="605" t="s">
        <v>23</v>
      </c>
      <c r="D332" s="609"/>
      <c r="E332" s="607"/>
      <c r="F332" s="608"/>
    </row>
    <row r="333" spans="1:6" ht="38.25">
      <c r="A333" s="605"/>
      <c r="B333" s="606"/>
      <c r="C333" s="605" t="s">
        <v>25</v>
      </c>
      <c r="D333" s="609" t="s">
        <v>760</v>
      </c>
      <c r="E333" s="607" t="s">
        <v>631</v>
      </c>
      <c r="F333" s="608"/>
    </row>
    <row r="334" spans="1:6" ht="15.75">
      <c r="A334" s="605"/>
      <c r="B334" s="606"/>
      <c r="C334" s="605" t="s">
        <v>31</v>
      </c>
      <c r="D334" s="609"/>
      <c r="E334" s="607"/>
      <c r="F334" s="608"/>
    </row>
    <row r="335" spans="1:6" ht="15.75">
      <c r="A335" s="605"/>
      <c r="B335" s="606"/>
      <c r="C335" s="605" t="s">
        <v>32</v>
      </c>
      <c r="D335" s="609"/>
      <c r="E335" s="607"/>
      <c r="F335" s="608"/>
    </row>
    <row r="336" spans="1:6" ht="15.75">
      <c r="A336" s="611"/>
      <c r="B336" s="612"/>
      <c r="C336" s="611"/>
      <c r="D336" s="613"/>
      <c r="E336" s="614"/>
      <c r="F336" s="615"/>
    </row>
    <row r="337" spans="1:6" ht="178.5">
      <c r="A337" s="605" t="s">
        <v>761</v>
      </c>
      <c r="B337" s="606" t="s">
        <v>566</v>
      </c>
      <c r="C337" s="605"/>
      <c r="D337" s="606" t="s">
        <v>762</v>
      </c>
      <c r="E337" s="607"/>
      <c r="F337" s="608"/>
    </row>
    <row r="338" spans="1:6" ht="15.75">
      <c r="A338" s="605"/>
      <c r="B338" s="606"/>
      <c r="C338" s="605" t="s">
        <v>19</v>
      </c>
      <c r="D338" s="609"/>
      <c r="E338" s="607"/>
      <c r="F338" s="608"/>
    </row>
    <row r="339" spans="1:6" ht="15.75">
      <c r="A339" s="605"/>
      <c r="B339" s="606"/>
      <c r="C339" s="605" t="s">
        <v>626</v>
      </c>
      <c r="D339" s="609"/>
      <c r="E339" s="607"/>
      <c r="F339" s="608"/>
    </row>
    <row r="340" spans="1:6" ht="15.75">
      <c r="A340" s="605"/>
      <c r="B340" s="606"/>
      <c r="C340" s="605" t="s">
        <v>23</v>
      </c>
      <c r="D340" s="609"/>
      <c r="E340" s="607"/>
      <c r="F340" s="608"/>
    </row>
    <row r="341" spans="1:6" ht="25.5">
      <c r="A341" s="605"/>
      <c r="B341" s="606"/>
      <c r="C341" s="605" t="s">
        <v>25</v>
      </c>
      <c r="D341" s="609" t="s">
        <v>763</v>
      </c>
      <c r="E341" s="607" t="s">
        <v>631</v>
      </c>
      <c r="F341" s="608"/>
    </row>
    <row r="342" spans="1:6" ht="15.75">
      <c r="A342" s="605"/>
      <c r="B342" s="606"/>
      <c r="C342" s="605" t="s">
        <v>31</v>
      </c>
      <c r="D342" s="609"/>
      <c r="E342" s="607"/>
      <c r="F342" s="608"/>
    </row>
    <row r="343" spans="1:6" ht="15.75">
      <c r="A343" s="605"/>
      <c r="B343" s="606"/>
      <c r="C343" s="605" t="s">
        <v>32</v>
      </c>
      <c r="D343" s="609"/>
      <c r="E343" s="607"/>
      <c r="F343" s="608"/>
    </row>
    <row r="344" spans="1:6" ht="15.75">
      <c r="A344" s="611"/>
      <c r="B344" s="612"/>
      <c r="C344" s="611"/>
      <c r="D344" s="613"/>
      <c r="E344" s="614"/>
      <c r="F344" s="615"/>
    </row>
    <row r="345" spans="1:6" ht="15.75">
      <c r="A345" s="601">
        <v>2.2999999999999998</v>
      </c>
      <c r="B345" s="601"/>
      <c r="C345" s="601"/>
      <c r="D345" s="601" t="s">
        <v>764</v>
      </c>
      <c r="E345" s="602"/>
      <c r="F345" s="604"/>
    </row>
    <row r="346" spans="1:6" ht="204">
      <c r="A346" s="605" t="s">
        <v>765</v>
      </c>
      <c r="B346" s="606" t="s">
        <v>766</v>
      </c>
      <c r="C346" s="605"/>
      <c r="D346" s="606" t="s">
        <v>767</v>
      </c>
      <c r="E346" s="607"/>
      <c r="F346" s="608"/>
    </row>
    <row r="347" spans="1:6" ht="15.75">
      <c r="A347" s="605"/>
      <c r="B347" s="606"/>
      <c r="C347" s="605" t="s">
        <v>19</v>
      </c>
      <c r="D347" s="609"/>
      <c r="E347" s="607"/>
      <c r="F347" s="608"/>
    </row>
    <row r="348" spans="1:6" ht="15.75">
      <c r="A348" s="605"/>
      <c r="B348" s="606"/>
      <c r="C348" s="605" t="s">
        <v>626</v>
      </c>
      <c r="D348" s="609"/>
      <c r="E348" s="607"/>
      <c r="F348" s="608"/>
    </row>
    <row r="349" spans="1:6" ht="15.75">
      <c r="A349" s="605"/>
      <c r="B349" s="606"/>
      <c r="C349" s="605" t="s">
        <v>23</v>
      </c>
      <c r="D349" s="609"/>
      <c r="E349" s="607"/>
      <c r="F349" s="608"/>
    </row>
    <row r="350" spans="1:6" ht="89.25">
      <c r="A350" s="605"/>
      <c r="B350" s="606"/>
      <c r="C350" s="605" t="s">
        <v>25</v>
      </c>
      <c r="D350" s="609" t="s">
        <v>768</v>
      </c>
      <c r="E350" s="607" t="s">
        <v>631</v>
      </c>
      <c r="F350" s="608"/>
    </row>
    <row r="351" spans="1:6" ht="85.5">
      <c r="A351" s="618"/>
      <c r="B351" s="619"/>
      <c r="C351" s="618" t="s">
        <v>31</v>
      </c>
      <c r="D351" s="620" t="s">
        <v>2787</v>
      </c>
      <c r="E351" s="621" t="s">
        <v>931</v>
      </c>
      <c r="F351" s="622">
        <v>2022.7</v>
      </c>
    </row>
    <row r="352" spans="1:6" ht="15.75">
      <c r="A352" s="605"/>
      <c r="B352" s="606"/>
      <c r="C352" s="605" t="s">
        <v>32</v>
      </c>
      <c r="D352" s="609"/>
      <c r="E352" s="607"/>
      <c r="F352" s="608"/>
    </row>
    <row r="353" spans="1:6" ht="15.75">
      <c r="A353" s="611"/>
      <c r="B353" s="612"/>
      <c r="C353" s="611"/>
      <c r="D353" s="613"/>
      <c r="E353" s="614"/>
      <c r="F353" s="615"/>
    </row>
    <row r="354" spans="1:6" ht="140.25">
      <c r="A354" s="605" t="s">
        <v>769</v>
      </c>
      <c r="B354" s="606" t="s">
        <v>770</v>
      </c>
      <c r="C354" s="605"/>
      <c r="D354" s="606" t="s">
        <v>771</v>
      </c>
      <c r="E354" s="607"/>
      <c r="F354" s="608"/>
    </row>
    <row r="355" spans="1:6" ht="15.75">
      <c r="A355" s="605"/>
      <c r="B355" s="606"/>
      <c r="C355" s="605" t="s">
        <v>19</v>
      </c>
      <c r="D355" s="609"/>
      <c r="E355" s="607"/>
      <c r="F355" s="608"/>
    </row>
    <row r="356" spans="1:6" ht="15.75">
      <c r="A356" s="605"/>
      <c r="B356" s="606"/>
      <c r="C356" s="605" t="s">
        <v>626</v>
      </c>
      <c r="D356" s="609"/>
      <c r="E356" s="607"/>
      <c r="F356" s="608"/>
    </row>
    <row r="357" spans="1:6" ht="15.75">
      <c r="A357" s="605"/>
      <c r="B357" s="606"/>
      <c r="C357" s="605" t="s">
        <v>23</v>
      </c>
      <c r="D357" s="609"/>
      <c r="E357" s="607"/>
      <c r="F357" s="608"/>
    </row>
    <row r="358" spans="1:6" ht="63.75">
      <c r="A358" s="605"/>
      <c r="B358" s="606"/>
      <c r="C358" s="605" t="s">
        <v>25</v>
      </c>
      <c r="D358" s="609" t="s">
        <v>772</v>
      </c>
      <c r="E358" s="607" t="s">
        <v>631</v>
      </c>
      <c r="F358" s="608"/>
    </row>
    <row r="359" spans="1:6" ht="15.75">
      <c r="A359" s="605"/>
      <c r="B359" s="606"/>
      <c r="C359" s="605" t="s">
        <v>31</v>
      </c>
      <c r="D359" s="609"/>
      <c r="E359" s="607"/>
      <c r="F359" s="608"/>
    </row>
    <row r="360" spans="1:6" ht="15.75">
      <c r="A360" s="605"/>
      <c r="B360" s="606"/>
      <c r="C360" s="605" t="s">
        <v>32</v>
      </c>
      <c r="D360" s="609"/>
      <c r="E360" s="607"/>
      <c r="F360" s="608"/>
    </row>
    <row r="361" spans="1:6" ht="15.75">
      <c r="A361" s="611"/>
      <c r="B361" s="612"/>
      <c r="C361" s="611"/>
      <c r="D361" s="613"/>
      <c r="E361" s="614"/>
      <c r="F361" s="615"/>
    </row>
    <row r="362" spans="1:6" ht="242.25">
      <c r="A362" s="605" t="s">
        <v>773</v>
      </c>
      <c r="B362" s="606" t="s">
        <v>774</v>
      </c>
      <c r="C362" s="605"/>
      <c r="D362" s="606" t="s">
        <v>775</v>
      </c>
      <c r="E362" s="607"/>
      <c r="F362" s="608"/>
    </row>
    <row r="363" spans="1:6" ht="15.75">
      <c r="A363" s="605"/>
      <c r="B363" s="606"/>
      <c r="C363" s="605" t="s">
        <v>19</v>
      </c>
      <c r="D363" s="609"/>
      <c r="E363" s="607"/>
      <c r="F363" s="608"/>
    </row>
    <row r="364" spans="1:6" ht="15.75">
      <c r="A364" s="605"/>
      <c r="B364" s="606"/>
      <c r="C364" s="605" t="s">
        <v>626</v>
      </c>
      <c r="D364" s="609"/>
      <c r="E364" s="607"/>
      <c r="F364" s="608"/>
    </row>
    <row r="365" spans="1:6" ht="15.75">
      <c r="A365" s="605"/>
      <c r="B365" s="606"/>
      <c r="C365" s="605" t="s">
        <v>23</v>
      </c>
      <c r="D365" s="609"/>
      <c r="E365" s="607"/>
      <c r="F365" s="608"/>
    </row>
    <row r="366" spans="1:6" ht="89.25">
      <c r="A366" s="605"/>
      <c r="B366" s="606"/>
      <c r="C366" s="605" t="s">
        <v>25</v>
      </c>
      <c r="D366" s="609" t="s">
        <v>776</v>
      </c>
      <c r="E366" s="607" t="s">
        <v>631</v>
      </c>
      <c r="F366" s="608"/>
    </row>
    <row r="367" spans="1:6" ht="89.25">
      <c r="A367" s="605"/>
      <c r="B367" s="606"/>
      <c r="C367" s="605" t="s">
        <v>31</v>
      </c>
      <c r="D367" s="609" t="s">
        <v>2788</v>
      </c>
      <c r="E367" s="607" t="s">
        <v>631</v>
      </c>
      <c r="F367" s="608"/>
    </row>
    <row r="368" spans="1:6" ht="15.75">
      <c r="A368" s="605"/>
      <c r="B368" s="606"/>
      <c r="C368" s="605" t="s">
        <v>32</v>
      </c>
      <c r="D368" s="609"/>
      <c r="E368" s="607"/>
      <c r="F368" s="608"/>
    </row>
    <row r="369" spans="1:6" ht="15.75">
      <c r="A369" s="611"/>
      <c r="B369" s="612"/>
      <c r="C369" s="611"/>
      <c r="D369" s="613"/>
      <c r="E369" s="614"/>
      <c r="F369" s="615"/>
    </row>
    <row r="370" spans="1:6" ht="153">
      <c r="A370" s="605" t="s">
        <v>777</v>
      </c>
      <c r="B370" s="606" t="s">
        <v>757</v>
      </c>
      <c r="C370" s="605"/>
      <c r="D370" s="606" t="s">
        <v>778</v>
      </c>
      <c r="E370" s="607"/>
      <c r="F370" s="608"/>
    </row>
    <row r="371" spans="1:6" ht="15.75">
      <c r="A371" s="605"/>
      <c r="B371" s="606"/>
      <c r="C371" s="605" t="s">
        <v>19</v>
      </c>
      <c r="D371" s="609"/>
      <c r="E371" s="607"/>
      <c r="F371" s="608"/>
    </row>
    <row r="372" spans="1:6" ht="15.75">
      <c r="A372" s="605"/>
      <c r="B372" s="606"/>
      <c r="C372" s="605" t="s">
        <v>626</v>
      </c>
      <c r="D372" s="609"/>
      <c r="E372" s="607"/>
      <c r="F372" s="608"/>
    </row>
    <row r="373" spans="1:6" ht="15.75">
      <c r="A373" s="605"/>
      <c r="B373" s="606"/>
      <c r="C373" s="605" t="s">
        <v>23</v>
      </c>
      <c r="D373" s="609"/>
      <c r="E373" s="607"/>
      <c r="F373" s="608"/>
    </row>
    <row r="374" spans="1:6" ht="38.25">
      <c r="A374" s="605"/>
      <c r="B374" s="606"/>
      <c r="C374" s="605" t="s">
        <v>25</v>
      </c>
      <c r="D374" s="609" t="s">
        <v>779</v>
      </c>
      <c r="E374" s="607" t="s">
        <v>631</v>
      </c>
      <c r="F374" s="608"/>
    </row>
    <row r="375" spans="1:6" ht="15.75">
      <c r="A375" s="605"/>
      <c r="B375" s="606"/>
      <c r="C375" s="605" t="s">
        <v>31</v>
      </c>
      <c r="D375" s="609"/>
      <c r="E375" s="607"/>
      <c r="F375" s="608"/>
    </row>
    <row r="376" spans="1:6" ht="15.75">
      <c r="A376" s="605"/>
      <c r="B376" s="606"/>
      <c r="C376" s="605" t="s">
        <v>32</v>
      </c>
      <c r="D376" s="609"/>
      <c r="E376" s="607"/>
      <c r="F376" s="608"/>
    </row>
    <row r="377" spans="1:6" ht="15.75">
      <c r="A377" s="611"/>
      <c r="B377" s="612"/>
      <c r="C377" s="611"/>
      <c r="D377" s="613"/>
      <c r="E377" s="614"/>
      <c r="F377" s="615"/>
    </row>
    <row r="378" spans="1:6" ht="140.25">
      <c r="A378" s="605" t="s">
        <v>780</v>
      </c>
      <c r="B378" s="606" t="s">
        <v>781</v>
      </c>
      <c r="C378" s="605"/>
      <c r="D378" s="606" t="s">
        <v>782</v>
      </c>
      <c r="E378" s="607"/>
      <c r="F378" s="608"/>
    </row>
    <row r="379" spans="1:6" ht="15.75">
      <c r="A379" s="605"/>
      <c r="B379" s="606"/>
      <c r="C379" s="605" t="s">
        <v>19</v>
      </c>
      <c r="D379" s="609"/>
      <c r="E379" s="607"/>
      <c r="F379" s="608"/>
    </row>
    <row r="380" spans="1:6" ht="15.75">
      <c r="A380" s="605"/>
      <c r="B380" s="606"/>
      <c r="C380" s="605" t="s">
        <v>626</v>
      </c>
      <c r="D380" s="609"/>
      <c r="E380" s="607"/>
      <c r="F380" s="608"/>
    </row>
    <row r="381" spans="1:6" ht="15.75">
      <c r="A381" s="605"/>
      <c r="B381" s="606"/>
      <c r="C381" s="605" t="s">
        <v>23</v>
      </c>
      <c r="D381" s="609"/>
      <c r="E381" s="607"/>
      <c r="F381" s="608"/>
    </row>
    <row r="382" spans="1:6" ht="153">
      <c r="A382" s="605"/>
      <c r="B382" s="606"/>
      <c r="C382" s="605" t="s">
        <v>25</v>
      </c>
      <c r="D382" s="609" t="s">
        <v>783</v>
      </c>
      <c r="E382" s="607" t="s">
        <v>631</v>
      </c>
      <c r="F382" s="608"/>
    </row>
    <row r="383" spans="1:6" ht="15.75">
      <c r="A383" s="605"/>
      <c r="B383" s="606"/>
      <c r="C383" s="605" t="s">
        <v>31</v>
      </c>
      <c r="D383" s="609"/>
      <c r="E383" s="607"/>
      <c r="F383" s="608"/>
    </row>
    <row r="384" spans="1:6" ht="15.75">
      <c r="A384" s="605"/>
      <c r="B384" s="606"/>
      <c r="C384" s="605" t="s">
        <v>32</v>
      </c>
      <c r="D384" s="609"/>
      <c r="E384" s="607"/>
      <c r="F384" s="608"/>
    </row>
    <row r="385" spans="1:6" ht="15.75">
      <c r="A385" s="611"/>
      <c r="B385" s="612"/>
      <c r="C385" s="611"/>
      <c r="D385" s="613"/>
      <c r="E385" s="614"/>
      <c r="F385" s="615"/>
    </row>
    <row r="386" spans="1:6" ht="127.5">
      <c r="A386" s="605" t="s">
        <v>784</v>
      </c>
      <c r="B386" s="606" t="s">
        <v>785</v>
      </c>
      <c r="C386" s="605"/>
      <c r="D386" s="606" t="s">
        <v>786</v>
      </c>
      <c r="E386" s="607"/>
      <c r="F386" s="608"/>
    </row>
    <row r="387" spans="1:6" ht="15.75">
      <c r="A387" s="605"/>
      <c r="B387" s="606"/>
      <c r="C387" s="605" t="s">
        <v>19</v>
      </c>
      <c r="D387" s="609"/>
      <c r="E387" s="607"/>
      <c r="F387" s="608"/>
    </row>
    <row r="388" spans="1:6" ht="15.75">
      <c r="A388" s="605"/>
      <c r="B388" s="606"/>
      <c r="C388" s="605" t="s">
        <v>626</v>
      </c>
      <c r="D388" s="609"/>
      <c r="E388" s="607"/>
      <c r="F388" s="608"/>
    </row>
    <row r="389" spans="1:6" ht="15.75">
      <c r="A389" s="605"/>
      <c r="B389" s="606"/>
      <c r="C389" s="605" t="s">
        <v>23</v>
      </c>
      <c r="D389" s="609"/>
      <c r="E389" s="607"/>
      <c r="F389" s="608"/>
    </row>
    <row r="390" spans="1:6" ht="25.5">
      <c r="A390" s="605"/>
      <c r="B390" s="606"/>
      <c r="C390" s="605" t="s">
        <v>25</v>
      </c>
      <c r="D390" s="516" t="s">
        <v>787</v>
      </c>
      <c r="E390" s="607" t="s">
        <v>631</v>
      </c>
      <c r="F390" s="608"/>
    </row>
    <row r="391" spans="1:6" ht="15.75">
      <c r="A391" s="605"/>
      <c r="B391" s="606"/>
      <c r="C391" s="605" t="s">
        <v>31</v>
      </c>
      <c r="D391" s="609"/>
      <c r="E391" s="607"/>
      <c r="F391" s="608"/>
    </row>
    <row r="392" spans="1:6" ht="15.75">
      <c r="A392" s="605"/>
      <c r="B392" s="606"/>
      <c r="C392" s="605" t="s">
        <v>32</v>
      </c>
      <c r="D392" s="609"/>
      <c r="E392" s="607"/>
      <c r="F392" s="608"/>
    </row>
    <row r="393" spans="1:6" ht="15.75">
      <c r="A393" s="611"/>
      <c r="B393" s="612"/>
      <c r="C393" s="611"/>
      <c r="D393" s="613"/>
      <c r="E393" s="614"/>
      <c r="F393" s="615"/>
    </row>
    <row r="394" spans="1:6" ht="140.25">
      <c r="A394" s="605" t="s">
        <v>788</v>
      </c>
      <c r="B394" s="606" t="s">
        <v>789</v>
      </c>
      <c r="C394" s="605"/>
      <c r="D394" s="606" t="s">
        <v>790</v>
      </c>
      <c r="E394" s="607"/>
      <c r="F394" s="608"/>
    </row>
    <row r="395" spans="1:6" ht="15.75">
      <c r="A395" s="605"/>
      <c r="B395" s="606"/>
      <c r="C395" s="605" t="s">
        <v>19</v>
      </c>
      <c r="D395" s="609"/>
      <c r="E395" s="607"/>
      <c r="F395" s="608"/>
    </row>
    <row r="396" spans="1:6" ht="15.75">
      <c r="A396" s="605"/>
      <c r="B396" s="606"/>
      <c r="C396" s="605" t="s">
        <v>626</v>
      </c>
      <c r="D396" s="609"/>
      <c r="E396" s="607"/>
      <c r="F396" s="608"/>
    </row>
    <row r="397" spans="1:6" ht="15.75">
      <c r="A397" s="605"/>
      <c r="B397" s="606"/>
      <c r="C397" s="605" t="s">
        <v>23</v>
      </c>
      <c r="D397" s="609"/>
      <c r="E397" s="607"/>
      <c r="F397" s="608"/>
    </row>
    <row r="398" spans="1:6" ht="38.25">
      <c r="A398" s="605"/>
      <c r="B398" s="606"/>
      <c r="C398" s="605" t="s">
        <v>25</v>
      </c>
      <c r="D398" s="609" t="s">
        <v>791</v>
      </c>
      <c r="E398" s="607" t="s">
        <v>631</v>
      </c>
      <c r="F398" s="608"/>
    </row>
    <row r="399" spans="1:6" ht="15.75">
      <c r="A399" s="605"/>
      <c r="B399" s="606"/>
      <c r="C399" s="605" t="s">
        <v>31</v>
      </c>
      <c r="D399" s="609"/>
      <c r="E399" s="607"/>
      <c r="F399" s="608"/>
    </row>
    <row r="400" spans="1:6" ht="15.75">
      <c r="A400" s="605"/>
      <c r="B400" s="606"/>
      <c r="C400" s="605" t="s">
        <v>32</v>
      </c>
      <c r="D400" s="609"/>
      <c r="E400" s="607"/>
      <c r="F400" s="608"/>
    </row>
    <row r="401" spans="1:6" ht="15.75">
      <c r="A401" s="611"/>
      <c r="B401" s="612"/>
      <c r="C401" s="611"/>
      <c r="D401" s="613"/>
      <c r="E401" s="614"/>
      <c r="F401" s="615"/>
    </row>
    <row r="402" spans="1:6" ht="127.5">
      <c r="A402" s="605" t="s">
        <v>792</v>
      </c>
      <c r="B402" s="606" t="s">
        <v>793</v>
      </c>
      <c r="C402" s="605"/>
      <c r="D402" s="606" t="s">
        <v>794</v>
      </c>
      <c r="E402" s="607"/>
      <c r="F402" s="608"/>
    </row>
    <row r="403" spans="1:6" ht="15.75">
      <c r="A403" s="605"/>
      <c r="B403" s="606"/>
      <c r="C403" s="605" t="s">
        <v>19</v>
      </c>
      <c r="D403" s="609"/>
      <c r="E403" s="607"/>
      <c r="F403" s="608"/>
    </row>
    <row r="404" spans="1:6" ht="15.75">
      <c r="A404" s="605"/>
      <c r="B404" s="606"/>
      <c r="C404" s="605" t="s">
        <v>626</v>
      </c>
      <c r="D404" s="609"/>
      <c r="E404" s="607"/>
      <c r="F404" s="608"/>
    </row>
    <row r="405" spans="1:6" ht="15.75">
      <c r="A405" s="605"/>
      <c r="B405" s="606"/>
      <c r="C405" s="605" t="s">
        <v>23</v>
      </c>
      <c r="D405" s="609"/>
      <c r="E405" s="607"/>
      <c r="F405" s="608"/>
    </row>
    <row r="406" spans="1:6" ht="89.25">
      <c r="A406" s="605"/>
      <c r="B406" s="606"/>
      <c r="C406" s="605" t="s">
        <v>25</v>
      </c>
      <c r="D406" s="609" t="s">
        <v>795</v>
      </c>
      <c r="E406" s="607" t="s">
        <v>631</v>
      </c>
      <c r="F406" s="608"/>
    </row>
    <row r="407" spans="1:6" ht="76.5">
      <c r="A407" s="605"/>
      <c r="B407" s="606"/>
      <c r="C407" s="605" t="s">
        <v>31</v>
      </c>
      <c r="D407" s="609" t="s">
        <v>2789</v>
      </c>
      <c r="E407" s="607" t="s">
        <v>631</v>
      </c>
      <c r="F407" s="521"/>
    </row>
    <row r="408" spans="1:6" ht="15.75">
      <c r="A408" s="605"/>
      <c r="B408" s="606"/>
      <c r="C408" s="605" t="s">
        <v>32</v>
      </c>
      <c r="D408" s="609"/>
      <c r="E408" s="607"/>
      <c r="F408" s="608"/>
    </row>
    <row r="409" spans="1:6" ht="15.75">
      <c r="A409" s="611"/>
      <c r="B409" s="612"/>
      <c r="C409" s="611"/>
      <c r="D409" s="613"/>
      <c r="E409" s="614"/>
      <c r="F409" s="615"/>
    </row>
    <row r="410" spans="1:6" ht="114.75">
      <c r="A410" s="605" t="s">
        <v>796</v>
      </c>
      <c r="B410" s="606" t="s">
        <v>797</v>
      </c>
      <c r="C410" s="605"/>
      <c r="D410" s="606" t="s">
        <v>798</v>
      </c>
      <c r="E410" s="607"/>
      <c r="F410" s="608"/>
    </row>
    <row r="411" spans="1:6" ht="15.75">
      <c r="A411" s="605"/>
      <c r="B411" s="606"/>
      <c r="C411" s="605" t="s">
        <v>19</v>
      </c>
      <c r="D411" s="609"/>
      <c r="E411" s="607"/>
      <c r="F411" s="608"/>
    </row>
    <row r="412" spans="1:6" ht="15.75">
      <c r="A412" s="605"/>
      <c r="B412" s="606"/>
      <c r="C412" s="605" t="s">
        <v>626</v>
      </c>
      <c r="D412" s="609"/>
      <c r="E412" s="607"/>
      <c r="F412" s="608"/>
    </row>
    <row r="413" spans="1:6" ht="15.75">
      <c r="A413" s="605"/>
      <c r="B413" s="606"/>
      <c r="C413" s="605" t="s">
        <v>23</v>
      </c>
      <c r="D413" s="609"/>
      <c r="E413" s="607"/>
      <c r="F413" s="608"/>
    </row>
    <row r="414" spans="1:6" ht="102">
      <c r="A414" s="605"/>
      <c r="B414" s="606"/>
      <c r="C414" s="605" t="s">
        <v>25</v>
      </c>
      <c r="D414" s="609" t="s">
        <v>799</v>
      </c>
      <c r="E414" s="607" t="s">
        <v>631</v>
      </c>
      <c r="F414" s="608"/>
    </row>
    <row r="415" spans="1:6" ht="25.5">
      <c r="A415" s="605"/>
      <c r="B415" s="606"/>
      <c r="C415" s="605" t="s">
        <v>31</v>
      </c>
      <c r="D415" s="609" t="s">
        <v>2790</v>
      </c>
      <c r="E415" s="607" t="s">
        <v>631</v>
      </c>
      <c r="F415" s="608"/>
    </row>
    <row r="416" spans="1:6" ht="15.75">
      <c r="A416" s="605"/>
      <c r="B416" s="606"/>
      <c r="C416" s="605" t="s">
        <v>32</v>
      </c>
      <c r="D416" s="609"/>
      <c r="E416" s="607"/>
      <c r="F416" s="608"/>
    </row>
    <row r="417" spans="1:6" ht="15.75">
      <c r="A417" s="611"/>
      <c r="B417" s="612"/>
      <c r="C417" s="611"/>
      <c r="D417" s="613"/>
      <c r="E417" s="614"/>
      <c r="F417" s="615"/>
    </row>
    <row r="418" spans="1:6" ht="15.75">
      <c r="A418" s="600">
        <v>2.4</v>
      </c>
      <c r="B418" s="601"/>
      <c r="C418" s="600"/>
      <c r="D418" s="601" t="s">
        <v>800</v>
      </c>
      <c r="E418" s="602"/>
      <c r="F418" s="603"/>
    </row>
    <row r="419" spans="1:6" ht="76.5">
      <c r="A419" s="605" t="s">
        <v>801</v>
      </c>
      <c r="B419" s="606" t="s">
        <v>802</v>
      </c>
      <c r="C419" s="605"/>
      <c r="D419" s="606" t="s">
        <v>803</v>
      </c>
      <c r="E419" s="607"/>
      <c r="F419" s="608"/>
    </row>
    <row r="420" spans="1:6" ht="15.75">
      <c r="A420" s="605"/>
      <c r="B420" s="606"/>
      <c r="C420" s="605" t="s">
        <v>19</v>
      </c>
      <c r="D420" s="609"/>
      <c r="E420" s="607"/>
      <c r="F420" s="608"/>
    </row>
    <row r="421" spans="1:6" ht="15.75">
      <c r="A421" s="605"/>
      <c r="B421" s="606"/>
      <c r="C421" s="605" t="s">
        <v>626</v>
      </c>
      <c r="D421" s="609"/>
      <c r="E421" s="607"/>
      <c r="F421" s="608"/>
    </row>
    <row r="422" spans="1:6" ht="15.75">
      <c r="A422" s="605"/>
      <c r="B422" s="606"/>
      <c r="C422" s="605" t="s">
        <v>23</v>
      </c>
      <c r="D422" s="609"/>
      <c r="E422" s="607"/>
      <c r="F422" s="608"/>
    </row>
    <row r="423" spans="1:6" ht="114.75">
      <c r="A423" s="605"/>
      <c r="B423" s="606"/>
      <c r="C423" s="605" t="s">
        <v>25</v>
      </c>
      <c r="D423" s="609" t="s">
        <v>804</v>
      </c>
      <c r="E423" s="607" t="s">
        <v>631</v>
      </c>
      <c r="F423" s="608"/>
    </row>
    <row r="424" spans="1:6" ht="15.75">
      <c r="A424" s="605"/>
      <c r="B424" s="606"/>
      <c r="C424" s="605" t="s">
        <v>31</v>
      </c>
      <c r="D424" s="609"/>
      <c r="E424" s="607"/>
      <c r="F424" s="608"/>
    </row>
    <row r="425" spans="1:6" ht="15.75">
      <c r="A425" s="605"/>
      <c r="B425" s="606"/>
      <c r="C425" s="605" t="s">
        <v>32</v>
      </c>
      <c r="D425" s="609"/>
      <c r="E425" s="607"/>
      <c r="F425" s="608"/>
    </row>
    <row r="426" spans="1:6" ht="15.75">
      <c r="A426" s="611"/>
      <c r="B426" s="612"/>
      <c r="C426" s="611"/>
      <c r="D426" s="613"/>
      <c r="E426" s="614"/>
      <c r="F426" s="615"/>
    </row>
    <row r="427" spans="1:6" ht="140.25">
      <c r="A427" s="605" t="s">
        <v>805</v>
      </c>
      <c r="B427" s="606" t="s">
        <v>806</v>
      </c>
      <c r="C427" s="605"/>
      <c r="D427" s="606" t="s">
        <v>807</v>
      </c>
      <c r="E427" s="607"/>
      <c r="F427" s="608"/>
    </row>
    <row r="428" spans="1:6" ht="15.75">
      <c r="A428" s="605"/>
      <c r="B428" s="606"/>
      <c r="C428" s="605" t="s">
        <v>19</v>
      </c>
      <c r="D428" s="609"/>
      <c r="E428" s="607"/>
      <c r="F428" s="608"/>
    </row>
    <row r="429" spans="1:6" ht="15.75">
      <c r="A429" s="605"/>
      <c r="B429" s="606"/>
      <c r="C429" s="605" t="s">
        <v>626</v>
      </c>
      <c r="D429" s="609"/>
      <c r="E429" s="607"/>
      <c r="F429" s="608"/>
    </row>
    <row r="430" spans="1:6" ht="15.75">
      <c r="A430" s="605"/>
      <c r="B430" s="606"/>
      <c r="C430" s="605" t="s">
        <v>23</v>
      </c>
      <c r="D430" s="609"/>
      <c r="E430" s="607"/>
      <c r="F430" s="608"/>
    </row>
    <row r="431" spans="1:6" ht="25.5">
      <c r="A431" s="605"/>
      <c r="B431" s="606"/>
      <c r="C431" s="605" t="s">
        <v>25</v>
      </c>
      <c r="D431" s="609" t="s">
        <v>808</v>
      </c>
      <c r="E431" s="607" t="s">
        <v>631</v>
      </c>
      <c r="F431" s="608"/>
    </row>
    <row r="432" spans="1:6" ht="15.75">
      <c r="A432" s="605"/>
      <c r="B432" s="606"/>
      <c r="C432" s="605" t="s">
        <v>31</v>
      </c>
      <c r="D432" s="609"/>
      <c r="E432" s="607"/>
      <c r="F432" s="608"/>
    </row>
    <row r="433" spans="1:6" ht="15.75">
      <c r="A433" s="605"/>
      <c r="B433" s="606"/>
      <c r="C433" s="605" t="s">
        <v>32</v>
      </c>
      <c r="D433" s="609"/>
      <c r="E433" s="607"/>
      <c r="F433" s="608"/>
    </row>
    <row r="434" spans="1:6" ht="15.75">
      <c r="A434" s="611"/>
      <c r="B434" s="612"/>
      <c r="C434" s="611"/>
      <c r="D434" s="613"/>
      <c r="E434" s="614"/>
      <c r="F434" s="615"/>
    </row>
    <row r="435" spans="1:6" ht="114.75">
      <c r="A435" s="605" t="s">
        <v>809</v>
      </c>
      <c r="B435" s="606" t="s">
        <v>810</v>
      </c>
      <c r="C435" s="605"/>
      <c r="D435" s="606" t="s">
        <v>811</v>
      </c>
      <c r="E435" s="607"/>
      <c r="F435" s="608"/>
    </row>
    <row r="436" spans="1:6" ht="15.75">
      <c r="A436" s="605"/>
      <c r="B436" s="606"/>
      <c r="C436" s="605" t="s">
        <v>19</v>
      </c>
      <c r="D436" s="609"/>
      <c r="E436" s="607"/>
      <c r="F436" s="608"/>
    </row>
    <row r="437" spans="1:6" ht="15.75">
      <c r="A437" s="605"/>
      <c r="B437" s="606"/>
      <c r="C437" s="605" t="s">
        <v>626</v>
      </c>
      <c r="D437" s="609"/>
      <c r="E437" s="607"/>
      <c r="F437" s="608"/>
    </row>
    <row r="438" spans="1:6" ht="15.75">
      <c r="A438" s="605"/>
      <c r="B438" s="606"/>
      <c r="C438" s="605" t="s">
        <v>23</v>
      </c>
      <c r="D438" s="609"/>
      <c r="E438" s="607"/>
      <c r="F438" s="608"/>
    </row>
    <row r="439" spans="1:6" ht="63.75">
      <c r="A439" s="605"/>
      <c r="B439" s="606"/>
      <c r="C439" s="605" t="s">
        <v>25</v>
      </c>
      <c r="D439" s="609" t="s">
        <v>812</v>
      </c>
      <c r="E439" s="607" t="s">
        <v>631</v>
      </c>
      <c r="F439" s="608"/>
    </row>
    <row r="440" spans="1:6" ht="15.75">
      <c r="A440" s="605"/>
      <c r="B440" s="606"/>
      <c r="C440" s="605" t="s">
        <v>31</v>
      </c>
      <c r="D440" s="609"/>
      <c r="E440" s="607"/>
      <c r="F440" s="608"/>
    </row>
    <row r="441" spans="1:6" ht="15.75">
      <c r="A441" s="605"/>
      <c r="B441" s="606"/>
      <c r="C441" s="605" t="s">
        <v>32</v>
      </c>
      <c r="D441" s="609"/>
      <c r="E441" s="607"/>
      <c r="F441" s="608"/>
    </row>
    <row r="442" spans="1:6" ht="15.75">
      <c r="A442" s="611"/>
      <c r="B442" s="612"/>
      <c r="C442" s="611"/>
      <c r="D442" s="613"/>
      <c r="E442" s="614"/>
      <c r="F442" s="615"/>
    </row>
    <row r="443" spans="1:6" ht="76.5">
      <c r="A443" s="605" t="s">
        <v>813</v>
      </c>
      <c r="B443" s="606" t="s">
        <v>814</v>
      </c>
      <c r="C443" s="605"/>
      <c r="D443" s="606" t="s">
        <v>815</v>
      </c>
      <c r="E443" s="607"/>
      <c r="F443" s="608"/>
    </row>
    <row r="444" spans="1:6" ht="15.75">
      <c r="A444" s="605"/>
      <c r="B444" s="606"/>
      <c r="C444" s="605" t="s">
        <v>19</v>
      </c>
      <c r="D444" s="609"/>
      <c r="E444" s="607"/>
      <c r="F444" s="608"/>
    </row>
    <row r="445" spans="1:6" ht="15.75">
      <c r="A445" s="605"/>
      <c r="B445" s="606"/>
      <c r="C445" s="605" t="s">
        <v>626</v>
      </c>
      <c r="D445" s="609"/>
      <c r="E445" s="607"/>
      <c r="F445" s="608"/>
    </row>
    <row r="446" spans="1:6" ht="15.75">
      <c r="A446" s="605"/>
      <c r="B446" s="606"/>
      <c r="C446" s="605" t="s">
        <v>23</v>
      </c>
      <c r="D446" s="609"/>
      <c r="E446" s="607"/>
      <c r="F446" s="608"/>
    </row>
    <row r="447" spans="1:6" ht="25.5">
      <c r="A447" s="605"/>
      <c r="B447" s="606"/>
      <c r="C447" s="605" t="s">
        <v>25</v>
      </c>
      <c r="D447" s="623" t="s">
        <v>816</v>
      </c>
      <c r="E447" s="607" t="s">
        <v>631</v>
      </c>
      <c r="F447" s="608"/>
    </row>
    <row r="448" spans="1:6" ht="15.75">
      <c r="A448" s="605"/>
      <c r="B448" s="606"/>
      <c r="C448" s="605" t="s">
        <v>31</v>
      </c>
      <c r="D448" s="609"/>
      <c r="E448" s="607"/>
      <c r="F448" s="608"/>
    </row>
    <row r="449" spans="1:6" ht="15.75">
      <c r="A449" s="605"/>
      <c r="B449" s="606"/>
      <c r="C449" s="605" t="s">
        <v>32</v>
      </c>
      <c r="D449" s="609"/>
      <c r="E449" s="607"/>
      <c r="F449" s="608"/>
    </row>
    <row r="450" spans="1:6" ht="15.75">
      <c r="A450" s="611"/>
      <c r="B450" s="612"/>
      <c r="C450" s="611"/>
      <c r="D450" s="613"/>
      <c r="E450" s="614"/>
      <c r="F450" s="615"/>
    </row>
    <row r="451" spans="1:6" ht="102">
      <c r="A451" s="605" t="s">
        <v>817</v>
      </c>
      <c r="B451" s="606" t="s">
        <v>818</v>
      </c>
      <c r="C451" s="605"/>
      <c r="D451" s="606" t="s">
        <v>819</v>
      </c>
      <c r="E451" s="607"/>
      <c r="F451" s="608"/>
    </row>
    <row r="452" spans="1:6" ht="15.75">
      <c r="A452" s="605"/>
      <c r="B452" s="606"/>
      <c r="C452" s="605" t="s">
        <v>19</v>
      </c>
      <c r="D452" s="609"/>
      <c r="E452" s="607"/>
      <c r="F452" s="608"/>
    </row>
    <row r="453" spans="1:6" ht="15.75">
      <c r="A453" s="605"/>
      <c r="B453" s="606"/>
      <c r="C453" s="605" t="s">
        <v>626</v>
      </c>
      <c r="D453" s="609"/>
      <c r="E453" s="607"/>
      <c r="F453" s="608"/>
    </row>
    <row r="454" spans="1:6" ht="15.75">
      <c r="A454" s="605"/>
      <c r="B454" s="606"/>
      <c r="C454" s="605" t="s">
        <v>23</v>
      </c>
      <c r="D454" s="609"/>
      <c r="E454" s="607"/>
      <c r="F454" s="608"/>
    </row>
    <row r="455" spans="1:6" ht="15.75">
      <c r="A455" s="605"/>
      <c r="B455" s="606"/>
      <c r="C455" s="605" t="s">
        <v>25</v>
      </c>
      <c r="D455" s="516" t="s">
        <v>820</v>
      </c>
      <c r="E455" s="607" t="s">
        <v>631</v>
      </c>
      <c r="F455" s="608"/>
    </row>
    <row r="456" spans="1:6" ht="15.75">
      <c r="A456" s="605"/>
      <c r="B456" s="606"/>
      <c r="C456" s="605" t="s">
        <v>31</v>
      </c>
      <c r="D456" s="609"/>
      <c r="E456" s="607"/>
      <c r="F456" s="608"/>
    </row>
    <row r="457" spans="1:6" ht="15.75">
      <c r="A457" s="605"/>
      <c r="B457" s="606"/>
      <c r="C457" s="605" t="s">
        <v>32</v>
      </c>
      <c r="D457" s="609"/>
      <c r="E457" s="607"/>
      <c r="F457" s="608"/>
    </row>
    <row r="458" spans="1:6" ht="15.75">
      <c r="A458" s="624"/>
      <c r="B458" s="625"/>
      <c r="C458" s="624"/>
      <c r="D458" s="625"/>
      <c r="E458" s="626"/>
      <c r="F458" s="615"/>
    </row>
    <row r="459" spans="1:6" ht="15.75">
      <c r="A459" s="600">
        <v>2.5</v>
      </c>
      <c r="B459" s="601"/>
      <c r="C459" s="600"/>
      <c r="D459" s="601" t="s">
        <v>821</v>
      </c>
      <c r="E459" s="602"/>
      <c r="F459" s="603"/>
    </row>
    <row r="460" spans="1:6" ht="140.25">
      <c r="A460" s="605" t="s">
        <v>822</v>
      </c>
      <c r="B460" s="606" t="s">
        <v>823</v>
      </c>
      <c r="C460" s="605"/>
      <c r="D460" s="606" t="s">
        <v>824</v>
      </c>
      <c r="E460" s="607"/>
      <c r="F460" s="608"/>
    </row>
    <row r="461" spans="1:6" ht="15.75">
      <c r="A461" s="605"/>
      <c r="B461" s="606"/>
      <c r="C461" s="605" t="s">
        <v>19</v>
      </c>
      <c r="D461" s="609"/>
      <c r="E461" s="607"/>
      <c r="F461" s="608"/>
    </row>
    <row r="462" spans="1:6" ht="15.75">
      <c r="A462" s="605"/>
      <c r="B462" s="606"/>
      <c r="C462" s="605" t="s">
        <v>626</v>
      </c>
      <c r="D462" s="609"/>
      <c r="E462" s="607"/>
      <c r="F462" s="608"/>
    </row>
    <row r="463" spans="1:6" ht="15.75">
      <c r="A463" s="605"/>
      <c r="B463" s="606"/>
      <c r="C463" s="605" t="s">
        <v>23</v>
      </c>
      <c r="D463" s="609"/>
      <c r="E463" s="607"/>
      <c r="F463" s="608"/>
    </row>
    <row r="464" spans="1:6" ht="38.25">
      <c r="A464" s="605"/>
      <c r="B464" s="606"/>
      <c r="C464" s="605" t="s">
        <v>25</v>
      </c>
      <c r="D464" s="609" t="s">
        <v>825</v>
      </c>
      <c r="E464" s="607" t="s">
        <v>631</v>
      </c>
      <c r="F464" s="608"/>
    </row>
    <row r="465" spans="1:6" ht="15.75">
      <c r="A465" s="605"/>
      <c r="B465" s="606"/>
      <c r="C465" s="605" t="s">
        <v>31</v>
      </c>
      <c r="D465" s="609"/>
      <c r="E465" s="607"/>
      <c r="F465" s="608"/>
    </row>
    <row r="466" spans="1:6" ht="15.75">
      <c r="A466" s="605"/>
      <c r="B466" s="606"/>
      <c r="C466" s="605" t="s">
        <v>32</v>
      </c>
      <c r="D466" s="609"/>
      <c r="E466" s="607"/>
      <c r="F466" s="608"/>
    </row>
    <row r="467" spans="1:6" ht="15.75">
      <c r="A467" s="624"/>
      <c r="B467" s="625"/>
      <c r="C467" s="624"/>
      <c r="D467" s="625"/>
      <c r="E467" s="626"/>
      <c r="F467" s="615"/>
    </row>
    <row r="468" spans="1:6" ht="140.25">
      <c r="A468" s="605" t="s">
        <v>826</v>
      </c>
      <c r="B468" s="606" t="s">
        <v>517</v>
      </c>
      <c r="C468" s="605"/>
      <c r="D468" s="606" t="s">
        <v>827</v>
      </c>
      <c r="E468" s="607"/>
      <c r="F468" s="608"/>
    </row>
    <row r="469" spans="1:6" ht="15.75">
      <c r="A469" s="605"/>
      <c r="B469" s="606"/>
      <c r="C469" s="605" t="s">
        <v>19</v>
      </c>
      <c r="D469" s="609"/>
      <c r="E469" s="607"/>
      <c r="F469" s="608"/>
    </row>
    <row r="470" spans="1:6" ht="15.75">
      <c r="A470" s="605"/>
      <c r="B470" s="606"/>
      <c r="C470" s="605" t="s">
        <v>626</v>
      </c>
      <c r="D470" s="609"/>
      <c r="E470" s="607"/>
      <c r="F470" s="608"/>
    </row>
    <row r="471" spans="1:6" ht="15.75">
      <c r="A471" s="605"/>
      <c r="B471" s="606"/>
      <c r="C471" s="605" t="s">
        <v>23</v>
      </c>
      <c r="D471" s="609"/>
      <c r="E471" s="607"/>
      <c r="F471" s="608"/>
    </row>
    <row r="472" spans="1:6" ht="140.25">
      <c r="A472" s="605"/>
      <c r="B472" s="606"/>
      <c r="C472" s="605" t="s">
        <v>25</v>
      </c>
      <c r="D472" s="609" t="s">
        <v>828</v>
      </c>
      <c r="E472" s="607" t="s">
        <v>631</v>
      </c>
      <c r="F472" s="608"/>
    </row>
    <row r="473" spans="1:6" ht="15.75">
      <c r="A473" s="605"/>
      <c r="B473" s="606"/>
      <c r="C473" s="605" t="s">
        <v>31</v>
      </c>
      <c r="D473" s="609"/>
      <c r="E473" s="607"/>
      <c r="F473" s="608"/>
    </row>
    <row r="474" spans="1:6" ht="15.75">
      <c r="A474" s="605"/>
      <c r="B474" s="606"/>
      <c r="C474" s="605" t="s">
        <v>32</v>
      </c>
      <c r="D474" s="609"/>
      <c r="E474" s="607"/>
      <c r="F474" s="608"/>
    </row>
    <row r="475" spans="1:6" ht="15.75">
      <c r="A475" s="627"/>
      <c r="B475" s="613"/>
      <c r="C475" s="627"/>
      <c r="D475" s="613"/>
      <c r="E475" s="628"/>
      <c r="F475" s="615"/>
    </row>
    <row r="476" spans="1:6" ht="114.75">
      <c r="A476" s="605" t="s">
        <v>829</v>
      </c>
      <c r="B476" s="606" t="s">
        <v>830</v>
      </c>
      <c r="C476" s="605"/>
      <c r="D476" s="518" t="s">
        <v>831</v>
      </c>
      <c r="E476" s="607"/>
      <c r="F476" s="608"/>
    </row>
    <row r="477" spans="1:6" ht="15.75">
      <c r="A477" s="605"/>
      <c r="B477" s="606"/>
      <c r="C477" s="605" t="s">
        <v>19</v>
      </c>
      <c r="D477" s="609"/>
      <c r="E477" s="607"/>
      <c r="F477" s="608"/>
    </row>
    <row r="478" spans="1:6" ht="15.75">
      <c r="A478" s="605"/>
      <c r="B478" s="606"/>
      <c r="C478" s="605" t="s">
        <v>626</v>
      </c>
      <c r="D478" s="609"/>
      <c r="E478" s="607"/>
      <c r="F478" s="608"/>
    </row>
    <row r="479" spans="1:6" ht="15.75">
      <c r="A479" s="605"/>
      <c r="B479" s="606"/>
      <c r="C479" s="605" t="s">
        <v>23</v>
      </c>
      <c r="D479" s="609"/>
      <c r="E479" s="607"/>
      <c r="F479" s="608"/>
    </row>
    <row r="480" spans="1:6" ht="25.5">
      <c r="A480" s="605"/>
      <c r="B480" s="606"/>
      <c r="C480" s="605" t="s">
        <v>25</v>
      </c>
      <c r="D480" s="609" t="s">
        <v>832</v>
      </c>
      <c r="E480" s="607" t="s">
        <v>631</v>
      </c>
      <c r="F480" s="608"/>
    </row>
    <row r="481" spans="1:6" ht="15.75">
      <c r="A481" s="605"/>
      <c r="B481" s="606"/>
      <c r="C481" s="605" t="s">
        <v>31</v>
      </c>
      <c r="D481" s="609"/>
      <c r="E481" s="607"/>
      <c r="F481" s="608"/>
    </row>
    <row r="482" spans="1:6" ht="15.75">
      <c r="A482" s="605"/>
      <c r="B482" s="606"/>
      <c r="C482" s="605" t="s">
        <v>32</v>
      </c>
      <c r="D482" s="609"/>
      <c r="E482" s="607"/>
      <c r="F482" s="608"/>
    </row>
    <row r="483" spans="1:6" ht="15.75">
      <c r="A483" s="611"/>
      <c r="B483" s="612"/>
      <c r="C483" s="611"/>
      <c r="D483" s="613"/>
      <c r="E483" s="614"/>
      <c r="F483" s="615"/>
    </row>
    <row r="484" spans="1:6" ht="76.5">
      <c r="A484" s="605" t="s">
        <v>833</v>
      </c>
      <c r="B484" s="606" t="s">
        <v>834</v>
      </c>
      <c r="C484" s="605"/>
      <c r="D484" s="606" t="s">
        <v>835</v>
      </c>
      <c r="E484" s="607"/>
      <c r="F484" s="608"/>
    </row>
    <row r="485" spans="1:6" ht="15.75">
      <c r="A485" s="605"/>
      <c r="B485" s="606"/>
      <c r="C485" s="605" t="s">
        <v>19</v>
      </c>
      <c r="D485" s="609"/>
      <c r="E485" s="607"/>
      <c r="F485" s="608"/>
    </row>
    <row r="486" spans="1:6" ht="15.75">
      <c r="A486" s="605"/>
      <c r="B486" s="606"/>
      <c r="C486" s="605" t="s">
        <v>626</v>
      </c>
      <c r="D486" s="609"/>
      <c r="E486" s="607"/>
      <c r="F486" s="608"/>
    </row>
    <row r="487" spans="1:6" ht="15.75">
      <c r="A487" s="605"/>
      <c r="B487" s="606"/>
      <c r="C487" s="605" t="s">
        <v>23</v>
      </c>
      <c r="D487" s="609"/>
      <c r="E487" s="607"/>
      <c r="F487" s="608"/>
    </row>
    <row r="488" spans="1:6" ht="25.5">
      <c r="A488" s="605"/>
      <c r="B488" s="606"/>
      <c r="C488" s="605" t="s">
        <v>25</v>
      </c>
      <c r="D488" s="609" t="s">
        <v>836</v>
      </c>
      <c r="E488" s="607" t="s">
        <v>631</v>
      </c>
      <c r="F488" s="608"/>
    </row>
    <row r="489" spans="1:6" ht="15.75">
      <c r="A489" s="605"/>
      <c r="B489" s="606"/>
      <c r="C489" s="605" t="s">
        <v>31</v>
      </c>
      <c r="D489" s="609"/>
      <c r="E489" s="607"/>
      <c r="F489" s="608"/>
    </row>
    <row r="490" spans="1:6" ht="15.75">
      <c r="A490" s="605"/>
      <c r="B490" s="606"/>
      <c r="C490" s="605" t="s">
        <v>32</v>
      </c>
      <c r="D490" s="609"/>
      <c r="E490" s="607"/>
      <c r="F490" s="608"/>
    </row>
    <row r="491" spans="1:6" ht="15.75">
      <c r="A491" s="611"/>
      <c r="B491" s="612"/>
      <c r="C491" s="611"/>
      <c r="D491" s="613"/>
      <c r="E491" s="614"/>
      <c r="F491" s="615"/>
    </row>
    <row r="492" spans="1:6" ht="76.5">
      <c r="A492" s="605" t="s">
        <v>837</v>
      </c>
      <c r="B492" s="606" t="s">
        <v>838</v>
      </c>
      <c r="C492" s="605"/>
      <c r="D492" s="606" t="s">
        <v>839</v>
      </c>
      <c r="E492" s="607"/>
      <c r="F492" s="608"/>
    </row>
    <row r="493" spans="1:6" ht="15.75">
      <c r="A493" s="605"/>
      <c r="B493" s="606"/>
      <c r="C493" s="605" t="s">
        <v>19</v>
      </c>
      <c r="D493" s="609"/>
      <c r="E493" s="607"/>
      <c r="F493" s="608"/>
    </row>
    <row r="494" spans="1:6" ht="15.75">
      <c r="A494" s="605"/>
      <c r="B494" s="606"/>
      <c r="C494" s="605" t="s">
        <v>626</v>
      </c>
      <c r="D494" s="609"/>
      <c r="E494" s="607"/>
      <c r="F494" s="608"/>
    </row>
    <row r="495" spans="1:6" ht="15.75">
      <c r="A495" s="605"/>
      <c r="B495" s="606"/>
      <c r="C495" s="605" t="s">
        <v>23</v>
      </c>
      <c r="D495" s="609"/>
      <c r="E495" s="607"/>
      <c r="F495" s="608"/>
    </row>
    <row r="496" spans="1:6" ht="51">
      <c r="A496" s="605"/>
      <c r="B496" s="606"/>
      <c r="C496" s="605" t="s">
        <v>25</v>
      </c>
      <c r="D496" s="609" t="s">
        <v>840</v>
      </c>
      <c r="E496" s="607" t="s">
        <v>631</v>
      </c>
      <c r="F496" s="608"/>
    </row>
    <row r="497" spans="1:6" ht="15.75">
      <c r="A497" s="605"/>
      <c r="B497" s="606"/>
      <c r="C497" s="605" t="s">
        <v>31</v>
      </c>
      <c r="D497" s="609"/>
      <c r="E497" s="607"/>
      <c r="F497" s="608"/>
    </row>
    <row r="498" spans="1:6" ht="15.75">
      <c r="A498" s="605"/>
      <c r="B498" s="606"/>
      <c r="C498" s="605" t="s">
        <v>32</v>
      </c>
      <c r="D498" s="609"/>
      <c r="E498" s="607"/>
      <c r="F498" s="608"/>
    </row>
    <row r="499" spans="1:6" ht="15.75">
      <c r="A499" s="611"/>
      <c r="B499" s="612"/>
      <c r="C499" s="611"/>
      <c r="D499" s="613"/>
      <c r="E499" s="614"/>
      <c r="F499" s="615"/>
    </row>
    <row r="500" spans="1:6" ht="15.75">
      <c r="A500" s="600">
        <v>2.6</v>
      </c>
      <c r="B500" s="601"/>
      <c r="C500" s="600"/>
      <c r="D500" s="601" t="s">
        <v>841</v>
      </c>
      <c r="E500" s="602"/>
      <c r="F500" s="603"/>
    </row>
    <row r="501" spans="1:6" ht="178.5">
      <c r="A501" s="605" t="s">
        <v>842</v>
      </c>
      <c r="B501" s="606" t="s">
        <v>843</v>
      </c>
      <c r="C501" s="605"/>
      <c r="D501" s="606" t="s">
        <v>844</v>
      </c>
      <c r="E501" s="607"/>
      <c r="F501" s="608"/>
    </row>
    <row r="502" spans="1:6" ht="15.75">
      <c r="A502" s="605"/>
      <c r="B502" s="606"/>
      <c r="C502" s="605" t="s">
        <v>19</v>
      </c>
      <c r="D502" s="609"/>
      <c r="E502" s="607"/>
      <c r="F502" s="608"/>
    </row>
    <row r="503" spans="1:6" ht="15.75">
      <c r="A503" s="605"/>
      <c r="B503" s="606"/>
      <c r="C503" s="605" t="s">
        <v>626</v>
      </c>
      <c r="D503" s="609"/>
      <c r="E503" s="607"/>
      <c r="F503" s="608"/>
    </row>
    <row r="504" spans="1:6" ht="15.75">
      <c r="A504" s="605"/>
      <c r="B504" s="606"/>
      <c r="C504" s="605" t="s">
        <v>23</v>
      </c>
      <c r="D504" s="609"/>
      <c r="E504" s="607"/>
      <c r="F504" s="608"/>
    </row>
    <row r="505" spans="1:6" ht="89.25">
      <c r="A505" s="605"/>
      <c r="B505" s="606"/>
      <c r="C505" s="605" t="s">
        <v>25</v>
      </c>
      <c r="D505" s="609" t="s">
        <v>845</v>
      </c>
      <c r="E505" s="607" t="s">
        <v>631</v>
      </c>
      <c r="F505" s="608"/>
    </row>
    <row r="506" spans="1:6" ht="15.75">
      <c r="A506" s="605"/>
      <c r="B506" s="606"/>
      <c r="C506" s="605" t="s">
        <v>31</v>
      </c>
      <c r="D506" s="609"/>
      <c r="E506" s="607"/>
      <c r="F506" s="608"/>
    </row>
    <row r="507" spans="1:6" ht="15.75">
      <c r="A507" s="605"/>
      <c r="B507" s="606"/>
      <c r="C507" s="605" t="s">
        <v>32</v>
      </c>
      <c r="D507" s="609"/>
      <c r="E507" s="607"/>
      <c r="F507" s="608"/>
    </row>
    <row r="508" spans="1:6" ht="15.75">
      <c r="A508" s="624"/>
      <c r="B508" s="625"/>
      <c r="C508" s="624"/>
      <c r="D508" s="625"/>
      <c r="E508" s="626"/>
      <c r="F508" s="615"/>
    </row>
    <row r="509" spans="1:6" ht="15.75">
      <c r="A509" s="600">
        <v>2.7</v>
      </c>
      <c r="B509" s="601"/>
      <c r="C509" s="600"/>
      <c r="D509" s="601" t="s">
        <v>846</v>
      </c>
      <c r="E509" s="602"/>
      <c r="F509" s="604"/>
    </row>
    <row r="510" spans="1:6" ht="127.5">
      <c r="A510" s="605" t="s">
        <v>847</v>
      </c>
      <c r="B510" s="606" t="s">
        <v>848</v>
      </c>
      <c r="C510" s="605"/>
      <c r="D510" s="606" t="s">
        <v>849</v>
      </c>
      <c r="E510" s="607"/>
      <c r="F510" s="608"/>
    </row>
    <row r="511" spans="1:6" ht="15.75">
      <c r="A511" s="605"/>
      <c r="B511" s="606"/>
      <c r="C511" s="605" t="s">
        <v>19</v>
      </c>
      <c r="D511" s="609"/>
      <c r="E511" s="607"/>
      <c r="F511" s="608"/>
    </row>
    <row r="512" spans="1:6" ht="15.75">
      <c r="A512" s="605"/>
      <c r="B512" s="606"/>
      <c r="C512" s="605" t="s">
        <v>626</v>
      </c>
      <c r="D512" s="609"/>
      <c r="E512" s="607"/>
      <c r="F512" s="608"/>
    </row>
    <row r="513" spans="1:6" ht="15.75">
      <c r="A513" s="605"/>
      <c r="B513" s="606"/>
      <c r="C513" s="605" t="s">
        <v>23</v>
      </c>
      <c r="D513" s="609"/>
      <c r="E513" s="607"/>
      <c r="F513" s="608"/>
    </row>
    <row r="514" spans="1:6" ht="153">
      <c r="A514" s="605"/>
      <c r="B514" s="606"/>
      <c r="C514" s="605" t="s">
        <v>25</v>
      </c>
      <c r="D514" s="609" t="s">
        <v>850</v>
      </c>
      <c r="E514" s="607" t="s">
        <v>631</v>
      </c>
      <c r="F514" s="608"/>
    </row>
    <row r="515" spans="1:6" ht="15.75">
      <c r="A515" s="605"/>
      <c r="B515" s="606"/>
      <c r="C515" s="605" t="s">
        <v>31</v>
      </c>
      <c r="D515" s="609"/>
      <c r="E515" s="607"/>
      <c r="F515" s="608"/>
    </row>
    <row r="516" spans="1:6" ht="15.75">
      <c r="A516" s="605"/>
      <c r="B516" s="606"/>
      <c r="C516" s="605" t="s">
        <v>32</v>
      </c>
      <c r="D516" s="609"/>
      <c r="E516" s="607"/>
      <c r="F516" s="608"/>
    </row>
    <row r="517" spans="1:6" ht="15.75">
      <c r="A517" s="627"/>
      <c r="B517" s="613"/>
      <c r="C517" s="627"/>
      <c r="D517" s="613"/>
      <c r="E517" s="628"/>
      <c r="F517" s="615"/>
    </row>
    <row r="518" spans="1:6" ht="15.75">
      <c r="A518" s="600">
        <v>2.8</v>
      </c>
      <c r="B518" s="601"/>
      <c r="C518" s="600"/>
      <c r="D518" s="601" t="s">
        <v>851</v>
      </c>
      <c r="E518" s="602"/>
      <c r="F518" s="604"/>
    </row>
    <row r="519" spans="1:6" ht="191.25">
      <c r="A519" s="605" t="s">
        <v>852</v>
      </c>
      <c r="B519" s="606" t="s">
        <v>853</v>
      </c>
      <c r="C519" s="605"/>
      <c r="D519" s="606" t="s">
        <v>854</v>
      </c>
      <c r="E519" s="607"/>
      <c r="F519" s="608"/>
    </row>
    <row r="520" spans="1:6" ht="15.75">
      <c r="A520" s="605"/>
      <c r="B520" s="606"/>
      <c r="C520" s="605" t="s">
        <v>19</v>
      </c>
      <c r="D520" s="609"/>
      <c r="E520" s="607"/>
      <c r="F520" s="608"/>
    </row>
    <row r="521" spans="1:6" ht="15.75">
      <c r="A521" s="605"/>
      <c r="B521" s="606"/>
      <c r="C521" s="605" t="s">
        <v>626</v>
      </c>
      <c r="D521" s="609"/>
      <c r="E521" s="607"/>
      <c r="F521" s="608"/>
    </row>
    <row r="522" spans="1:6" ht="15.75">
      <c r="A522" s="605"/>
      <c r="B522" s="606"/>
      <c r="C522" s="605" t="s">
        <v>23</v>
      </c>
      <c r="D522" s="609"/>
      <c r="E522" s="607"/>
      <c r="F522" s="608"/>
    </row>
    <row r="523" spans="1:6" ht="165.75">
      <c r="A523" s="605"/>
      <c r="B523" s="606"/>
      <c r="C523" s="605" t="s">
        <v>25</v>
      </c>
      <c r="D523" s="609" t="s">
        <v>855</v>
      </c>
      <c r="E523" s="607" t="s">
        <v>631</v>
      </c>
      <c r="F523" s="608"/>
    </row>
    <row r="524" spans="1:6" ht="15.75">
      <c r="A524" s="605"/>
      <c r="B524" s="606"/>
      <c r="C524" s="605" t="s">
        <v>31</v>
      </c>
      <c r="D524" s="609"/>
      <c r="E524" s="607"/>
      <c r="F524" s="608"/>
    </row>
    <row r="525" spans="1:6" ht="15.75">
      <c r="A525" s="605"/>
      <c r="B525" s="606"/>
      <c r="C525" s="605" t="s">
        <v>32</v>
      </c>
      <c r="D525" s="609"/>
      <c r="E525" s="607"/>
      <c r="F525" s="608"/>
    </row>
    <row r="526" spans="1:6" ht="15.75">
      <c r="A526" s="611"/>
      <c r="B526" s="612"/>
      <c r="C526" s="611"/>
      <c r="D526" s="613"/>
      <c r="E526" s="614"/>
      <c r="F526" s="615"/>
    </row>
    <row r="527" spans="1:6" ht="114.75">
      <c r="A527" s="605" t="s">
        <v>856</v>
      </c>
      <c r="B527" s="606" t="s">
        <v>857</v>
      </c>
      <c r="C527" s="605"/>
      <c r="D527" s="606" t="s">
        <v>858</v>
      </c>
      <c r="E527" s="607"/>
      <c r="F527" s="608"/>
    </row>
    <row r="528" spans="1:6" ht="15.75">
      <c r="A528" s="605"/>
      <c r="B528" s="606"/>
      <c r="C528" s="605" t="s">
        <v>19</v>
      </c>
      <c r="D528" s="609"/>
      <c r="E528" s="607"/>
      <c r="F528" s="608"/>
    </row>
    <row r="529" spans="1:6" ht="15.75">
      <c r="A529" s="605"/>
      <c r="B529" s="606"/>
      <c r="C529" s="605" t="s">
        <v>626</v>
      </c>
      <c r="D529" s="609"/>
      <c r="E529" s="607"/>
      <c r="F529" s="608"/>
    </row>
    <row r="530" spans="1:6" ht="15.75">
      <c r="A530" s="605"/>
      <c r="B530" s="606"/>
      <c r="C530" s="605" t="s">
        <v>23</v>
      </c>
      <c r="D530" s="609"/>
      <c r="E530" s="607"/>
      <c r="F530" s="608"/>
    </row>
    <row r="531" spans="1:6" ht="229.5">
      <c r="A531" s="605"/>
      <c r="B531" s="606"/>
      <c r="C531" s="605" t="s">
        <v>25</v>
      </c>
      <c r="D531" s="609" t="s">
        <v>859</v>
      </c>
      <c r="E531" s="607" t="s">
        <v>631</v>
      </c>
      <c r="F531" s="608" t="s">
        <v>860</v>
      </c>
    </row>
    <row r="532" spans="1:6" ht="15.75">
      <c r="A532" s="605"/>
      <c r="B532" s="606"/>
      <c r="C532" s="605" t="s">
        <v>31</v>
      </c>
      <c r="D532" s="519"/>
      <c r="E532" s="607"/>
      <c r="F532" s="608"/>
    </row>
    <row r="533" spans="1:6" ht="15.75">
      <c r="A533" s="605"/>
      <c r="B533" s="606"/>
      <c r="C533" s="605" t="s">
        <v>32</v>
      </c>
      <c r="D533" s="609"/>
      <c r="E533" s="607"/>
      <c r="F533" s="608"/>
    </row>
    <row r="534" spans="1:6" ht="15.75">
      <c r="A534" s="611"/>
      <c r="B534" s="612"/>
      <c r="C534" s="611"/>
      <c r="D534" s="613"/>
      <c r="E534" s="614"/>
      <c r="F534" s="615"/>
    </row>
    <row r="535" spans="1:6" ht="38.25">
      <c r="A535" s="605" t="s">
        <v>861</v>
      </c>
      <c r="B535" s="606" t="s">
        <v>862</v>
      </c>
      <c r="C535" s="605"/>
      <c r="D535" s="606" t="s">
        <v>863</v>
      </c>
      <c r="E535" s="607"/>
      <c r="F535" s="608"/>
    </row>
    <row r="536" spans="1:6" ht="15.75">
      <c r="A536" s="605"/>
      <c r="B536" s="606"/>
      <c r="C536" s="605" t="s">
        <v>19</v>
      </c>
      <c r="D536" s="609"/>
      <c r="E536" s="607"/>
      <c r="F536" s="608"/>
    </row>
    <row r="537" spans="1:6" ht="15.75">
      <c r="A537" s="605"/>
      <c r="B537" s="606"/>
      <c r="C537" s="605" t="s">
        <v>626</v>
      </c>
      <c r="D537" s="609"/>
      <c r="E537" s="607"/>
      <c r="F537" s="608"/>
    </row>
    <row r="538" spans="1:6" ht="15.75">
      <c r="A538" s="605"/>
      <c r="B538" s="606"/>
      <c r="C538" s="605" t="s">
        <v>23</v>
      </c>
      <c r="D538" s="609"/>
      <c r="E538" s="607"/>
      <c r="F538" s="608"/>
    </row>
    <row r="539" spans="1:6" ht="102">
      <c r="A539" s="605"/>
      <c r="B539" s="606"/>
      <c r="C539" s="605" t="s">
        <v>25</v>
      </c>
      <c r="D539" s="609" t="s">
        <v>864</v>
      </c>
      <c r="E539" s="607" t="s">
        <v>631</v>
      </c>
      <c r="F539" s="608"/>
    </row>
    <row r="540" spans="1:6" ht="15.75">
      <c r="A540" s="605"/>
      <c r="B540" s="606"/>
      <c r="C540" s="605" t="s">
        <v>31</v>
      </c>
      <c r="D540" s="609"/>
      <c r="E540" s="607"/>
      <c r="F540" s="608"/>
    </row>
    <row r="541" spans="1:6" ht="15.75">
      <c r="A541" s="605"/>
      <c r="B541" s="606"/>
      <c r="C541" s="605" t="s">
        <v>32</v>
      </c>
      <c r="D541" s="609"/>
      <c r="E541" s="607"/>
      <c r="F541" s="608"/>
    </row>
    <row r="542" spans="1:6" ht="15.75">
      <c r="A542" s="611"/>
      <c r="B542" s="612"/>
      <c r="C542" s="611"/>
      <c r="D542" s="613"/>
      <c r="E542" s="614"/>
      <c r="F542" s="615"/>
    </row>
    <row r="543" spans="1:6" ht="15.75">
      <c r="A543" s="600">
        <v>2.9</v>
      </c>
      <c r="B543" s="601"/>
      <c r="C543" s="600"/>
      <c r="D543" s="601" t="s">
        <v>865</v>
      </c>
      <c r="E543" s="602"/>
      <c r="F543" s="604"/>
    </row>
    <row r="544" spans="1:6" ht="102">
      <c r="A544" s="605" t="s">
        <v>866</v>
      </c>
      <c r="B544" s="606" t="s">
        <v>867</v>
      </c>
      <c r="C544" s="605"/>
      <c r="D544" s="606" t="s">
        <v>868</v>
      </c>
      <c r="E544" s="607"/>
      <c r="F544" s="608"/>
    </row>
    <row r="545" spans="1:6" ht="15.75">
      <c r="A545" s="605"/>
      <c r="B545" s="606"/>
      <c r="C545" s="605" t="s">
        <v>19</v>
      </c>
      <c r="D545" s="520"/>
      <c r="E545" s="607"/>
      <c r="F545" s="608"/>
    </row>
    <row r="546" spans="1:6" ht="15.75">
      <c r="A546" s="605"/>
      <c r="B546" s="606"/>
      <c r="C546" s="605" t="s">
        <v>626</v>
      </c>
      <c r="D546" s="609"/>
      <c r="E546" s="607"/>
      <c r="F546" s="608"/>
    </row>
    <row r="547" spans="1:6" ht="15.75">
      <c r="A547" s="605"/>
      <c r="B547" s="606"/>
      <c r="C547" s="605" t="s">
        <v>23</v>
      </c>
      <c r="D547" s="609"/>
      <c r="E547" s="607"/>
      <c r="F547" s="608"/>
    </row>
    <row r="548" spans="1:6" ht="25.5">
      <c r="A548" s="605"/>
      <c r="B548" s="606"/>
      <c r="C548" s="605" t="s">
        <v>25</v>
      </c>
      <c r="D548" s="520" t="s">
        <v>869</v>
      </c>
      <c r="E548" s="607" t="s">
        <v>631</v>
      </c>
      <c r="F548" s="608"/>
    </row>
    <row r="549" spans="1:6" ht="89.25">
      <c r="A549" s="605"/>
      <c r="B549" s="606"/>
      <c r="C549" s="605" t="s">
        <v>31</v>
      </c>
      <c r="D549" s="629" t="s">
        <v>2791</v>
      </c>
      <c r="E549" s="607" t="s">
        <v>273</v>
      </c>
      <c r="F549" s="608">
        <v>2022.5</v>
      </c>
    </row>
    <row r="550" spans="1:6" ht="15.75">
      <c r="A550" s="605"/>
      <c r="B550" s="606"/>
      <c r="C550" s="605" t="s">
        <v>32</v>
      </c>
      <c r="D550" s="609"/>
      <c r="E550" s="607"/>
      <c r="F550" s="608"/>
    </row>
    <row r="551" spans="1:6" ht="15.75">
      <c r="A551" s="611"/>
      <c r="B551" s="612"/>
      <c r="C551" s="611"/>
      <c r="D551" s="613"/>
      <c r="E551" s="614"/>
      <c r="F551" s="615"/>
    </row>
    <row r="552" spans="1:6" ht="89.25">
      <c r="A552" s="605" t="s">
        <v>870</v>
      </c>
      <c r="B552" s="606" t="s">
        <v>871</v>
      </c>
      <c r="C552" s="605"/>
      <c r="D552" s="606" t="s">
        <v>872</v>
      </c>
      <c r="E552" s="607"/>
      <c r="F552" s="608"/>
    </row>
    <row r="553" spans="1:6" ht="15.75">
      <c r="A553" s="605"/>
      <c r="B553" s="606"/>
      <c r="C553" s="605" t="s">
        <v>19</v>
      </c>
      <c r="D553" s="609"/>
      <c r="E553" s="607"/>
      <c r="F553" s="608"/>
    </row>
    <row r="554" spans="1:6" ht="15.75">
      <c r="A554" s="605"/>
      <c r="B554" s="606"/>
      <c r="C554" s="605" t="s">
        <v>626</v>
      </c>
      <c r="D554" s="609"/>
      <c r="E554" s="607"/>
      <c r="F554" s="608"/>
    </row>
    <row r="555" spans="1:6" ht="15.75">
      <c r="A555" s="605"/>
      <c r="B555" s="606"/>
      <c r="C555" s="605" t="s">
        <v>23</v>
      </c>
      <c r="D555" s="609"/>
      <c r="E555" s="607"/>
      <c r="F555" s="608"/>
    </row>
    <row r="556" spans="1:6" ht="25.5">
      <c r="A556" s="605"/>
      <c r="B556" s="606"/>
      <c r="C556" s="605" t="s">
        <v>25</v>
      </c>
      <c r="D556" s="520" t="s">
        <v>869</v>
      </c>
      <c r="E556" s="607" t="s">
        <v>631</v>
      </c>
      <c r="F556" s="608"/>
    </row>
    <row r="557" spans="1:6" ht="89.25">
      <c r="A557" s="605"/>
      <c r="B557" s="606"/>
      <c r="C557" s="605" t="s">
        <v>31</v>
      </c>
      <c r="D557" s="629" t="s">
        <v>2792</v>
      </c>
      <c r="E557" s="607" t="s">
        <v>631</v>
      </c>
      <c r="F557" s="608"/>
    </row>
    <row r="558" spans="1:6" ht="15.75">
      <c r="A558" s="605"/>
      <c r="B558" s="606"/>
      <c r="C558" s="605" t="s">
        <v>32</v>
      </c>
      <c r="D558" s="609"/>
      <c r="E558" s="607"/>
      <c r="F558" s="608"/>
    </row>
    <row r="559" spans="1:6" ht="15.75">
      <c r="A559" s="611"/>
      <c r="B559" s="612"/>
      <c r="C559" s="611"/>
      <c r="D559" s="613"/>
      <c r="E559" s="614"/>
      <c r="F559" s="615"/>
    </row>
    <row r="560" spans="1:6" ht="89.25">
      <c r="A560" s="605" t="s">
        <v>873</v>
      </c>
      <c r="B560" s="606" t="s">
        <v>874</v>
      </c>
      <c r="C560" s="605"/>
      <c r="D560" s="606" t="s">
        <v>875</v>
      </c>
      <c r="E560" s="607"/>
      <c r="F560" s="608"/>
    </row>
    <row r="561" spans="1:6" ht="15.75">
      <c r="A561" s="605"/>
      <c r="B561" s="606"/>
      <c r="C561" s="605" t="s">
        <v>19</v>
      </c>
      <c r="D561" s="609"/>
      <c r="E561" s="607"/>
      <c r="F561" s="608"/>
    </row>
    <row r="562" spans="1:6" ht="15.75">
      <c r="A562" s="605"/>
      <c r="B562" s="606"/>
      <c r="C562" s="605" t="s">
        <v>626</v>
      </c>
      <c r="D562" s="609"/>
      <c r="E562" s="607"/>
      <c r="F562" s="608"/>
    </row>
    <row r="563" spans="1:6" ht="15.75">
      <c r="A563" s="605"/>
      <c r="B563" s="606"/>
      <c r="C563" s="605" t="s">
        <v>23</v>
      </c>
      <c r="D563" s="609"/>
      <c r="E563" s="607"/>
      <c r="F563" s="608"/>
    </row>
    <row r="564" spans="1:6" ht="25.5">
      <c r="A564" s="605"/>
      <c r="B564" s="606"/>
      <c r="C564" s="605" t="s">
        <v>25</v>
      </c>
      <c r="D564" s="520" t="s">
        <v>869</v>
      </c>
      <c r="E564" s="607" t="s">
        <v>631</v>
      </c>
      <c r="F564" s="608"/>
    </row>
    <row r="565" spans="1:6" ht="89.25">
      <c r="A565" s="605"/>
      <c r="B565" s="606"/>
      <c r="C565" s="605" t="s">
        <v>31</v>
      </c>
      <c r="D565" s="629" t="s">
        <v>2793</v>
      </c>
      <c r="E565" s="630" t="s">
        <v>631</v>
      </c>
      <c r="F565" s="521"/>
    </row>
    <row r="566" spans="1:6" ht="15.75">
      <c r="A566" s="605"/>
      <c r="B566" s="606"/>
      <c r="C566" s="605" t="s">
        <v>32</v>
      </c>
      <c r="D566" s="609"/>
      <c r="E566" s="607"/>
      <c r="F566" s="608"/>
    </row>
    <row r="567" spans="1:6" ht="15.75">
      <c r="A567" s="611"/>
      <c r="B567" s="612"/>
      <c r="C567" s="611"/>
      <c r="D567" s="613"/>
      <c r="E567" s="614"/>
      <c r="F567" s="615"/>
    </row>
    <row r="568" spans="1:6" ht="15.75">
      <c r="A568" s="631">
        <v>2.1</v>
      </c>
      <c r="B568" s="601"/>
      <c r="C568" s="600"/>
      <c r="D568" s="601" t="s">
        <v>876</v>
      </c>
      <c r="E568" s="602"/>
      <c r="F568" s="603"/>
    </row>
    <row r="569" spans="1:6" ht="102">
      <c r="A569" s="605" t="s">
        <v>877</v>
      </c>
      <c r="B569" s="606" t="s">
        <v>878</v>
      </c>
      <c r="C569" s="605"/>
      <c r="D569" s="606" t="s">
        <v>879</v>
      </c>
      <c r="E569" s="607"/>
      <c r="F569" s="608"/>
    </row>
    <row r="570" spans="1:6" ht="15.75">
      <c r="A570" s="605"/>
      <c r="B570" s="606"/>
      <c r="C570" s="605" t="s">
        <v>19</v>
      </c>
      <c r="D570" s="609"/>
      <c r="E570" s="607"/>
      <c r="F570" s="608"/>
    </row>
    <row r="571" spans="1:6" ht="15.75">
      <c r="A571" s="605"/>
      <c r="B571" s="606"/>
      <c r="C571" s="605" t="s">
        <v>626</v>
      </c>
      <c r="D571" s="609"/>
      <c r="E571" s="607"/>
      <c r="F571" s="608"/>
    </row>
    <row r="572" spans="1:6" ht="15.75">
      <c r="A572" s="605"/>
      <c r="B572" s="606"/>
      <c r="C572" s="605" t="s">
        <v>23</v>
      </c>
      <c r="D572" s="609"/>
      <c r="E572" s="607"/>
      <c r="F572" s="608"/>
    </row>
    <row r="573" spans="1:6" ht="114.75">
      <c r="A573" s="605"/>
      <c r="B573" s="606"/>
      <c r="C573" s="605" t="s">
        <v>25</v>
      </c>
      <c r="D573" s="609" t="s">
        <v>880</v>
      </c>
      <c r="E573" s="607" t="s">
        <v>631</v>
      </c>
      <c r="F573" s="608"/>
    </row>
    <row r="574" spans="1:6" ht="15.75">
      <c r="A574" s="605"/>
      <c r="B574" s="606"/>
      <c r="C574" s="605" t="s">
        <v>31</v>
      </c>
      <c r="D574" s="609"/>
      <c r="E574" s="607"/>
      <c r="F574" s="608"/>
    </row>
    <row r="575" spans="1:6" ht="15.75">
      <c r="A575" s="605"/>
      <c r="B575" s="606"/>
      <c r="C575" s="605" t="s">
        <v>32</v>
      </c>
      <c r="D575" s="609"/>
      <c r="E575" s="607"/>
      <c r="F575" s="608"/>
    </row>
    <row r="576" spans="1:6" ht="15.75">
      <c r="A576" s="611"/>
      <c r="B576" s="612"/>
      <c r="C576" s="611"/>
      <c r="D576" s="613"/>
      <c r="E576" s="614"/>
      <c r="F576" s="615"/>
    </row>
    <row r="577" spans="1:6" ht="102">
      <c r="A577" s="605" t="s">
        <v>881</v>
      </c>
      <c r="B577" s="606" t="s">
        <v>882</v>
      </c>
      <c r="C577" s="605"/>
      <c r="D577" s="606" t="s">
        <v>883</v>
      </c>
      <c r="E577" s="607"/>
      <c r="F577" s="608"/>
    </row>
    <row r="578" spans="1:6" ht="15.75">
      <c r="A578" s="605"/>
      <c r="B578" s="606"/>
      <c r="C578" s="605" t="s">
        <v>19</v>
      </c>
      <c r="D578" s="609"/>
      <c r="E578" s="607"/>
      <c r="F578" s="608"/>
    </row>
    <row r="579" spans="1:6" ht="15.75">
      <c r="A579" s="605"/>
      <c r="B579" s="606"/>
      <c r="C579" s="605" t="s">
        <v>626</v>
      </c>
      <c r="D579" s="609"/>
      <c r="E579" s="607"/>
      <c r="F579" s="608"/>
    </row>
    <row r="580" spans="1:6" ht="15.75">
      <c r="A580" s="605"/>
      <c r="B580" s="606"/>
      <c r="C580" s="605" t="s">
        <v>23</v>
      </c>
      <c r="D580" s="609"/>
      <c r="E580" s="607"/>
      <c r="F580" s="608"/>
    </row>
    <row r="581" spans="1:6" ht="140.25">
      <c r="A581" s="605"/>
      <c r="B581" s="606"/>
      <c r="C581" s="605" t="s">
        <v>25</v>
      </c>
      <c r="D581" s="609" t="s">
        <v>884</v>
      </c>
      <c r="E581" s="607" t="s">
        <v>631</v>
      </c>
      <c r="F581" s="608"/>
    </row>
    <row r="582" spans="1:6" ht="15.75">
      <c r="A582" s="605"/>
      <c r="B582" s="606"/>
      <c r="C582" s="605" t="s">
        <v>31</v>
      </c>
      <c r="D582" s="609"/>
      <c r="E582" s="607"/>
      <c r="F582" s="608"/>
    </row>
    <row r="583" spans="1:6" ht="15.75">
      <c r="A583" s="605"/>
      <c r="B583" s="606"/>
      <c r="C583" s="605" t="s">
        <v>32</v>
      </c>
      <c r="D583" s="609"/>
      <c r="E583" s="607"/>
      <c r="F583" s="608"/>
    </row>
    <row r="584" spans="1:6" ht="15.75">
      <c r="A584" s="611"/>
      <c r="B584" s="612"/>
      <c r="C584" s="611"/>
      <c r="D584" s="613"/>
      <c r="E584" s="614"/>
      <c r="F584" s="615"/>
    </row>
    <row r="585" spans="1:6" ht="102">
      <c r="A585" s="605" t="s">
        <v>885</v>
      </c>
      <c r="B585" s="606" t="s">
        <v>886</v>
      </c>
      <c r="C585" s="605"/>
      <c r="D585" s="606" t="s">
        <v>887</v>
      </c>
      <c r="E585" s="607"/>
      <c r="F585" s="608"/>
    </row>
    <row r="586" spans="1:6" ht="15.75">
      <c r="A586" s="605"/>
      <c r="B586" s="606"/>
      <c r="C586" s="605" t="s">
        <v>19</v>
      </c>
      <c r="D586" s="609"/>
      <c r="E586" s="607"/>
      <c r="F586" s="608"/>
    </row>
    <row r="587" spans="1:6" ht="15.75">
      <c r="A587" s="605"/>
      <c r="B587" s="606"/>
      <c r="C587" s="605" t="s">
        <v>626</v>
      </c>
      <c r="D587" s="609"/>
      <c r="E587" s="607"/>
      <c r="F587" s="608"/>
    </row>
    <row r="588" spans="1:6" ht="15.75">
      <c r="A588" s="605"/>
      <c r="B588" s="606"/>
      <c r="C588" s="605" t="s">
        <v>23</v>
      </c>
      <c r="D588" s="609"/>
      <c r="E588" s="607"/>
      <c r="F588" s="608"/>
    </row>
    <row r="589" spans="1:6" ht="89.25">
      <c r="A589" s="605"/>
      <c r="B589" s="606"/>
      <c r="C589" s="605" t="s">
        <v>25</v>
      </c>
      <c r="D589" s="609" t="s">
        <v>888</v>
      </c>
      <c r="E589" s="607" t="s">
        <v>631</v>
      </c>
      <c r="F589" s="608"/>
    </row>
    <row r="590" spans="1:6" ht="15.75">
      <c r="A590" s="605"/>
      <c r="B590" s="606"/>
      <c r="C590" s="605" t="s">
        <v>31</v>
      </c>
      <c r="D590" s="609"/>
      <c r="E590" s="607"/>
      <c r="F590" s="608"/>
    </row>
    <row r="591" spans="1:6" ht="15.75">
      <c r="A591" s="605"/>
      <c r="B591" s="606"/>
      <c r="C591" s="605" t="s">
        <v>32</v>
      </c>
      <c r="D591" s="517"/>
      <c r="E591" s="607"/>
      <c r="F591" s="608"/>
    </row>
    <row r="592" spans="1:6" ht="15.75">
      <c r="A592" s="611"/>
      <c r="B592" s="612"/>
      <c r="C592" s="611"/>
      <c r="D592" s="613"/>
      <c r="E592" s="614"/>
      <c r="F592" s="615"/>
    </row>
    <row r="593" spans="1:6" ht="89.25">
      <c r="A593" s="605" t="s">
        <v>889</v>
      </c>
      <c r="B593" s="606" t="s">
        <v>890</v>
      </c>
      <c r="C593" s="605"/>
      <c r="D593" s="606" t="s">
        <v>891</v>
      </c>
      <c r="E593" s="607"/>
      <c r="F593" s="608"/>
    </row>
    <row r="594" spans="1:6" ht="15.75">
      <c r="A594" s="605"/>
      <c r="B594" s="606"/>
      <c r="C594" s="605" t="s">
        <v>19</v>
      </c>
      <c r="D594" s="609"/>
      <c r="E594" s="607"/>
      <c r="F594" s="608"/>
    </row>
    <row r="595" spans="1:6" ht="15.75">
      <c r="A595" s="605"/>
      <c r="B595" s="606"/>
      <c r="C595" s="605" t="s">
        <v>626</v>
      </c>
      <c r="D595" s="609"/>
      <c r="E595" s="607"/>
      <c r="F595" s="608"/>
    </row>
    <row r="596" spans="1:6" ht="15.75">
      <c r="A596" s="605"/>
      <c r="B596" s="606"/>
      <c r="C596" s="605" t="s">
        <v>23</v>
      </c>
      <c r="D596" s="609"/>
      <c r="E596" s="607"/>
      <c r="F596" s="608"/>
    </row>
    <row r="597" spans="1:6" ht="15.75">
      <c r="A597" s="605"/>
      <c r="B597" s="606"/>
      <c r="C597" s="605" t="s">
        <v>25</v>
      </c>
      <c r="D597" s="609" t="s">
        <v>892</v>
      </c>
      <c r="E597" s="607" t="s">
        <v>631</v>
      </c>
      <c r="F597" s="608"/>
    </row>
    <row r="598" spans="1:6" ht="15.75">
      <c r="A598" s="605"/>
      <c r="B598" s="606"/>
      <c r="C598" s="605" t="s">
        <v>31</v>
      </c>
      <c r="D598" s="609"/>
      <c r="E598" s="607"/>
      <c r="F598" s="608"/>
    </row>
    <row r="599" spans="1:6" ht="15.75">
      <c r="A599" s="605"/>
      <c r="B599" s="606"/>
      <c r="C599" s="605" t="s">
        <v>32</v>
      </c>
      <c r="D599" s="609"/>
      <c r="E599" s="607"/>
      <c r="F599" s="608"/>
    </row>
    <row r="600" spans="1:6" ht="15.75">
      <c r="A600" s="611"/>
      <c r="B600" s="612"/>
      <c r="C600" s="611"/>
      <c r="D600" s="613"/>
      <c r="E600" s="614"/>
      <c r="F600" s="615"/>
    </row>
    <row r="601" spans="1:6" ht="15.75">
      <c r="A601" s="600">
        <v>2.11</v>
      </c>
      <c r="B601" s="601"/>
      <c r="C601" s="600"/>
      <c r="D601" s="601" t="s">
        <v>893</v>
      </c>
      <c r="E601" s="602"/>
      <c r="F601" s="603"/>
    </row>
    <row r="602" spans="1:6" ht="76.5">
      <c r="A602" s="605" t="s">
        <v>894</v>
      </c>
      <c r="B602" s="606" t="s">
        <v>895</v>
      </c>
      <c r="C602" s="605"/>
      <c r="D602" s="606" t="s">
        <v>896</v>
      </c>
      <c r="E602" s="607"/>
      <c r="F602" s="608"/>
    </row>
    <row r="603" spans="1:6" ht="15.75">
      <c r="A603" s="605"/>
      <c r="B603" s="606"/>
      <c r="C603" s="605" t="s">
        <v>19</v>
      </c>
      <c r="D603" s="609"/>
      <c r="E603" s="607"/>
      <c r="F603" s="608"/>
    </row>
    <row r="604" spans="1:6" ht="15.75">
      <c r="A604" s="605"/>
      <c r="B604" s="606"/>
      <c r="C604" s="605" t="s">
        <v>626</v>
      </c>
      <c r="D604" s="609"/>
      <c r="E604" s="607"/>
      <c r="F604" s="608"/>
    </row>
    <row r="605" spans="1:6" ht="15.75">
      <c r="A605" s="605"/>
      <c r="B605" s="606"/>
      <c r="C605" s="605" t="s">
        <v>23</v>
      </c>
      <c r="D605" s="609"/>
      <c r="E605" s="607"/>
      <c r="F605" s="608"/>
    </row>
    <row r="606" spans="1:6" ht="25.5">
      <c r="A606" s="605"/>
      <c r="B606" s="606"/>
      <c r="C606" s="605" t="s">
        <v>25</v>
      </c>
      <c r="D606" s="609" t="s">
        <v>897</v>
      </c>
      <c r="E606" s="607" t="s">
        <v>631</v>
      </c>
      <c r="F606" s="608"/>
    </row>
    <row r="607" spans="1:6" ht="15.75">
      <c r="A607" s="605"/>
      <c r="B607" s="606"/>
      <c r="C607" s="605" t="s">
        <v>31</v>
      </c>
      <c r="D607" s="609"/>
      <c r="E607" s="607"/>
      <c r="F607" s="608"/>
    </row>
    <row r="608" spans="1:6" ht="15.75">
      <c r="A608" s="605"/>
      <c r="B608" s="606"/>
      <c r="C608" s="605" t="s">
        <v>32</v>
      </c>
      <c r="D608" s="609"/>
      <c r="E608" s="607"/>
      <c r="F608" s="608"/>
    </row>
    <row r="609" spans="1:6" ht="15.75">
      <c r="A609" s="611"/>
      <c r="B609" s="612"/>
      <c r="C609" s="611"/>
      <c r="D609" s="613"/>
      <c r="E609" s="614"/>
      <c r="F609" s="615"/>
    </row>
    <row r="610" spans="1:6" ht="165.75">
      <c r="A610" s="605" t="s">
        <v>898</v>
      </c>
      <c r="B610" s="606" t="s">
        <v>899</v>
      </c>
      <c r="C610" s="605"/>
      <c r="D610" s="606" t="s">
        <v>900</v>
      </c>
      <c r="E610" s="607"/>
      <c r="F610" s="608"/>
    </row>
    <row r="611" spans="1:6" ht="15.75">
      <c r="A611" s="605"/>
      <c r="B611" s="606"/>
      <c r="C611" s="605" t="s">
        <v>19</v>
      </c>
      <c r="D611" s="609"/>
      <c r="E611" s="607"/>
      <c r="F611" s="608"/>
    </row>
    <row r="612" spans="1:6" ht="15.75">
      <c r="A612" s="605"/>
      <c r="B612" s="606"/>
      <c r="C612" s="605" t="s">
        <v>626</v>
      </c>
      <c r="D612" s="609"/>
      <c r="E612" s="607"/>
      <c r="F612" s="608"/>
    </row>
    <row r="613" spans="1:6" ht="15.75">
      <c r="A613" s="605"/>
      <c r="B613" s="606"/>
      <c r="C613" s="605" t="s">
        <v>23</v>
      </c>
      <c r="D613" s="609"/>
      <c r="E613" s="607"/>
      <c r="F613" s="608"/>
    </row>
    <row r="614" spans="1:6" ht="15.75">
      <c r="A614" s="605"/>
      <c r="B614" s="606"/>
      <c r="C614" s="605" t="s">
        <v>25</v>
      </c>
      <c r="D614" s="609" t="s">
        <v>901</v>
      </c>
      <c r="E614" s="607"/>
      <c r="F614" s="608"/>
    </row>
    <row r="615" spans="1:6" ht="15.75">
      <c r="A615" s="605"/>
      <c r="B615" s="606"/>
      <c r="C615" s="605" t="s">
        <v>31</v>
      </c>
      <c r="D615" s="609"/>
      <c r="E615" s="607"/>
      <c r="F615" s="608"/>
    </row>
    <row r="616" spans="1:6" ht="15.75">
      <c r="A616" s="605"/>
      <c r="B616" s="606"/>
      <c r="C616" s="605" t="s">
        <v>32</v>
      </c>
      <c r="D616" s="609"/>
      <c r="E616" s="607"/>
      <c r="F616" s="608"/>
    </row>
    <row r="617" spans="1:6" ht="15.75">
      <c r="A617" s="611"/>
      <c r="B617" s="612"/>
      <c r="C617" s="611"/>
      <c r="D617" s="613"/>
      <c r="E617" s="614"/>
      <c r="F617" s="615"/>
    </row>
    <row r="618" spans="1:6" ht="140.25">
      <c r="A618" s="605" t="s">
        <v>902</v>
      </c>
      <c r="B618" s="606" t="s">
        <v>903</v>
      </c>
      <c r="C618" s="605"/>
      <c r="D618" s="606" t="s">
        <v>904</v>
      </c>
      <c r="E618" s="607"/>
      <c r="F618" s="608"/>
    </row>
    <row r="619" spans="1:6" ht="15.75">
      <c r="A619" s="605"/>
      <c r="B619" s="606"/>
      <c r="C619" s="605" t="s">
        <v>19</v>
      </c>
      <c r="D619" s="609"/>
      <c r="E619" s="607"/>
      <c r="F619" s="608"/>
    </row>
    <row r="620" spans="1:6" ht="15.75">
      <c r="A620" s="605"/>
      <c r="B620" s="606"/>
      <c r="C620" s="605" t="s">
        <v>626</v>
      </c>
      <c r="D620" s="609"/>
      <c r="E620" s="607"/>
      <c r="F620" s="608"/>
    </row>
    <row r="621" spans="1:6" ht="15.75">
      <c r="A621" s="605"/>
      <c r="B621" s="606"/>
      <c r="C621" s="605" t="s">
        <v>23</v>
      </c>
      <c r="D621" s="609"/>
      <c r="E621" s="607"/>
      <c r="F621" s="608"/>
    </row>
    <row r="622" spans="1:6" ht="178.5">
      <c r="A622" s="605"/>
      <c r="B622" s="606"/>
      <c r="C622" s="605" t="s">
        <v>25</v>
      </c>
      <c r="D622" s="609" t="s">
        <v>905</v>
      </c>
      <c r="E622" s="607" t="s">
        <v>631</v>
      </c>
      <c r="F622" s="608"/>
    </row>
    <row r="623" spans="1:6" ht="15.75">
      <c r="A623" s="605"/>
      <c r="B623" s="606"/>
      <c r="C623" s="605" t="s">
        <v>31</v>
      </c>
      <c r="D623" s="609"/>
      <c r="E623" s="607"/>
      <c r="F623" s="608"/>
    </row>
    <row r="624" spans="1:6" ht="15.75">
      <c r="A624" s="605"/>
      <c r="B624" s="606"/>
      <c r="C624" s="605" t="s">
        <v>32</v>
      </c>
      <c r="D624" s="609"/>
      <c r="E624" s="607"/>
      <c r="F624" s="608"/>
    </row>
    <row r="625" spans="1:6" ht="15.75">
      <c r="A625" s="611"/>
      <c r="B625" s="612"/>
      <c r="C625" s="611"/>
      <c r="D625" s="613"/>
      <c r="E625" s="614"/>
      <c r="F625" s="615"/>
    </row>
    <row r="626" spans="1:6" ht="89.25">
      <c r="A626" s="605" t="s">
        <v>906</v>
      </c>
      <c r="B626" s="606" t="s">
        <v>907</v>
      </c>
      <c r="C626" s="605"/>
      <c r="D626" s="606" t="s">
        <v>908</v>
      </c>
      <c r="E626" s="607"/>
      <c r="F626" s="608"/>
    </row>
    <row r="627" spans="1:6" ht="15.75">
      <c r="A627" s="605"/>
      <c r="B627" s="606"/>
      <c r="C627" s="605" t="s">
        <v>19</v>
      </c>
      <c r="D627" s="609"/>
      <c r="E627" s="607"/>
      <c r="F627" s="608"/>
    </row>
    <row r="628" spans="1:6" ht="15.75">
      <c r="A628" s="605"/>
      <c r="B628" s="606"/>
      <c r="C628" s="605" t="s">
        <v>626</v>
      </c>
      <c r="D628" s="609"/>
      <c r="E628" s="607"/>
      <c r="F628" s="608"/>
    </row>
    <row r="629" spans="1:6" ht="15.75">
      <c r="A629" s="605"/>
      <c r="B629" s="606"/>
      <c r="C629" s="605" t="s">
        <v>23</v>
      </c>
      <c r="D629" s="609"/>
      <c r="E629" s="607"/>
      <c r="F629" s="608"/>
    </row>
    <row r="630" spans="1:6" ht="25.5">
      <c r="A630" s="605"/>
      <c r="B630" s="606"/>
      <c r="C630" s="605" t="s">
        <v>25</v>
      </c>
      <c r="D630" s="609" t="s">
        <v>909</v>
      </c>
      <c r="E630" s="607" t="s">
        <v>631</v>
      </c>
      <c r="F630" s="608"/>
    </row>
    <row r="631" spans="1:6" ht="15.75">
      <c r="A631" s="605"/>
      <c r="B631" s="606"/>
      <c r="C631" s="605" t="s">
        <v>31</v>
      </c>
      <c r="D631" s="609"/>
      <c r="E631" s="607"/>
      <c r="F631" s="608"/>
    </row>
    <row r="632" spans="1:6" ht="15.75">
      <c r="A632" s="605"/>
      <c r="B632" s="606"/>
      <c r="C632" s="605" t="s">
        <v>32</v>
      </c>
      <c r="D632" s="609"/>
      <c r="E632" s="607"/>
      <c r="F632" s="608"/>
    </row>
    <row r="633" spans="1:6" ht="15.75">
      <c r="A633" s="611"/>
      <c r="B633" s="612"/>
      <c r="C633" s="611"/>
      <c r="D633" s="613"/>
      <c r="E633" s="614"/>
      <c r="F633" s="615"/>
    </row>
    <row r="634" spans="1:6" ht="15.75">
      <c r="A634" s="600">
        <v>2.12</v>
      </c>
      <c r="B634" s="601"/>
      <c r="C634" s="600"/>
      <c r="D634" s="601" t="s">
        <v>910</v>
      </c>
      <c r="E634" s="602"/>
      <c r="F634" s="603"/>
    </row>
    <row r="635" spans="1:6" ht="165.75">
      <c r="A635" s="605" t="s">
        <v>911</v>
      </c>
      <c r="B635" s="606" t="s">
        <v>912</v>
      </c>
      <c r="C635" s="605"/>
      <c r="D635" s="606" t="s">
        <v>913</v>
      </c>
      <c r="E635" s="607"/>
      <c r="F635" s="608"/>
    </row>
    <row r="636" spans="1:6" ht="15.75">
      <c r="A636" s="605"/>
      <c r="B636" s="606"/>
      <c r="C636" s="605" t="s">
        <v>19</v>
      </c>
      <c r="D636" s="609"/>
      <c r="E636" s="607"/>
      <c r="F636" s="608"/>
    </row>
    <row r="637" spans="1:6" ht="15.75">
      <c r="A637" s="605"/>
      <c r="B637" s="606"/>
      <c r="C637" s="605" t="s">
        <v>626</v>
      </c>
      <c r="D637" s="609"/>
      <c r="E637" s="607"/>
      <c r="F637" s="608"/>
    </row>
    <row r="638" spans="1:6" ht="15.75">
      <c r="A638" s="605"/>
      <c r="B638" s="606"/>
      <c r="C638" s="605" t="s">
        <v>23</v>
      </c>
      <c r="D638" s="609"/>
      <c r="E638" s="607"/>
      <c r="F638" s="608"/>
    </row>
    <row r="639" spans="1:6" ht="127.5">
      <c r="A639" s="605"/>
      <c r="B639" s="606"/>
      <c r="C639" s="605" t="s">
        <v>25</v>
      </c>
      <c r="D639" s="609" t="s">
        <v>914</v>
      </c>
      <c r="E639" s="607" t="s">
        <v>631</v>
      </c>
      <c r="F639" s="608"/>
    </row>
    <row r="640" spans="1:6" ht="15.75">
      <c r="A640" s="605"/>
      <c r="B640" s="606"/>
      <c r="C640" s="605" t="s">
        <v>31</v>
      </c>
      <c r="D640" s="609"/>
      <c r="E640" s="607"/>
      <c r="F640" s="608"/>
    </row>
    <row r="641" spans="1:6" ht="15.75">
      <c r="A641" s="605"/>
      <c r="B641" s="606"/>
      <c r="C641" s="605" t="s">
        <v>32</v>
      </c>
      <c r="D641" s="609"/>
      <c r="E641" s="607"/>
      <c r="F641" s="608"/>
    </row>
    <row r="642" spans="1:6" ht="15.75">
      <c r="A642" s="611"/>
      <c r="B642" s="612"/>
      <c r="C642" s="611"/>
      <c r="D642" s="613"/>
      <c r="E642" s="614"/>
      <c r="F642" s="615"/>
    </row>
    <row r="643" spans="1:6" ht="114.75">
      <c r="A643" s="605" t="s">
        <v>915</v>
      </c>
      <c r="B643" s="606" t="s">
        <v>916</v>
      </c>
      <c r="C643" s="605"/>
      <c r="D643" s="606" t="s">
        <v>917</v>
      </c>
      <c r="E643" s="607"/>
      <c r="F643" s="608"/>
    </row>
    <row r="644" spans="1:6" ht="15.75">
      <c r="A644" s="605"/>
      <c r="B644" s="606"/>
      <c r="C644" s="605" t="s">
        <v>19</v>
      </c>
      <c r="D644" s="609"/>
      <c r="E644" s="607"/>
      <c r="F644" s="608"/>
    </row>
    <row r="645" spans="1:6" ht="15.75">
      <c r="A645" s="605"/>
      <c r="B645" s="606"/>
      <c r="C645" s="605" t="s">
        <v>626</v>
      </c>
      <c r="D645" s="609"/>
      <c r="E645" s="607"/>
      <c r="F645" s="608"/>
    </row>
    <row r="646" spans="1:6" ht="15.75">
      <c r="A646" s="605"/>
      <c r="B646" s="606"/>
      <c r="C646" s="605" t="s">
        <v>23</v>
      </c>
      <c r="D646" s="609"/>
      <c r="E646" s="607"/>
      <c r="F646" s="608"/>
    </row>
    <row r="647" spans="1:6" ht="38.25">
      <c r="A647" s="605"/>
      <c r="B647" s="606"/>
      <c r="C647" s="605" t="s">
        <v>25</v>
      </c>
      <c r="D647" s="609" t="s">
        <v>918</v>
      </c>
      <c r="E647" s="607" t="s">
        <v>631</v>
      </c>
      <c r="F647" s="608"/>
    </row>
    <row r="648" spans="1:6" ht="15.75">
      <c r="A648" s="605"/>
      <c r="B648" s="606"/>
      <c r="C648" s="605" t="s">
        <v>31</v>
      </c>
      <c r="D648" s="609"/>
      <c r="E648" s="607"/>
      <c r="F648" s="608"/>
    </row>
    <row r="649" spans="1:6" ht="15.75">
      <c r="A649" s="605"/>
      <c r="B649" s="606"/>
      <c r="C649" s="605" t="s">
        <v>32</v>
      </c>
      <c r="D649" s="609"/>
      <c r="E649" s="607"/>
      <c r="F649" s="608"/>
    </row>
    <row r="650" spans="1:6" ht="15.75">
      <c r="A650" s="611"/>
      <c r="B650" s="612"/>
      <c r="C650" s="611"/>
      <c r="D650" s="613"/>
      <c r="E650" s="614"/>
      <c r="F650" s="615"/>
    </row>
    <row r="651" spans="1:6" ht="15.75">
      <c r="A651" s="600">
        <v>2.13</v>
      </c>
      <c r="B651" s="601"/>
      <c r="C651" s="600"/>
      <c r="D651" s="601" t="s">
        <v>919</v>
      </c>
      <c r="E651" s="602"/>
      <c r="F651" s="603"/>
    </row>
    <row r="652" spans="1:6" ht="102">
      <c r="A652" s="605" t="s">
        <v>920</v>
      </c>
      <c r="B652" s="606" t="s">
        <v>921</v>
      </c>
      <c r="C652" s="605"/>
      <c r="D652" s="606" t="s">
        <v>922</v>
      </c>
      <c r="E652" s="607"/>
      <c r="F652" s="608"/>
    </row>
    <row r="653" spans="1:6" ht="15.75">
      <c r="A653" s="605"/>
      <c r="B653" s="606"/>
      <c r="C653" s="605" t="s">
        <v>19</v>
      </c>
      <c r="D653" s="609"/>
      <c r="E653" s="607"/>
      <c r="F653" s="608"/>
    </row>
    <row r="654" spans="1:6" ht="15.75">
      <c r="A654" s="605"/>
      <c r="B654" s="606"/>
      <c r="C654" s="605" t="s">
        <v>626</v>
      </c>
      <c r="D654" s="609"/>
      <c r="E654" s="607"/>
      <c r="F654" s="608"/>
    </row>
    <row r="655" spans="1:6" ht="15.75">
      <c r="A655" s="605"/>
      <c r="B655" s="606"/>
      <c r="C655" s="605" t="s">
        <v>23</v>
      </c>
      <c r="D655" s="609"/>
      <c r="E655" s="607"/>
      <c r="F655" s="608"/>
    </row>
    <row r="656" spans="1:6" ht="15.75">
      <c r="A656" s="605"/>
      <c r="B656" s="606"/>
      <c r="C656" s="605" t="s">
        <v>25</v>
      </c>
      <c r="D656" s="609" t="s">
        <v>923</v>
      </c>
      <c r="E656" s="607" t="s">
        <v>631</v>
      </c>
      <c r="F656" s="521"/>
    </row>
    <row r="657" spans="1:6" ht="15.75">
      <c r="A657" s="605"/>
      <c r="B657" s="606"/>
      <c r="C657" s="605" t="s">
        <v>31</v>
      </c>
      <c r="D657" s="609"/>
      <c r="E657" s="607"/>
      <c r="F657" s="608"/>
    </row>
    <row r="658" spans="1:6" ht="15.75">
      <c r="A658" s="605"/>
      <c r="B658" s="606"/>
      <c r="C658" s="605" t="s">
        <v>32</v>
      </c>
      <c r="D658" s="609"/>
      <c r="E658" s="607"/>
      <c r="F658" s="608"/>
    </row>
    <row r="659" spans="1:6" ht="15.75">
      <c r="A659" s="611"/>
      <c r="B659" s="612"/>
      <c r="C659" s="611"/>
      <c r="D659" s="613"/>
      <c r="E659" s="614"/>
      <c r="F659" s="615"/>
    </row>
    <row r="660" spans="1:6" ht="25.5">
      <c r="A660" s="605" t="s">
        <v>924</v>
      </c>
      <c r="B660" s="606" t="s">
        <v>925</v>
      </c>
      <c r="C660" s="605"/>
      <c r="D660" s="606" t="s">
        <v>926</v>
      </c>
      <c r="E660" s="607"/>
      <c r="F660" s="608"/>
    </row>
    <row r="661" spans="1:6" ht="15.75">
      <c r="A661" s="605"/>
      <c r="B661" s="606"/>
      <c r="C661" s="605" t="s">
        <v>19</v>
      </c>
      <c r="D661" s="609"/>
      <c r="E661" s="607"/>
      <c r="F661" s="608"/>
    </row>
    <row r="662" spans="1:6" ht="15.75">
      <c r="A662" s="605"/>
      <c r="B662" s="606"/>
      <c r="C662" s="605" t="s">
        <v>626</v>
      </c>
      <c r="D662" s="609"/>
      <c r="E662" s="607"/>
      <c r="F662" s="608"/>
    </row>
    <row r="663" spans="1:6" ht="15.75">
      <c r="A663" s="605"/>
      <c r="B663" s="606"/>
      <c r="C663" s="605" t="s">
        <v>23</v>
      </c>
      <c r="D663" s="609"/>
      <c r="E663" s="607"/>
      <c r="F663" s="608"/>
    </row>
    <row r="664" spans="1:6" ht="15.75">
      <c r="A664" s="605"/>
      <c r="B664" s="606"/>
      <c r="C664" s="605" t="s">
        <v>25</v>
      </c>
      <c r="D664" s="609" t="s">
        <v>923</v>
      </c>
      <c r="E664" s="607" t="s">
        <v>631</v>
      </c>
      <c r="F664" s="608"/>
    </row>
    <row r="665" spans="1:6" ht="15.75">
      <c r="A665" s="605"/>
      <c r="B665" s="606"/>
      <c r="C665" s="605" t="s">
        <v>31</v>
      </c>
      <c r="D665" s="609"/>
      <c r="E665" s="607"/>
      <c r="F665" s="608"/>
    </row>
    <row r="666" spans="1:6" ht="15.75">
      <c r="A666" s="605"/>
      <c r="B666" s="606"/>
      <c r="C666" s="605" t="s">
        <v>32</v>
      </c>
      <c r="D666" s="609"/>
      <c r="E666" s="607"/>
      <c r="F666" s="608"/>
    </row>
    <row r="667" spans="1:6" ht="15.75">
      <c r="A667" s="611"/>
      <c r="B667" s="612"/>
      <c r="C667" s="611"/>
      <c r="D667" s="613"/>
      <c r="E667" s="614"/>
      <c r="F667" s="615"/>
    </row>
    <row r="668" spans="1:6" ht="127.5">
      <c r="A668" s="605" t="s">
        <v>927</v>
      </c>
      <c r="B668" s="606" t="s">
        <v>928</v>
      </c>
      <c r="C668" s="605"/>
      <c r="D668" s="606" t="s">
        <v>929</v>
      </c>
      <c r="E668" s="607"/>
      <c r="F668" s="608"/>
    </row>
    <row r="669" spans="1:6" ht="15.75">
      <c r="A669" s="605"/>
      <c r="B669" s="606"/>
      <c r="C669" s="605" t="s">
        <v>19</v>
      </c>
      <c r="D669" s="609"/>
      <c r="E669" s="607"/>
      <c r="F669" s="608"/>
    </row>
    <row r="670" spans="1:6" ht="15.75">
      <c r="A670" s="605"/>
      <c r="B670" s="606"/>
      <c r="C670" s="605" t="s">
        <v>626</v>
      </c>
      <c r="D670" s="609"/>
      <c r="E670" s="607"/>
      <c r="F670" s="608"/>
    </row>
    <row r="671" spans="1:6" ht="15.75">
      <c r="A671" s="605"/>
      <c r="B671" s="606"/>
      <c r="C671" s="605" t="s">
        <v>23</v>
      </c>
      <c r="D671" s="609"/>
      <c r="E671" s="607"/>
      <c r="F671" s="608"/>
    </row>
    <row r="672" spans="1:6" ht="63.75">
      <c r="A672" s="618"/>
      <c r="B672" s="619"/>
      <c r="C672" s="618" t="s">
        <v>25</v>
      </c>
      <c r="D672" s="522" t="s">
        <v>930</v>
      </c>
      <c r="E672" s="621" t="s">
        <v>931</v>
      </c>
      <c r="F672" s="622">
        <v>2021.3</v>
      </c>
    </row>
    <row r="673" spans="1:6" ht="51">
      <c r="A673" s="605"/>
      <c r="B673" s="606"/>
      <c r="C673" s="605" t="s">
        <v>31</v>
      </c>
      <c r="D673" s="609" t="s">
        <v>2794</v>
      </c>
      <c r="E673" s="607"/>
      <c r="F673" s="608"/>
    </row>
    <row r="674" spans="1:6" ht="15.75">
      <c r="A674" s="605"/>
      <c r="B674" s="606"/>
      <c r="C674" s="605" t="s">
        <v>32</v>
      </c>
      <c r="D674" s="609"/>
      <c r="E674" s="607"/>
      <c r="F674" s="608"/>
    </row>
    <row r="675" spans="1:6" ht="15.75">
      <c r="A675" s="611"/>
      <c r="B675" s="612"/>
      <c r="C675" s="611"/>
      <c r="D675" s="613"/>
      <c r="E675" s="614"/>
      <c r="F675" s="615"/>
    </row>
    <row r="676" spans="1:6" ht="267.75">
      <c r="A676" s="605" t="s">
        <v>932</v>
      </c>
      <c r="B676" s="606" t="s">
        <v>933</v>
      </c>
      <c r="C676" s="605"/>
      <c r="D676" s="606" t="s">
        <v>934</v>
      </c>
      <c r="E676" s="607"/>
      <c r="F676" s="608"/>
    </row>
    <row r="677" spans="1:6" ht="15.75">
      <c r="A677" s="605"/>
      <c r="B677" s="606"/>
      <c r="C677" s="605" t="s">
        <v>19</v>
      </c>
      <c r="D677" s="609"/>
      <c r="E677" s="607"/>
      <c r="F677" s="608"/>
    </row>
    <row r="678" spans="1:6" ht="15.75">
      <c r="A678" s="605"/>
      <c r="B678" s="606"/>
      <c r="C678" s="605" t="s">
        <v>626</v>
      </c>
      <c r="D678" s="609"/>
      <c r="E678" s="607"/>
      <c r="F678" s="608"/>
    </row>
    <row r="679" spans="1:6" ht="15.75">
      <c r="A679" s="605"/>
      <c r="B679" s="606"/>
      <c r="C679" s="605" t="s">
        <v>23</v>
      </c>
      <c r="D679" s="609"/>
      <c r="E679" s="607"/>
      <c r="F679" s="608"/>
    </row>
    <row r="680" spans="1:6" ht="63.75">
      <c r="A680" s="605"/>
      <c r="B680" s="606"/>
      <c r="C680" s="605" t="s">
        <v>25</v>
      </c>
      <c r="D680" s="523" t="s">
        <v>935</v>
      </c>
      <c r="E680" s="607" t="s">
        <v>631</v>
      </c>
      <c r="F680" s="608" t="s">
        <v>936</v>
      </c>
    </row>
    <row r="681" spans="1:6" ht="51">
      <c r="A681" s="605"/>
      <c r="B681" s="606"/>
      <c r="C681" s="605" t="s">
        <v>31</v>
      </c>
      <c r="D681" s="609" t="s">
        <v>2794</v>
      </c>
      <c r="E681" s="607"/>
      <c r="F681" s="608"/>
    </row>
    <row r="682" spans="1:6" ht="15.75">
      <c r="A682" s="605"/>
      <c r="B682" s="606"/>
      <c r="C682" s="605" t="s">
        <v>32</v>
      </c>
      <c r="D682" s="609"/>
      <c r="E682" s="607"/>
      <c r="F682" s="608"/>
    </row>
    <row r="683" spans="1:6" ht="15.75">
      <c r="A683" s="611"/>
      <c r="B683" s="612"/>
      <c r="C683" s="611"/>
      <c r="D683" s="613"/>
      <c r="E683" s="614"/>
      <c r="F683" s="615"/>
    </row>
    <row r="684" spans="1:6" ht="102">
      <c r="A684" s="605" t="s">
        <v>937</v>
      </c>
      <c r="B684" s="606" t="s">
        <v>938</v>
      </c>
      <c r="C684" s="605"/>
      <c r="D684" s="606" t="s">
        <v>939</v>
      </c>
      <c r="E684" s="607"/>
      <c r="F684" s="608"/>
    </row>
    <row r="685" spans="1:6" ht="15.75">
      <c r="A685" s="605"/>
      <c r="B685" s="606"/>
      <c r="C685" s="605" t="s">
        <v>19</v>
      </c>
      <c r="D685" s="609"/>
      <c r="E685" s="607"/>
      <c r="F685" s="608"/>
    </row>
    <row r="686" spans="1:6" ht="15.75">
      <c r="A686" s="605"/>
      <c r="B686" s="606"/>
      <c r="C686" s="605" t="s">
        <v>626</v>
      </c>
      <c r="D686" s="609"/>
      <c r="E686" s="607"/>
      <c r="F686" s="608"/>
    </row>
    <row r="687" spans="1:6" ht="15.75">
      <c r="A687" s="605"/>
      <c r="B687" s="606"/>
      <c r="C687" s="605" t="s">
        <v>23</v>
      </c>
      <c r="D687" s="609"/>
      <c r="E687" s="607"/>
      <c r="F687" s="608"/>
    </row>
    <row r="688" spans="1:6" ht="15.75">
      <c r="A688" s="605"/>
      <c r="B688" s="606"/>
      <c r="C688" s="605" t="s">
        <v>25</v>
      </c>
      <c r="D688" s="609" t="s">
        <v>940</v>
      </c>
      <c r="E688" s="607" t="s">
        <v>631</v>
      </c>
      <c r="F688" s="608"/>
    </row>
    <row r="689" spans="1:6" ht="15.75">
      <c r="A689" s="605"/>
      <c r="B689" s="606"/>
      <c r="C689" s="605" t="s">
        <v>31</v>
      </c>
      <c r="D689" s="609"/>
      <c r="E689" s="607"/>
      <c r="F689" s="608"/>
    </row>
    <row r="690" spans="1:6" ht="15.75">
      <c r="A690" s="605"/>
      <c r="B690" s="606"/>
      <c r="C690" s="605" t="s">
        <v>32</v>
      </c>
      <c r="D690" s="609"/>
      <c r="E690" s="607"/>
      <c r="F690" s="608"/>
    </row>
    <row r="691" spans="1:6" ht="15.75">
      <c r="A691" s="611"/>
      <c r="B691" s="612"/>
      <c r="C691" s="611"/>
      <c r="D691" s="613"/>
      <c r="E691" s="614"/>
      <c r="F691" s="615"/>
    </row>
    <row r="692" spans="1:6" ht="15.75">
      <c r="A692" s="605" t="s">
        <v>941</v>
      </c>
      <c r="B692" s="606" t="s">
        <v>942</v>
      </c>
      <c r="C692" s="605"/>
      <c r="D692" s="606" t="s">
        <v>943</v>
      </c>
      <c r="E692" s="607"/>
      <c r="F692" s="608"/>
    </row>
    <row r="693" spans="1:6" ht="15.75">
      <c r="A693" s="605"/>
      <c r="B693" s="606"/>
      <c r="C693" s="605" t="s">
        <v>19</v>
      </c>
      <c r="D693" s="609"/>
      <c r="E693" s="607"/>
      <c r="F693" s="608"/>
    </row>
    <row r="694" spans="1:6" ht="15.75">
      <c r="A694" s="605"/>
      <c r="B694" s="606"/>
      <c r="C694" s="605" t="s">
        <v>626</v>
      </c>
      <c r="D694" s="609"/>
      <c r="E694" s="607"/>
      <c r="F694" s="608"/>
    </row>
    <row r="695" spans="1:6" ht="15.75">
      <c r="A695" s="605"/>
      <c r="B695" s="606"/>
      <c r="C695" s="605" t="s">
        <v>23</v>
      </c>
      <c r="D695" s="609"/>
      <c r="E695" s="607"/>
      <c r="F695" s="608"/>
    </row>
    <row r="696" spans="1:6" ht="15.75">
      <c r="A696" s="605"/>
      <c r="B696" s="606"/>
      <c r="C696" s="605" t="s">
        <v>25</v>
      </c>
      <c r="D696" s="609" t="s">
        <v>944</v>
      </c>
      <c r="E696" s="607" t="s">
        <v>631</v>
      </c>
      <c r="F696" s="608"/>
    </row>
    <row r="697" spans="1:6" ht="15.75">
      <c r="A697" s="605"/>
      <c r="B697" s="606"/>
      <c r="C697" s="605" t="s">
        <v>31</v>
      </c>
      <c r="D697" s="609"/>
      <c r="E697" s="607"/>
      <c r="F697" s="608"/>
    </row>
    <row r="698" spans="1:6" ht="15.75">
      <c r="A698" s="605"/>
      <c r="B698" s="606"/>
      <c r="C698" s="605" t="s">
        <v>32</v>
      </c>
      <c r="D698" s="609"/>
      <c r="E698" s="607"/>
      <c r="F698" s="608"/>
    </row>
    <row r="699" spans="1:6" ht="15.75">
      <c r="A699" s="611"/>
      <c r="B699" s="612"/>
      <c r="C699" s="611"/>
      <c r="D699" s="613"/>
      <c r="E699" s="614"/>
      <c r="F699" s="615"/>
    </row>
    <row r="700" spans="1:6" ht="15.75">
      <c r="A700" s="600">
        <v>2.14</v>
      </c>
      <c r="B700" s="601"/>
      <c r="C700" s="600"/>
      <c r="D700" s="601" t="s">
        <v>945</v>
      </c>
      <c r="E700" s="602"/>
      <c r="F700" s="603"/>
    </row>
    <row r="701" spans="1:6" ht="114.75">
      <c r="A701" s="605" t="s">
        <v>946</v>
      </c>
      <c r="B701" s="606" t="s">
        <v>947</v>
      </c>
      <c r="C701" s="605"/>
      <c r="D701" s="606" t="s">
        <v>948</v>
      </c>
      <c r="E701" s="607"/>
      <c r="F701" s="608"/>
    </row>
    <row r="702" spans="1:6" ht="15.75">
      <c r="A702" s="605"/>
      <c r="B702" s="606"/>
      <c r="C702" s="605" t="s">
        <v>19</v>
      </c>
      <c r="D702" s="609"/>
      <c r="E702" s="607"/>
      <c r="F702" s="608"/>
    </row>
    <row r="703" spans="1:6" ht="15.75">
      <c r="A703" s="605"/>
      <c r="B703" s="606"/>
      <c r="C703" s="605" t="s">
        <v>626</v>
      </c>
      <c r="D703" s="609"/>
      <c r="E703" s="607"/>
      <c r="F703" s="608"/>
    </row>
    <row r="704" spans="1:6" ht="15.75">
      <c r="A704" s="605"/>
      <c r="B704" s="606"/>
      <c r="C704" s="605" t="s">
        <v>23</v>
      </c>
      <c r="D704" s="609"/>
      <c r="E704" s="607"/>
      <c r="F704" s="608"/>
    </row>
    <row r="705" spans="1:6" ht="76.5">
      <c r="A705" s="605"/>
      <c r="B705" s="606"/>
      <c r="C705" s="605" t="s">
        <v>25</v>
      </c>
      <c r="D705" s="609" t="s">
        <v>949</v>
      </c>
      <c r="E705" s="607" t="s">
        <v>631</v>
      </c>
      <c r="F705" s="608"/>
    </row>
    <row r="706" spans="1:6" ht="15.75">
      <c r="A706" s="605"/>
      <c r="B706" s="606"/>
      <c r="C706" s="605" t="s">
        <v>31</v>
      </c>
      <c r="D706" s="609"/>
      <c r="E706" s="607"/>
      <c r="F706" s="608"/>
    </row>
    <row r="707" spans="1:6" ht="15.75">
      <c r="A707" s="605"/>
      <c r="B707" s="606"/>
      <c r="C707" s="605" t="s">
        <v>32</v>
      </c>
      <c r="D707" s="609"/>
      <c r="E707" s="607"/>
      <c r="F707" s="608"/>
    </row>
    <row r="708" spans="1:6" ht="15.75">
      <c r="A708" s="611"/>
      <c r="B708" s="612"/>
      <c r="C708" s="611"/>
      <c r="D708" s="613"/>
      <c r="E708" s="614"/>
      <c r="F708" s="615"/>
    </row>
    <row r="709" spans="1:6" ht="15.75">
      <c r="A709" s="600">
        <v>2.15</v>
      </c>
      <c r="B709" s="601"/>
      <c r="C709" s="600"/>
      <c r="D709" s="601" t="s">
        <v>950</v>
      </c>
      <c r="E709" s="602"/>
      <c r="F709" s="603"/>
    </row>
    <row r="710" spans="1:6" ht="102">
      <c r="A710" s="605" t="s">
        <v>951</v>
      </c>
      <c r="B710" s="606" t="s">
        <v>952</v>
      </c>
      <c r="C710" s="605"/>
      <c r="D710" s="606" t="s">
        <v>953</v>
      </c>
      <c r="E710" s="607"/>
      <c r="F710" s="608"/>
    </row>
    <row r="711" spans="1:6" ht="15.75">
      <c r="A711" s="605"/>
      <c r="B711" s="606"/>
      <c r="C711" s="605" t="s">
        <v>19</v>
      </c>
      <c r="D711" s="609"/>
      <c r="E711" s="607"/>
      <c r="F711" s="608"/>
    </row>
    <row r="712" spans="1:6" ht="15.75">
      <c r="A712" s="605"/>
      <c r="B712" s="606"/>
      <c r="C712" s="605" t="s">
        <v>626</v>
      </c>
      <c r="D712" s="609"/>
      <c r="E712" s="607"/>
      <c r="F712" s="608"/>
    </row>
    <row r="713" spans="1:6" ht="15.75">
      <c r="A713" s="605"/>
      <c r="B713" s="606"/>
      <c r="C713" s="605" t="s">
        <v>23</v>
      </c>
      <c r="D713" s="609"/>
      <c r="E713" s="607"/>
      <c r="F713" s="608"/>
    </row>
    <row r="714" spans="1:6" ht="63.75">
      <c r="A714" s="605"/>
      <c r="B714" s="606"/>
      <c r="C714" s="605" t="s">
        <v>25</v>
      </c>
      <c r="D714" s="609" t="s">
        <v>954</v>
      </c>
      <c r="E714" s="607" t="s">
        <v>631</v>
      </c>
      <c r="F714" s="608"/>
    </row>
    <row r="715" spans="1:6" ht="15.75">
      <c r="A715" s="605"/>
      <c r="B715" s="606"/>
      <c r="C715" s="605" t="s">
        <v>31</v>
      </c>
      <c r="D715" s="609"/>
      <c r="E715" s="607"/>
      <c r="F715" s="608"/>
    </row>
    <row r="716" spans="1:6" ht="15.75">
      <c r="A716" s="605"/>
      <c r="B716" s="606"/>
      <c r="C716" s="605" t="s">
        <v>32</v>
      </c>
      <c r="D716" s="609"/>
      <c r="E716" s="607"/>
      <c r="F716" s="608"/>
    </row>
    <row r="717" spans="1:6" ht="15.75">
      <c r="A717" s="611"/>
      <c r="B717" s="612"/>
      <c r="C717" s="611"/>
      <c r="D717" s="613"/>
      <c r="E717" s="614"/>
      <c r="F717" s="615"/>
    </row>
    <row r="718" spans="1:6" ht="114.75">
      <c r="A718" s="605" t="s">
        <v>955</v>
      </c>
      <c r="B718" s="606" t="s">
        <v>956</v>
      </c>
      <c r="C718" s="605"/>
      <c r="D718" s="606" t="s">
        <v>957</v>
      </c>
      <c r="E718" s="607"/>
      <c r="F718" s="608"/>
    </row>
    <row r="719" spans="1:6" ht="15.75">
      <c r="A719" s="605"/>
      <c r="B719" s="606"/>
      <c r="C719" s="605" t="s">
        <v>19</v>
      </c>
      <c r="D719" s="609"/>
      <c r="E719" s="607"/>
      <c r="F719" s="608"/>
    </row>
    <row r="720" spans="1:6" ht="15.75">
      <c r="A720" s="605"/>
      <c r="B720" s="606"/>
      <c r="C720" s="605" t="s">
        <v>626</v>
      </c>
      <c r="D720" s="609"/>
      <c r="E720" s="607"/>
      <c r="F720" s="608"/>
    </row>
    <row r="721" spans="1:6" ht="15.75">
      <c r="A721" s="605"/>
      <c r="B721" s="606"/>
      <c r="C721" s="605" t="s">
        <v>23</v>
      </c>
      <c r="D721" s="609"/>
      <c r="E721" s="607"/>
      <c r="F721" s="608"/>
    </row>
    <row r="722" spans="1:6" ht="63.75">
      <c r="A722" s="605"/>
      <c r="B722" s="606"/>
      <c r="C722" s="605" t="s">
        <v>25</v>
      </c>
      <c r="D722" s="609" t="s">
        <v>954</v>
      </c>
      <c r="E722" s="607" t="s">
        <v>631</v>
      </c>
      <c r="F722" s="608"/>
    </row>
    <row r="723" spans="1:6" ht="15.75">
      <c r="A723" s="605"/>
      <c r="B723" s="606"/>
      <c r="C723" s="605" t="s">
        <v>31</v>
      </c>
      <c r="D723" s="609"/>
      <c r="E723" s="607"/>
      <c r="F723" s="608"/>
    </row>
    <row r="724" spans="1:6" ht="15.75">
      <c r="A724" s="605"/>
      <c r="B724" s="606"/>
      <c r="C724" s="605" t="s">
        <v>32</v>
      </c>
      <c r="D724" s="609"/>
      <c r="E724" s="607"/>
      <c r="F724" s="608"/>
    </row>
    <row r="725" spans="1:6" ht="15.75">
      <c r="A725" s="611"/>
      <c r="B725" s="612"/>
      <c r="C725" s="611"/>
      <c r="D725" s="613"/>
      <c r="E725" s="614"/>
      <c r="F725" s="615"/>
    </row>
    <row r="726" spans="1:6" ht="409.5">
      <c r="A726" s="605" t="s">
        <v>958</v>
      </c>
      <c r="B726" s="606" t="s">
        <v>959</v>
      </c>
      <c r="C726" s="605"/>
      <c r="D726" s="606" t="s">
        <v>960</v>
      </c>
      <c r="E726" s="607"/>
      <c r="F726" s="608"/>
    </row>
    <row r="727" spans="1:6" ht="15.75">
      <c r="A727" s="605"/>
      <c r="B727" s="606"/>
      <c r="C727" s="605" t="s">
        <v>19</v>
      </c>
      <c r="D727" s="609"/>
      <c r="E727" s="607"/>
      <c r="F727" s="608"/>
    </row>
    <row r="728" spans="1:6" ht="15.75">
      <c r="A728" s="605"/>
      <c r="B728" s="606"/>
      <c r="C728" s="605" t="s">
        <v>626</v>
      </c>
      <c r="D728" s="609"/>
      <c r="E728" s="607"/>
      <c r="F728" s="608"/>
    </row>
    <row r="729" spans="1:6" ht="15.75">
      <c r="A729" s="605"/>
      <c r="B729" s="606"/>
      <c r="C729" s="605" t="s">
        <v>23</v>
      </c>
      <c r="D729" s="609"/>
      <c r="E729" s="607"/>
      <c r="F729" s="608"/>
    </row>
    <row r="730" spans="1:6" ht="127.5">
      <c r="A730" s="618"/>
      <c r="B730" s="619"/>
      <c r="C730" s="618" t="s">
        <v>25</v>
      </c>
      <c r="D730" s="632" t="s">
        <v>961</v>
      </c>
      <c r="E730" s="621" t="s">
        <v>931</v>
      </c>
      <c r="F730" s="622">
        <v>2021.4</v>
      </c>
    </row>
    <row r="731" spans="1:6" ht="15.75">
      <c r="A731" s="605"/>
      <c r="B731" s="606"/>
      <c r="C731" s="605" t="s">
        <v>31</v>
      </c>
      <c r="D731" s="609"/>
      <c r="E731" s="607"/>
      <c r="F731" s="608"/>
    </row>
    <row r="732" spans="1:6" ht="15.75">
      <c r="A732" s="605"/>
      <c r="B732" s="606"/>
      <c r="C732" s="605" t="s">
        <v>32</v>
      </c>
      <c r="D732" s="609"/>
      <c r="E732" s="607"/>
      <c r="F732" s="608"/>
    </row>
    <row r="733" spans="1:6" ht="15.75">
      <c r="A733" s="611"/>
      <c r="B733" s="612"/>
      <c r="C733" s="611"/>
      <c r="D733" s="613"/>
      <c r="E733" s="614"/>
      <c r="F733" s="615"/>
    </row>
    <row r="734" spans="1:6" ht="89.25">
      <c r="A734" s="605" t="s">
        <v>962</v>
      </c>
      <c r="B734" s="606" t="s">
        <v>610</v>
      </c>
      <c r="C734" s="605"/>
      <c r="D734" s="606" t="s">
        <v>963</v>
      </c>
      <c r="E734" s="607"/>
      <c r="F734" s="608"/>
    </row>
    <row r="735" spans="1:6" ht="15.75">
      <c r="A735" s="605"/>
      <c r="B735" s="606"/>
      <c r="C735" s="605" t="s">
        <v>19</v>
      </c>
      <c r="D735" s="609"/>
      <c r="E735" s="607"/>
      <c r="F735" s="608"/>
    </row>
    <row r="736" spans="1:6" ht="15.75">
      <c r="A736" s="605"/>
      <c r="B736" s="606"/>
      <c r="C736" s="605" t="s">
        <v>626</v>
      </c>
      <c r="D736" s="609"/>
      <c r="E736" s="607"/>
      <c r="F736" s="608"/>
    </row>
    <row r="737" spans="1:6" ht="15.75">
      <c r="A737" s="605"/>
      <c r="B737" s="606"/>
      <c r="C737" s="605" t="s">
        <v>23</v>
      </c>
      <c r="D737" s="609"/>
      <c r="E737" s="607"/>
      <c r="F737" s="608"/>
    </row>
    <row r="738" spans="1:6" ht="102">
      <c r="A738" s="605"/>
      <c r="B738" s="606"/>
      <c r="C738" s="605" t="s">
        <v>25</v>
      </c>
      <c r="D738" s="609" t="s">
        <v>2795</v>
      </c>
      <c r="E738" s="607" t="s">
        <v>631</v>
      </c>
      <c r="F738" s="608"/>
    </row>
    <row r="739" spans="1:6" ht="153">
      <c r="A739" s="605"/>
      <c r="B739" s="606"/>
      <c r="C739" s="605" t="s">
        <v>31</v>
      </c>
      <c r="D739" s="609" t="s">
        <v>2796</v>
      </c>
      <c r="E739" s="607" t="s">
        <v>631</v>
      </c>
      <c r="F739" s="608"/>
    </row>
    <row r="740" spans="1:6" ht="15.75">
      <c r="A740" s="605"/>
      <c r="B740" s="606"/>
      <c r="C740" s="605" t="s">
        <v>32</v>
      </c>
      <c r="D740" s="633"/>
      <c r="E740" s="607"/>
      <c r="F740" s="608"/>
    </row>
    <row r="741" spans="1:6" ht="15.75">
      <c r="A741" s="611"/>
      <c r="B741" s="612"/>
      <c r="C741" s="611"/>
      <c r="D741" s="613"/>
      <c r="E741" s="614"/>
      <c r="F741" s="615"/>
    </row>
    <row r="742" spans="1:6" ht="140.25">
      <c r="A742" s="605" t="s">
        <v>964</v>
      </c>
      <c r="B742" s="606" t="s">
        <v>965</v>
      </c>
      <c r="C742" s="605"/>
      <c r="D742" s="606" t="s">
        <v>966</v>
      </c>
      <c r="E742" s="607"/>
      <c r="F742" s="608"/>
    </row>
    <row r="743" spans="1:6" ht="15.75">
      <c r="A743" s="605"/>
      <c r="B743" s="606"/>
      <c r="C743" s="605" t="s">
        <v>19</v>
      </c>
      <c r="D743" s="609"/>
      <c r="E743" s="607"/>
      <c r="F743" s="608"/>
    </row>
    <row r="744" spans="1:6" ht="15.75">
      <c r="A744" s="605"/>
      <c r="B744" s="606"/>
      <c r="C744" s="605" t="s">
        <v>626</v>
      </c>
      <c r="D744" s="609"/>
      <c r="E744" s="607"/>
      <c r="F744" s="608"/>
    </row>
    <row r="745" spans="1:6" ht="15.75">
      <c r="A745" s="605"/>
      <c r="B745" s="606"/>
      <c r="C745" s="605" t="s">
        <v>23</v>
      </c>
      <c r="D745" s="609"/>
      <c r="E745" s="607"/>
      <c r="F745" s="608"/>
    </row>
    <row r="746" spans="1:6" ht="63.75">
      <c r="A746" s="605"/>
      <c r="B746" s="606"/>
      <c r="C746" s="605" t="s">
        <v>25</v>
      </c>
      <c r="D746" s="609" t="s">
        <v>967</v>
      </c>
      <c r="E746" s="607" t="s">
        <v>631</v>
      </c>
      <c r="F746" s="608"/>
    </row>
    <row r="747" spans="1:6" ht="102">
      <c r="A747" s="605"/>
      <c r="B747" s="606"/>
      <c r="C747" s="605" t="s">
        <v>31</v>
      </c>
      <c r="D747" s="609" t="s">
        <v>2797</v>
      </c>
      <c r="E747" s="607" t="s">
        <v>631</v>
      </c>
      <c r="F747" s="608"/>
    </row>
    <row r="748" spans="1:6" ht="15.75">
      <c r="A748" s="605"/>
      <c r="B748" s="606"/>
      <c r="C748" s="605" t="s">
        <v>32</v>
      </c>
      <c r="D748" s="609"/>
      <c r="E748" s="607"/>
      <c r="F748" s="608"/>
    </row>
    <row r="749" spans="1:6" ht="15.75">
      <c r="A749" s="611"/>
      <c r="B749" s="612"/>
      <c r="C749" s="611"/>
      <c r="D749" s="613"/>
      <c r="E749" s="614"/>
      <c r="F749" s="615"/>
    </row>
    <row r="750" spans="1:6" ht="51">
      <c r="A750" s="605" t="s">
        <v>968</v>
      </c>
      <c r="B750" s="606" t="s">
        <v>969</v>
      </c>
      <c r="C750" s="605"/>
      <c r="D750" s="606" t="s">
        <v>970</v>
      </c>
      <c r="E750" s="607"/>
      <c r="F750" s="608"/>
    </row>
    <row r="751" spans="1:6" ht="15.75">
      <c r="A751" s="605"/>
      <c r="B751" s="606"/>
      <c r="C751" s="605" t="s">
        <v>19</v>
      </c>
      <c r="D751" s="609"/>
      <c r="E751" s="607"/>
      <c r="F751" s="608"/>
    </row>
    <row r="752" spans="1:6" ht="15.75">
      <c r="A752" s="605"/>
      <c r="B752" s="606"/>
      <c r="C752" s="605" t="s">
        <v>626</v>
      </c>
      <c r="D752" s="609"/>
      <c r="E752" s="607"/>
      <c r="F752" s="608"/>
    </row>
    <row r="753" spans="1:6" ht="15.75">
      <c r="A753" s="605"/>
      <c r="B753" s="606"/>
      <c r="C753" s="605" t="s">
        <v>23</v>
      </c>
      <c r="D753" s="609"/>
      <c r="E753" s="607"/>
      <c r="F753" s="608"/>
    </row>
    <row r="754" spans="1:6" ht="38.25">
      <c r="A754" s="605"/>
      <c r="B754" s="606"/>
      <c r="C754" s="605" t="s">
        <v>25</v>
      </c>
      <c r="D754" s="609" t="s">
        <v>971</v>
      </c>
      <c r="E754" s="607" t="s">
        <v>631</v>
      </c>
      <c r="F754" s="608"/>
    </row>
    <row r="755" spans="1:6" ht="15.75">
      <c r="A755" s="605"/>
      <c r="B755" s="606"/>
      <c r="C755" s="605" t="s">
        <v>31</v>
      </c>
      <c r="D755" s="609"/>
      <c r="E755" s="607"/>
      <c r="F755" s="608"/>
    </row>
    <row r="756" spans="1:6" ht="15.75">
      <c r="A756" s="605"/>
      <c r="B756" s="606"/>
      <c r="C756" s="605" t="s">
        <v>32</v>
      </c>
      <c r="D756" s="609"/>
      <c r="E756" s="607"/>
      <c r="F756" s="608"/>
    </row>
    <row r="757" spans="1:6" ht="15.75">
      <c r="A757" s="611"/>
      <c r="B757" s="612"/>
      <c r="C757" s="611"/>
      <c r="D757" s="625"/>
      <c r="E757" s="614"/>
      <c r="F757" s="615"/>
    </row>
    <row r="758" spans="1:6" ht="15.75">
      <c r="A758" s="600">
        <v>3</v>
      </c>
      <c r="B758" s="601"/>
      <c r="C758" s="600"/>
      <c r="D758" s="601" t="s">
        <v>640</v>
      </c>
      <c r="E758" s="602"/>
      <c r="F758" s="603"/>
    </row>
    <row r="759" spans="1:6" ht="15.75">
      <c r="A759" s="600">
        <v>3.1</v>
      </c>
      <c r="B759" s="601"/>
      <c r="C759" s="600"/>
      <c r="D759" s="601" t="s">
        <v>972</v>
      </c>
      <c r="E759" s="602"/>
      <c r="F759" s="603"/>
    </row>
    <row r="760" spans="1:6" ht="76.5">
      <c r="A760" s="605" t="s">
        <v>973</v>
      </c>
      <c r="B760" s="606" t="s">
        <v>974</v>
      </c>
      <c r="C760" s="605"/>
      <c r="D760" s="606" t="s">
        <v>975</v>
      </c>
      <c r="E760" s="607"/>
      <c r="F760" s="608"/>
    </row>
    <row r="761" spans="1:6" ht="15.75">
      <c r="A761" s="605"/>
      <c r="B761" s="606"/>
      <c r="C761" s="605" t="s">
        <v>19</v>
      </c>
      <c r="D761" s="609"/>
      <c r="E761" s="607"/>
      <c r="F761" s="608"/>
    </row>
    <row r="762" spans="1:6" ht="15.75">
      <c r="A762" s="605"/>
      <c r="B762" s="606"/>
      <c r="C762" s="605" t="s">
        <v>626</v>
      </c>
      <c r="D762" s="609"/>
      <c r="E762" s="607"/>
      <c r="F762" s="608"/>
    </row>
    <row r="763" spans="1:6" ht="15.75">
      <c r="A763" s="605"/>
      <c r="B763" s="606"/>
      <c r="C763" s="605" t="s">
        <v>23</v>
      </c>
      <c r="D763" s="609"/>
      <c r="E763" s="607"/>
      <c r="F763" s="608"/>
    </row>
    <row r="764" spans="1:6" ht="15.75">
      <c r="A764" s="605"/>
      <c r="B764" s="606"/>
      <c r="C764" s="605" t="s">
        <v>25</v>
      </c>
      <c r="D764" s="609"/>
      <c r="E764" s="607"/>
      <c r="F764" s="608"/>
    </row>
    <row r="765" spans="1:6" ht="15.75">
      <c r="A765" s="605"/>
      <c r="B765" s="606"/>
      <c r="C765" s="605" t="s">
        <v>31</v>
      </c>
      <c r="D765" s="609"/>
      <c r="E765" s="607"/>
      <c r="F765" s="608"/>
    </row>
    <row r="766" spans="1:6" ht="15.75">
      <c r="A766" s="605"/>
      <c r="B766" s="606"/>
      <c r="C766" s="605" t="s">
        <v>32</v>
      </c>
      <c r="D766" s="609"/>
      <c r="E766" s="607"/>
      <c r="F766" s="608"/>
    </row>
    <row r="767" spans="1:6" ht="15.75">
      <c r="A767" s="611"/>
      <c r="B767" s="612"/>
      <c r="C767" s="611"/>
      <c r="D767" s="613"/>
      <c r="E767" s="614"/>
      <c r="F767" s="615"/>
    </row>
    <row r="768" spans="1:6" ht="409.5">
      <c r="A768" s="605" t="s">
        <v>976</v>
      </c>
      <c r="B768" s="606" t="s">
        <v>977</v>
      </c>
      <c r="C768" s="605"/>
      <c r="D768" s="606" t="s">
        <v>978</v>
      </c>
      <c r="E768" s="607"/>
      <c r="F768" s="608"/>
    </row>
    <row r="769" spans="1:6" ht="15.75">
      <c r="A769" s="605"/>
      <c r="B769" s="606"/>
      <c r="C769" s="605" t="s">
        <v>19</v>
      </c>
      <c r="D769" s="609"/>
      <c r="E769" s="607"/>
      <c r="F769" s="608"/>
    </row>
    <row r="770" spans="1:6" ht="15.75">
      <c r="A770" s="605"/>
      <c r="B770" s="606"/>
      <c r="C770" s="605" t="s">
        <v>626</v>
      </c>
      <c r="D770" s="609"/>
      <c r="E770" s="607"/>
      <c r="F770" s="608"/>
    </row>
    <row r="771" spans="1:6" ht="15.75">
      <c r="A771" s="605"/>
      <c r="B771" s="606"/>
      <c r="C771" s="605" t="s">
        <v>23</v>
      </c>
      <c r="D771" s="609"/>
      <c r="E771" s="607"/>
      <c r="F771" s="608"/>
    </row>
    <row r="772" spans="1:6" ht="15.75">
      <c r="A772" s="605"/>
      <c r="B772" s="606"/>
      <c r="C772" s="605" t="s">
        <v>25</v>
      </c>
      <c r="D772" s="609"/>
      <c r="E772" s="607"/>
      <c r="F772" s="608"/>
    </row>
    <row r="773" spans="1:6" ht="15.75">
      <c r="A773" s="605"/>
      <c r="B773" s="606"/>
      <c r="C773" s="605" t="s">
        <v>31</v>
      </c>
      <c r="D773" s="609"/>
      <c r="E773" s="607"/>
      <c r="F773" s="608"/>
    </row>
    <row r="774" spans="1:6" ht="15.75">
      <c r="A774" s="605"/>
      <c r="B774" s="606"/>
      <c r="C774" s="605" t="s">
        <v>32</v>
      </c>
      <c r="D774" s="609"/>
      <c r="E774" s="607"/>
      <c r="F774" s="608"/>
    </row>
    <row r="775" spans="1:6" ht="15.75">
      <c r="A775" s="611"/>
      <c r="B775" s="612"/>
      <c r="C775" s="611"/>
      <c r="D775" s="613"/>
      <c r="E775" s="614"/>
      <c r="F775" s="615"/>
    </row>
    <row r="776" spans="1:6" ht="127.5">
      <c r="A776" s="605" t="s">
        <v>979</v>
      </c>
      <c r="B776" s="606" t="s">
        <v>980</v>
      </c>
      <c r="C776" s="605"/>
      <c r="D776" s="606" t="s">
        <v>981</v>
      </c>
      <c r="E776" s="607"/>
      <c r="F776" s="608"/>
    </row>
    <row r="777" spans="1:6" ht="15.75">
      <c r="A777" s="605"/>
      <c r="B777" s="606"/>
      <c r="C777" s="605" t="s">
        <v>19</v>
      </c>
      <c r="D777" s="609"/>
      <c r="E777" s="607"/>
      <c r="F777" s="608"/>
    </row>
    <row r="778" spans="1:6" ht="15.75">
      <c r="A778" s="605"/>
      <c r="B778" s="606"/>
      <c r="C778" s="605" t="s">
        <v>626</v>
      </c>
      <c r="D778" s="609"/>
      <c r="E778" s="607"/>
      <c r="F778" s="608"/>
    </row>
    <row r="779" spans="1:6" ht="15.75">
      <c r="A779" s="605"/>
      <c r="B779" s="606"/>
      <c r="C779" s="605" t="s">
        <v>23</v>
      </c>
      <c r="D779" s="609"/>
      <c r="E779" s="607"/>
      <c r="F779" s="608"/>
    </row>
    <row r="780" spans="1:6" ht="38.25">
      <c r="A780" s="605"/>
      <c r="B780" s="606"/>
      <c r="C780" s="605" t="s">
        <v>25</v>
      </c>
      <c r="D780" s="609" t="s">
        <v>982</v>
      </c>
      <c r="E780" s="607" t="s">
        <v>631</v>
      </c>
      <c r="F780" s="608"/>
    </row>
    <row r="781" spans="1:6" ht="15.75">
      <c r="A781" s="605"/>
      <c r="B781" s="606"/>
      <c r="C781" s="605" t="s">
        <v>31</v>
      </c>
      <c r="D781" s="609"/>
      <c r="E781" s="607"/>
      <c r="F781" s="608"/>
    </row>
    <row r="782" spans="1:6" ht="15.75">
      <c r="A782" s="605"/>
      <c r="B782" s="606"/>
      <c r="C782" s="605" t="s">
        <v>32</v>
      </c>
      <c r="D782" s="609"/>
      <c r="E782" s="607"/>
      <c r="F782" s="608"/>
    </row>
    <row r="783" spans="1:6" ht="15.75">
      <c r="A783" s="611"/>
      <c r="B783" s="612"/>
      <c r="C783" s="611"/>
      <c r="D783" s="613"/>
      <c r="E783" s="614"/>
      <c r="F783" s="615"/>
    </row>
    <row r="784" spans="1:6" ht="191.25">
      <c r="A784" s="605" t="s">
        <v>983</v>
      </c>
      <c r="B784" s="606" t="s">
        <v>984</v>
      </c>
      <c r="C784" s="605"/>
      <c r="D784" s="606" t="s">
        <v>985</v>
      </c>
      <c r="E784" s="607"/>
      <c r="F784" s="608"/>
    </row>
    <row r="785" spans="1:6" ht="15.75">
      <c r="A785" s="605"/>
      <c r="B785" s="606"/>
      <c r="C785" s="605" t="s">
        <v>19</v>
      </c>
      <c r="D785" s="609"/>
      <c r="E785" s="607"/>
      <c r="F785" s="608"/>
    </row>
    <row r="786" spans="1:6" ht="15.75">
      <c r="A786" s="605"/>
      <c r="B786" s="606"/>
      <c r="C786" s="605" t="s">
        <v>626</v>
      </c>
      <c r="D786" s="609"/>
      <c r="E786" s="607"/>
      <c r="F786" s="608"/>
    </row>
    <row r="787" spans="1:6" ht="15.75">
      <c r="A787" s="605"/>
      <c r="B787" s="606"/>
      <c r="C787" s="605" t="s">
        <v>23</v>
      </c>
      <c r="D787" s="609"/>
      <c r="E787" s="607"/>
      <c r="F787" s="608"/>
    </row>
    <row r="788" spans="1:6" ht="15.75">
      <c r="A788" s="605"/>
      <c r="B788" s="606"/>
      <c r="C788" s="605" t="s">
        <v>25</v>
      </c>
      <c r="D788" s="609"/>
      <c r="E788" s="607"/>
      <c r="F788" s="608"/>
    </row>
    <row r="789" spans="1:6" ht="15.75">
      <c r="A789" s="605"/>
      <c r="B789" s="606"/>
      <c r="C789" s="605" t="s">
        <v>31</v>
      </c>
      <c r="D789" s="609"/>
      <c r="E789" s="607"/>
      <c r="F789" s="608"/>
    </row>
    <row r="790" spans="1:6" ht="15.75">
      <c r="A790" s="605"/>
      <c r="B790" s="606"/>
      <c r="C790" s="605" t="s">
        <v>32</v>
      </c>
      <c r="D790" s="609"/>
      <c r="E790" s="607"/>
      <c r="F790" s="608"/>
    </row>
    <row r="791" spans="1:6" ht="15.75">
      <c r="A791" s="611"/>
      <c r="B791" s="612"/>
      <c r="C791" s="611"/>
      <c r="D791" s="613"/>
      <c r="E791" s="614"/>
      <c r="F791" s="615"/>
    </row>
    <row r="792" spans="1:6" ht="15.75">
      <c r="A792" s="600">
        <v>3.2</v>
      </c>
      <c r="B792" s="601"/>
      <c r="C792" s="600"/>
      <c r="D792" s="601" t="s">
        <v>986</v>
      </c>
      <c r="E792" s="602"/>
      <c r="F792" s="603"/>
    </row>
    <row r="793" spans="1:6" ht="63.75">
      <c r="A793" s="605" t="s">
        <v>987</v>
      </c>
      <c r="B793" s="606" t="s">
        <v>988</v>
      </c>
      <c r="C793" s="605"/>
      <c r="D793" s="606" t="s">
        <v>989</v>
      </c>
      <c r="E793" s="607"/>
      <c r="F793" s="608"/>
    </row>
    <row r="794" spans="1:6" ht="15.75">
      <c r="A794" s="605"/>
      <c r="B794" s="606"/>
      <c r="C794" s="605" t="s">
        <v>19</v>
      </c>
      <c r="D794" s="609"/>
      <c r="E794" s="607"/>
      <c r="F794" s="608"/>
    </row>
    <row r="795" spans="1:6" ht="15.75">
      <c r="A795" s="605"/>
      <c r="B795" s="606"/>
      <c r="C795" s="605" t="s">
        <v>626</v>
      </c>
      <c r="D795" s="609"/>
      <c r="E795" s="607"/>
      <c r="F795" s="608"/>
    </row>
    <row r="796" spans="1:6" ht="15.75">
      <c r="A796" s="605"/>
      <c r="B796" s="606"/>
      <c r="C796" s="605" t="s">
        <v>23</v>
      </c>
      <c r="D796" s="609"/>
      <c r="E796" s="607"/>
      <c r="F796" s="608"/>
    </row>
    <row r="797" spans="1:6" ht="15.75">
      <c r="A797" s="605"/>
      <c r="B797" s="606"/>
      <c r="C797" s="605" t="s">
        <v>25</v>
      </c>
      <c r="D797" s="609"/>
      <c r="E797" s="607"/>
      <c r="F797" s="608"/>
    </row>
    <row r="798" spans="1:6" ht="15.75">
      <c r="A798" s="605"/>
      <c r="B798" s="606"/>
      <c r="C798" s="605" t="s">
        <v>31</v>
      </c>
      <c r="D798" s="609"/>
      <c r="E798" s="607"/>
      <c r="F798" s="608"/>
    </row>
    <row r="799" spans="1:6" ht="15.75">
      <c r="A799" s="605"/>
      <c r="B799" s="606"/>
      <c r="C799" s="605" t="s">
        <v>32</v>
      </c>
      <c r="D799" s="609"/>
      <c r="E799" s="607"/>
      <c r="F799" s="608"/>
    </row>
    <row r="800" spans="1:6" ht="15.75">
      <c r="A800" s="611"/>
      <c r="B800" s="612"/>
      <c r="C800" s="611"/>
      <c r="D800" s="613"/>
      <c r="E800" s="614"/>
      <c r="F800" s="615"/>
    </row>
    <row r="801" spans="1:6" ht="102">
      <c r="A801" s="605" t="s">
        <v>990</v>
      </c>
      <c r="B801" s="606" t="s">
        <v>991</v>
      </c>
      <c r="C801" s="605"/>
      <c r="D801" s="606" t="s">
        <v>992</v>
      </c>
      <c r="E801" s="634"/>
      <c r="F801" s="608"/>
    </row>
    <row r="802" spans="1:6" ht="15.75">
      <c r="A802" s="605"/>
      <c r="B802" s="606"/>
      <c r="C802" s="605" t="s">
        <v>19</v>
      </c>
      <c r="D802" s="609"/>
      <c r="E802" s="634"/>
      <c r="F802" s="608"/>
    </row>
    <row r="803" spans="1:6" ht="15.75">
      <c r="A803" s="605"/>
      <c r="B803" s="606"/>
      <c r="C803" s="605" t="s">
        <v>626</v>
      </c>
      <c r="D803" s="609"/>
      <c r="E803" s="634"/>
      <c r="F803" s="608"/>
    </row>
    <row r="804" spans="1:6" ht="15.75">
      <c r="A804" s="605"/>
      <c r="B804" s="606"/>
      <c r="C804" s="605" t="s">
        <v>23</v>
      </c>
      <c r="D804" s="609"/>
      <c r="E804" s="634"/>
      <c r="F804" s="608"/>
    </row>
    <row r="805" spans="1:6" ht="15.75">
      <c r="A805" s="605"/>
      <c r="B805" s="606"/>
      <c r="C805" s="605" t="s">
        <v>25</v>
      </c>
      <c r="D805" s="609"/>
      <c r="E805" s="634"/>
      <c r="F805" s="608"/>
    </row>
    <row r="806" spans="1:6" ht="15.75">
      <c r="A806" s="605"/>
      <c r="B806" s="606"/>
      <c r="C806" s="605" t="s">
        <v>31</v>
      </c>
      <c r="D806" s="609"/>
      <c r="E806" s="634"/>
      <c r="F806" s="608"/>
    </row>
    <row r="807" spans="1:6" ht="15.75">
      <c r="A807" s="605"/>
      <c r="B807" s="606"/>
      <c r="C807" s="605" t="s">
        <v>32</v>
      </c>
      <c r="D807" s="609"/>
      <c r="E807" s="634"/>
      <c r="F807" s="608"/>
    </row>
    <row r="808" spans="1:6" ht="15.75">
      <c r="A808" s="611"/>
      <c r="B808" s="612"/>
      <c r="C808" s="611"/>
      <c r="D808" s="613"/>
      <c r="E808" s="614"/>
      <c r="F808" s="615"/>
    </row>
    <row r="809" spans="1:6" ht="89.25">
      <c r="A809" s="605" t="s">
        <v>993</v>
      </c>
      <c r="B809" s="606" t="s">
        <v>994</v>
      </c>
      <c r="C809" s="605"/>
      <c r="D809" s="606" t="s">
        <v>995</v>
      </c>
      <c r="E809" s="607"/>
      <c r="F809" s="608"/>
    </row>
    <row r="810" spans="1:6" ht="15.75">
      <c r="A810" s="605"/>
      <c r="B810" s="606"/>
      <c r="C810" s="605" t="s">
        <v>19</v>
      </c>
      <c r="D810" s="609"/>
      <c r="E810" s="607"/>
      <c r="F810" s="608"/>
    </row>
    <row r="811" spans="1:6" ht="15.75">
      <c r="A811" s="605"/>
      <c r="B811" s="606"/>
      <c r="C811" s="605" t="s">
        <v>626</v>
      </c>
      <c r="D811" s="609"/>
      <c r="E811" s="607"/>
      <c r="F811" s="608"/>
    </row>
    <row r="812" spans="1:6" ht="15.75">
      <c r="A812" s="605"/>
      <c r="B812" s="606"/>
      <c r="C812" s="605" t="s">
        <v>23</v>
      </c>
      <c r="D812" s="609"/>
      <c r="E812" s="607"/>
      <c r="F812" s="608"/>
    </row>
    <row r="813" spans="1:6" ht="213.75">
      <c r="A813" s="618"/>
      <c r="B813" s="619"/>
      <c r="C813" s="618" t="s">
        <v>25</v>
      </c>
      <c r="D813" s="524" t="s">
        <v>996</v>
      </c>
      <c r="E813" s="621" t="s">
        <v>931</v>
      </c>
      <c r="F813" s="635">
        <v>2021.5</v>
      </c>
    </row>
    <row r="814" spans="1:6" ht="15.75">
      <c r="A814" s="618"/>
      <c r="B814" s="619"/>
      <c r="C814" s="618" t="s">
        <v>31</v>
      </c>
      <c r="D814" s="636" t="s">
        <v>2798</v>
      </c>
      <c r="E814" s="621" t="s">
        <v>931</v>
      </c>
      <c r="F814" s="622">
        <v>2022.6</v>
      </c>
    </row>
    <row r="815" spans="1:6" ht="15.75">
      <c r="A815" s="605"/>
      <c r="B815" s="606"/>
      <c r="C815" s="605" t="s">
        <v>32</v>
      </c>
      <c r="D815" s="609"/>
      <c r="E815" s="607"/>
      <c r="F815" s="608"/>
    </row>
    <row r="816" spans="1:6" ht="15.75">
      <c r="A816" s="611"/>
      <c r="B816" s="612"/>
      <c r="C816" s="611"/>
      <c r="D816" s="613"/>
      <c r="E816" s="614"/>
      <c r="F816" s="615"/>
    </row>
    <row r="817" spans="1:6" ht="102">
      <c r="A817" s="605" t="s">
        <v>997</v>
      </c>
      <c r="B817" s="606" t="s">
        <v>998</v>
      </c>
      <c r="C817" s="605"/>
      <c r="D817" s="606" t="s">
        <v>999</v>
      </c>
      <c r="E817" s="607"/>
      <c r="F817" s="608"/>
    </row>
    <row r="818" spans="1:6" ht="15.75">
      <c r="A818" s="605"/>
      <c r="B818" s="606"/>
      <c r="C818" s="605" t="s">
        <v>19</v>
      </c>
      <c r="D818" s="609"/>
      <c r="E818" s="607"/>
      <c r="F818" s="608"/>
    </row>
    <row r="819" spans="1:6" ht="15.75">
      <c r="A819" s="605"/>
      <c r="B819" s="606"/>
      <c r="C819" s="605" t="s">
        <v>626</v>
      </c>
      <c r="D819" s="609"/>
      <c r="E819" s="607"/>
      <c r="F819" s="608"/>
    </row>
    <row r="820" spans="1:6" ht="15.75">
      <c r="A820" s="605"/>
      <c r="B820" s="606"/>
      <c r="C820" s="605" t="s">
        <v>23</v>
      </c>
      <c r="D820" s="609"/>
      <c r="E820" s="607"/>
      <c r="F820" s="608"/>
    </row>
    <row r="821" spans="1:6" ht="15.75">
      <c r="A821" s="605"/>
      <c r="B821" s="606"/>
      <c r="C821" s="605" t="s">
        <v>25</v>
      </c>
      <c r="D821" s="609"/>
      <c r="E821" s="607"/>
      <c r="F821" s="608"/>
    </row>
    <row r="822" spans="1:6" ht="15.75">
      <c r="A822" s="605"/>
      <c r="B822" s="606"/>
      <c r="C822" s="605" t="s">
        <v>31</v>
      </c>
      <c r="D822" s="609"/>
      <c r="E822" s="607"/>
      <c r="F822" s="608"/>
    </row>
    <row r="823" spans="1:6" ht="15.75">
      <c r="A823" s="605"/>
      <c r="B823" s="606"/>
      <c r="C823" s="605" t="s">
        <v>32</v>
      </c>
      <c r="D823" s="609"/>
      <c r="E823" s="607"/>
      <c r="F823" s="608"/>
    </row>
    <row r="824" spans="1:6" ht="15.75">
      <c r="A824" s="611"/>
      <c r="B824" s="612"/>
      <c r="C824" s="611"/>
      <c r="D824" s="613"/>
      <c r="E824" s="614"/>
      <c r="F824" s="615"/>
    </row>
    <row r="825" spans="1:6" ht="127.5">
      <c r="A825" s="605" t="s">
        <v>1000</v>
      </c>
      <c r="B825" s="606" t="s">
        <v>1001</v>
      </c>
      <c r="C825" s="605"/>
      <c r="D825" s="606" t="s">
        <v>1002</v>
      </c>
      <c r="E825" s="607"/>
      <c r="F825" s="608"/>
    </row>
    <row r="826" spans="1:6" ht="15.75">
      <c r="A826" s="605"/>
      <c r="B826" s="606"/>
      <c r="C826" s="605" t="s">
        <v>19</v>
      </c>
      <c r="D826" s="609"/>
      <c r="E826" s="607"/>
      <c r="F826" s="608"/>
    </row>
    <row r="827" spans="1:6" ht="15.75">
      <c r="A827" s="605"/>
      <c r="B827" s="606"/>
      <c r="C827" s="605" t="s">
        <v>626</v>
      </c>
      <c r="D827" s="609"/>
      <c r="E827" s="607"/>
      <c r="F827" s="608"/>
    </row>
    <row r="828" spans="1:6" ht="15.75">
      <c r="A828" s="605"/>
      <c r="B828" s="606"/>
      <c r="C828" s="605" t="s">
        <v>23</v>
      </c>
      <c r="D828" s="609"/>
      <c r="E828" s="607"/>
      <c r="F828" s="608"/>
    </row>
    <row r="829" spans="1:6" ht="15.75">
      <c r="A829" s="605"/>
      <c r="B829" s="606"/>
      <c r="C829" s="605" t="s">
        <v>25</v>
      </c>
      <c r="D829" s="609"/>
      <c r="E829" s="607"/>
      <c r="F829" s="608"/>
    </row>
    <row r="830" spans="1:6" ht="15.75">
      <c r="A830" s="605"/>
      <c r="B830" s="606"/>
      <c r="C830" s="605" t="s">
        <v>31</v>
      </c>
      <c r="D830" s="609"/>
      <c r="E830" s="607"/>
      <c r="F830" s="608"/>
    </row>
    <row r="831" spans="1:6" ht="15.75">
      <c r="A831" s="605"/>
      <c r="B831" s="606"/>
      <c r="C831" s="605" t="s">
        <v>32</v>
      </c>
      <c r="D831" s="609"/>
      <c r="E831" s="607"/>
      <c r="F831" s="608"/>
    </row>
    <row r="832" spans="1:6" ht="15.75">
      <c r="A832" s="611"/>
      <c r="B832" s="612"/>
      <c r="C832" s="611"/>
      <c r="D832" s="613"/>
      <c r="E832" s="614"/>
      <c r="F832" s="615"/>
    </row>
    <row r="833" spans="1:6" ht="15.75">
      <c r="A833" s="600">
        <v>3.3</v>
      </c>
      <c r="B833" s="601"/>
      <c r="C833" s="600"/>
      <c r="D833" s="601" t="s">
        <v>1003</v>
      </c>
      <c r="E833" s="602"/>
      <c r="F833" s="603"/>
    </row>
    <row r="834" spans="1:6" ht="127.5">
      <c r="A834" s="605" t="s">
        <v>1004</v>
      </c>
      <c r="B834" s="606" t="s">
        <v>1005</v>
      </c>
      <c r="C834" s="605"/>
      <c r="D834" s="606" t="s">
        <v>1006</v>
      </c>
      <c r="E834" s="607"/>
      <c r="F834" s="608"/>
    </row>
    <row r="835" spans="1:6" ht="15.75">
      <c r="A835" s="605"/>
      <c r="B835" s="606"/>
      <c r="C835" s="605" t="s">
        <v>19</v>
      </c>
      <c r="D835" s="609"/>
      <c r="E835" s="607"/>
      <c r="F835" s="608"/>
    </row>
    <row r="836" spans="1:6" ht="15.75">
      <c r="A836" s="605"/>
      <c r="B836" s="606"/>
      <c r="C836" s="605" t="s">
        <v>626</v>
      </c>
      <c r="D836" s="609"/>
      <c r="E836" s="607"/>
      <c r="F836" s="608"/>
    </row>
    <row r="837" spans="1:6" ht="15.75">
      <c r="A837" s="605"/>
      <c r="B837" s="606"/>
      <c r="C837" s="605" t="s">
        <v>23</v>
      </c>
      <c r="D837" s="609"/>
      <c r="E837" s="607"/>
      <c r="F837" s="608"/>
    </row>
    <row r="838" spans="1:6" ht="15.75">
      <c r="A838" s="605"/>
      <c r="B838" s="606"/>
      <c r="C838" s="605" t="s">
        <v>25</v>
      </c>
      <c r="D838" s="609"/>
      <c r="E838" s="607"/>
      <c r="F838" s="608"/>
    </row>
    <row r="839" spans="1:6" ht="57">
      <c r="A839" s="618"/>
      <c r="B839" s="619"/>
      <c r="C839" s="618" t="s">
        <v>31</v>
      </c>
      <c r="D839" s="637" t="s">
        <v>2799</v>
      </c>
      <c r="E839" s="621" t="s">
        <v>931</v>
      </c>
      <c r="F839" s="622">
        <v>2022.2</v>
      </c>
    </row>
    <row r="840" spans="1:6" ht="15.75">
      <c r="A840" s="605"/>
      <c r="B840" s="606"/>
      <c r="C840" s="605" t="s">
        <v>32</v>
      </c>
      <c r="D840" s="609"/>
      <c r="E840" s="607"/>
      <c r="F840" s="608"/>
    </row>
    <row r="841" spans="1:6" ht="15.75">
      <c r="A841" s="611"/>
      <c r="B841" s="612"/>
      <c r="C841" s="611"/>
      <c r="D841" s="613"/>
      <c r="E841" s="614"/>
      <c r="F841" s="615"/>
    </row>
    <row r="842" spans="1:6" ht="114.75">
      <c r="A842" s="605" t="s">
        <v>1007</v>
      </c>
      <c r="B842" s="606" t="s">
        <v>1008</v>
      </c>
      <c r="C842" s="605"/>
      <c r="D842" s="606" t="s">
        <v>1009</v>
      </c>
      <c r="E842" s="634"/>
      <c r="F842" s="608"/>
    </row>
    <row r="843" spans="1:6" ht="15.75">
      <c r="A843" s="605"/>
      <c r="B843" s="606"/>
      <c r="C843" s="605" t="s">
        <v>19</v>
      </c>
      <c r="D843" s="609"/>
      <c r="E843" s="634"/>
      <c r="F843" s="608"/>
    </row>
    <row r="844" spans="1:6" ht="15.75">
      <c r="A844" s="605"/>
      <c r="B844" s="606"/>
      <c r="C844" s="605" t="s">
        <v>626</v>
      </c>
      <c r="D844" s="609"/>
      <c r="E844" s="634"/>
      <c r="F844" s="608"/>
    </row>
    <row r="845" spans="1:6" ht="15.75">
      <c r="A845" s="605"/>
      <c r="B845" s="606"/>
      <c r="C845" s="605" t="s">
        <v>23</v>
      </c>
      <c r="D845" s="609"/>
      <c r="E845" s="634"/>
      <c r="F845" s="608"/>
    </row>
    <row r="846" spans="1:6" ht="15.75">
      <c r="A846" s="605"/>
      <c r="B846" s="606"/>
      <c r="C846" s="605" t="s">
        <v>25</v>
      </c>
      <c r="D846" s="609"/>
      <c r="E846" s="634"/>
      <c r="F846" s="608"/>
    </row>
    <row r="847" spans="1:6" ht="15.75">
      <c r="A847" s="605"/>
      <c r="B847" s="606"/>
      <c r="C847" s="605" t="s">
        <v>31</v>
      </c>
      <c r="D847" s="609"/>
      <c r="E847" s="634"/>
      <c r="F847" s="608"/>
    </row>
    <row r="848" spans="1:6" ht="15.75">
      <c r="A848" s="605"/>
      <c r="B848" s="606"/>
      <c r="C848" s="605" t="s">
        <v>32</v>
      </c>
      <c r="D848" s="609"/>
      <c r="E848" s="634"/>
      <c r="F848" s="608"/>
    </row>
    <row r="849" spans="1:6" ht="15.75">
      <c r="A849" s="611"/>
      <c r="B849" s="612"/>
      <c r="C849" s="611"/>
      <c r="D849" s="613"/>
      <c r="E849" s="614"/>
      <c r="F849" s="615"/>
    </row>
    <row r="850" spans="1:6" ht="15.75">
      <c r="A850" s="600">
        <v>3.4</v>
      </c>
      <c r="B850" s="601"/>
      <c r="C850" s="600"/>
      <c r="D850" s="601" t="s">
        <v>1010</v>
      </c>
      <c r="E850" s="602"/>
      <c r="F850" s="603"/>
    </row>
    <row r="851" spans="1:6" ht="89.25">
      <c r="A851" s="605" t="s">
        <v>1011</v>
      </c>
      <c r="B851" s="606" t="s">
        <v>1012</v>
      </c>
      <c r="C851" s="605"/>
      <c r="D851" s="606" t="s">
        <v>1013</v>
      </c>
      <c r="E851" s="634"/>
      <c r="F851" s="608"/>
    </row>
    <row r="852" spans="1:6" ht="15.75">
      <c r="A852" s="605"/>
      <c r="B852" s="606"/>
      <c r="C852" s="605" t="s">
        <v>19</v>
      </c>
      <c r="D852" s="609"/>
      <c r="E852" s="634"/>
      <c r="F852" s="608"/>
    </row>
    <row r="853" spans="1:6" ht="15.75">
      <c r="A853" s="605"/>
      <c r="B853" s="606"/>
      <c r="C853" s="605" t="s">
        <v>626</v>
      </c>
      <c r="D853" s="609"/>
      <c r="E853" s="634"/>
      <c r="F853" s="608"/>
    </row>
    <row r="854" spans="1:6" ht="15.75">
      <c r="A854" s="605"/>
      <c r="B854" s="606"/>
      <c r="C854" s="605" t="s">
        <v>23</v>
      </c>
      <c r="D854" s="609"/>
      <c r="E854" s="634"/>
      <c r="F854" s="608"/>
    </row>
    <row r="855" spans="1:6" ht="15.75">
      <c r="A855" s="605"/>
      <c r="B855" s="606"/>
      <c r="C855" s="605" t="s">
        <v>25</v>
      </c>
      <c r="D855" s="609"/>
      <c r="E855" s="634"/>
      <c r="F855" s="608"/>
    </row>
    <row r="856" spans="1:6" ht="15.75">
      <c r="A856" s="605"/>
      <c r="B856" s="606"/>
      <c r="C856" s="605" t="s">
        <v>31</v>
      </c>
      <c r="D856" s="609"/>
      <c r="E856" s="634"/>
      <c r="F856" s="608"/>
    </row>
    <row r="857" spans="1:6" ht="15.75">
      <c r="A857" s="605"/>
      <c r="B857" s="606"/>
      <c r="C857" s="605" t="s">
        <v>32</v>
      </c>
      <c r="D857" s="609"/>
      <c r="E857" s="634"/>
      <c r="F857" s="608"/>
    </row>
    <row r="858" spans="1:6" ht="15.75">
      <c r="A858" s="611"/>
      <c r="B858" s="612"/>
      <c r="C858" s="611"/>
      <c r="D858" s="613"/>
      <c r="E858" s="614"/>
      <c r="F858" s="615"/>
    </row>
    <row r="859" spans="1:6" ht="178.5">
      <c r="A859" s="605" t="s">
        <v>1014</v>
      </c>
      <c r="B859" s="606" t="s">
        <v>1015</v>
      </c>
      <c r="C859" s="605"/>
      <c r="D859" s="606" t="s">
        <v>1016</v>
      </c>
      <c r="E859" s="634"/>
      <c r="F859" s="608"/>
    </row>
    <row r="860" spans="1:6" ht="15.75">
      <c r="A860" s="605"/>
      <c r="B860" s="606"/>
      <c r="C860" s="605" t="s">
        <v>19</v>
      </c>
      <c r="D860" s="609"/>
      <c r="E860" s="634"/>
      <c r="F860" s="608"/>
    </row>
    <row r="861" spans="1:6" ht="15.75">
      <c r="A861" s="605"/>
      <c r="B861" s="606"/>
      <c r="C861" s="605" t="s">
        <v>626</v>
      </c>
      <c r="D861" s="609"/>
      <c r="E861" s="607"/>
      <c r="F861" s="608"/>
    </row>
    <row r="862" spans="1:6" ht="15.75">
      <c r="A862" s="605"/>
      <c r="B862" s="606"/>
      <c r="C862" s="605" t="s">
        <v>23</v>
      </c>
      <c r="D862" s="609"/>
      <c r="E862" s="607"/>
      <c r="F862" s="608"/>
    </row>
    <row r="863" spans="1:6" ht="15.75">
      <c r="A863" s="605"/>
      <c r="B863" s="606"/>
      <c r="C863" s="605" t="s">
        <v>25</v>
      </c>
      <c r="D863" s="609"/>
      <c r="E863" s="607"/>
      <c r="F863" s="608"/>
    </row>
    <row r="864" spans="1:6" ht="15.75">
      <c r="A864" s="605"/>
      <c r="B864" s="606"/>
      <c r="C864" s="605" t="s">
        <v>31</v>
      </c>
      <c r="D864" s="609"/>
      <c r="E864" s="607"/>
      <c r="F864" s="608"/>
    </row>
    <row r="865" spans="1:6" ht="15.75">
      <c r="A865" s="605"/>
      <c r="B865" s="606"/>
      <c r="C865" s="605" t="s">
        <v>32</v>
      </c>
      <c r="D865" s="609"/>
      <c r="E865" s="607"/>
      <c r="F865" s="608"/>
    </row>
    <row r="866" spans="1:6" ht="15.75">
      <c r="A866" s="611"/>
      <c r="B866" s="612"/>
      <c r="C866" s="611"/>
      <c r="D866" s="613"/>
      <c r="E866" s="614"/>
      <c r="F866" s="615"/>
    </row>
    <row r="867" spans="1:6" ht="140.25">
      <c r="A867" s="605" t="s">
        <v>1017</v>
      </c>
      <c r="B867" s="638" t="s">
        <v>1018</v>
      </c>
      <c r="C867" s="605"/>
      <c r="D867" s="606" t="s">
        <v>1019</v>
      </c>
      <c r="E867" s="634"/>
      <c r="F867" s="608"/>
    </row>
    <row r="868" spans="1:6" ht="15.75">
      <c r="A868" s="605"/>
      <c r="B868" s="606"/>
      <c r="C868" s="605" t="s">
        <v>19</v>
      </c>
      <c r="D868" s="609"/>
      <c r="E868" s="634"/>
      <c r="F868" s="608"/>
    </row>
    <row r="869" spans="1:6" ht="15.75">
      <c r="A869" s="605"/>
      <c r="B869" s="606"/>
      <c r="C869" s="605" t="s">
        <v>626</v>
      </c>
      <c r="D869" s="609"/>
      <c r="E869" s="634"/>
      <c r="F869" s="608"/>
    </row>
    <row r="870" spans="1:6" ht="15.75">
      <c r="A870" s="605"/>
      <c r="B870" s="606"/>
      <c r="C870" s="605" t="s">
        <v>23</v>
      </c>
      <c r="D870" s="609"/>
      <c r="E870" s="634"/>
      <c r="F870" s="608"/>
    </row>
    <row r="871" spans="1:6" ht="15.75">
      <c r="A871" s="605"/>
      <c r="B871" s="606"/>
      <c r="C871" s="605" t="s">
        <v>25</v>
      </c>
      <c r="D871" s="609"/>
      <c r="E871" s="634"/>
      <c r="F871" s="608"/>
    </row>
    <row r="872" spans="1:6" ht="15.75">
      <c r="A872" s="605"/>
      <c r="B872" s="606"/>
      <c r="C872" s="605" t="s">
        <v>31</v>
      </c>
      <c r="D872" s="609"/>
      <c r="E872" s="634"/>
      <c r="F872" s="608"/>
    </row>
    <row r="873" spans="1:6" ht="15.75">
      <c r="A873" s="605"/>
      <c r="B873" s="606"/>
      <c r="C873" s="605" t="s">
        <v>32</v>
      </c>
      <c r="D873" s="609"/>
      <c r="E873" s="634"/>
      <c r="F873" s="608"/>
    </row>
    <row r="874" spans="1:6" ht="15.75">
      <c r="A874" s="611"/>
      <c r="B874" s="612"/>
      <c r="C874" s="611"/>
      <c r="D874" s="613"/>
      <c r="E874" s="614"/>
      <c r="F874" s="615"/>
    </row>
    <row r="875" spans="1:6" ht="191.25">
      <c r="A875" s="605" t="s">
        <v>1020</v>
      </c>
      <c r="B875" s="638" t="s">
        <v>1021</v>
      </c>
      <c r="C875" s="605"/>
      <c r="D875" s="606" t="s">
        <v>1022</v>
      </c>
      <c r="E875" s="634"/>
      <c r="F875" s="608"/>
    </row>
    <row r="876" spans="1:6" ht="15.75">
      <c r="A876" s="605"/>
      <c r="B876" s="606"/>
      <c r="C876" s="605" t="s">
        <v>19</v>
      </c>
      <c r="D876" s="609"/>
      <c r="E876" s="634"/>
      <c r="F876" s="608"/>
    </row>
    <row r="877" spans="1:6" ht="15.75">
      <c r="A877" s="605"/>
      <c r="B877" s="606"/>
      <c r="C877" s="605" t="s">
        <v>626</v>
      </c>
      <c r="D877" s="609"/>
      <c r="E877" s="634"/>
      <c r="F877" s="608"/>
    </row>
    <row r="878" spans="1:6" ht="15.75">
      <c r="A878" s="605"/>
      <c r="B878" s="606"/>
      <c r="C878" s="605" t="s">
        <v>23</v>
      </c>
      <c r="D878" s="609"/>
      <c r="E878" s="634"/>
      <c r="F878" s="608"/>
    </row>
    <row r="879" spans="1:6" ht="15.75">
      <c r="A879" s="605"/>
      <c r="B879" s="606"/>
      <c r="C879" s="605" t="s">
        <v>25</v>
      </c>
      <c r="D879" s="609"/>
      <c r="E879" s="634"/>
      <c r="F879" s="608"/>
    </row>
    <row r="880" spans="1:6" ht="15.75">
      <c r="A880" s="605"/>
      <c r="B880" s="606"/>
      <c r="C880" s="605" t="s">
        <v>31</v>
      </c>
      <c r="D880" s="609"/>
      <c r="E880" s="634"/>
      <c r="F880" s="608"/>
    </row>
    <row r="881" spans="1:6" ht="15.75">
      <c r="A881" s="605"/>
      <c r="B881" s="606"/>
      <c r="C881" s="605" t="s">
        <v>32</v>
      </c>
      <c r="D881" s="609"/>
      <c r="E881" s="634"/>
      <c r="F881" s="608"/>
    </row>
    <row r="882" spans="1:6" ht="15.75">
      <c r="A882" s="611"/>
      <c r="B882" s="612"/>
      <c r="C882" s="611"/>
      <c r="D882" s="613"/>
      <c r="E882" s="614"/>
      <c r="F882" s="615"/>
    </row>
    <row r="883" spans="1:6" ht="114.75">
      <c r="A883" s="605" t="s">
        <v>1023</v>
      </c>
      <c r="B883" s="606" t="s">
        <v>1024</v>
      </c>
      <c r="C883" s="605"/>
      <c r="D883" s="606" t="s">
        <v>1025</v>
      </c>
      <c r="E883" s="634"/>
      <c r="F883" s="639"/>
    </row>
    <row r="884" spans="1:6" ht="15.75">
      <c r="A884" s="605"/>
      <c r="B884" s="606"/>
      <c r="C884" s="605" t="s">
        <v>19</v>
      </c>
      <c r="D884" s="609"/>
      <c r="E884" s="634"/>
      <c r="F884" s="639"/>
    </row>
    <row r="885" spans="1:6" ht="15.75">
      <c r="A885" s="605"/>
      <c r="B885" s="606"/>
      <c r="C885" s="605" t="s">
        <v>626</v>
      </c>
      <c r="D885" s="609"/>
      <c r="E885" s="634"/>
      <c r="F885" s="608"/>
    </row>
    <row r="886" spans="1:6" ht="15.75">
      <c r="A886" s="605"/>
      <c r="B886" s="606"/>
      <c r="C886" s="605" t="s">
        <v>23</v>
      </c>
      <c r="D886" s="609"/>
      <c r="E886" s="634"/>
      <c r="F886" s="608"/>
    </row>
    <row r="887" spans="1:6" ht="15.75">
      <c r="A887" s="605"/>
      <c r="B887" s="606"/>
      <c r="C887" s="605" t="s">
        <v>25</v>
      </c>
      <c r="D887" s="609"/>
      <c r="E887" s="634"/>
      <c r="F887" s="608"/>
    </row>
    <row r="888" spans="1:6" ht="15.75">
      <c r="A888" s="605"/>
      <c r="B888" s="606"/>
      <c r="C888" s="605" t="s">
        <v>31</v>
      </c>
      <c r="D888" s="609"/>
      <c r="E888" s="634"/>
      <c r="F888" s="608"/>
    </row>
    <row r="889" spans="1:6" ht="15.75">
      <c r="A889" s="605"/>
      <c r="B889" s="606"/>
      <c r="C889" s="605" t="s">
        <v>32</v>
      </c>
      <c r="D889" s="609"/>
      <c r="E889" s="634"/>
      <c r="F889" s="608"/>
    </row>
    <row r="890" spans="1:6" ht="15.75">
      <c r="A890" s="611"/>
      <c r="B890" s="612"/>
      <c r="C890" s="611"/>
      <c r="D890" s="613"/>
      <c r="E890" s="614"/>
      <c r="F890" s="615"/>
    </row>
    <row r="891" spans="1:6" ht="140.25">
      <c r="A891" s="605" t="s">
        <v>1026</v>
      </c>
      <c r="B891" s="638" t="s">
        <v>1027</v>
      </c>
      <c r="C891" s="605"/>
      <c r="D891" s="606" t="s">
        <v>1028</v>
      </c>
      <c r="E891" s="607"/>
      <c r="F891" s="640"/>
    </row>
    <row r="892" spans="1:6" ht="15.75">
      <c r="A892" s="605"/>
      <c r="B892" s="606"/>
      <c r="C892" s="605" t="s">
        <v>19</v>
      </c>
      <c r="D892" s="609"/>
      <c r="E892" s="607"/>
      <c r="F892" s="640"/>
    </row>
    <row r="893" spans="1:6" ht="15.75">
      <c r="A893" s="605"/>
      <c r="B893" s="606"/>
      <c r="C893" s="605" t="s">
        <v>626</v>
      </c>
      <c r="D893" s="609"/>
      <c r="E893" s="607"/>
      <c r="F893" s="640"/>
    </row>
    <row r="894" spans="1:6" ht="15.75">
      <c r="A894" s="605"/>
      <c r="B894" s="606"/>
      <c r="C894" s="605" t="s">
        <v>23</v>
      </c>
      <c r="D894" s="609"/>
      <c r="E894" s="607"/>
      <c r="F894" s="608"/>
    </row>
    <row r="895" spans="1:6" ht="15.75">
      <c r="A895" s="605"/>
      <c r="B895" s="606"/>
      <c r="C895" s="605" t="s">
        <v>25</v>
      </c>
      <c r="D895" s="609"/>
      <c r="E895" s="607"/>
      <c r="F895" s="608"/>
    </row>
    <row r="896" spans="1:6" ht="15.75">
      <c r="A896" s="605"/>
      <c r="B896" s="606"/>
      <c r="C896" s="605" t="s">
        <v>31</v>
      </c>
      <c r="D896" s="609"/>
      <c r="E896" s="607"/>
      <c r="F896" s="640"/>
    </row>
    <row r="897" spans="1:6" ht="15.75">
      <c r="A897" s="605"/>
      <c r="B897" s="606"/>
      <c r="C897" s="605" t="s">
        <v>32</v>
      </c>
      <c r="D897" s="609"/>
      <c r="E897" s="607"/>
      <c r="F897" s="608"/>
    </row>
    <row r="898" spans="1:6" ht="15.75">
      <c r="A898" s="611"/>
      <c r="B898" s="612"/>
      <c r="C898" s="611"/>
      <c r="D898" s="613"/>
      <c r="E898" s="614"/>
      <c r="F898" s="615"/>
    </row>
    <row r="899" spans="1:6" ht="140.25">
      <c r="A899" s="605" t="s">
        <v>1029</v>
      </c>
      <c r="B899" s="606" t="s">
        <v>1030</v>
      </c>
      <c r="C899" s="605"/>
      <c r="D899" s="606" t="s">
        <v>1031</v>
      </c>
      <c r="E899" s="607"/>
      <c r="F899" s="608"/>
    </row>
    <row r="900" spans="1:6" ht="15.75">
      <c r="A900" s="605"/>
      <c r="B900" s="606"/>
      <c r="C900" s="605" t="s">
        <v>19</v>
      </c>
      <c r="D900" s="609"/>
      <c r="E900" s="607"/>
      <c r="F900" s="608"/>
    </row>
    <row r="901" spans="1:6" ht="15.75">
      <c r="A901" s="605"/>
      <c r="B901" s="606"/>
      <c r="C901" s="605" t="s">
        <v>626</v>
      </c>
      <c r="D901" s="609"/>
      <c r="E901" s="607"/>
      <c r="F901" s="608"/>
    </row>
    <row r="902" spans="1:6" ht="15.75">
      <c r="A902" s="605"/>
      <c r="B902" s="606"/>
      <c r="C902" s="605" t="s">
        <v>23</v>
      </c>
      <c r="D902" s="609"/>
      <c r="E902" s="607"/>
      <c r="F902" s="608"/>
    </row>
    <row r="903" spans="1:6" ht="15.75">
      <c r="A903" s="605"/>
      <c r="B903" s="606"/>
      <c r="C903" s="605" t="s">
        <v>25</v>
      </c>
      <c r="D903" s="609"/>
      <c r="E903" s="607"/>
      <c r="F903" s="608"/>
    </row>
    <row r="904" spans="1:6" ht="15.75">
      <c r="A904" s="605"/>
      <c r="B904" s="606"/>
      <c r="C904" s="605" t="s">
        <v>31</v>
      </c>
      <c r="D904" s="609"/>
      <c r="E904" s="607"/>
      <c r="F904" s="608"/>
    </row>
    <row r="905" spans="1:6" ht="15.75">
      <c r="A905" s="605"/>
      <c r="B905" s="606"/>
      <c r="C905" s="605" t="s">
        <v>32</v>
      </c>
      <c r="D905" s="609"/>
      <c r="E905" s="607"/>
      <c r="F905" s="608"/>
    </row>
    <row r="906" spans="1:6" ht="15.75">
      <c r="A906" s="611"/>
      <c r="B906" s="612"/>
      <c r="C906" s="611"/>
      <c r="D906" s="613"/>
      <c r="E906" s="614"/>
      <c r="F906" s="615"/>
    </row>
    <row r="907" spans="1:6" ht="293.25">
      <c r="A907" s="605" t="s">
        <v>1032</v>
      </c>
      <c r="B907" s="606" t="s">
        <v>1033</v>
      </c>
      <c r="C907" s="605"/>
      <c r="D907" s="606" t="s">
        <v>1034</v>
      </c>
      <c r="E907" s="607"/>
      <c r="F907" s="608"/>
    </row>
    <row r="908" spans="1:6" ht="15.75">
      <c r="A908" s="605"/>
      <c r="B908" s="606"/>
      <c r="C908" s="605" t="s">
        <v>19</v>
      </c>
      <c r="D908" s="609"/>
      <c r="E908" s="607"/>
      <c r="F908" s="608"/>
    </row>
    <row r="909" spans="1:6" ht="15.75">
      <c r="A909" s="605"/>
      <c r="B909" s="606"/>
      <c r="C909" s="605" t="s">
        <v>626</v>
      </c>
      <c r="D909" s="609"/>
      <c r="E909" s="607"/>
      <c r="F909" s="608"/>
    </row>
    <row r="910" spans="1:6" ht="15.75">
      <c r="A910" s="605"/>
      <c r="B910" s="606"/>
      <c r="C910" s="605" t="s">
        <v>23</v>
      </c>
      <c r="D910" s="609"/>
      <c r="E910" s="607"/>
      <c r="F910" s="608"/>
    </row>
    <row r="911" spans="1:6" ht="25.5">
      <c r="A911" s="605"/>
      <c r="B911" s="606"/>
      <c r="C911" s="605" t="s">
        <v>25</v>
      </c>
      <c r="D911" s="609" t="s">
        <v>1035</v>
      </c>
      <c r="E911" s="607" t="s">
        <v>631</v>
      </c>
      <c r="F911" s="608"/>
    </row>
    <row r="912" spans="1:6" ht="15.75">
      <c r="A912" s="605"/>
      <c r="B912" s="606"/>
      <c r="C912" s="605" t="s">
        <v>31</v>
      </c>
      <c r="D912" s="609"/>
      <c r="E912" s="607"/>
      <c r="F912" s="608"/>
    </row>
    <row r="913" spans="1:6" ht="15.75">
      <c r="A913" s="605"/>
      <c r="B913" s="606"/>
      <c r="C913" s="605" t="s">
        <v>32</v>
      </c>
      <c r="D913" s="609"/>
      <c r="E913" s="607"/>
      <c r="F913" s="608"/>
    </row>
    <row r="914" spans="1:6" ht="15.75">
      <c r="A914" s="611"/>
      <c r="B914" s="612"/>
      <c r="C914" s="611"/>
      <c r="D914" s="613"/>
      <c r="E914" s="614"/>
      <c r="F914" s="615"/>
    </row>
    <row r="915" spans="1:6" ht="140.25">
      <c r="A915" s="605" t="s">
        <v>1036</v>
      </c>
      <c r="B915" s="606" t="s">
        <v>1037</v>
      </c>
      <c r="C915" s="605"/>
      <c r="D915" s="606" t="s">
        <v>1038</v>
      </c>
      <c r="E915" s="607"/>
      <c r="F915" s="608"/>
    </row>
    <row r="916" spans="1:6" ht="15.75">
      <c r="A916" s="605"/>
      <c r="B916" s="606"/>
      <c r="C916" s="605" t="s">
        <v>19</v>
      </c>
      <c r="D916" s="609"/>
      <c r="E916" s="607"/>
      <c r="F916" s="608"/>
    </row>
    <row r="917" spans="1:6" ht="15.75">
      <c r="A917" s="605"/>
      <c r="B917" s="606"/>
      <c r="C917" s="605" t="s">
        <v>626</v>
      </c>
      <c r="D917" s="609"/>
      <c r="E917" s="607"/>
      <c r="F917" s="608"/>
    </row>
    <row r="918" spans="1:6" ht="15.75">
      <c r="A918" s="605"/>
      <c r="B918" s="606"/>
      <c r="C918" s="605" t="s">
        <v>23</v>
      </c>
      <c r="D918" s="609"/>
      <c r="E918" s="607"/>
      <c r="F918" s="608"/>
    </row>
    <row r="919" spans="1:6" ht="15.75">
      <c r="A919" s="605"/>
      <c r="B919" s="606"/>
      <c r="C919" s="605" t="s">
        <v>25</v>
      </c>
      <c r="D919" s="609"/>
      <c r="E919" s="607"/>
      <c r="F919" s="608"/>
    </row>
    <row r="920" spans="1:6" ht="15.75">
      <c r="A920" s="605"/>
      <c r="B920" s="606"/>
      <c r="C920" s="605" t="s">
        <v>31</v>
      </c>
      <c r="D920" s="609"/>
      <c r="E920" s="607"/>
      <c r="F920" s="608"/>
    </row>
    <row r="921" spans="1:6" ht="15.75">
      <c r="A921" s="605"/>
      <c r="B921" s="606"/>
      <c r="C921" s="605" t="s">
        <v>32</v>
      </c>
      <c r="D921" s="609"/>
      <c r="E921" s="607"/>
      <c r="F921" s="608"/>
    </row>
    <row r="922" spans="1:6" ht="15.75">
      <c r="A922" s="611"/>
      <c r="B922" s="612"/>
      <c r="C922" s="611"/>
      <c r="D922" s="613"/>
      <c r="E922" s="614"/>
      <c r="F922" s="615"/>
    </row>
    <row r="923" spans="1:6" ht="178.5">
      <c r="A923" s="605" t="s">
        <v>1039</v>
      </c>
      <c r="B923" s="606" t="s">
        <v>1040</v>
      </c>
      <c r="C923" s="605"/>
      <c r="D923" s="606" t="s">
        <v>1041</v>
      </c>
      <c r="E923" s="607"/>
      <c r="F923" s="608"/>
    </row>
    <row r="924" spans="1:6" ht="15.75">
      <c r="A924" s="605"/>
      <c r="B924" s="606"/>
      <c r="C924" s="605" t="s">
        <v>19</v>
      </c>
      <c r="D924" s="609"/>
      <c r="E924" s="607"/>
      <c r="F924" s="608"/>
    </row>
    <row r="925" spans="1:6" ht="15.75">
      <c r="A925" s="605"/>
      <c r="B925" s="606"/>
      <c r="C925" s="605" t="s">
        <v>626</v>
      </c>
      <c r="D925" s="609"/>
      <c r="E925" s="607"/>
      <c r="F925" s="608"/>
    </row>
    <row r="926" spans="1:6" ht="15.75">
      <c r="A926" s="605"/>
      <c r="B926" s="606"/>
      <c r="C926" s="605" t="s">
        <v>23</v>
      </c>
      <c r="D926" s="609"/>
      <c r="E926" s="607"/>
      <c r="F926" s="608"/>
    </row>
    <row r="927" spans="1:6" ht="15.75">
      <c r="A927" s="605"/>
      <c r="B927" s="606"/>
      <c r="C927" s="605" t="s">
        <v>25</v>
      </c>
      <c r="D927" s="609"/>
      <c r="E927" s="607"/>
      <c r="F927" s="608"/>
    </row>
    <row r="928" spans="1:6" ht="15.75">
      <c r="A928" s="605"/>
      <c r="B928" s="606"/>
      <c r="C928" s="605" t="s">
        <v>31</v>
      </c>
      <c r="D928" s="609"/>
      <c r="E928" s="607"/>
      <c r="F928" s="608"/>
    </row>
    <row r="929" spans="1:6" ht="15.75">
      <c r="A929" s="605"/>
      <c r="B929" s="606"/>
      <c r="C929" s="605" t="s">
        <v>32</v>
      </c>
      <c r="D929" s="609"/>
      <c r="E929" s="607"/>
      <c r="F929" s="608"/>
    </row>
    <row r="930" spans="1:6" ht="15.75">
      <c r="A930" s="611"/>
      <c r="B930" s="612"/>
      <c r="C930" s="611"/>
      <c r="D930" s="613"/>
      <c r="E930" s="614"/>
      <c r="F930" s="615"/>
    </row>
    <row r="931" spans="1:6" ht="102">
      <c r="A931" s="605" t="s">
        <v>1042</v>
      </c>
      <c r="B931" s="606" t="s">
        <v>1043</v>
      </c>
      <c r="C931" s="605"/>
      <c r="D931" s="606" t="s">
        <v>1044</v>
      </c>
      <c r="E931" s="607"/>
      <c r="F931" s="608"/>
    </row>
    <row r="932" spans="1:6" ht="15.75">
      <c r="A932" s="605"/>
      <c r="B932" s="606"/>
      <c r="C932" s="605" t="s">
        <v>19</v>
      </c>
      <c r="D932" s="609"/>
      <c r="E932" s="607"/>
      <c r="F932" s="608"/>
    </row>
    <row r="933" spans="1:6" ht="15.75">
      <c r="A933" s="605"/>
      <c r="B933" s="606"/>
      <c r="C933" s="605" t="s">
        <v>626</v>
      </c>
      <c r="D933" s="609"/>
      <c r="E933" s="607"/>
      <c r="F933" s="608"/>
    </row>
    <row r="934" spans="1:6" ht="15.75">
      <c r="A934" s="605"/>
      <c r="B934" s="606"/>
      <c r="C934" s="605" t="s">
        <v>23</v>
      </c>
      <c r="D934" s="609"/>
      <c r="E934" s="607"/>
      <c r="F934" s="608"/>
    </row>
    <row r="935" spans="1:6" ht="15.75">
      <c r="A935" s="605"/>
      <c r="B935" s="606"/>
      <c r="C935" s="605" t="s">
        <v>25</v>
      </c>
      <c r="D935" s="609"/>
      <c r="E935" s="607"/>
      <c r="F935" s="608"/>
    </row>
    <row r="936" spans="1:6" ht="15.75">
      <c r="A936" s="605"/>
      <c r="B936" s="606"/>
      <c r="C936" s="605" t="s">
        <v>31</v>
      </c>
      <c r="D936" s="609"/>
      <c r="E936" s="607"/>
      <c r="F936" s="608"/>
    </row>
    <row r="937" spans="1:6" ht="15.75">
      <c r="A937" s="605"/>
      <c r="B937" s="606"/>
      <c r="C937" s="605" t="s">
        <v>32</v>
      </c>
      <c r="D937" s="609"/>
      <c r="E937" s="607"/>
      <c r="F937" s="608"/>
    </row>
    <row r="938" spans="1:6" ht="15.75">
      <c r="A938" s="611"/>
      <c r="B938" s="612"/>
      <c r="C938" s="611"/>
      <c r="D938" s="613"/>
      <c r="E938" s="614"/>
      <c r="F938" s="615"/>
    </row>
    <row r="939" spans="1:6" ht="102">
      <c r="A939" s="605" t="s">
        <v>1045</v>
      </c>
      <c r="B939" s="606" t="s">
        <v>1046</v>
      </c>
      <c r="C939" s="605"/>
      <c r="D939" s="606" t="s">
        <v>1047</v>
      </c>
      <c r="E939" s="607"/>
      <c r="F939" s="608"/>
    </row>
    <row r="940" spans="1:6" ht="15.75">
      <c r="A940" s="605"/>
      <c r="B940" s="606"/>
      <c r="C940" s="605" t="s">
        <v>19</v>
      </c>
      <c r="D940" s="609"/>
      <c r="E940" s="607"/>
      <c r="F940" s="608"/>
    </row>
    <row r="941" spans="1:6" ht="15.75">
      <c r="A941" s="605"/>
      <c r="B941" s="606"/>
      <c r="C941" s="605" t="s">
        <v>626</v>
      </c>
      <c r="D941" s="609"/>
      <c r="E941" s="607"/>
      <c r="F941" s="608"/>
    </row>
    <row r="942" spans="1:6" ht="15.75">
      <c r="A942" s="605"/>
      <c r="B942" s="606"/>
      <c r="C942" s="605" t="s">
        <v>23</v>
      </c>
      <c r="D942" s="609"/>
      <c r="E942" s="607"/>
      <c r="F942" s="608"/>
    </row>
    <row r="943" spans="1:6" ht="15.75">
      <c r="A943" s="605"/>
      <c r="B943" s="606"/>
      <c r="C943" s="605" t="s">
        <v>25</v>
      </c>
      <c r="D943" s="609"/>
      <c r="E943" s="607"/>
      <c r="F943" s="608"/>
    </row>
    <row r="944" spans="1:6" ht="15.75">
      <c r="A944" s="605"/>
      <c r="B944" s="606"/>
      <c r="C944" s="605" t="s">
        <v>31</v>
      </c>
      <c r="D944" s="609"/>
      <c r="E944" s="607"/>
      <c r="F944" s="608"/>
    </row>
    <row r="945" spans="1:6" ht="15.75">
      <c r="A945" s="605"/>
      <c r="B945" s="606"/>
      <c r="C945" s="605" t="s">
        <v>32</v>
      </c>
      <c r="D945" s="609"/>
      <c r="E945" s="607"/>
      <c r="F945" s="608"/>
    </row>
    <row r="946" spans="1:6" ht="15.75">
      <c r="A946" s="611"/>
      <c r="B946" s="612"/>
      <c r="C946" s="611"/>
      <c r="D946" s="613"/>
      <c r="E946" s="614"/>
      <c r="F946" s="615"/>
    </row>
    <row r="947" spans="1:6" ht="127.5">
      <c r="A947" s="605" t="s">
        <v>1048</v>
      </c>
      <c r="B947" s="606" t="s">
        <v>1049</v>
      </c>
      <c r="C947" s="605"/>
      <c r="D947" s="606" t="s">
        <v>1050</v>
      </c>
      <c r="E947" s="607"/>
      <c r="F947" s="608"/>
    </row>
    <row r="948" spans="1:6" ht="15.75">
      <c r="A948" s="605"/>
      <c r="B948" s="606"/>
      <c r="C948" s="605" t="s">
        <v>19</v>
      </c>
      <c r="D948" s="609"/>
      <c r="E948" s="607"/>
      <c r="F948" s="608"/>
    </row>
    <row r="949" spans="1:6" ht="15.75">
      <c r="A949" s="605"/>
      <c r="B949" s="606"/>
      <c r="C949" s="605" t="s">
        <v>626</v>
      </c>
      <c r="D949" s="609"/>
      <c r="E949" s="607"/>
      <c r="F949" s="608"/>
    </row>
    <row r="950" spans="1:6" ht="15.75">
      <c r="A950" s="605"/>
      <c r="B950" s="606"/>
      <c r="C950" s="605" t="s">
        <v>23</v>
      </c>
      <c r="D950" s="609"/>
      <c r="E950" s="607"/>
      <c r="F950" s="608"/>
    </row>
    <row r="951" spans="1:6" ht="15.75">
      <c r="A951" s="605"/>
      <c r="B951" s="606"/>
      <c r="C951" s="605" t="s">
        <v>25</v>
      </c>
      <c r="D951" s="609"/>
      <c r="E951" s="607"/>
      <c r="F951" s="608"/>
    </row>
    <row r="952" spans="1:6" ht="15.75">
      <c r="A952" s="605"/>
      <c r="B952" s="606"/>
      <c r="C952" s="605" t="s">
        <v>31</v>
      </c>
      <c r="D952" s="609"/>
      <c r="E952" s="607"/>
      <c r="F952" s="608"/>
    </row>
    <row r="953" spans="1:6" ht="15.75">
      <c r="A953" s="605"/>
      <c r="B953" s="606"/>
      <c r="C953" s="605" t="s">
        <v>32</v>
      </c>
      <c r="D953" s="609"/>
      <c r="E953" s="607"/>
      <c r="F953" s="608"/>
    </row>
    <row r="954" spans="1:6" ht="15.75">
      <c r="A954" s="611"/>
      <c r="B954" s="612"/>
      <c r="C954" s="611"/>
      <c r="D954" s="613"/>
      <c r="E954" s="614"/>
      <c r="F954" s="615"/>
    </row>
    <row r="955" spans="1:6" ht="102">
      <c r="A955" s="605" t="s">
        <v>1051</v>
      </c>
      <c r="B955" s="606" t="s">
        <v>1052</v>
      </c>
      <c r="C955" s="605"/>
      <c r="D955" s="606" t="s">
        <v>1053</v>
      </c>
      <c r="E955" s="607"/>
      <c r="F955" s="608"/>
    </row>
    <row r="956" spans="1:6" ht="15.75">
      <c r="A956" s="605"/>
      <c r="B956" s="606"/>
      <c r="C956" s="605" t="s">
        <v>19</v>
      </c>
      <c r="D956" s="609"/>
      <c r="E956" s="607"/>
      <c r="F956" s="608"/>
    </row>
    <row r="957" spans="1:6" ht="15.75">
      <c r="A957" s="605"/>
      <c r="B957" s="606"/>
      <c r="C957" s="605" t="s">
        <v>626</v>
      </c>
      <c r="D957" s="609"/>
      <c r="E957" s="607"/>
      <c r="F957" s="608"/>
    </row>
    <row r="958" spans="1:6" ht="15.75">
      <c r="A958" s="605"/>
      <c r="B958" s="606"/>
      <c r="C958" s="605" t="s">
        <v>23</v>
      </c>
      <c r="D958" s="609"/>
      <c r="E958" s="607"/>
      <c r="F958" s="608"/>
    </row>
    <row r="959" spans="1:6" ht="15.75">
      <c r="A959" s="605"/>
      <c r="B959" s="606"/>
      <c r="C959" s="605" t="s">
        <v>25</v>
      </c>
      <c r="D959" s="609"/>
      <c r="E959" s="607"/>
      <c r="F959" s="608"/>
    </row>
    <row r="960" spans="1:6" ht="15.75">
      <c r="A960" s="605"/>
      <c r="B960" s="606"/>
      <c r="C960" s="605" t="s">
        <v>31</v>
      </c>
      <c r="D960" s="609"/>
      <c r="E960" s="607"/>
      <c r="F960" s="608"/>
    </row>
    <row r="961" spans="1:6" ht="15.75">
      <c r="A961" s="605"/>
      <c r="B961" s="606"/>
      <c r="C961" s="605" t="s">
        <v>32</v>
      </c>
      <c r="D961" s="609"/>
      <c r="E961" s="607"/>
      <c r="F961" s="608"/>
    </row>
    <row r="962" spans="1:6" ht="15.75">
      <c r="A962" s="611"/>
      <c r="B962" s="612"/>
      <c r="C962" s="611"/>
      <c r="D962" s="613"/>
      <c r="E962" s="614"/>
      <c r="F962" s="615"/>
    </row>
    <row r="963" spans="1:6" ht="102">
      <c r="A963" s="605" t="s">
        <v>1054</v>
      </c>
      <c r="B963" s="606" t="s">
        <v>1055</v>
      </c>
      <c r="C963" s="605"/>
      <c r="D963" s="606" t="s">
        <v>1056</v>
      </c>
      <c r="E963" s="607"/>
      <c r="F963" s="608"/>
    </row>
    <row r="964" spans="1:6" ht="15.75">
      <c r="A964" s="605"/>
      <c r="B964" s="606"/>
      <c r="C964" s="605" t="s">
        <v>19</v>
      </c>
      <c r="D964" s="609"/>
      <c r="E964" s="607"/>
      <c r="F964" s="608"/>
    </row>
    <row r="965" spans="1:6" ht="15.75">
      <c r="A965" s="605"/>
      <c r="B965" s="606"/>
      <c r="C965" s="605" t="s">
        <v>626</v>
      </c>
      <c r="D965" s="609"/>
      <c r="E965" s="607"/>
      <c r="F965" s="608"/>
    </row>
    <row r="966" spans="1:6" ht="15.75">
      <c r="A966" s="605"/>
      <c r="B966" s="606"/>
      <c r="C966" s="605" t="s">
        <v>23</v>
      </c>
      <c r="D966" s="609"/>
      <c r="E966" s="607"/>
      <c r="F966" s="608"/>
    </row>
    <row r="967" spans="1:6" ht="76.5">
      <c r="A967" s="605"/>
      <c r="B967" s="606"/>
      <c r="C967" s="605" t="s">
        <v>25</v>
      </c>
      <c r="D967" s="525" t="s">
        <v>375</v>
      </c>
      <c r="E967" s="607" t="s">
        <v>631</v>
      </c>
      <c r="F967" s="608" t="s">
        <v>1057</v>
      </c>
    </row>
    <row r="968" spans="1:6" ht="38.25">
      <c r="A968" s="605"/>
      <c r="B968" s="606"/>
      <c r="C968" s="605" t="s">
        <v>31</v>
      </c>
      <c r="D968" s="609" t="s">
        <v>2800</v>
      </c>
      <c r="E968" s="607" t="s">
        <v>631</v>
      </c>
      <c r="F968" s="608"/>
    </row>
    <row r="969" spans="1:6" ht="15.75">
      <c r="A969" s="605"/>
      <c r="B969" s="606"/>
      <c r="C969" s="605" t="s">
        <v>32</v>
      </c>
      <c r="D969" s="609"/>
      <c r="E969" s="607"/>
      <c r="F969" s="608"/>
    </row>
    <row r="970" spans="1:6" ht="15.75">
      <c r="A970" s="611"/>
      <c r="B970" s="612"/>
      <c r="C970" s="611"/>
      <c r="D970" s="613"/>
      <c r="E970" s="614"/>
      <c r="F970" s="615"/>
    </row>
    <row r="971" spans="1:6" ht="15.75">
      <c r="A971" s="600">
        <v>3.5</v>
      </c>
      <c r="B971" s="601"/>
      <c r="C971" s="600"/>
      <c r="D971" s="601" t="s">
        <v>1058</v>
      </c>
      <c r="E971" s="602"/>
      <c r="F971" s="603"/>
    </row>
    <row r="972" spans="1:6" ht="63.75">
      <c r="A972" s="605" t="s">
        <v>1059</v>
      </c>
      <c r="B972" s="606" t="s">
        <v>1060</v>
      </c>
      <c r="C972" s="605"/>
      <c r="D972" s="606" t="s">
        <v>1061</v>
      </c>
      <c r="E972" s="607"/>
      <c r="F972" s="608"/>
    </row>
    <row r="973" spans="1:6" ht="15.75">
      <c r="A973" s="605"/>
      <c r="B973" s="606"/>
      <c r="C973" s="605" t="s">
        <v>19</v>
      </c>
      <c r="D973" s="609"/>
      <c r="E973" s="607"/>
      <c r="F973" s="608"/>
    </row>
    <row r="974" spans="1:6" ht="15.75">
      <c r="A974" s="605"/>
      <c r="B974" s="606"/>
      <c r="C974" s="605" t="s">
        <v>626</v>
      </c>
      <c r="D974" s="609"/>
      <c r="E974" s="607"/>
      <c r="F974" s="608"/>
    </row>
    <row r="975" spans="1:6" ht="15.75">
      <c r="A975" s="605"/>
      <c r="B975" s="606"/>
      <c r="C975" s="605" t="s">
        <v>23</v>
      </c>
      <c r="D975" s="609"/>
      <c r="E975" s="607"/>
      <c r="F975" s="608"/>
    </row>
    <row r="976" spans="1:6" ht="15.75">
      <c r="A976" s="605"/>
      <c r="B976" s="606"/>
      <c r="C976" s="605" t="s">
        <v>25</v>
      </c>
      <c r="D976" s="609"/>
      <c r="E976" s="607"/>
      <c r="F976" s="608"/>
    </row>
    <row r="977" spans="1:6" ht="15.75">
      <c r="A977" s="605"/>
      <c r="B977" s="606"/>
      <c r="C977" s="605" t="s">
        <v>31</v>
      </c>
      <c r="D977" s="609"/>
      <c r="E977" s="607"/>
      <c r="F977" s="608"/>
    </row>
    <row r="978" spans="1:6" ht="15.75">
      <c r="A978" s="605"/>
      <c r="B978" s="606"/>
      <c r="C978" s="605" t="s">
        <v>32</v>
      </c>
      <c r="D978" s="609"/>
      <c r="E978" s="607"/>
      <c r="F978" s="608"/>
    </row>
    <row r="979" spans="1:6" ht="15.75">
      <c r="A979" s="611"/>
      <c r="B979" s="612"/>
      <c r="C979" s="611"/>
      <c r="D979" s="613"/>
      <c r="E979" s="614"/>
      <c r="F979" s="615"/>
    </row>
    <row r="980" spans="1:6" ht="140.25">
      <c r="A980" s="605" t="s">
        <v>1062</v>
      </c>
      <c r="B980" s="606" t="s">
        <v>1063</v>
      </c>
      <c r="C980" s="605"/>
      <c r="D980" s="606" t="s">
        <v>1064</v>
      </c>
      <c r="E980" s="607"/>
      <c r="F980" s="608"/>
    </row>
    <row r="981" spans="1:6" ht="15.75">
      <c r="A981" s="605"/>
      <c r="B981" s="606"/>
      <c r="C981" s="605" t="s">
        <v>19</v>
      </c>
      <c r="D981" s="609"/>
      <c r="E981" s="607"/>
      <c r="F981" s="608"/>
    </row>
    <row r="982" spans="1:6" ht="15.75">
      <c r="A982" s="605"/>
      <c r="B982" s="606"/>
      <c r="C982" s="605" t="s">
        <v>626</v>
      </c>
      <c r="D982" s="609"/>
      <c r="E982" s="607"/>
      <c r="F982" s="608"/>
    </row>
    <row r="983" spans="1:6" ht="15.75">
      <c r="A983" s="605"/>
      <c r="B983" s="606"/>
      <c r="C983" s="605" t="s">
        <v>23</v>
      </c>
      <c r="D983" s="609"/>
      <c r="E983" s="607"/>
      <c r="F983" s="608"/>
    </row>
    <row r="984" spans="1:6" ht="15.75">
      <c r="A984" s="605"/>
      <c r="B984" s="606"/>
      <c r="C984" s="605" t="s">
        <v>25</v>
      </c>
      <c r="D984" s="609"/>
      <c r="E984" s="607"/>
      <c r="F984" s="608"/>
    </row>
    <row r="985" spans="1:6" ht="15.75">
      <c r="A985" s="605"/>
      <c r="B985" s="606"/>
      <c r="C985" s="605" t="s">
        <v>31</v>
      </c>
      <c r="D985" s="609"/>
      <c r="E985" s="607"/>
      <c r="F985" s="608"/>
    </row>
    <row r="986" spans="1:6" ht="15.75">
      <c r="A986" s="605"/>
      <c r="B986" s="606"/>
      <c r="C986" s="605" t="s">
        <v>32</v>
      </c>
      <c r="D986" s="609"/>
      <c r="E986" s="607"/>
      <c r="F986" s="608"/>
    </row>
    <row r="987" spans="1:6" ht="15.75">
      <c r="A987" s="611"/>
      <c r="B987" s="612"/>
      <c r="C987" s="611"/>
      <c r="D987" s="613"/>
      <c r="E987" s="614"/>
      <c r="F987" s="615"/>
    </row>
    <row r="988" spans="1:6" ht="15.75">
      <c r="A988" s="600">
        <v>3.6</v>
      </c>
      <c r="B988" s="601"/>
      <c r="C988" s="600"/>
      <c r="D988" s="601" t="s">
        <v>1065</v>
      </c>
      <c r="E988" s="602"/>
      <c r="F988" s="603"/>
    </row>
    <row r="989" spans="1:6" ht="114.75">
      <c r="A989" s="605" t="s">
        <v>1066</v>
      </c>
      <c r="B989" s="606" t="s">
        <v>1067</v>
      </c>
      <c r="C989" s="605"/>
      <c r="D989" s="606" t="s">
        <v>1068</v>
      </c>
      <c r="E989" s="607"/>
      <c r="F989" s="608"/>
    </row>
    <row r="990" spans="1:6" ht="15.75">
      <c r="A990" s="605"/>
      <c r="B990" s="606"/>
      <c r="C990" s="605" t="s">
        <v>19</v>
      </c>
      <c r="D990" s="609"/>
      <c r="E990" s="607"/>
      <c r="F990" s="608"/>
    </row>
    <row r="991" spans="1:6" ht="15.75">
      <c r="A991" s="605"/>
      <c r="B991" s="606"/>
      <c r="C991" s="605" t="s">
        <v>626</v>
      </c>
      <c r="D991" s="609"/>
      <c r="E991" s="607"/>
      <c r="F991" s="608"/>
    </row>
    <row r="992" spans="1:6" ht="15.75">
      <c r="A992" s="605"/>
      <c r="B992" s="606"/>
      <c r="C992" s="605" t="s">
        <v>23</v>
      </c>
      <c r="D992" s="641"/>
      <c r="E992" s="607"/>
      <c r="F992" s="608"/>
    </row>
    <row r="993" spans="1:6" ht="15.75">
      <c r="A993" s="605"/>
      <c r="B993" s="606"/>
      <c r="C993" s="605" t="s">
        <v>25</v>
      </c>
      <c r="D993" s="641" t="s">
        <v>2801</v>
      </c>
      <c r="E993" s="607"/>
      <c r="F993" s="608"/>
    </row>
    <row r="994" spans="1:6" ht="89.25">
      <c r="A994" s="618"/>
      <c r="B994" s="619"/>
      <c r="C994" s="618" t="s">
        <v>31</v>
      </c>
      <c r="D994" s="642" t="s">
        <v>2802</v>
      </c>
      <c r="E994" s="621" t="s">
        <v>931</v>
      </c>
      <c r="F994" s="622">
        <v>2022.8</v>
      </c>
    </row>
    <row r="995" spans="1:6" ht="140.25">
      <c r="A995" s="605"/>
      <c r="B995" s="606"/>
      <c r="C995" s="605" t="s">
        <v>31</v>
      </c>
      <c r="D995" s="643" t="s">
        <v>2803</v>
      </c>
      <c r="E995" s="607" t="s">
        <v>631</v>
      </c>
      <c r="F995" s="608" t="s">
        <v>2804</v>
      </c>
    </row>
    <row r="996" spans="1:6" ht="15.75">
      <c r="A996" s="605"/>
      <c r="B996" s="606"/>
      <c r="C996" s="605" t="s">
        <v>32</v>
      </c>
      <c r="D996" s="609"/>
      <c r="E996" s="607"/>
      <c r="F996" s="608"/>
    </row>
    <row r="997" spans="1:6" ht="15.75">
      <c r="A997" s="611"/>
      <c r="B997" s="612"/>
      <c r="C997" s="611"/>
      <c r="D997" s="613"/>
      <c r="E997" s="614"/>
      <c r="F997" s="615"/>
    </row>
    <row r="998" spans="1:6" ht="102">
      <c r="A998" s="605" t="s">
        <v>1069</v>
      </c>
      <c r="B998" s="606" t="s">
        <v>1070</v>
      </c>
      <c r="C998" s="605"/>
      <c r="D998" s="606" t="s">
        <v>1071</v>
      </c>
      <c r="E998" s="607"/>
      <c r="F998" s="608"/>
    </row>
    <row r="999" spans="1:6" ht="15.75">
      <c r="A999" s="605"/>
      <c r="B999" s="606"/>
      <c r="C999" s="605" t="s">
        <v>19</v>
      </c>
      <c r="D999" s="609"/>
      <c r="E999" s="607"/>
      <c r="F999" s="608"/>
    </row>
    <row r="1000" spans="1:6" ht="15.75">
      <c r="A1000" s="605"/>
      <c r="B1000" s="606"/>
      <c r="C1000" s="605" t="s">
        <v>626</v>
      </c>
      <c r="D1000" s="609"/>
      <c r="E1000" s="607"/>
      <c r="F1000" s="608"/>
    </row>
    <row r="1001" spans="1:6" ht="15.75">
      <c r="A1001" s="605"/>
      <c r="B1001" s="606"/>
      <c r="C1001" s="605" t="s">
        <v>23</v>
      </c>
      <c r="D1001" s="609"/>
      <c r="E1001" s="607"/>
      <c r="F1001" s="608"/>
    </row>
    <row r="1002" spans="1:6" ht="15.75">
      <c r="A1002" s="605"/>
      <c r="B1002" s="606"/>
      <c r="C1002" s="605" t="s">
        <v>25</v>
      </c>
      <c r="D1002" s="609"/>
      <c r="E1002" s="607"/>
      <c r="F1002" s="608"/>
    </row>
    <row r="1003" spans="1:6" ht="15.75">
      <c r="A1003" s="605"/>
      <c r="B1003" s="606"/>
      <c r="C1003" s="605" t="s">
        <v>31</v>
      </c>
      <c r="D1003" s="609"/>
      <c r="E1003" s="607"/>
      <c r="F1003" s="608"/>
    </row>
    <row r="1004" spans="1:6" ht="15.75">
      <c r="A1004" s="605"/>
      <c r="B1004" s="606"/>
      <c r="C1004" s="605" t="s">
        <v>32</v>
      </c>
      <c r="D1004" s="609"/>
      <c r="E1004" s="607"/>
      <c r="F1004" s="608"/>
    </row>
    <row r="1005" spans="1:6" ht="15.75">
      <c r="A1005" s="611"/>
      <c r="B1005" s="612"/>
      <c r="C1005" s="611"/>
      <c r="D1005" s="613"/>
      <c r="E1005" s="614"/>
      <c r="F1005" s="615"/>
    </row>
    <row r="1006" spans="1:6" ht="15.75">
      <c r="A1006" s="600">
        <v>3.7</v>
      </c>
      <c r="B1006" s="601"/>
      <c r="C1006" s="600"/>
      <c r="D1006" s="601" t="s">
        <v>1072</v>
      </c>
      <c r="E1006" s="602"/>
      <c r="F1006" s="603"/>
    </row>
    <row r="1007" spans="1:6" ht="140.25">
      <c r="A1007" s="605" t="s">
        <v>443</v>
      </c>
      <c r="B1007" s="606" t="s">
        <v>1073</v>
      </c>
      <c r="C1007" s="605"/>
      <c r="D1007" s="606" t="s">
        <v>1074</v>
      </c>
      <c r="E1007" s="607"/>
      <c r="F1007" s="608"/>
    </row>
    <row r="1008" spans="1:6" ht="15.75">
      <c r="A1008" s="605"/>
      <c r="B1008" s="606"/>
      <c r="C1008" s="605" t="s">
        <v>19</v>
      </c>
      <c r="D1008" s="609"/>
      <c r="E1008" s="607"/>
      <c r="F1008" s="608"/>
    </row>
    <row r="1009" spans="1:6" ht="15.75">
      <c r="A1009" s="605"/>
      <c r="B1009" s="606"/>
      <c r="C1009" s="605" t="s">
        <v>626</v>
      </c>
      <c r="D1009" s="609"/>
      <c r="E1009" s="607"/>
      <c r="F1009" s="608"/>
    </row>
    <row r="1010" spans="1:6" ht="15.75">
      <c r="A1010" s="605"/>
      <c r="B1010" s="606"/>
      <c r="C1010" s="605" t="s">
        <v>23</v>
      </c>
      <c r="D1010" s="609"/>
      <c r="E1010" s="607"/>
      <c r="F1010" s="608"/>
    </row>
    <row r="1011" spans="1:6" ht="15.75">
      <c r="A1011" s="605"/>
      <c r="B1011" s="606"/>
      <c r="C1011" s="605" t="s">
        <v>25</v>
      </c>
      <c r="D1011" s="609"/>
      <c r="E1011" s="607"/>
      <c r="F1011" s="608"/>
    </row>
    <row r="1012" spans="1:6" ht="51">
      <c r="A1012" s="605"/>
      <c r="B1012" s="606"/>
      <c r="C1012" s="605" t="s">
        <v>31</v>
      </c>
      <c r="D1012" s="525" t="s">
        <v>2805</v>
      </c>
      <c r="E1012" s="607" t="s">
        <v>631</v>
      </c>
      <c r="F1012" s="608"/>
    </row>
    <row r="1013" spans="1:6" ht="15.75">
      <c r="A1013" s="605"/>
      <c r="B1013" s="606"/>
      <c r="C1013" s="605" t="s">
        <v>32</v>
      </c>
      <c r="D1013" s="633"/>
      <c r="E1013" s="607"/>
      <c r="F1013" s="608"/>
    </row>
    <row r="1014" spans="1:6" ht="15.75">
      <c r="A1014" s="611"/>
      <c r="B1014" s="612"/>
      <c r="C1014" s="611"/>
      <c r="D1014" s="613"/>
      <c r="E1014" s="614"/>
      <c r="F1014" s="615"/>
    </row>
    <row r="1015" spans="1:6" ht="102">
      <c r="A1015" s="605" t="s">
        <v>445</v>
      </c>
      <c r="B1015" s="606" t="s">
        <v>1075</v>
      </c>
      <c r="C1015" s="605"/>
      <c r="D1015" s="606" t="s">
        <v>1076</v>
      </c>
      <c r="E1015" s="607"/>
      <c r="F1015" s="608"/>
    </row>
    <row r="1016" spans="1:6" ht="15.75">
      <c r="A1016" s="605"/>
      <c r="B1016" s="606"/>
      <c r="C1016" s="605" t="s">
        <v>19</v>
      </c>
      <c r="D1016" s="609"/>
      <c r="E1016" s="607"/>
      <c r="F1016" s="608"/>
    </row>
    <row r="1017" spans="1:6" ht="15.75">
      <c r="A1017" s="605"/>
      <c r="B1017" s="606"/>
      <c r="C1017" s="605" t="s">
        <v>626</v>
      </c>
      <c r="D1017" s="609"/>
      <c r="E1017" s="607"/>
      <c r="F1017" s="608"/>
    </row>
    <row r="1018" spans="1:6" ht="15.75">
      <c r="A1018" s="605"/>
      <c r="B1018" s="606"/>
      <c r="C1018" s="605" t="s">
        <v>23</v>
      </c>
      <c r="D1018" s="609"/>
      <c r="E1018" s="607"/>
      <c r="F1018" s="608"/>
    </row>
    <row r="1019" spans="1:6" ht="15.75">
      <c r="A1019" s="605"/>
      <c r="B1019" s="606"/>
      <c r="C1019" s="605" t="s">
        <v>25</v>
      </c>
      <c r="D1019" s="609"/>
      <c r="E1019" s="607"/>
      <c r="F1019" s="608"/>
    </row>
    <row r="1020" spans="1:6" ht="15.75">
      <c r="A1020" s="605"/>
      <c r="B1020" s="606"/>
      <c r="C1020" s="605" t="s">
        <v>31</v>
      </c>
      <c r="D1020" s="609"/>
      <c r="E1020" s="607"/>
      <c r="F1020" s="608"/>
    </row>
    <row r="1021" spans="1:6" ht="15.75">
      <c r="A1021" s="605"/>
      <c r="B1021" s="606"/>
      <c r="C1021" s="605" t="s">
        <v>32</v>
      </c>
      <c r="D1021" s="609"/>
      <c r="E1021" s="607"/>
      <c r="F1021" s="608"/>
    </row>
    <row r="1022" spans="1:6" ht="15.75">
      <c r="A1022" s="611"/>
      <c r="B1022" s="612"/>
      <c r="C1022" s="611"/>
      <c r="D1022" s="613"/>
      <c r="E1022" s="614"/>
      <c r="F1022" s="615"/>
    </row>
    <row r="1023" spans="1:6" ht="15.75">
      <c r="A1023" s="600">
        <v>4</v>
      </c>
      <c r="B1023" s="601"/>
      <c r="C1023" s="600"/>
      <c r="D1023" s="601" t="s">
        <v>641</v>
      </c>
      <c r="E1023" s="602"/>
      <c r="F1023" s="604"/>
    </row>
    <row r="1024" spans="1:6" ht="15.75">
      <c r="A1024" s="600">
        <v>4.0999999999999996</v>
      </c>
      <c r="B1024" s="601"/>
      <c r="C1024" s="600"/>
      <c r="D1024" s="601" t="s">
        <v>1077</v>
      </c>
      <c r="E1024" s="602"/>
      <c r="F1024" s="604"/>
    </row>
    <row r="1025" spans="1:6" ht="242.25">
      <c r="A1025" s="605" t="s">
        <v>1078</v>
      </c>
      <c r="B1025" s="606" t="s">
        <v>1079</v>
      </c>
      <c r="C1025" s="605"/>
      <c r="D1025" s="606" t="s">
        <v>1080</v>
      </c>
      <c r="E1025" s="607"/>
      <c r="F1025" s="608"/>
    </row>
    <row r="1026" spans="1:6" ht="15.75">
      <c r="A1026" s="605"/>
      <c r="B1026" s="606"/>
      <c r="C1026" s="605" t="s">
        <v>19</v>
      </c>
      <c r="D1026" s="609"/>
      <c r="E1026" s="607"/>
      <c r="F1026" s="608"/>
    </row>
    <row r="1027" spans="1:6" ht="15.75">
      <c r="A1027" s="605"/>
      <c r="B1027" s="606"/>
      <c r="C1027" s="605" t="s">
        <v>626</v>
      </c>
      <c r="D1027" s="609"/>
      <c r="E1027" s="607"/>
      <c r="F1027" s="608"/>
    </row>
    <row r="1028" spans="1:6" ht="15.75">
      <c r="A1028" s="605"/>
      <c r="B1028" s="606"/>
      <c r="C1028" s="605" t="s">
        <v>23</v>
      </c>
      <c r="D1028" s="609"/>
      <c r="E1028" s="607"/>
      <c r="F1028" s="608"/>
    </row>
    <row r="1029" spans="1:6" ht="15.75">
      <c r="A1029" s="605"/>
      <c r="B1029" s="606"/>
      <c r="C1029" s="605" t="s">
        <v>25</v>
      </c>
      <c r="D1029" s="609"/>
      <c r="E1029" s="607"/>
      <c r="F1029" s="608"/>
    </row>
    <row r="1030" spans="1:6" ht="114.75">
      <c r="A1030" s="605"/>
      <c r="B1030" s="606"/>
      <c r="C1030" s="605" t="s">
        <v>31</v>
      </c>
      <c r="D1030" s="609" t="s">
        <v>2806</v>
      </c>
      <c r="E1030" s="607" t="s">
        <v>631</v>
      </c>
      <c r="F1030" s="608"/>
    </row>
    <row r="1031" spans="1:6" ht="15.75">
      <c r="A1031" s="605"/>
      <c r="B1031" s="606"/>
      <c r="C1031" s="605" t="s">
        <v>32</v>
      </c>
      <c r="D1031" s="517"/>
      <c r="E1031" s="607"/>
      <c r="F1031" s="608"/>
    </row>
    <row r="1032" spans="1:6" ht="15.75">
      <c r="A1032" s="611"/>
      <c r="B1032" s="612"/>
      <c r="C1032" s="611"/>
      <c r="D1032" s="613"/>
      <c r="E1032" s="614"/>
      <c r="F1032" s="615"/>
    </row>
    <row r="1033" spans="1:6" ht="229.5">
      <c r="A1033" s="605" t="s">
        <v>1081</v>
      </c>
      <c r="B1033" s="606" t="s">
        <v>609</v>
      </c>
      <c r="C1033" s="605"/>
      <c r="D1033" s="606" t="s">
        <v>1082</v>
      </c>
      <c r="E1033" s="607"/>
      <c r="F1033" s="608"/>
    </row>
    <row r="1034" spans="1:6" ht="15.75">
      <c r="A1034" s="605"/>
      <c r="B1034" s="606"/>
      <c r="C1034" s="605" t="s">
        <v>19</v>
      </c>
      <c r="D1034" s="609"/>
      <c r="E1034" s="607"/>
      <c r="F1034" s="608"/>
    </row>
    <row r="1035" spans="1:6" ht="15.75">
      <c r="A1035" s="605"/>
      <c r="B1035" s="606"/>
      <c r="C1035" s="605" t="s">
        <v>626</v>
      </c>
      <c r="D1035" s="609"/>
      <c r="E1035" s="607"/>
      <c r="F1035" s="608"/>
    </row>
    <row r="1036" spans="1:6" ht="15.75">
      <c r="A1036" s="605"/>
      <c r="B1036" s="606"/>
      <c r="C1036" s="605" t="s">
        <v>23</v>
      </c>
      <c r="D1036" s="609"/>
      <c r="E1036" s="607"/>
      <c r="F1036" s="608"/>
    </row>
    <row r="1037" spans="1:6" ht="15.75">
      <c r="A1037" s="605"/>
      <c r="B1037" s="606"/>
      <c r="C1037" s="605" t="s">
        <v>25</v>
      </c>
      <c r="D1037" s="517"/>
      <c r="E1037" s="607"/>
      <c r="F1037" s="608"/>
    </row>
    <row r="1038" spans="1:6" ht="204">
      <c r="A1038" s="605"/>
      <c r="B1038" s="606"/>
      <c r="C1038" s="605" t="s">
        <v>31</v>
      </c>
      <c r="D1038" s="609" t="s">
        <v>2807</v>
      </c>
      <c r="E1038" s="607" t="s">
        <v>631</v>
      </c>
      <c r="F1038" s="608"/>
    </row>
    <row r="1039" spans="1:6" ht="15.75">
      <c r="A1039" s="605"/>
      <c r="B1039" s="606"/>
      <c r="C1039" s="605" t="s">
        <v>32</v>
      </c>
      <c r="D1039" s="609"/>
      <c r="E1039" s="607"/>
      <c r="F1039" s="608"/>
    </row>
    <row r="1040" spans="1:6" ht="15.75">
      <c r="A1040" s="611"/>
      <c r="B1040" s="612"/>
      <c r="C1040" s="611"/>
      <c r="D1040" s="613"/>
      <c r="E1040" s="614"/>
      <c r="F1040" s="615"/>
    </row>
    <row r="1041" spans="1:6" ht="229.5">
      <c r="A1041" s="605" t="s">
        <v>1083</v>
      </c>
      <c r="B1041" s="606" t="s">
        <v>1084</v>
      </c>
      <c r="C1041" s="644"/>
      <c r="D1041" s="606" t="s">
        <v>1085</v>
      </c>
      <c r="E1041" s="607"/>
      <c r="F1041" s="608"/>
    </row>
    <row r="1042" spans="1:6" ht="15.75">
      <c r="A1042" s="605"/>
      <c r="B1042" s="606"/>
      <c r="C1042" s="605" t="s">
        <v>19</v>
      </c>
      <c r="D1042" s="517"/>
      <c r="E1042" s="607"/>
      <c r="F1042" s="608"/>
    </row>
    <row r="1043" spans="1:6" ht="15.75">
      <c r="A1043" s="605"/>
      <c r="B1043" s="606"/>
      <c r="C1043" s="605" t="s">
        <v>626</v>
      </c>
      <c r="D1043" s="609"/>
      <c r="E1043" s="607"/>
      <c r="F1043" s="608"/>
    </row>
    <row r="1044" spans="1:6" ht="15.75">
      <c r="A1044" s="605"/>
      <c r="B1044" s="606"/>
      <c r="C1044" s="605" t="s">
        <v>23</v>
      </c>
      <c r="D1044" s="609"/>
      <c r="E1044" s="607"/>
      <c r="F1044" s="608"/>
    </row>
    <row r="1045" spans="1:6" ht="15.75">
      <c r="A1045" s="605"/>
      <c r="B1045" s="606"/>
      <c r="C1045" s="605" t="s">
        <v>25</v>
      </c>
      <c r="D1045" s="609"/>
      <c r="E1045" s="607"/>
      <c r="F1045" s="608"/>
    </row>
    <row r="1046" spans="1:6" ht="63.75">
      <c r="A1046" s="605"/>
      <c r="B1046" s="606"/>
      <c r="C1046" s="605" t="s">
        <v>31</v>
      </c>
      <c r="D1046" s="609" t="s">
        <v>2808</v>
      </c>
      <c r="E1046" s="607" t="s">
        <v>631</v>
      </c>
      <c r="F1046" s="608"/>
    </row>
    <row r="1047" spans="1:6" ht="15.75">
      <c r="A1047" s="605"/>
      <c r="B1047" s="606"/>
      <c r="C1047" s="605" t="s">
        <v>32</v>
      </c>
      <c r="D1047" s="609"/>
      <c r="E1047" s="607"/>
      <c r="F1047" s="608"/>
    </row>
    <row r="1048" spans="1:6" ht="15.75">
      <c r="A1048" s="611"/>
      <c r="B1048" s="612"/>
      <c r="C1048" s="611"/>
      <c r="D1048" s="613"/>
      <c r="E1048" s="614"/>
      <c r="F1048" s="615"/>
    </row>
    <row r="1049" spans="1:6" ht="229.5">
      <c r="A1049" s="605" t="s">
        <v>1086</v>
      </c>
      <c r="B1049" s="606" t="s">
        <v>1087</v>
      </c>
      <c r="C1049" s="605"/>
      <c r="D1049" s="606" t="s">
        <v>1088</v>
      </c>
      <c r="E1049" s="607"/>
      <c r="F1049" s="608"/>
    </row>
    <row r="1050" spans="1:6" ht="15.75">
      <c r="A1050" s="605"/>
      <c r="B1050" s="606"/>
      <c r="C1050" s="605" t="s">
        <v>19</v>
      </c>
      <c r="D1050" s="609"/>
      <c r="E1050" s="607"/>
      <c r="F1050" s="608"/>
    </row>
    <row r="1051" spans="1:6" ht="15.75">
      <c r="A1051" s="605"/>
      <c r="B1051" s="606"/>
      <c r="C1051" s="605" t="s">
        <v>626</v>
      </c>
      <c r="D1051" s="609"/>
      <c r="E1051" s="607"/>
      <c r="F1051" s="608"/>
    </row>
    <row r="1052" spans="1:6" ht="15.75">
      <c r="A1052" s="605"/>
      <c r="B1052" s="606"/>
      <c r="C1052" s="605" t="s">
        <v>23</v>
      </c>
      <c r="D1052" s="645"/>
      <c r="E1052" s="607"/>
      <c r="F1052" s="608"/>
    </row>
    <row r="1053" spans="1:6" ht="15.75">
      <c r="A1053" s="605"/>
      <c r="B1053" s="606"/>
      <c r="C1053" s="605" t="s">
        <v>25</v>
      </c>
      <c r="D1053" s="609"/>
      <c r="E1053" s="607"/>
      <c r="F1053" s="608"/>
    </row>
    <row r="1054" spans="1:6" ht="63.75">
      <c r="A1054" s="605"/>
      <c r="B1054" s="606"/>
      <c r="C1054" s="605" t="s">
        <v>31</v>
      </c>
      <c r="D1054" s="609" t="s">
        <v>2809</v>
      </c>
      <c r="E1054" s="607" t="s">
        <v>631</v>
      </c>
      <c r="F1054" s="608"/>
    </row>
    <row r="1055" spans="1:6" ht="15.75">
      <c r="A1055" s="605"/>
      <c r="B1055" s="606"/>
      <c r="C1055" s="605" t="s">
        <v>32</v>
      </c>
      <c r="D1055" s="609"/>
      <c r="E1055" s="607"/>
      <c r="F1055" s="608"/>
    </row>
    <row r="1056" spans="1:6" ht="15.75">
      <c r="A1056" s="611"/>
      <c r="B1056" s="612"/>
      <c r="C1056" s="611"/>
      <c r="D1056" s="613"/>
      <c r="E1056" s="646"/>
      <c r="F1056" s="615"/>
    </row>
    <row r="1057" spans="1:6" ht="140.25">
      <c r="A1057" s="605" t="s">
        <v>770</v>
      </c>
      <c r="B1057" s="606" t="s">
        <v>519</v>
      </c>
      <c r="C1057" s="605"/>
      <c r="D1057" s="606" t="s">
        <v>1089</v>
      </c>
      <c r="E1057" s="607"/>
      <c r="F1057" s="608"/>
    </row>
    <row r="1058" spans="1:6" ht="15.75">
      <c r="A1058" s="605"/>
      <c r="B1058" s="606"/>
      <c r="C1058" s="605" t="s">
        <v>19</v>
      </c>
      <c r="D1058" s="645"/>
      <c r="E1058" s="607"/>
      <c r="F1058" s="608"/>
    </row>
    <row r="1059" spans="1:6" ht="15.75">
      <c r="A1059" s="605"/>
      <c r="B1059" s="606"/>
      <c r="C1059" s="605" t="s">
        <v>626</v>
      </c>
      <c r="D1059" s="609"/>
      <c r="E1059" s="607"/>
      <c r="F1059" s="608"/>
    </row>
    <row r="1060" spans="1:6" ht="15.75">
      <c r="A1060" s="605"/>
      <c r="B1060" s="606"/>
      <c r="C1060" s="605" t="s">
        <v>23</v>
      </c>
      <c r="D1060" s="645"/>
      <c r="E1060" s="607"/>
      <c r="F1060" s="608"/>
    </row>
    <row r="1061" spans="1:6" ht="89.25">
      <c r="A1061" s="605"/>
      <c r="B1061" s="606"/>
      <c r="C1061" s="605" t="s">
        <v>25</v>
      </c>
      <c r="D1061" s="609" t="s">
        <v>1090</v>
      </c>
      <c r="E1061" s="607" t="s">
        <v>631</v>
      </c>
      <c r="F1061" s="608"/>
    </row>
    <row r="1062" spans="1:6" ht="89.25">
      <c r="A1062" s="605"/>
      <c r="B1062" s="606"/>
      <c r="C1062" s="605" t="s">
        <v>31</v>
      </c>
      <c r="D1062" s="609" t="s">
        <v>2810</v>
      </c>
      <c r="E1062" s="607" t="s">
        <v>631</v>
      </c>
      <c r="F1062" s="608"/>
    </row>
    <row r="1063" spans="1:6" ht="15.75">
      <c r="A1063" s="605"/>
      <c r="B1063" s="606"/>
      <c r="C1063" s="605" t="s">
        <v>32</v>
      </c>
      <c r="D1063" s="609"/>
      <c r="E1063" s="607"/>
      <c r="F1063" s="608"/>
    </row>
    <row r="1064" spans="1:6" ht="15.75">
      <c r="A1064" s="611"/>
      <c r="B1064" s="612"/>
      <c r="C1064" s="611"/>
      <c r="D1064" s="613"/>
      <c r="E1064" s="646"/>
      <c r="F1064" s="615"/>
    </row>
    <row r="1065" spans="1:6" ht="15.75">
      <c r="A1065" s="600">
        <v>4.2</v>
      </c>
      <c r="B1065" s="601"/>
      <c r="C1065" s="600"/>
      <c r="D1065" s="601" t="s">
        <v>1091</v>
      </c>
      <c r="E1065" s="602"/>
      <c r="F1065" s="603"/>
    </row>
    <row r="1066" spans="1:6" ht="153">
      <c r="A1066" s="605" t="s">
        <v>1092</v>
      </c>
      <c r="B1066" s="606" t="s">
        <v>1093</v>
      </c>
      <c r="C1066" s="605"/>
      <c r="D1066" s="606" t="s">
        <v>1094</v>
      </c>
      <c r="E1066" s="607"/>
      <c r="F1066" s="608"/>
    </row>
    <row r="1067" spans="1:6" ht="15.75">
      <c r="A1067" s="605"/>
      <c r="B1067" s="606"/>
      <c r="C1067" s="605" t="s">
        <v>19</v>
      </c>
      <c r="D1067" s="645"/>
      <c r="E1067" s="607"/>
      <c r="F1067" s="608"/>
    </row>
    <row r="1068" spans="1:6" ht="15.75">
      <c r="A1068" s="605"/>
      <c r="B1068" s="606"/>
      <c r="C1068" s="605" t="s">
        <v>626</v>
      </c>
      <c r="D1068" s="609"/>
      <c r="E1068" s="607"/>
      <c r="F1068" s="608"/>
    </row>
    <row r="1069" spans="1:6" ht="15.75">
      <c r="A1069" s="605"/>
      <c r="B1069" s="606"/>
      <c r="C1069" s="605" t="s">
        <v>23</v>
      </c>
      <c r="D1069" s="645"/>
      <c r="E1069" s="607"/>
      <c r="F1069" s="608"/>
    </row>
    <row r="1070" spans="1:6" ht="76.5">
      <c r="A1070" s="605"/>
      <c r="B1070" s="606"/>
      <c r="C1070" s="605" t="s">
        <v>25</v>
      </c>
      <c r="D1070" s="609" t="s">
        <v>1095</v>
      </c>
      <c r="E1070" s="607"/>
      <c r="F1070" s="608" t="s">
        <v>1096</v>
      </c>
    </row>
    <row r="1071" spans="1:6" ht="89.25">
      <c r="A1071" s="605"/>
      <c r="B1071" s="606"/>
      <c r="C1071" s="605" t="s">
        <v>31</v>
      </c>
      <c r="D1071" s="645" t="s">
        <v>2811</v>
      </c>
      <c r="E1071" s="607" t="s">
        <v>631</v>
      </c>
      <c r="F1071" s="608"/>
    </row>
    <row r="1072" spans="1:6" ht="15.75">
      <c r="A1072" s="605"/>
      <c r="B1072" s="606"/>
      <c r="C1072" s="605" t="s">
        <v>32</v>
      </c>
      <c r="D1072" s="609"/>
      <c r="E1072" s="607"/>
      <c r="F1072" s="608"/>
    </row>
    <row r="1073" spans="1:6" ht="15.75">
      <c r="A1073" s="611"/>
      <c r="B1073" s="612"/>
      <c r="C1073" s="611"/>
      <c r="D1073" s="613"/>
      <c r="E1073" s="614"/>
      <c r="F1073" s="615"/>
    </row>
    <row r="1074" spans="1:6" ht="153">
      <c r="A1074" s="605" t="s">
        <v>1097</v>
      </c>
      <c r="B1074" s="606" t="s">
        <v>1098</v>
      </c>
      <c r="C1074" s="605"/>
      <c r="D1074" s="606" t="s">
        <v>1099</v>
      </c>
      <c r="E1074" s="607"/>
      <c r="F1074" s="608"/>
    </row>
    <row r="1075" spans="1:6" ht="15.75">
      <c r="A1075" s="605"/>
      <c r="B1075" s="606"/>
      <c r="C1075" s="605" t="s">
        <v>19</v>
      </c>
      <c r="D1075" s="609"/>
      <c r="E1075" s="607"/>
      <c r="F1075" s="608"/>
    </row>
    <row r="1076" spans="1:6" ht="15.75">
      <c r="A1076" s="605"/>
      <c r="B1076" s="606"/>
      <c r="C1076" s="605" t="s">
        <v>626</v>
      </c>
      <c r="D1076" s="609"/>
      <c r="E1076" s="607"/>
      <c r="F1076" s="608"/>
    </row>
    <row r="1077" spans="1:6" ht="15.75">
      <c r="A1077" s="605"/>
      <c r="B1077" s="606"/>
      <c r="C1077" s="605" t="s">
        <v>23</v>
      </c>
      <c r="D1077" s="609"/>
      <c r="E1077" s="607"/>
      <c r="F1077" s="608"/>
    </row>
    <row r="1078" spans="1:6" ht="76.5">
      <c r="A1078" s="605"/>
      <c r="B1078" s="606"/>
      <c r="C1078" s="605" t="s">
        <v>25</v>
      </c>
      <c r="D1078" s="609" t="s">
        <v>1095</v>
      </c>
      <c r="E1078" s="607"/>
      <c r="F1078" s="608" t="s">
        <v>1096</v>
      </c>
    </row>
    <row r="1079" spans="1:6" ht="76.5">
      <c r="A1079" s="605"/>
      <c r="B1079" s="606"/>
      <c r="C1079" s="605" t="s">
        <v>31</v>
      </c>
      <c r="D1079" s="609" t="s">
        <v>2812</v>
      </c>
      <c r="E1079" s="607" t="s">
        <v>631</v>
      </c>
      <c r="F1079" s="608"/>
    </row>
    <row r="1080" spans="1:6" ht="15.75">
      <c r="A1080" s="605"/>
      <c r="B1080" s="606"/>
      <c r="C1080" s="605" t="s">
        <v>32</v>
      </c>
      <c r="D1080" s="609"/>
      <c r="E1080" s="607"/>
      <c r="F1080" s="608"/>
    </row>
    <row r="1081" spans="1:6" ht="15.75">
      <c r="A1081" s="611"/>
      <c r="B1081" s="612"/>
      <c r="C1081" s="611"/>
      <c r="D1081" s="613"/>
      <c r="E1081" s="614"/>
      <c r="F1081" s="615"/>
    </row>
    <row r="1082" spans="1:6" ht="153">
      <c r="A1082" s="605" t="s">
        <v>1100</v>
      </c>
      <c r="B1082" s="606" t="s">
        <v>1101</v>
      </c>
      <c r="C1082" s="605"/>
      <c r="D1082" s="606" t="s">
        <v>1102</v>
      </c>
      <c r="E1082" s="607"/>
      <c r="F1082" s="608"/>
    </row>
    <row r="1083" spans="1:6" ht="15.75">
      <c r="A1083" s="605"/>
      <c r="B1083" s="606"/>
      <c r="C1083" s="605" t="s">
        <v>19</v>
      </c>
      <c r="D1083" s="609"/>
      <c r="E1083" s="607"/>
      <c r="F1083" s="608"/>
    </row>
    <row r="1084" spans="1:6" ht="15.75">
      <c r="A1084" s="605"/>
      <c r="B1084" s="606"/>
      <c r="C1084" s="605" t="s">
        <v>626</v>
      </c>
      <c r="D1084" s="609"/>
      <c r="E1084" s="607"/>
      <c r="F1084" s="608"/>
    </row>
    <row r="1085" spans="1:6" ht="15.75">
      <c r="A1085" s="605"/>
      <c r="B1085" s="606"/>
      <c r="C1085" s="605" t="s">
        <v>23</v>
      </c>
      <c r="D1085" s="609"/>
      <c r="E1085" s="607"/>
      <c r="F1085" s="608"/>
    </row>
    <row r="1086" spans="1:6" ht="15.75">
      <c r="A1086" s="605"/>
      <c r="B1086" s="606"/>
      <c r="C1086" s="605" t="s">
        <v>25</v>
      </c>
      <c r="D1086" s="609"/>
      <c r="E1086" s="607"/>
      <c r="F1086" s="608"/>
    </row>
    <row r="1087" spans="1:6" ht="63.75">
      <c r="A1087" s="605"/>
      <c r="B1087" s="606"/>
      <c r="C1087" s="605" t="s">
        <v>31</v>
      </c>
      <c r="D1087" s="609" t="s">
        <v>2813</v>
      </c>
      <c r="E1087" s="607" t="s">
        <v>631</v>
      </c>
      <c r="F1087" s="608"/>
    </row>
    <row r="1088" spans="1:6" ht="15.75">
      <c r="A1088" s="605"/>
      <c r="B1088" s="606"/>
      <c r="C1088" s="605" t="s">
        <v>32</v>
      </c>
      <c r="D1088" s="609"/>
      <c r="E1088" s="607"/>
      <c r="F1088" s="608"/>
    </row>
    <row r="1089" spans="1:6" ht="15.75">
      <c r="A1089" s="611"/>
      <c r="B1089" s="612"/>
      <c r="C1089" s="611"/>
      <c r="D1089" s="613"/>
      <c r="E1089" s="614"/>
      <c r="F1089" s="615"/>
    </row>
    <row r="1090" spans="1:6" ht="15.75">
      <c r="A1090" s="600">
        <v>4.3</v>
      </c>
      <c r="B1090" s="601"/>
      <c r="C1090" s="600"/>
      <c r="D1090" s="601" t="s">
        <v>1103</v>
      </c>
      <c r="E1090" s="602"/>
      <c r="F1090" s="603"/>
    </row>
    <row r="1091" spans="1:6" ht="267.75">
      <c r="A1091" s="605" t="s">
        <v>1104</v>
      </c>
      <c r="B1091" s="606" t="s">
        <v>1105</v>
      </c>
      <c r="C1091" s="605"/>
      <c r="D1091" s="606" t="s">
        <v>1106</v>
      </c>
      <c r="E1091" s="607"/>
      <c r="F1091" s="608"/>
    </row>
    <row r="1092" spans="1:6" ht="15.75">
      <c r="A1092" s="605"/>
      <c r="B1092" s="606"/>
      <c r="C1092" s="605" t="s">
        <v>19</v>
      </c>
      <c r="D1092" s="609"/>
      <c r="E1092" s="607"/>
      <c r="F1092" s="608"/>
    </row>
    <row r="1093" spans="1:6" ht="15.75">
      <c r="A1093" s="605"/>
      <c r="B1093" s="606"/>
      <c r="C1093" s="605" t="s">
        <v>626</v>
      </c>
      <c r="D1093" s="609"/>
      <c r="E1093" s="607"/>
      <c r="F1093" s="608"/>
    </row>
    <row r="1094" spans="1:6" ht="15.75">
      <c r="A1094" s="605"/>
      <c r="B1094" s="606"/>
      <c r="C1094" s="605" t="s">
        <v>23</v>
      </c>
      <c r="D1094" s="609"/>
      <c r="E1094" s="607"/>
      <c r="F1094" s="608"/>
    </row>
    <row r="1095" spans="1:6" ht="85.5">
      <c r="A1095" s="605"/>
      <c r="B1095" s="606"/>
      <c r="C1095" s="605" t="s">
        <v>25</v>
      </c>
      <c r="D1095" s="43" t="s">
        <v>1107</v>
      </c>
      <c r="E1095" s="607"/>
      <c r="F1095" s="608" t="s">
        <v>1108</v>
      </c>
    </row>
    <row r="1096" spans="1:6" ht="63.75">
      <c r="A1096" s="605"/>
      <c r="B1096" s="606"/>
      <c r="C1096" s="605" t="s">
        <v>31</v>
      </c>
      <c r="D1096" s="609" t="s">
        <v>2814</v>
      </c>
      <c r="E1096" s="607" t="s">
        <v>631</v>
      </c>
      <c r="F1096" s="608"/>
    </row>
    <row r="1097" spans="1:6" ht="15.75">
      <c r="A1097" s="605"/>
      <c r="B1097" s="606"/>
      <c r="C1097" s="605" t="s">
        <v>32</v>
      </c>
      <c r="D1097" s="609"/>
      <c r="E1097" s="607"/>
      <c r="F1097" s="608"/>
    </row>
    <row r="1098" spans="1:6" ht="15.75">
      <c r="A1098" s="611"/>
      <c r="B1098" s="612"/>
      <c r="C1098" s="611"/>
      <c r="D1098" s="613"/>
      <c r="E1098" s="614"/>
      <c r="F1098" s="615"/>
    </row>
    <row r="1099" spans="1:6" ht="280.5">
      <c r="A1099" s="605" t="s">
        <v>1109</v>
      </c>
      <c r="B1099" s="606" t="s">
        <v>1110</v>
      </c>
      <c r="C1099" s="605"/>
      <c r="D1099" s="606" t="s">
        <v>1111</v>
      </c>
      <c r="E1099" s="607"/>
      <c r="F1099" s="608"/>
    </row>
    <row r="1100" spans="1:6" ht="15.75">
      <c r="A1100" s="605"/>
      <c r="B1100" s="606"/>
      <c r="C1100" s="605" t="s">
        <v>19</v>
      </c>
      <c r="D1100" s="609"/>
      <c r="E1100" s="607"/>
      <c r="F1100" s="608"/>
    </row>
    <row r="1101" spans="1:6" ht="15.75">
      <c r="A1101" s="605"/>
      <c r="B1101" s="606"/>
      <c r="C1101" s="605" t="s">
        <v>626</v>
      </c>
      <c r="D1101" s="609"/>
      <c r="E1101" s="607"/>
      <c r="F1101" s="608"/>
    </row>
    <row r="1102" spans="1:6" ht="15.75">
      <c r="A1102" s="605"/>
      <c r="B1102" s="606"/>
      <c r="C1102" s="605" t="s">
        <v>23</v>
      </c>
      <c r="D1102" s="609"/>
      <c r="E1102" s="607"/>
      <c r="F1102" s="608"/>
    </row>
    <row r="1103" spans="1:6" ht="15.75">
      <c r="A1103" s="605"/>
      <c r="B1103" s="606"/>
      <c r="C1103" s="605" t="s">
        <v>25</v>
      </c>
      <c r="D1103" s="609"/>
      <c r="E1103" s="607"/>
      <c r="F1103" s="608"/>
    </row>
    <row r="1104" spans="1:6" ht="89.25">
      <c r="A1104" s="605"/>
      <c r="B1104" s="606"/>
      <c r="C1104" s="605" t="s">
        <v>31</v>
      </c>
      <c r="D1104" s="609" t="s">
        <v>2815</v>
      </c>
      <c r="E1104" s="607" t="s">
        <v>631</v>
      </c>
      <c r="F1104" s="608"/>
    </row>
    <row r="1105" spans="1:6" ht="15.75">
      <c r="A1105" s="605"/>
      <c r="B1105" s="606"/>
      <c r="C1105" s="605" t="s">
        <v>32</v>
      </c>
      <c r="D1105" s="609"/>
      <c r="E1105" s="607"/>
      <c r="F1105" s="608"/>
    </row>
    <row r="1106" spans="1:6" ht="15.75">
      <c r="A1106" s="611"/>
      <c r="B1106" s="612"/>
      <c r="C1106" s="611"/>
      <c r="D1106" s="613"/>
      <c r="E1106" s="614"/>
      <c r="F1106" s="615"/>
    </row>
    <row r="1107" spans="1:6" ht="15.75">
      <c r="A1107" s="600">
        <v>4.4000000000000004</v>
      </c>
      <c r="B1107" s="601"/>
      <c r="C1107" s="600"/>
      <c r="D1107" s="601" t="s">
        <v>1112</v>
      </c>
      <c r="E1107" s="602"/>
      <c r="F1107" s="603"/>
    </row>
    <row r="1108" spans="1:6" ht="114.75">
      <c r="A1108" s="605" t="s">
        <v>1113</v>
      </c>
      <c r="B1108" s="606" t="s">
        <v>1114</v>
      </c>
      <c r="C1108" s="605"/>
      <c r="D1108" s="606" t="s">
        <v>1115</v>
      </c>
      <c r="E1108" s="607"/>
      <c r="F1108" s="608"/>
    </row>
    <row r="1109" spans="1:6" ht="15.75">
      <c r="A1109" s="605"/>
      <c r="B1109" s="606"/>
      <c r="C1109" s="605" t="s">
        <v>19</v>
      </c>
      <c r="D1109" s="609"/>
      <c r="E1109" s="607"/>
      <c r="F1109" s="608"/>
    </row>
    <row r="1110" spans="1:6" ht="15.75">
      <c r="A1110" s="605"/>
      <c r="B1110" s="606"/>
      <c r="C1110" s="605" t="s">
        <v>626</v>
      </c>
      <c r="D1110" s="609"/>
      <c r="E1110" s="607"/>
      <c r="F1110" s="608"/>
    </row>
    <row r="1111" spans="1:6" ht="15.75">
      <c r="A1111" s="605"/>
      <c r="B1111" s="606"/>
      <c r="C1111" s="605" t="s">
        <v>23</v>
      </c>
      <c r="D1111" s="609"/>
      <c r="E1111" s="607"/>
      <c r="F1111" s="608"/>
    </row>
    <row r="1112" spans="1:6" ht="15.75">
      <c r="A1112" s="605"/>
      <c r="B1112" s="606"/>
      <c r="C1112" s="605" t="s">
        <v>25</v>
      </c>
      <c r="D1112" s="609"/>
      <c r="E1112" s="607"/>
      <c r="F1112" s="608"/>
    </row>
    <row r="1113" spans="1:6" ht="114.75">
      <c r="A1113" s="605"/>
      <c r="B1113" s="606"/>
      <c r="C1113" s="605" t="s">
        <v>31</v>
      </c>
      <c r="D1113" s="616" t="s">
        <v>2816</v>
      </c>
      <c r="E1113" s="607" t="s">
        <v>631</v>
      </c>
      <c r="F1113" s="608"/>
    </row>
    <row r="1114" spans="1:6" ht="15.75">
      <c r="A1114" s="605"/>
      <c r="B1114" s="606"/>
      <c r="C1114" s="605" t="s">
        <v>32</v>
      </c>
      <c r="D1114" s="609"/>
      <c r="E1114" s="607"/>
      <c r="F1114" s="608"/>
    </row>
    <row r="1115" spans="1:6" ht="15.75">
      <c r="A1115" s="611"/>
      <c r="B1115" s="612"/>
      <c r="C1115" s="611"/>
      <c r="D1115" s="613"/>
      <c r="E1115" s="614"/>
      <c r="F1115" s="615"/>
    </row>
    <row r="1116" spans="1:6" ht="127.5">
      <c r="A1116" s="605" t="s">
        <v>1116</v>
      </c>
      <c r="B1116" s="606" t="s">
        <v>1117</v>
      </c>
      <c r="C1116" s="605"/>
      <c r="D1116" s="606" t="s">
        <v>1118</v>
      </c>
      <c r="E1116" s="607"/>
      <c r="F1116" s="608"/>
    </row>
    <row r="1117" spans="1:6" ht="15.75">
      <c r="A1117" s="605"/>
      <c r="B1117" s="606"/>
      <c r="C1117" s="605" t="s">
        <v>19</v>
      </c>
      <c r="D1117" s="609"/>
      <c r="E1117" s="607"/>
      <c r="F1117" s="608"/>
    </row>
    <row r="1118" spans="1:6" ht="15.75">
      <c r="A1118" s="605"/>
      <c r="B1118" s="606"/>
      <c r="C1118" s="605" t="s">
        <v>626</v>
      </c>
      <c r="D1118" s="609"/>
      <c r="E1118" s="607"/>
      <c r="F1118" s="608"/>
    </row>
    <row r="1119" spans="1:6" ht="15.75">
      <c r="A1119" s="605"/>
      <c r="B1119" s="606"/>
      <c r="C1119" s="605" t="s">
        <v>23</v>
      </c>
      <c r="D1119" s="609"/>
      <c r="E1119" s="607"/>
      <c r="F1119" s="608"/>
    </row>
    <row r="1120" spans="1:6" ht="15.75">
      <c r="A1120" s="605"/>
      <c r="B1120" s="606"/>
      <c r="C1120" s="605" t="s">
        <v>25</v>
      </c>
      <c r="D1120" s="609"/>
      <c r="E1120" s="607"/>
      <c r="F1120" s="608"/>
    </row>
    <row r="1121" spans="1:6" ht="127.5">
      <c r="A1121" s="605"/>
      <c r="B1121" s="606"/>
      <c r="C1121" s="605" t="s">
        <v>31</v>
      </c>
      <c r="D1121" s="647" t="s">
        <v>2817</v>
      </c>
      <c r="E1121" s="607"/>
      <c r="F1121" s="608"/>
    </row>
    <row r="1122" spans="1:6" ht="15.75">
      <c r="A1122" s="605"/>
      <c r="B1122" s="606"/>
      <c r="C1122" s="605" t="s">
        <v>32</v>
      </c>
      <c r="D1122" s="609"/>
      <c r="E1122" s="607"/>
      <c r="F1122" s="608"/>
    </row>
    <row r="1123" spans="1:6" ht="15.75">
      <c r="A1123" s="611"/>
      <c r="B1123" s="612"/>
      <c r="C1123" s="611"/>
      <c r="D1123" s="613"/>
      <c r="E1123" s="614"/>
      <c r="F1123" s="615"/>
    </row>
    <row r="1124" spans="1:6" ht="114.75">
      <c r="A1124" s="605" t="s">
        <v>1119</v>
      </c>
      <c r="B1124" s="606" t="s">
        <v>1120</v>
      </c>
      <c r="C1124" s="605"/>
      <c r="D1124" s="606" t="s">
        <v>1121</v>
      </c>
      <c r="E1124" s="607"/>
      <c r="F1124" s="608"/>
    </row>
    <row r="1125" spans="1:6" ht="15.75">
      <c r="A1125" s="605"/>
      <c r="B1125" s="606"/>
      <c r="C1125" s="605" t="s">
        <v>19</v>
      </c>
      <c r="D1125" s="609"/>
      <c r="E1125" s="607"/>
      <c r="F1125" s="608"/>
    </row>
    <row r="1126" spans="1:6" ht="15.75">
      <c r="A1126" s="605"/>
      <c r="B1126" s="606"/>
      <c r="C1126" s="605" t="s">
        <v>626</v>
      </c>
      <c r="D1126" s="609"/>
      <c r="E1126" s="607"/>
      <c r="F1126" s="608"/>
    </row>
    <row r="1127" spans="1:6" ht="15.75">
      <c r="A1127" s="605"/>
      <c r="B1127" s="606"/>
      <c r="C1127" s="605" t="s">
        <v>23</v>
      </c>
      <c r="D1127" s="609"/>
      <c r="E1127" s="607"/>
      <c r="F1127" s="608"/>
    </row>
    <row r="1128" spans="1:6" ht="15.75">
      <c r="A1128" s="605"/>
      <c r="B1128" s="606"/>
      <c r="C1128" s="605" t="s">
        <v>25</v>
      </c>
      <c r="D1128" s="609"/>
      <c r="E1128" s="607"/>
      <c r="F1128" s="608"/>
    </row>
    <row r="1129" spans="1:6" ht="63.75">
      <c r="A1129" s="605"/>
      <c r="B1129" s="606"/>
      <c r="C1129" s="605" t="s">
        <v>31</v>
      </c>
      <c r="D1129" s="609" t="s">
        <v>2818</v>
      </c>
      <c r="E1129" s="607" t="s">
        <v>631</v>
      </c>
      <c r="F1129" s="608"/>
    </row>
    <row r="1130" spans="1:6" ht="15.75">
      <c r="A1130" s="605"/>
      <c r="B1130" s="606"/>
      <c r="C1130" s="605" t="s">
        <v>32</v>
      </c>
      <c r="D1130" s="609"/>
      <c r="E1130" s="607"/>
      <c r="F1130" s="608"/>
    </row>
    <row r="1131" spans="1:6" ht="15.75">
      <c r="A1131" s="611"/>
      <c r="B1131" s="612"/>
      <c r="C1131" s="627"/>
      <c r="D1131" s="613"/>
      <c r="E1131" s="614"/>
      <c r="F1131" s="615"/>
    </row>
    <row r="1132" spans="1:6" ht="153">
      <c r="A1132" s="605" t="s">
        <v>1122</v>
      </c>
      <c r="B1132" s="606" t="s">
        <v>1123</v>
      </c>
      <c r="C1132" s="605"/>
      <c r="D1132" s="606" t="s">
        <v>1124</v>
      </c>
      <c r="E1132" s="607"/>
      <c r="F1132" s="608"/>
    </row>
    <row r="1133" spans="1:6" ht="15.75">
      <c r="A1133" s="605"/>
      <c r="B1133" s="606"/>
      <c r="C1133" s="605" t="s">
        <v>19</v>
      </c>
      <c r="D1133" s="609"/>
      <c r="E1133" s="607"/>
      <c r="F1133" s="608"/>
    </row>
    <row r="1134" spans="1:6" ht="15.75">
      <c r="A1134" s="605"/>
      <c r="B1134" s="606"/>
      <c r="C1134" s="605" t="s">
        <v>626</v>
      </c>
      <c r="D1134" s="609"/>
      <c r="E1134" s="607"/>
      <c r="F1134" s="608"/>
    </row>
    <row r="1135" spans="1:6" ht="15.75">
      <c r="A1135" s="605"/>
      <c r="B1135" s="606"/>
      <c r="C1135" s="605" t="s">
        <v>23</v>
      </c>
      <c r="D1135" s="609"/>
      <c r="E1135" s="607"/>
      <c r="F1135" s="608"/>
    </row>
    <row r="1136" spans="1:6" ht="15.75">
      <c r="A1136" s="605"/>
      <c r="B1136" s="606"/>
      <c r="C1136" s="605" t="s">
        <v>25</v>
      </c>
      <c r="D1136" s="609"/>
      <c r="E1136" s="607"/>
      <c r="F1136" s="608"/>
    </row>
    <row r="1137" spans="1:6" ht="63.75">
      <c r="A1137" s="605"/>
      <c r="B1137" s="606"/>
      <c r="C1137" s="605" t="s">
        <v>31</v>
      </c>
      <c r="D1137" s="609" t="s">
        <v>2819</v>
      </c>
      <c r="E1137" s="607" t="s">
        <v>631</v>
      </c>
      <c r="F1137" s="608"/>
    </row>
    <row r="1138" spans="1:6" ht="15.75">
      <c r="A1138" s="605"/>
      <c r="B1138" s="606"/>
      <c r="C1138" s="605" t="s">
        <v>32</v>
      </c>
      <c r="D1138" s="609"/>
      <c r="E1138" s="607"/>
      <c r="F1138" s="608"/>
    </row>
    <row r="1139" spans="1:6" ht="15.75">
      <c r="A1139" s="648"/>
      <c r="B1139" s="649"/>
      <c r="C1139" s="648"/>
      <c r="D1139" s="649"/>
      <c r="E1139" s="650"/>
      <c r="F1139" s="651"/>
    </row>
    <row r="1140" spans="1:6" ht="114.75">
      <c r="A1140" s="605" t="s">
        <v>1125</v>
      </c>
      <c r="B1140" s="606" t="s">
        <v>1126</v>
      </c>
      <c r="C1140" s="605"/>
      <c r="D1140" s="606" t="s">
        <v>1127</v>
      </c>
      <c r="E1140" s="607"/>
      <c r="F1140" s="608"/>
    </row>
    <row r="1141" spans="1:6" ht="15.75">
      <c r="A1141" s="605"/>
      <c r="B1141" s="606"/>
      <c r="C1141" s="605" t="s">
        <v>19</v>
      </c>
      <c r="D1141" s="609"/>
      <c r="E1141" s="607"/>
      <c r="F1141" s="608"/>
    </row>
    <row r="1142" spans="1:6" ht="15.75">
      <c r="A1142" s="605"/>
      <c r="B1142" s="606"/>
      <c r="C1142" s="605" t="s">
        <v>626</v>
      </c>
      <c r="D1142" s="609"/>
      <c r="E1142" s="607"/>
      <c r="F1142" s="608"/>
    </row>
    <row r="1143" spans="1:6" ht="15.75">
      <c r="A1143" s="605"/>
      <c r="B1143" s="606"/>
      <c r="C1143" s="605" t="s">
        <v>23</v>
      </c>
      <c r="D1143" s="609"/>
      <c r="E1143" s="607"/>
      <c r="F1143" s="608"/>
    </row>
    <row r="1144" spans="1:6" ht="15.75">
      <c r="A1144" s="605"/>
      <c r="B1144" s="606"/>
      <c r="C1144" s="605" t="s">
        <v>25</v>
      </c>
      <c r="D1144" s="609"/>
      <c r="E1144" s="607"/>
      <c r="F1144" s="608"/>
    </row>
    <row r="1145" spans="1:6" ht="76.5">
      <c r="A1145" s="605"/>
      <c r="B1145" s="606"/>
      <c r="C1145" s="605" t="s">
        <v>31</v>
      </c>
      <c r="D1145" s="609" t="s">
        <v>2820</v>
      </c>
      <c r="E1145" s="607" t="s">
        <v>631</v>
      </c>
      <c r="F1145" s="608"/>
    </row>
    <row r="1146" spans="1:6" ht="15.75">
      <c r="A1146" s="605"/>
      <c r="B1146" s="606"/>
      <c r="C1146" s="605" t="s">
        <v>32</v>
      </c>
      <c r="D1146" s="609"/>
      <c r="E1146" s="607"/>
      <c r="F1146" s="608"/>
    </row>
    <row r="1147" spans="1:6" ht="15.75">
      <c r="A1147" s="611"/>
      <c r="B1147" s="612"/>
      <c r="C1147" s="611"/>
      <c r="D1147" s="613"/>
      <c r="E1147" s="614"/>
      <c r="F1147" s="615"/>
    </row>
    <row r="1148" spans="1:6" ht="140.25">
      <c r="A1148" s="605" t="s">
        <v>1128</v>
      </c>
      <c r="B1148" s="606" t="s">
        <v>1129</v>
      </c>
      <c r="C1148" s="605"/>
      <c r="D1148" s="606" t="s">
        <v>1130</v>
      </c>
      <c r="E1148" s="607"/>
      <c r="F1148" s="608"/>
    </row>
    <row r="1149" spans="1:6" ht="15.75">
      <c r="A1149" s="605"/>
      <c r="B1149" s="606"/>
      <c r="C1149" s="605" t="s">
        <v>19</v>
      </c>
      <c r="D1149" s="609"/>
      <c r="E1149" s="607"/>
      <c r="F1149" s="608"/>
    </row>
    <row r="1150" spans="1:6" ht="15.75">
      <c r="A1150" s="605"/>
      <c r="B1150" s="606"/>
      <c r="C1150" s="605" t="s">
        <v>626</v>
      </c>
      <c r="D1150" s="609"/>
      <c r="E1150" s="607"/>
      <c r="F1150" s="608"/>
    </row>
    <row r="1151" spans="1:6" ht="15.75">
      <c r="A1151" s="605"/>
      <c r="B1151" s="606"/>
      <c r="C1151" s="605" t="s">
        <v>23</v>
      </c>
      <c r="D1151" s="609"/>
      <c r="E1151" s="607"/>
      <c r="F1151" s="608"/>
    </row>
    <row r="1152" spans="1:6" ht="15.75">
      <c r="A1152" s="605"/>
      <c r="B1152" s="606"/>
      <c r="C1152" s="605" t="s">
        <v>25</v>
      </c>
      <c r="D1152" s="609"/>
      <c r="E1152" s="607"/>
      <c r="F1152" s="608"/>
    </row>
    <row r="1153" spans="1:6" ht="25.5">
      <c r="A1153" s="605"/>
      <c r="B1153" s="606"/>
      <c r="C1153" s="605" t="s">
        <v>31</v>
      </c>
      <c r="D1153" s="609" t="s">
        <v>2821</v>
      </c>
      <c r="E1153" s="607" t="s">
        <v>631</v>
      </c>
      <c r="F1153" s="608"/>
    </row>
    <row r="1154" spans="1:6" ht="15.75">
      <c r="A1154" s="605"/>
      <c r="B1154" s="606"/>
      <c r="C1154" s="605" t="s">
        <v>32</v>
      </c>
      <c r="D1154" s="609"/>
      <c r="E1154" s="607"/>
      <c r="F1154" s="608"/>
    </row>
    <row r="1155" spans="1:6" ht="15.75">
      <c r="A1155" s="611"/>
      <c r="B1155" s="612"/>
      <c r="C1155" s="611"/>
      <c r="D1155" s="613"/>
      <c r="E1155" s="614"/>
      <c r="F1155" s="615"/>
    </row>
    <row r="1156" spans="1:6" ht="15.75">
      <c r="A1156" s="600">
        <v>4.5</v>
      </c>
      <c r="B1156" s="601"/>
      <c r="C1156" s="600"/>
      <c r="D1156" s="601" t="s">
        <v>1131</v>
      </c>
      <c r="E1156" s="602"/>
      <c r="F1156" s="603"/>
    </row>
    <row r="1157" spans="1:6" ht="114.75">
      <c r="A1157" s="605" t="s">
        <v>1132</v>
      </c>
      <c r="B1157" s="606" t="s">
        <v>1133</v>
      </c>
      <c r="C1157" s="605"/>
      <c r="D1157" s="606" t="s">
        <v>1134</v>
      </c>
      <c r="E1157" s="607"/>
      <c r="F1157" s="608"/>
    </row>
    <row r="1158" spans="1:6" ht="15.75">
      <c r="A1158" s="605"/>
      <c r="B1158" s="606"/>
      <c r="C1158" s="605" t="s">
        <v>19</v>
      </c>
      <c r="D1158" s="609"/>
      <c r="E1158" s="607"/>
      <c r="F1158" s="608"/>
    </row>
    <row r="1159" spans="1:6" ht="15.75">
      <c r="A1159" s="605"/>
      <c r="B1159" s="606"/>
      <c r="C1159" s="605" t="s">
        <v>626</v>
      </c>
      <c r="D1159" s="609"/>
      <c r="E1159" s="607"/>
      <c r="F1159" s="608"/>
    </row>
    <row r="1160" spans="1:6" ht="15.75">
      <c r="A1160" s="605"/>
      <c r="B1160" s="606"/>
      <c r="C1160" s="605" t="s">
        <v>23</v>
      </c>
      <c r="D1160" s="609"/>
      <c r="E1160" s="607"/>
      <c r="F1160" s="608"/>
    </row>
    <row r="1161" spans="1:6" ht="15.75">
      <c r="A1161" s="605"/>
      <c r="B1161" s="606"/>
      <c r="C1161" s="605" t="s">
        <v>25</v>
      </c>
      <c r="D1161" s="609"/>
      <c r="E1161" s="607"/>
      <c r="F1161" s="608"/>
    </row>
    <row r="1162" spans="1:6" ht="102">
      <c r="A1162" s="605"/>
      <c r="B1162" s="606"/>
      <c r="C1162" s="605" t="s">
        <v>31</v>
      </c>
      <c r="D1162" s="609" t="s">
        <v>2822</v>
      </c>
      <c r="E1162" s="607" t="s">
        <v>631</v>
      </c>
      <c r="F1162" s="608"/>
    </row>
    <row r="1163" spans="1:6" ht="15.75">
      <c r="A1163" s="605"/>
      <c r="B1163" s="606"/>
      <c r="C1163" s="605" t="s">
        <v>32</v>
      </c>
      <c r="D1163" s="609"/>
      <c r="E1163" s="607"/>
      <c r="F1163" s="608"/>
    </row>
    <row r="1164" spans="1:6" ht="15.75">
      <c r="A1164" s="611"/>
      <c r="B1164" s="612"/>
      <c r="C1164" s="611"/>
      <c r="D1164" s="613"/>
      <c r="E1164" s="614"/>
      <c r="F1164" s="615"/>
    </row>
    <row r="1165" spans="1:6" ht="114.75">
      <c r="A1165" s="605" t="s">
        <v>1135</v>
      </c>
      <c r="B1165" s="606" t="s">
        <v>1136</v>
      </c>
      <c r="C1165" s="605"/>
      <c r="D1165" s="606" t="s">
        <v>1137</v>
      </c>
      <c r="E1165" s="607"/>
      <c r="F1165" s="608"/>
    </row>
    <row r="1166" spans="1:6" ht="15.75">
      <c r="A1166" s="605"/>
      <c r="B1166" s="606"/>
      <c r="C1166" s="605" t="s">
        <v>19</v>
      </c>
      <c r="D1166" s="609"/>
      <c r="E1166" s="607"/>
      <c r="F1166" s="608"/>
    </row>
    <row r="1167" spans="1:6" ht="15.75">
      <c r="A1167" s="605"/>
      <c r="B1167" s="606"/>
      <c r="C1167" s="605" t="s">
        <v>626</v>
      </c>
      <c r="D1167" s="609"/>
      <c r="E1167" s="607"/>
      <c r="F1167" s="608"/>
    </row>
    <row r="1168" spans="1:6" ht="15.75">
      <c r="A1168" s="605"/>
      <c r="B1168" s="606"/>
      <c r="C1168" s="605" t="s">
        <v>23</v>
      </c>
      <c r="D1168" s="609"/>
      <c r="E1168" s="607"/>
      <c r="F1168" s="608"/>
    </row>
    <row r="1169" spans="1:6" ht="15.75">
      <c r="A1169" s="605"/>
      <c r="B1169" s="606"/>
      <c r="C1169" s="605" t="s">
        <v>25</v>
      </c>
      <c r="D1169" s="609"/>
      <c r="E1169" s="607"/>
      <c r="F1169" s="608"/>
    </row>
    <row r="1170" spans="1:6" ht="127.5">
      <c r="A1170" s="605"/>
      <c r="B1170" s="606"/>
      <c r="C1170" s="605" t="s">
        <v>31</v>
      </c>
      <c r="D1170" s="609" t="s">
        <v>2823</v>
      </c>
      <c r="E1170" s="607" t="s">
        <v>631</v>
      </c>
      <c r="F1170" s="608"/>
    </row>
    <row r="1171" spans="1:6" ht="15.75">
      <c r="A1171" s="605"/>
      <c r="B1171" s="606"/>
      <c r="C1171" s="605" t="s">
        <v>32</v>
      </c>
      <c r="D1171" s="609"/>
      <c r="E1171" s="607"/>
      <c r="F1171" s="608"/>
    </row>
    <row r="1172" spans="1:6" ht="15.75">
      <c r="A1172" s="611"/>
      <c r="B1172" s="612"/>
      <c r="C1172" s="611"/>
      <c r="D1172" s="613"/>
      <c r="E1172" s="614"/>
      <c r="F1172" s="615"/>
    </row>
    <row r="1173" spans="1:6" ht="15.75">
      <c r="A1173" s="600">
        <v>4.5999999999999996</v>
      </c>
      <c r="B1173" s="601"/>
      <c r="C1173" s="600"/>
      <c r="D1173" s="601" t="s">
        <v>1138</v>
      </c>
      <c r="E1173" s="602"/>
      <c r="F1173" s="603"/>
    </row>
    <row r="1174" spans="1:6" ht="140.25">
      <c r="A1174" s="605" t="s">
        <v>1139</v>
      </c>
      <c r="B1174" s="606" t="s">
        <v>1140</v>
      </c>
      <c r="C1174" s="605"/>
      <c r="D1174" s="606" t="s">
        <v>1141</v>
      </c>
      <c r="E1174" s="607"/>
      <c r="F1174" s="608"/>
    </row>
    <row r="1175" spans="1:6" ht="15.75">
      <c r="A1175" s="605"/>
      <c r="B1175" s="606"/>
      <c r="C1175" s="605" t="s">
        <v>19</v>
      </c>
      <c r="D1175" s="609"/>
      <c r="E1175" s="607"/>
      <c r="F1175" s="608"/>
    </row>
    <row r="1176" spans="1:6" ht="15.75">
      <c r="A1176" s="605"/>
      <c r="B1176" s="606"/>
      <c r="C1176" s="605" t="s">
        <v>626</v>
      </c>
      <c r="D1176" s="609"/>
      <c r="E1176" s="607"/>
      <c r="F1176" s="608"/>
    </row>
    <row r="1177" spans="1:6" ht="15.75">
      <c r="A1177" s="605"/>
      <c r="B1177" s="606"/>
      <c r="C1177" s="605" t="s">
        <v>23</v>
      </c>
      <c r="D1177" s="609"/>
      <c r="E1177" s="607"/>
      <c r="F1177" s="608"/>
    </row>
    <row r="1178" spans="1:6" ht="15.75">
      <c r="A1178" s="605"/>
      <c r="B1178" s="606"/>
      <c r="C1178" s="605" t="s">
        <v>25</v>
      </c>
      <c r="D1178" s="609" t="s">
        <v>1142</v>
      </c>
      <c r="E1178" s="607" t="s">
        <v>631</v>
      </c>
      <c r="F1178" s="608"/>
    </row>
    <row r="1179" spans="1:6" ht="25.5">
      <c r="A1179" s="605"/>
      <c r="B1179" s="606"/>
      <c r="C1179" s="605" t="s">
        <v>31</v>
      </c>
      <c r="D1179" s="517" t="s">
        <v>2824</v>
      </c>
      <c r="E1179" s="607" t="s">
        <v>631</v>
      </c>
      <c r="F1179" s="608"/>
    </row>
    <row r="1180" spans="1:6" ht="15.75">
      <c r="A1180" s="605"/>
      <c r="B1180" s="606"/>
      <c r="C1180" s="605" t="s">
        <v>32</v>
      </c>
      <c r="D1180" s="609"/>
      <c r="E1180" s="607"/>
      <c r="F1180" s="608"/>
    </row>
    <row r="1181" spans="1:6" ht="15.75">
      <c r="A1181" s="611"/>
      <c r="B1181" s="612"/>
      <c r="C1181" s="611"/>
      <c r="D1181" s="613"/>
      <c r="E1181" s="614"/>
      <c r="F1181" s="615"/>
    </row>
    <row r="1182" spans="1:6" ht="114.75">
      <c r="A1182" s="605" t="s">
        <v>1143</v>
      </c>
      <c r="B1182" s="606" t="s">
        <v>1144</v>
      </c>
      <c r="C1182" s="605"/>
      <c r="D1182" s="606" t="s">
        <v>1145</v>
      </c>
      <c r="E1182" s="607"/>
      <c r="F1182" s="608"/>
    </row>
    <row r="1183" spans="1:6" ht="15.75">
      <c r="A1183" s="605"/>
      <c r="B1183" s="606"/>
      <c r="C1183" s="605" t="s">
        <v>19</v>
      </c>
      <c r="D1183" s="609"/>
      <c r="E1183" s="607"/>
      <c r="F1183" s="608"/>
    </row>
    <row r="1184" spans="1:6" ht="15.75">
      <c r="A1184" s="605"/>
      <c r="B1184" s="606"/>
      <c r="C1184" s="605" t="s">
        <v>626</v>
      </c>
      <c r="D1184" s="609"/>
      <c r="E1184" s="607"/>
      <c r="F1184" s="608"/>
    </row>
    <row r="1185" spans="1:6" ht="15.75">
      <c r="A1185" s="605"/>
      <c r="B1185" s="606"/>
      <c r="C1185" s="605" t="s">
        <v>23</v>
      </c>
      <c r="D1185" s="609"/>
      <c r="E1185" s="607"/>
      <c r="F1185" s="608"/>
    </row>
    <row r="1186" spans="1:6" ht="15.75">
      <c r="A1186" s="605"/>
      <c r="B1186" s="606"/>
      <c r="C1186" s="605" t="s">
        <v>25</v>
      </c>
      <c r="D1186" s="609" t="s">
        <v>1146</v>
      </c>
      <c r="E1186" s="607" t="s">
        <v>631</v>
      </c>
      <c r="F1186" s="608"/>
    </row>
    <row r="1187" spans="1:6" ht="25.5">
      <c r="A1187" s="605"/>
      <c r="B1187" s="606"/>
      <c r="C1187" s="605" t="s">
        <v>31</v>
      </c>
      <c r="D1187" s="517" t="s">
        <v>2825</v>
      </c>
      <c r="E1187" s="607" t="s">
        <v>631</v>
      </c>
      <c r="F1187" s="608"/>
    </row>
    <row r="1188" spans="1:6" ht="15.75">
      <c r="A1188" s="605"/>
      <c r="B1188" s="606"/>
      <c r="C1188" s="605" t="s">
        <v>32</v>
      </c>
      <c r="D1188" s="609"/>
      <c r="E1188" s="607"/>
      <c r="F1188" s="608"/>
    </row>
    <row r="1189" spans="1:6" ht="15.75">
      <c r="A1189" s="611"/>
      <c r="B1189" s="612"/>
      <c r="C1189" s="611"/>
      <c r="D1189" s="613"/>
      <c r="E1189" s="614"/>
      <c r="F1189" s="615"/>
    </row>
    <row r="1190" spans="1:6" ht="140.25">
      <c r="A1190" s="605" t="s">
        <v>1147</v>
      </c>
      <c r="B1190" s="606" t="s">
        <v>1148</v>
      </c>
      <c r="C1190" s="605"/>
      <c r="D1190" s="606" t="s">
        <v>1149</v>
      </c>
      <c r="E1190" s="607"/>
      <c r="F1190" s="608"/>
    </row>
    <row r="1191" spans="1:6" ht="15.75">
      <c r="A1191" s="605"/>
      <c r="B1191" s="606"/>
      <c r="C1191" s="605" t="s">
        <v>19</v>
      </c>
      <c r="D1191" s="609"/>
      <c r="E1191" s="607"/>
      <c r="F1191" s="608"/>
    </row>
    <row r="1192" spans="1:6" ht="15.75">
      <c r="A1192" s="605"/>
      <c r="B1192" s="606"/>
      <c r="C1192" s="605" t="s">
        <v>626</v>
      </c>
      <c r="D1192" s="609"/>
      <c r="E1192" s="607"/>
      <c r="F1192" s="608"/>
    </row>
    <row r="1193" spans="1:6" ht="15.75">
      <c r="A1193" s="605"/>
      <c r="B1193" s="606"/>
      <c r="C1193" s="605" t="s">
        <v>23</v>
      </c>
      <c r="D1193" s="609"/>
      <c r="E1193" s="607"/>
      <c r="F1193" s="608"/>
    </row>
    <row r="1194" spans="1:6" ht="38.25">
      <c r="A1194" s="605"/>
      <c r="B1194" s="606"/>
      <c r="C1194" s="605" t="s">
        <v>25</v>
      </c>
      <c r="D1194" s="609" t="s">
        <v>1150</v>
      </c>
      <c r="E1194" s="607" t="s">
        <v>631</v>
      </c>
      <c r="F1194" s="608"/>
    </row>
    <row r="1195" spans="1:6" ht="89.25">
      <c r="A1195" s="605"/>
      <c r="B1195" s="606"/>
      <c r="C1195" s="605" t="s">
        <v>31</v>
      </c>
      <c r="D1195" s="609" t="s">
        <v>2826</v>
      </c>
      <c r="E1195" s="607" t="s">
        <v>631</v>
      </c>
      <c r="F1195" s="608"/>
    </row>
    <row r="1196" spans="1:6" ht="15.75">
      <c r="A1196" s="605"/>
      <c r="B1196" s="606"/>
      <c r="C1196" s="605" t="s">
        <v>32</v>
      </c>
      <c r="D1196" s="609"/>
      <c r="E1196" s="607"/>
      <c r="F1196" s="608"/>
    </row>
    <row r="1197" spans="1:6" ht="15.75">
      <c r="A1197" s="611"/>
      <c r="B1197" s="612"/>
      <c r="C1197" s="611"/>
      <c r="D1197" s="613"/>
      <c r="E1197" s="614"/>
      <c r="F1197" s="615"/>
    </row>
    <row r="1198" spans="1:6" ht="114.75">
      <c r="A1198" s="605" t="s">
        <v>1151</v>
      </c>
      <c r="B1198" s="606" t="s">
        <v>1152</v>
      </c>
      <c r="C1198" s="605"/>
      <c r="D1198" s="606" t="s">
        <v>1153</v>
      </c>
      <c r="E1198" s="607"/>
      <c r="F1198" s="608"/>
    </row>
    <row r="1199" spans="1:6" ht="15.75">
      <c r="A1199" s="605"/>
      <c r="B1199" s="606"/>
      <c r="C1199" s="605" t="s">
        <v>19</v>
      </c>
      <c r="D1199" s="609"/>
      <c r="E1199" s="607"/>
      <c r="F1199" s="608"/>
    </row>
    <row r="1200" spans="1:6" ht="15.75">
      <c r="A1200" s="605"/>
      <c r="B1200" s="606"/>
      <c r="C1200" s="605" t="s">
        <v>626</v>
      </c>
      <c r="D1200" s="609"/>
      <c r="E1200" s="607"/>
      <c r="F1200" s="608"/>
    </row>
    <row r="1201" spans="1:6" ht="15.75">
      <c r="A1201" s="605"/>
      <c r="B1201" s="606"/>
      <c r="C1201" s="605" t="s">
        <v>23</v>
      </c>
      <c r="D1201" s="609"/>
      <c r="E1201" s="607"/>
      <c r="F1201" s="608"/>
    </row>
    <row r="1202" spans="1:6" ht="25.5">
      <c r="A1202" s="605"/>
      <c r="B1202" s="606"/>
      <c r="C1202" s="605" t="s">
        <v>25</v>
      </c>
      <c r="D1202" s="609" t="s">
        <v>1154</v>
      </c>
      <c r="E1202" s="607" t="s">
        <v>631</v>
      </c>
      <c r="F1202" s="608"/>
    </row>
    <row r="1203" spans="1:6" ht="38.25">
      <c r="A1203" s="605"/>
      <c r="B1203" s="606"/>
      <c r="C1203" s="605" t="s">
        <v>31</v>
      </c>
      <c r="D1203" s="609" t="s">
        <v>2827</v>
      </c>
      <c r="E1203" s="607" t="s">
        <v>631</v>
      </c>
      <c r="F1203" s="608"/>
    </row>
    <row r="1204" spans="1:6" ht="15.75">
      <c r="A1204" s="605"/>
      <c r="B1204" s="606"/>
      <c r="C1204" s="605" t="s">
        <v>32</v>
      </c>
      <c r="D1204" s="609"/>
      <c r="E1204" s="607"/>
      <c r="F1204" s="608"/>
    </row>
    <row r="1205" spans="1:6" ht="15.75">
      <c r="A1205" s="611"/>
      <c r="B1205" s="612"/>
      <c r="C1205" s="611"/>
      <c r="D1205" s="613"/>
      <c r="E1205" s="614"/>
      <c r="F1205" s="615"/>
    </row>
    <row r="1206" spans="1:6" ht="127.5">
      <c r="A1206" s="605" t="s">
        <v>1155</v>
      </c>
      <c r="B1206" s="606" t="s">
        <v>1156</v>
      </c>
      <c r="C1206" s="605"/>
      <c r="D1206" s="606" t="s">
        <v>1157</v>
      </c>
      <c r="E1206" s="607"/>
      <c r="F1206" s="608"/>
    </row>
    <row r="1207" spans="1:6" ht="15.75">
      <c r="A1207" s="605"/>
      <c r="B1207" s="606"/>
      <c r="C1207" s="605" t="s">
        <v>19</v>
      </c>
      <c r="D1207" s="609"/>
      <c r="E1207" s="607"/>
      <c r="F1207" s="608"/>
    </row>
    <row r="1208" spans="1:6" ht="15.75">
      <c r="A1208" s="605"/>
      <c r="B1208" s="606"/>
      <c r="C1208" s="605" t="s">
        <v>626</v>
      </c>
      <c r="D1208" s="609"/>
      <c r="E1208" s="607"/>
      <c r="F1208" s="608"/>
    </row>
    <row r="1209" spans="1:6" ht="15.75">
      <c r="A1209" s="605"/>
      <c r="B1209" s="606"/>
      <c r="C1209" s="605" t="s">
        <v>23</v>
      </c>
      <c r="D1209" s="609"/>
      <c r="E1209" s="607"/>
      <c r="F1209" s="608"/>
    </row>
    <row r="1210" spans="1:6" ht="25.5">
      <c r="A1210" s="605"/>
      <c r="B1210" s="606"/>
      <c r="C1210" s="605" t="s">
        <v>25</v>
      </c>
      <c r="D1210" s="609" t="s">
        <v>1158</v>
      </c>
      <c r="E1210" s="607" t="s">
        <v>631</v>
      </c>
      <c r="F1210" s="608"/>
    </row>
    <row r="1211" spans="1:6" ht="51">
      <c r="A1211" s="605"/>
      <c r="B1211" s="606"/>
      <c r="C1211" s="605" t="s">
        <v>31</v>
      </c>
      <c r="D1211" s="609" t="s">
        <v>2828</v>
      </c>
      <c r="E1211" s="607" t="s">
        <v>631</v>
      </c>
      <c r="F1211" s="608"/>
    </row>
    <row r="1212" spans="1:6" ht="15.75">
      <c r="A1212" s="605"/>
      <c r="B1212" s="606"/>
      <c r="C1212" s="605" t="s">
        <v>32</v>
      </c>
      <c r="D1212" s="609"/>
      <c r="E1212" s="607"/>
      <c r="F1212" s="608"/>
    </row>
    <row r="1213" spans="1:6" ht="15.75">
      <c r="A1213" s="611"/>
      <c r="B1213" s="612"/>
      <c r="C1213" s="611"/>
      <c r="D1213" s="613"/>
      <c r="E1213" s="614"/>
      <c r="F1213" s="615"/>
    </row>
    <row r="1214" spans="1:6" ht="15.75">
      <c r="A1214" s="600">
        <v>4.7</v>
      </c>
      <c r="B1214" s="601"/>
      <c r="C1214" s="600"/>
      <c r="D1214" s="601" t="s">
        <v>1159</v>
      </c>
      <c r="E1214" s="602"/>
      <c r="F1214" s="603"/>
    </row>
    <row r="1215" spans="1:6" ht="102">
      <c r="A1215" s="605" t="s">
        <v>1160</v>
      </c>
      <c r="B1215" s="606" t="s">
        <v>1161</v>
      </c>
      <c r="C1215" s="605"/>
      <c r="D1215" s="606" t="s">
        <v>1162</v>
      </c>
      <c r="E1215" s="607"/>
      <c r="F1215" s="608"/>
    </row>
    <row r="1216" spans="1:6" ht="15.75">
      <c r="A1216" s="605"/>
      <c r="B1216" s="606"/>
      <c r="C1216" s="605" t="s">
        <v>19</v>
      </c>
      <c r="D1216" s="609"/>
      <c r="E1216" s="607"/>
      <c r="F1216" s="608"/>
    </row>
    <row r="1217" spans="1:6" ht="15.75">
      <c r="A1217" s="605"/>
      <c r="B1217" s="606"/>
      <c r="C1217" s="605" t="s">
        <v>626</v>
      </c>
      <c r="D1217" s="609"/>
      <c r="E1217" s="607"/>
      <c r="F1217" s="608"/>
    </row>
    <row r="1218" spans="1:6" ht="15.75">
      <c r="A1218" s="605"/>
      <c r="B1218" s="606"/>
      <c r="C1218" s="605" t="s">
        <v>23</v>
      </c>
      <c r="D1218" s="609"/>
      <c r="E1218" s="607"/>
      <c r="F1218" s="608"/>
    </row>
    <row r="1219" spans="1:6" ht="15.75">
      <c r="A1219" s="605"/>
      <c r="B1219" s="606"/>
      <c r="C1219" s="605" t="s">
        <v>25</v>
      </c>
      <c r="D1219" s="609"/>
      <c r="E1219" s="607"/>
      <c r="F1219" s="608"/>
    </row>
    <row r="1220" spans="1:6" ht="25.5">
      <c r="A1220" s="605"/>
      <c r="B1220" s="606"/>
      <c r="C1220" s="605" t="s">
        <v>31</v>
      </c>
      <c r="D1220" s="609" t="s">
        <v>2829</v>
      </c>
      <c r="E1220" s="607" t="s">
        <v>631</v>
      </c>
      <c r="F1220" s="608"/>
    </row>
    <row r="1221" spans="1:6" ht="15.75">
      <c r="A1221" s="605"/>
      <c r="B1221" s="606"/>
      <c r="C1221" s="605" t="s">
        <v>32</v>
      </c>
      <c r="D1221" s="609"/>
      <c r="E1221" s="607"/>
      <c r="F1221" s="608"/>
    </row>
    <row r="1222" spans="1:6" ht="15.75">
      <c r="A1222" s="611"/>
      <c r="B1222" s="612"/>
      <c r="C1222" s="611"/>
      <c r="D1222" s="613"/>
      <c r="E1222" s="614"/>
      <c r="F1222" s="615"/>
    </row>
    <row r="1223" spans="1:6" ht="114.75">
      <c r="A1223" s="605" t="s">
        <v>1163</v>
      </c>
      <c r="B1223" s="606" t="s">
        <v>1164</v>
      </c>
      <c r="C1223" s="605"/>
      <c r="D1223" s="606" t="s">
        <v>1165</v>
      </c>
      <c r="E1223" s="607"/>
      <c r="F1223" s="608"/>
    </row>
    <row r="1224" spans="1:6" ht="15.75">
      <c r="A1224" s="605"/>
      <c r="B1224" s="606"/>
      <c r="C1224" s="605" t="s">
        <v>19</v>
      </c>
      <c r="D1224" s="609"/>
      <c r="E1224" s="607"/>
      <c r="F1224" s="608"/>
    </row>
    <row r="1225" spans="1:6" ht="15.75">
      <c r="A1225" s="605"/>
      <c r="B1225" s="606"/>
      <c r="C1225" s="605" t="s">
        <v>626</v>
      </c>
      <c r="D1225" s="609"/>
      <c r="E1225" s="607"/>
      <c r="F1225" s="608"/>
    </row>
    <row r="1226" spans="1:6" ht="15.75">
      <c r="A1226" s="605"/>
      <c r="B1226" s="606"/>
      <c r="C1226" s="605" t="s">
        <v>23</v>
      </c>
      <c r="D1226" s="609"/>
      <c r="E1226" s="607"/>
      <c r="F1226" s="608"/>
    </row>
    <row r="1227" spans="1:6" ht="15.75">
      <c r="A1227" s="605"/>
      <c r="B1227" s="606"/>
      <c r="C1227" s="605" t="s">
        <v>25</v>
      </c>
      <c r="D1227" s="609"/>
      <c r="E1227" s="607"/>
      <c r="F1227" s="608"/>
    </row>
    <row r="1228" spans="1:6" ht="38.25">
      <c r="A1228" s="605"/>
      <c r="B1228" s="606"/>
      <c r="C1228" s="605" t="s">
        <v>31</v>
      </c>
      <c r="D1228" s="609" t="s">
        <v>2830</v>
      </c>
      <c r="E1228" s="607" t="s">
        <v>631</v>
      </c>
      <c r="F1228" s="608"/>
    </row>
    <row r="1229" spans="1:6" ht="15.75">
      <c r="A1229" s="605"/>
      <c r="B1229" s="606"/>
      <c r="C1229" s="605" t="s">
        <v>32</v>
      </c>
      <c r="D1229" s="609"/>
      <c r="E1229" s="607"/>
      <c r="F1229" s="608"/>
    </row>
    <row r="1230" spans="1:6" ht="15.75">
      <c r="A1230" s="611"/>
      <c r="B1230" s="612"/>
      <c r="C1230" s="611"/>
      <c r="D1230" s="613"/>
      <c r="E1230" s="614"/>
      <c r="F1230" s="615"/>
    </row>
    <row r="1231" spans="1:6" ht="15.75">
      <c r="A1231" s="600">
        <v>4.8</v>
      </c>
      <c r="B1231" s="601"/>
      <c r="C1231" s="600"/>
      <c r="D1231" s="601" t="s">
        <v>1166</v>
      </c>
      <c r="E1231" s="602"/>
      <c r="F1231" s="603"/>
    </row>
    <row r="1232" spans="1:6" ht="409.5">
      <c r="A1232" s="605" t="s">
        <v>1167</v>
      </c>
      <c r="B1232" s="606" t="s">
        <v>1168</v>
      </c>
      <c r="C1232" s="605"/>
      <c r="D1232" s="606" t="s">
        <v>1169</v>
      </c>
      <c r="E1232" s="607"/>
      <c r="F1232" s="608"/>
    </row>
    <row r="1233" spans="1:6" ht="15.75">
      <c r="A1233" s="605"/>
      <c r="B1233" s="606"/>
      <c r="C1233" s="605" t="s">
        <v>19</v>
      </c>
      <c r="D1233" s="609"/>
      <c r="E1233" s="607"/>
      <c r="F1233" s="608"/>
    </row>
    <row r="1234" spans="1:6" ht="15.75">
      <c r="A1234" s="605"/>
      <c r="B1234" s="606"/>
      <c r="C1234" s="605" t="s">
        <v>626</v>
      </c>
      <c r="D1234" s="609"/>
      <c r="E1234" s="607"/>
      <c r="F1234" s="608"/>
    </row>
    <row r="1235" spans="1:6" ht="15.75">
      <c r="A1235" s="605"/>
      <c r="B1235" s="606"/>
      <c r="C1235" s="605" t="s">
        <v>23</v>
      </c>
      <c r="D1235" s="609"/>
      <c r="E1235" s="607"/>
      <c r="F1235" s="608"/>
    </row>
    <row r="1236" spans="1:6" ht="15.75">
      <c r="A1236" s="605"/>
      <c r="B1236" s="606"/>
      <c r="C1236" s="605" t="s">
        <v>25</v>
      </c>
      <c r="D1236" s="609"/>
      <c r="E1236" s="607"/>
      <c r="F1236" s="608"/>
    </row>
    <row r="1237" spans="1:6" ht="204">
      <c r="A1237" s="605"/>
      <c r="B1237" s="606"/>
      <c r="C1237" s="605" t="s">
        <v>31</v>
      </c>
      <c r="D1237" s="609" t="s">
        <v>2831</v>
      </c>
      <c r="E1237" s="607"/>
      <c r="F1237" s="608"/>
    </row>
    <row r="1238" spans="1:6" ht="15.75">
      <c r="A1238" s="605"/>
      <c r="B1238" s="606"/>
      <c r="C1238" s="605" t="s">
        <v>32</v>
      </c>
      <c r="D1238" s="609"/>
      <c r="E1238" s="607"/>
      <c r="F1238" s="608"/>
    </row>
    <row r="1239" spans="1:6" ht="15.75">
      <c r="A1239" s="611"/>
      <c r="B1239" s="612"/>
      <c r="C1239" s="611"/>
      <c r="D1239" s="613"/>
      <c r="E1239" s="614"/>
      <c r="F1239" s="615"/>
    </row>
    <row r="1240" spans="1:6" ht="15.75">
      <c r="A1240" s="600">
        <v>4.9000000000000004</v>
      </c>
      <c r="B1240" s="601"/>
      <c r="C1240" s="600"/>
      <c r="D1240" s="601" t="s">
        <v>1170</v>
      </c>
      <c r="E1240" s="602"/>
      <c r="F1240" s="603"/>
    </row>
    <row r="1241" spans="1:6" ht="178.5">
      <c r="A1241" s="605" t="s">
        <v>1171</v>
      </c>
      <c r="B1241" s="606" t="s">
        <v>1172</v>
      </c>
      <c r="C1241" s="605"/>
      <c r="D1241" s="606" t="s">
        <v>1173</v>
      </c>
      <c r="E1241" s="607"/>
      <c r="F1241" s="608"/>
    </row>
    <row r="1242" spans="1:6" ht="15.75">
      <c r="A1242" s="605"/>
      <c r="B1242" s="606"/>
      <c r="C1242" s="605" t="s">
        <v>19</v>
      </c>
      <c r="D1242" s="609"/>
      <c r="E1242" s="607"/>
      <c r="F1242" s="608"/>
    </row>
    <row r="1243" spans="1:6" ht="15.75">
      <c r="A1243" s="605"/>
      <c r="B1243" s="606"/>
      <c r="C1243" s="605" t="s">
        <v>626</v>
      </c>
      <c r="D1243" s="609"/>
      <c r="E1243" s="607"/>
      <c r="F1243" s="608"/>
    </row>
    <row r="1244" spans="1:6" ht="15.75">
      <c r="A1244" s="605"/>
      <c r="B1244" s="606"/>
      <c r="C1244" s="605" t="s">
        <v>23</v>
      </c>
      <c r="D1244" s="609"/>
      <c r="E1244" s="607"/>
      <c r="F1244" s="608"/>
    </row>
    <row r="1245" spans="1:6" ht="51">
      <c r="A1245" s="618"/>
      <c r="B1245" s="619"/>
      <c r="C1245" s="618" t="s">
        <v>25</v>
      </c>
      <c r="D1245" s="632" t="s">
        <v>1174</v>
      </c>
      <c r="E1245" s="621" t="s">
        <v>931</v>
      </c>
      <c r="F1245" s="622">
        <v>2021.6</v>
      </c>
    </row>
    <row r="1246" spans="1:6" ht="38.25">
      <c r="A1246" s="605"/>
      <c r="B1246" s="606"/>
      <c r="C1246" s="605" t="s">
        <v>31</v>
      </c>
      <c r="D1246" s="652" t="s">
        <v>2832</v>
      </c>
      <c r="E1246" s="607" t="s">
        <v>631</v>
      </c>
      <c r="F1246" s="608"/>
    </row>
    <row r="1247" spans="1:6" ht="15.75">
      <c r="A1247" s="605"/>
      <c r="B1247" s="606"/>
      <c r="C1247" s="605" t="s">
        <v>32</v>
      </c>
      <c r="D1247" s="609"/>
      <c r="E1247" s="607"/>
      <c r="F1247" s="608"/>
    </row>
    <row r="1248" spans="1:6" ht="15.75">
      <c r="A1248" s="611"/>
      <c r="B1248" s="612"/>
      <c r="C1248" s="611"/>
      <c r="D1248" s="613"/>
      <c r="E1248" s="614"/>
      <c r="F1248" s="615"/>
    </row>
    <row r="1249" spans="1:6" ht="15.75">
      <c r="A1249" s="600">
        <v>5</v>
      </c>
      <c r="B1249" s="601"/>
      <c r="C1249" s="600"/>
      <c r="D1249" s="601" t="s">
        <v>642</v>
      </c>
      <c r="E1249" s="602"/>
      <c r="F1249" s="603"/>
    </row>
    <row r="1250" spans="1:6" ht="15.75">
      <c r="A1250" s="600">
        <v>5.0999999999999996</v>
      </c>
      <c r="B1250" s="601"/>
      <c r="C1250" s="600"/>
      <c r="D1250" s="601" t="s">
        <v>1175</v>
      </c>
      <c r="E1250" s="602"/>
      <c r="F1250" s="603"/>
    </row>
    <row r="1251" spans="1:6" ht="127.5">
      <c r="A1251" s="605" t="s">
        <v>1176</v>
      </c>
      <c r="B1251" s="606" t="s">
        <v>1177</v>
      </c>
      <c r="C1251" s="605"/>
      <c r="D1251" s="606" t="s">
        <v>1178</v>
      </c>
      <c r="E1251" s="607"/>
      <c r="F1251" s="608"/>
    </row>
    <row r="1252" spans="1:6" ht="15.75">
      <c r="A1252" s="605"/>
      <c r="B1252" s="606"/>
      <c r="C1252" s="605" t="s">
        <v>19</v>
      </c>
      <c r="D1252" s="609"/>
      <c r="E1252" s="607"/>
      <c r="F1252" s="608"/>
    </row>
    <row r="1253" spans="1:6" ht="15.75">
      <c r="A1253" s="605"/>
      <c r="B1253" s="606"/>
      <c r="C1253" s="605" t="s">
        <v>626</v>
      </c>
      <c r="D1253" s="609"/>
      <c r="E1253" s="607"/>
      <c r="F1253" s="608"/>
    </row>
    <row r="1254" spans="1:6" ht="15.75">
      <c r="A1254" s="605"/>
      <c r="B1254" s="606"/>
      <c r="C1254" s="605" t="s">
        <v>23</v>
      </c>
      <c r="D1254" s="609"/>
      <c r="E1254" s="607"/>
      <c r="F1254" s="608"/>
    </row>
    <row r="1255" spans="1:6" ht="15.75">
      <c r="A1255" s="605"/>
      <c r="B1255" s="606"/>
      <c r="C1255" s="605" t="s">
        <v>25</v>
      </c>
      <c r="D1255" s="609"/>
      <c r="E1255" s="607"/>
      <c r="F1255" s="608"/>
    </row>
    <row r="1256" spans="1:6" ht="15.75">
      <c r="A1256" s="605"/>
      <c r="B1256" s="606"/>
      <c r="C1256" s="605" t="s">
        <v>31</v>
      </c>
      <c r="D1256" s="609"/>
      <c r="E1256" s="607"/>
      <c r="F1256" s="608"/>
    </row>
    <row r="1257" spans="1:6" ht="15.75">
      <c r="A1257" s="605"/>
      <c r="B1257" s="606"/>
      <c r="C1257" s="605" t="s">
        <v>32</v>
      </c>
      <c r="D1257" s="609"/>
      <c r="E1257" s="607"/>
      <c r="F1257" s="608"/>
    </row>
    <row r="1258" spans="1:6" ht="15.75">
      <c r="A1258" s="611"/>
      <c r="B1258" s="612"/>
      <c r="C1258" s="611"/>
      <c r="D1258" s="613"/>
      <c r="E1258" s="614"/>
      <c r="F1258" s="615"/>
    </row>
    <row r="1259" spans="1:6" ht="102">
      <c r="A1259" s="605" t="s">
        <v>1179</v>
      </c>
      <c r="B1259" s="606" t="s">
        <v>1180</v>
      </c>
      <c r="C1259" s="605"/>
      <c r="D1259" s="606" t="s">
        <v>1181</v>
      </c>
      <c r="E1259" s="607"/>
      <c r="F1259" s="608"/>
    </row>
    <row r="1260" spans="1:6" ht="15.75">
      <c r="A1260" s="605"/>
      <c r="B1260" s="606"/>
      <c r="C1260" s="605" t="s">
        <v>19</v>
      </c>
      <c r="D1260" s="609"/>
      <c r="E1260" s="607"/>
      <c r="F1260" s="608"/>
    </row>
    <row r="1261" spans="1:6" ht="15.75">
      <c r="A1261" s="605"/>
      <c r="B1261" s="606"/>
      <c r="C1261" s="605" t="s">
        <v>626</v>
      </c>
      <c r="D1261" s="609"/>
      <c r="E1261" s="607"/>
      <c r="F1261" s="608"/>
    </row>
    <row r="1262" spans="1:6" ht="15.75">
      <c r="A1262" s="605"/>
      <c r="B1262" s="606"/>
      <c r="C1262" s="605" t="s">
        <v>23</v>
      </c>
      <c r="D1262" s="609"/>
      <c r="E1262" s="607"/>
      <c r="F1262" s="608"/>
    </row>
    <row r="1263" spans="1:6" ht="15.75">
      <c r="A1263" s="605"/>
      <c r="B1263" s="606"/>
      <c r="C1263" s="605" t="s">
        <v>25</v>
      </c>
      <c r="D1263" s="609"/>
      <c r="E1263" s="607"/>
      <c r="F1263" s="608"/>
    </row>
    <row r="1264" spans="1:6" ht="15.75">
      <c r="A1264" s="605"/>
      <c r="B1264" s="606"/>
      <c r="C1264" s="605" t="s">
        <v>31</v>
      </c>
      <c r="D1264" s="609"/>
      <c r="E1264" s="607"/>
      <c r="F1264" s="608"/>
    </row>
    <row r="1265" spans="1:6" ht="15.75">
      <c r="A1265" s="605"/>
      <c r="B1265" s="606"/>
      <c r="C1265" s="605" t="s">
        <v>32</v>
      </c>
      <c r="D1265" s="609"/>
      <c r="E1265" s="607"/>
      <c r="F1265" s="608"/>
    </row>
    <row r="1266" spans="1:6" ht="15.75">
      <c r="A1266" s="611"/>
      <c r="B1266" s="612"/>
      <c r="C1266" s="611"/>
      <c r="D1266" s="613"/>
      <c r="E1266" s="614"/>
      <c r="F1266" s="615"/>
    </row>
    <row r="1267" spans="1:6" ht="178.5">
      <c r="A1267" s="605" t="s">
        <v>1182</v>
      </c>
      <c r="B1267" s="606" t="s">
        <v>1183</v>
      </c>
      <c r="C1267" s="605"/>
      <c r="D1267" s="606" t="s">
        <v>1184</v>
      </c>
      <c r="E1267" s="607"/>
      <c r="F1267" s="608"/>
    </row>
    <row r="1268" spans="1:6" ht="15.75">
      <c r="A1268" s="605"/>
      <c r="B1268" s="606"/>
      <c r="C1268" s="605" t="s">
        <v>19</v>
      </c>
      <c r="D1268" s="609"/>
      <c r="E1268" s="607"/>
      <c r="F1268" s="608"/>
    </row>
    <row r="1269" spans="1:6" ht="15.75">
      <c r="A1269" s="605"/>
      <c r="B1269" s="606"/>
      <c r="C1269" s="605" t="s">
        <v>626</v>
      </c>
      <c r="D1269" s="609"/>
      <c r="E1269" s="607"/>
      <c r="F1269" s="608"/>
    </row>
    <row r="1270" spans="1:6" ht="15.75">
      <c r="A1270" s="605"/>
      <c r="B1270" s="606"/>
      <c r="C1270" s="605" t="s">
        <v>23</v>
      </c>
      <c r="D1270" s="609"/>
      <c r="E1270" s="607"/>
      <c r="F1270" s="608"/>
    </row>
    <row r="1271" spans="1:6" ht="15.75">
      <c r="A1271" s="605"/>
      <c r="B1271" s="606"/>
      <c r="C1271" s="605" t="s">
        <v>25</v>
      </c>
      <c r="D1271" s="609"/>
      <c r="E1271" s="607"/>
      <c r="F1271" s="608"/>
    </row>
    <row r="1272" spans="1:6" ht="15.75">
      <c r="A1272" s="605"/>
      <c r="B1272" s="606"/>
      <c r="C1272" s="605" t="s">
        <v>31</v>
      </c>
      <c r="D1272" s="609"/>
      <c r="E1272" s="607"/>
      <c r="F1272" s="608"/>
    </row>
    <row r="1273" spans="1:6" ht="15.75">
      <c r="A1273" s="605"/>
      <c r="B1273" s="606"/>
      <c r="C1273" s="605" t="s">
        <v>32</v>
      </c>
      <c r="D1273" s="609"/>
      <c r="E1273" s="607"/>
      <c r="F1273" s="608"/>
    </row>
    <row r="1274" spans="1:6" ht="15.75">
      <c r="A1274" s="611"/>
      <c r="B1274" s="612"/>
      <c r="C1274" s="611"/>
      <c r="D1274" s="613"/>
      <c r="E1274" s="614"/>
      <c r="F1274" s="615"/>
    </row>
    <row r="1275" spans="1:6" ht="191.25">
      <c r="A1275" s="605" t="s">
        <v>1185</v>
      </c>
      <c r="B1275" s="606" t="s">
        <v>1186</v>
      </c>
      <c r="C1275" s="605"/>
      <c r="D1275" s="606" t="s">
        <v>1187</v>
      </c>
      <c r="E1275" s="607"/>
      <c r="F1275" s="608"/>
    </row>
    <row r="1276" spans="1:6" ht="15.75">
      <c r="A1276" s="605"/>
      <c r="B1276" s="606"/>
      <c r="C1276" s="605" t="s">
        <v>19</v>
      </c>
      <c r="D1276" s="609"/>
      <c r="E1276" s="607"/>
      <c r="F1276" s="608"/>
    </row>
    <row r="1277" spans="1:6" ht="15.75">
      <c r="A1277" s="605"/>
      <c r="B1277" s="606"/>
      <c r="C1277" s="605" t="s">
        <v>626</v>
      </c>
      <c r="D1277" s="609"/>
      <c r="E1277" s="607"/>
      <c r="F1277" s="608"/>
    </row>
    <row r="1278" spans="1:6" ht="15.75">
      <c r="A1278" s="605"/>
      <c r="B1278" s="606"/>
      <c r="C1278" s="605" t="s">
        <v>23</v>
      </c>
      <c r="D1278" s="609"/>
      <c r="E1278" s="607"/>
      <c r="F1278" s="608"/>
    </row>
    <row r="1279" spans="1:6" ht="15.75">
      <c r="A1279" s="605"/>
      <c r="B1279" s="606"/>
      <c r="C1279" s="605" t="s">
        <v>25</v>
      </c>
      <c r="D1279" s="609"/>
      <c r="E1279" s="607"/>
      <c r="F1279" s="608"/>
    </row>
    <row r="1280" spans="1:6" ht="15.75">
      <c r="A1280" s="605"/>
      <c r="B1280" s="606"/>
      <c r="C1280" s="605" t="s">
        <v>31</v>
      </c>
      <c r="D1280" s="609"/>
      <c r="E1280" s="607"/>
      <c r="F1280" s="608"/>
    </row>
    <row r="1281" spans="1:6" ht="15.75">
      <c r="A1281" s="605"/>
      <c r="B1281" s="606"/>
      <c r="C1281" s="605" t="s">
        <v>32</v>
      </c>
      <c r="D1281" s="609"/>
      <c r="E1281" s="607"/>
      <c r="F1281" s="608"/>
    </row>
    <row r="1282" spans="1:6" ht="15.75">
      <c r="A1282" s="611"/>
      <c r="B1282" s="612"/>
      <c r="C1282" s="611"/>
      <c r="D1282" s="613"/>
      <c r="E1282" s="614"/>
      <c r="F1282" s="615"/>
    </row>
    <row r="1283" spans="1:6" ht="15.75">
      <c r="A1283" s="600">
        <v>5.2</v>
      </c>
      <c r="B1283" s="601"/>
      <c r="C1283" s="600"/>
      <c r="D1283" s="601" t="s">
        <v>1188</v>
      </c>
      <c r="E1283" s="602"/>
      <c r="F1283" s="604"/>
    </row>
    <row r="1284" spans="1:6" ht="153">
      <c r="A1284" s="605" t="s">
        <v>802</v>
      </c>
      <c r="B1284" s="606" t="s">
        <v>1189</v>
      </c>
      <c r="C1284" s="605"/>
      <c r="D1284" s="606" t="s">
        <v>1190</v>
      </c>
      <c r="E1284" s="607"/>
      <c r="F1284" s="608"/>
    </row>
    <row r="1285" spans="1:6" ht="15.75">
      <c r="A1285" s="605"/>
      <c r="B1285" s="606"/>
      <c r="C1285" s="605" t="s">
        <v>19</v>
      </c>
      <c r="D1285" s="609"/>
      <c r="E1285" s="607"/>
      <c r="F1285" s="608"/>
    </row>
    <row r="1286" spans="1:6" ht="15.75">
      <c r="A1286" s="605"/>
      <c r="B1286" s="606"/>
      <c r="C1286" s="605" t="s">
        <v>626</v>
      </c>
      <c r="D1286" s="609"/>
      <c r="E1286" s="607"/>
      <c r="F1286" s="608"/>
    </row>
    <row r="1287" spans="1:6" ht="15.75">
      <c r="A1287" s="605"/>
      <c r="B1287" s="606"/>
      <c r="C1287" s="605" t="s">
        <v>23</v>
      </c>
      <c r="D1287" s="609"/>
      <c r="E1287" s="607"/>
      <c r="F1287" s="608"/>
    </row>
    <row r="1288" spans="1:6" ht="15.75">
      <c r="A1288" s="605"/>
      <c r="B1288" s="606"/>
      <c r="C1288" s="605" t="s">
        <v>25</v>
      </c>
      <c r="D1288" s="609"/>
      <c r="E1288" s="607"/>
      <c r="F1288" s="608"/>
    </row>
    <row r="1289" spans="1:6" ht="15.75">
      <c r="A1289" s="605"/>
      <c r="B1289" s="606"/>
      <c r="C1289" s="605" t="s">
        <v>31</v>
      </c>
      <c r="D1289" s="609"/>
      <c r="E1289" s="607"/>
      <c r="F1289" s="608"/>
    </row>
    <row r="1290" spans="1:6" ht="15.75">
      <c r="A1290" s="605"/>
      <c r="B1290" s="606"/>
      <c r="C1290" s="605" t="s">
        <v>32</v>
      </c>
      <c r="D1290" s="609"/>
      <c r="E1290" s="607"/>
      <c r="F1290" s="608"/>
    </row>
    <row r="1291" spans="1:6" ht="15.75">
      <c r="A1291" s="611"/>
      <c r="B1291" s="612"/>
      <c r="C1291" s="611"/>
      <c r="D1291" s="613"/>
      <c r="E1291" s="614"/>
      <c r="F1291" s="615"/>
    </row>
    <row r="1292" spans="1:6" ht="114.75">
      <c r="A1292" s="605" t="s">
        <v>806</v>
      </c>
      <c r="B1292" s="606" t="s">
        <v>1139</v>
      </c>
      <c r="C1292" s="605"/>
      <c r="D1292" s="606" t="s">
        <v>1191</v>
      </c>
      <c r="E1292" s="607"/>
      <c r="F1292" s="608"/>
    </row>
    <row r="1293" spans="1:6" ht="15.75">
      <c r="A1293" s="605"/>
      <c r="B1293" s="606"/>
      <c r="C1293" s="605" t="s">
        <v>19</v>
      </c>
      <c r="D1293" s="609"/>
      <c r="E1293" s="607"/>
      <c r="F1293" s="608"/>
    </row>
    <row r="1294" spans="1:6" ht="15.75">
      <c r="A1294" s="605"/>
      <c r="B1294" s="606"/>
      <c r="C1294" s="605" t="s">
        <v>626</v>
      </c>
      <c r="D1294" s="609"/>
      <c r="E1294" s="607"/>
      <c r="F1294" s="608"/>
    </row>
    <row r="1295" spans="1:6" ht="15.75">
      <c r="A1295" s="605"/>
      <c r="B1295" s="606"/>
      <c r="C1295" s="605" t="s">
        <v>23</v>
      </c>
      <c r="D1295" s="609"/>
      <c r="E1295" s="607"/>
      <c r="F1295" s="608"/>
    </row>
    <row r="1296" spans="1:6" ht="15.75">
      <c r="A1296" s="605"/>
      <c r="B1296" s="606"/>
      <c r="C1296" s="605" t="s">
        <v>25</v>
      </c>
      <c r="D1296" s="609"/>
      <c r="E1296" s="607"/>
      <c r="F1296" s="608"/>
    </row>
    <row r="1297" spans="1:6" ht="15.75">
      <c r="A1297" s="605"/>
      <c r="B1297" s="606"/>
      <c r="C1297" s="605" t="s">
        <v>31</v>
      </c>
      <c r="D1297" s="609"/>
      <c r="E1297" s="607"/>
      <c r="F1297" s="608"/>
    </row>
    <row r="1298" spans="1:6" ht="15.75">
      <c r="A1298" s="605"/>
      <c r="B1298" s="606"/>
      <c r="C1298" s="605" t="s">
        <v>32</v>
      </c>
      <c r="D1298" s="609"/>
      <c r="E1298" s="607"/>
      <c r="F1298" s="608"/>
    </row>
    <row r="1299" spans="1:6" ht="15.75">
      <c r="A1299" s="611"/>
      <c r="B1299" s="612"/>
      <c r="C1299" s="611"/>
      <c r="D1299" s="613"/>
      <c r="E1299" s="614"/>
      <c r="F1299" s="615"/>
    </row>
    <row r="1300" spans="1:6" ht="15.75">
      <c r="A1300" s="600">
        <v>5.3</v>
      </c>
      <c r="B1300" s="601"/>
      <c r="C1300" s="600"/>
      <c r="D1300" s="601" t="s">
        <v>1192</v>
      </c>
      <c r="E1300" s="602"/>
      <c r="F1300" s="604"/>
    </row>
    <row r="1301" spans="1:6" ht="409.5">
      <c r="A1301" s="605" t="s">
        <v>487</v>
      </c>
      <c r="B1301" s="606" t="s">
        <v>1193</v>
      </c>
      <c r="C1301" s="605"/>
      <c r="D1301" s="606" t="s">
        <v>1194</v>
      </c>
      <c r="E1301" s="607"/>
      <c r="F1301" s="608"/>
    </row>
    <row r="1302" spans="1:6" ht="15.75">
      <c r="A1302" s="605"/>
      <c r="B1302" s="606"/>
      <c r="C1302" s="605" t="s">
        <v>19</v>
      </c>
      <c r="D1302" s="609"/>
      <c r="E1302" s="607"/>
      <c r="F1302" s="608"/>
    </row>
    <row r="1303" spans="1:6" ht="15.75">
      <c r="A1303" s="605"/>
      <c r="B1303" s="606"/>
      <c r="C1303" s="605" t="s">
        <v>626</v>
      </c>
      <c r="D1303" s="609"/>
      <c r="E1303" s="607"/>
      <c r="F1303" s="608"/>
    </row>
    <row r="1304" spans="1:6" ht="15.75">
      <c r="A1304" s="605"/>
      <c r="B1304" s="606"/>
      <c r="C1304" s="605" t="s">
        <v>23</v>
      </c>
      <c r="D1304" s="609"/>
      <c r="E1304" s="607"/>
      <c r="F1304" s="608"/>
    </row>
    <row r="1305" spans="1:6" ht="15.75">
      <c r="A1305" s="605"/>
      <c r="B1305" s="606"/>
      <c r="C1305" s="605" t="s">
        <v>25</v>
      </c>
      <c r="D1305" s="609"/>
      <c r="E1305" s="607"/>
      <c r="F1305" s="608"/>
    </row>
    <row r="1306" spans="1:6" ht="15.75">
      <c r="A1306" s="605"/>
      <c r="B1306" s="606"/>
      <c r="C1306" s="605" t="s">
        <v>31</v>
      </c>
      <c r="D1306" s="609"/>
      <c r="E1306" s="607"/>
      <c r="F1306" s="608"/>
    </row>
    <row r="1307" spans="1:6" ht="15.75">
      <c r="A1307" s="605"/>
      <c r="B1307" s="606"/>
      <c r="C1307" s="605" t="s">
        <v>32</v>
      </c>
      <c r="D1307" s="609"/>
      <c r="E1307" s="607"/>
      <c r="F1307" s="608"/>
    </row>
    <row r="1308" spans="1:6" ht="15.75">
      <c r="A1308" s="611"/>
      <c r="B1308" s="612"/>
      <c r="C1308" s="611"/>
      <c r="D1308" s="613"/>
      <c r="E1308" s="614"/>
      <c r="F1308" s="615"/>
    </row>
    <row r="1309" spans="1:6" ht="15.75">
      <c r="A1309" s="600">
        <v>5.4</v>
      </c>
      <c r="B1309" s="601"/>
      <c r="C1309" s="600"/>
      <c r="D1309" s="601" t="s">
        <v>1195</v>
      </c>
      <c r="E1309" s="602"/>
      <c r="F1309" s="603"/>
    </row>
    <row r="1310" spans="1:6" ht="255">
      <c r="A1310" s="605" t="s">
        <v>1196</v>
      </c>
      <c r="B1310" s="606" t="s">
        <v>1197</v>
      </c>
      <c r="C1310" s="605"/>
      <c r="D1310" s="606" t="s">
        <v>1198</v>
      </c>
      <c r="E1310" s="607"/>
      <c r="F1310" s="608"/>
    </row>
    <row r="1311" spans="1:6" ht="15.75">
      <c r="A1311" s="605"/>
      <c r="B1311" s="606"/>
      <c r="C1311" s="605" t="s">
        <v>19</v>
      </c>
      <c r="D1311" s="526"/>
      <c r="E1311" s="607"/>
      <c r="F1311" s="608"/>
    </row>
    <row r="1312" spans="1:6" ht="15.75">
      <c r="A1312" s="605"/>
      <c r="B1312" s="606"/>
      <c r="C1312" s="605" t="s">
        <v>626</v>
      </c>
      <c r="D1312" s="527"/>
      <c r="E1312" s="607"/>
      <c r="F1312" s="608"/>
    </row>
    <row r="1313" spans="1:6" ht="21">
      <c r="A1313" s="605"/>
      <c r="B1313" s="606"/>
      <c r="C1313" s="605" t="s">
        <v>23</v>
      </c>
      <c r="D1313" s="526"/>
      <c r="E1313" s="607"/>
      <c r="F1313" s="608" t="s">
        <v>1199</v>
      </c>
    </row>
    <row r="1314" spans="1:6" ht="76.5">
      <c r="A1314" s="618"/>
      <c r="B1314" s="619"/>
      <c r="C1314" s="618" t="s">
        <v>25</v>
      </c>
      <c r="D1314" s="528" t="s">
        <v>1200</v>
      </c>
      <c r="E1314" s="621" t="s">
        <v>931</v>
      </c>
      <c r="F1314" s="622">
        <v>2020.19</v>
      </c>
    </row>
    <row r="1315" spans="1:6" ht="43.5">
      <c r="A1315" s="605"/>
      <c r="B1315" s="606"/>
      <c r="C1315" s="605" t="s">
        <v>31</v>
      </c>
      <c r="D1315" s="653" t="s">
        <v>2833</v>
      </c>
      <c r="E1315" s="607"/>
      <c r="F1315" s="608"/>
    </row>
    <row r="1316" spans="1:6" ht="15.75">
      <c r="A1316" s="605"/>
      <c r="B1316" s="606"/>
      <c r="C1316" s="605" t="s">
        <v>32</v>
      </c>
      <c r="D1316" s="609"/>
      <c r="E1316" s="607"/>
      <c r="F1316" s="608"/>
    </row>
    <row r="1317" spans="1:6" ht="15.75">
      <c r="A1317" s="611"/>
      <c r="B1317" s="612"/>
      <c r="C1317" s="611"/>
      <c r="D1317" s="613"/>
      <c r="E1317" s="614"/>
      <c r="F1317" s="615"/>
    </row>
    <row r="1318" spans="1:6" ht="216.75">
      <c r="A1318" s="605" t="s">
        <v>1201</v>
      </c>
      <c r="B1318" s="606" t="s">
        <v>1202</v>
      </c>
      <c r="C1318" s="605"/>
      <c r="D1318" s="606" t="s">
        <v>1203</v>
      </c>
      <c r="E1318" s="607"/>
      <c r="F1318" s="608"/>
    </row>
    <row r="1319" spans="1:6" ht="15.75">
      <c r="A1319" s="605"/>
      <c r="B1319" s="606"/>
      <c r="C1319" s="605" t="s">
        <v>19</v>
      </c>
      <c r="D1319" s="609"/>
      <c r="E1319" s="607"/>
      <c r="F1319" s="608"/>
    </row>
    <row r="1320" spans="1:6" ht="15.75">
      <c r="A1320" s="605"/>
      <c r="B1320" s="606"/>
      <c r="C1320" s="605" t="s">
        <v>626</v>
      </c>
      <c r="D1320" s="609"/>
      <c r="E1320" s="607"/>
      <c r="F1320" s="608"/>
    </row>
    <row r="1321" spans="1:6" ht="15.75">
      <c r="A1321" s="605"/>
      <c r="B1321" s="606"/>
      <c r="C1321" s="605" t="s">
        <v>23</v>
      </c>
      <c r="D1321" s="609"/>
      <c r="E1321" s="607"/>
      <c r="F1321" s="608"/>
    </row>
    <row r="1322" spans="1:6" ht="15.75">
      <c r="A1322" s="605"/>
      <c r="B1322" s="606"/>
      <c r="C1322" s="605" t="s">
        <v>25</v>
      </c>
      <c r="D1322" s="609"/>
      <c r="E1322" s="607"/>
      <c r="F1322" s="608"/>
    </row>
    <row r="1323" spans="1:6" ht="15.75">
      <c r="A1323" s="605"/>
      <c r="B1323" s="606"/>
      <c r="C1323" s="605" t="s">
        <v>31</v>
      </c>
      <c r="D1323" s="609"/>
      <c r="E1323" s="607"/>
      <c r="F1323" s="608"/>
    </row>
    <row r="1324" spans="1:6" ht="15.75">
      <c r="A1324" s="605"/>
      <c r="B1324" s="606"/>
      <c r="C1324" s="605" t="s">
        <v>32</v>
      </c>
      <c r="D1324" s="609"/>
      <c r="E1324" s="607"/>
      <c r="F1324" s="608"/>
    </row>
    <row r="1325" spans="1:6" ht="15.75">
      <c r="A1325" s="611"/>
      <c r="B1325" s="612"/>
      <c r="C1325" s="611"/>
      <c r="D1325" s="613"/>
      <c r="E1325" s="614"/>
      <c r="F1325" s="615"/>
    </row>
    <row r="1326" spans="1:6" ht="216.75">
      <c r="A1326" s="605" t="s">
        <v>1204</v>
      </c>
      <c r="B1326" s="606" t="s">
        <v>1205</v>
      </c>
      <c r="C1326" s="605"/>
      <c r="D1326" s="606" t="s">
        <v>1206</v>
      </c>
      <c r="E1326" s="607"/>
      <c r="F1326" s="608"/>
    </row>
    <row r="1327" spans="1:6" ht="15.75">
      <c r="A1327" s="605"/>
      <c r="B1327" s="606"/>
      <c r="C1327" s="605" t="s">
        <v>19</v>
      </c>
      <c r="D1327" s="609"/>
      <c r="E1327" s="607"/>
      <c r="F1327" s="608"/>
    </row>
    <row r="1328" spans="1:6" ht="15.75">
      <c r="A1328" s="605"/>
      <c r="B1328" s="606"/>
      <c r="C1328" s="605" t="s">
        <v>626</v>
      </c>
      <c r="D1328" s="609"/>
      <c r="E1328" s="607"/>
      <c r="F1328" s="608"/>
    </row>
    <row r="1329" spans="1:6" ht="15.75">
      <c r="A1329" s="605"/>
      <c r="B1329" s="606"/>
      <c r="C1329" s="605" t="s">
        <v>23</v>
      </c>
      <c r="D1329" s="609"/>
      <c r="E1329" s="607"/>
      <c r="F1329" s="608"/>
    </row>
    <row r="1330" spans="1:6" ht="15.75">
      <c r="A1330" s="605"/>
      <c r="B1330" s="606"/>
      <c r="C1330" s="605" t="s">
        <v>25</v>
      </c>
      <c r="D1330" s="609"/>
      <c r="E1330" s="607"/>
      <c r="F1330" s="608"/>
    </row>
    <row r="1331" spans="1:6" ht="15.75">
      <c r="A1331" s="605"/>
      <c r="B1331" s="606"/>
      <c r="C1331" s="605" t="s">
        <v>31</v>
      </c>
      <c r="D1331" s="609"/>
      <c r="E1331" s="607"/>
      <c r="F1331" s="608"/>
    </row>
    <row r="1332" spans="1:6" ht="15.75">
      <c r="A1332" s="605"/>
      <c r="B1332" s="606"/>
      <c r="C1332" s="605" t="s">
        <v>32</v>
      </c>
      <c r="D1332" s="609"/>
      <c r="E1332" s="607"/>
      <c r="F1332" s="608"/>
    </row>
    <row r="1333" spans="1:6" ht="15.75">
      <c r="A1333" s="611"/>
      <c r="B1333" s="612"/>
      <c r="C1333" s="611"/>
      <c r="D1333" s="613"/>
      <c r="E1333" s="614"/>
      <c r="F1333" s="615"/>
    </row>
    <row r="1334" spans="1:6" ht="15.75">
      <c r="A1334" s="600">
        <v>5.5</v>
      </c>
      <c r="B1334" s="601"/>
      <c r="C1334" s="600"/>
      <c r="D1334" s="601" t="s">
        <v>1207</v>
      </c>
      <c r="E1334" s="602"/>
      <c r="F1334" s="603"/>
    </row>
    <row r="1335" spans="1:6" ht="153">
      <c r="A1335" s="605" t="s">
        <v>502</v>
      </c>
      <c r="B1335" s="606" t="s">
        <v>1208</v>
      </c>
      <c r="C1335" s="605"/>
      <c r="D1335" s="606" t="s">
        <v>1209</v>
      </c>
      <c r="E1335" s="607"/>
      <c r="F1335" s="608"/>
    </row>
    <row r="1336" spans="1:6" ht="15.75">
      <c r="A1336" s="605"/>
      <c r="B1336" s="606"/>
      <c r="C1336" s="605" t="s">
        <v>19</v>
      </c>
      <c r="D1336" s="609"/>
      <c r="E1336" s="607"/>
      <c r="F1336" s="608"/>
    </row>
    <row r="1337" spans="1:6" ht="15.75">
      <c r="A1337" s="605"/>
      <c r="B1337" s="606"/>
      <c r="C1337" s="605" t="s">
        <v>626</v>
      </c>
      <c r="D1337" s="609"/>
      <c r="E1337" s="607"/>
      <c r="F1337" s="608"/>
    </row>
    <row r="1338" spans="1:6" ht="15.75">
      <c r="A1338" s="605"/>
      <c r="B1338" s="606"/>
      <c r="C1338" s="605" t="s">
        <v>23</v>
      </c>
      <c r="D1338" s="609"/>
      <c r="E1338" s="607"/>
      <c r="F1338" s="608"/>
    </row>
    <row r="1339" spans="1:6" ht="15.75">
      <c r="A1339" s="605"/>
      <c r="B1339" s="606"/>
      <c r="C1339" s="605" t="s">
        <v>25</v>
      </c>
      <c r="D1339" s="609"/>
      <c r="E1339" s="607"/>
      <c r="F1339" s="608"/>
    </row>
    <row r="1340" spans="1:6" ht="171">
      <c r="A1340" s="618"/>
      <c r="B1340" s="619"/>
      <c r="C1340" s="618" t="s">
        <v>31</v>
      </c>
      <c r="D1340" s="620" t="s">
        <v>2834</v>
      </c>
      <c r="E1340" s="621" t="s">
        <v>2835</v>
      </c>
      <c r="F1340" s="622">
        <v>2022.3</v>
      </c>
    </row>
    <row r="1341" spans="1:6" ht="15.75">
      <c r="A1341" s="605"/>
      <c r="B1341" s="606"/>
      <c r="C1341" s="605" t="s">
        <v>32</v>
      </c>
      <c r="D1341" s="609"/>
      <c r="E1341" s="607"/>
      <c r="F1341" s="608"/>
    </row>
    <row r="1342" spans="1:6" ht="15.75">
      <c r="A1342" s="611"/>
      <c r="B1342" s="612"/>
      <c r="C1342" s="611"/>
      <c r="D1342" s="613"/>
      <c r="E1342" s="614"/>
      <c r="F1342" s="615"/>
    </row>
    <row r="1343" spans="1:6" ht="89.25">
      <c r="A1343" s="605" t="s">
        <v>698</v>
      </c>
      <c r="B1343" s="606" t="s">
        <v>499</v>
      </c>
      <c r="C1343" s="605"/>
      <c r="D1343" s="606" t="s">
        <v>1210</v>
      </c>
      <c r="E1343" s="607"/>
      <c r="F1343" s="608"/>
    </row>
    <row r="1344" spans="1:6" ht="15.75">
      <c r="A1344" s="605"/>
      <c r="B1344" s="606"/>
      <c r="C1344" s="605" t="s">
        <v>19</v>
      </c>
      <c r="D1344" s="609"/>
      <c r="E1344" s="607"/>
      <c r="F1344" s="608"/>
    </row>
    <row r="1345" spans="1:6" ht="15.75">
      <c r="A1345" s="605"/>
      <c r="B1345" s="606"/>
      <c r="C1345" s="605" t="s">
        <v>626</v>
      </c>
      <c r="D1345" s="609"/>
      <c r="E1345" s="607"/>
      <c r="F1345" s="608"/>
    </row>
    <row r="1346" spans="1:6" ht="15.75">
      <c r="A1346" s="605"/>
      <c r="B1346" s="606"/>
      <c r="C1346" s="605" t="s">
        <v>23</v>
      </c>
      <c r="D1346" s="609"/>
      <c r="E1346" s="607"/>
      <c r="F1346" s="608"/>
    </row>
    <row r="1347" spans="1:6" ht="15.75">
      <c r="A1347" s="605"/>
      <c r="B1347" s="606"/>
      <c r="C1347" s="605" t="s">
        <v>25</v>
      </c>
      <c r="D1347" s="609"/>
      <c r="E1347" s="607"/>
      <c r="F1347" s="608"/>
    </row>
    <row r="1348" spans="1:6" ht="15.75">
      <c r="A1348" s="605"/>
      <c r="B1348" s="606"/>
      <c r="C1348" s="605" t="s">
        <v>31</v>
      </c>
      <c r="D1348" s="654"/>
      <c r="E1348" s="607"/>
      <c r="F1348" s="608"/>
    </row>
    <row r="1349" spans="1:6" ht="15.75">
      <c r="A1349" s="605"/>
      <c r="B1349" s="606"/>
      <c r="C1349" s="605" t="s">
        <v>32</v>
      </c>
      <c r="D1349" s="609"/>
      <c r="E1349" s="607"/>
      <c r="F1349" s="608"/>
    </row>
    <row r="1350" spans="1:6" ht="15.75">
      <c r="A1350" s="611"/>
      <c r="B1350" s="612"/>
      <c r="C1350" s="611"/>
      <c r="D1350" s="613"/>
      <c r="E1350" s="614"/>
      <c r="F1350" s="615"/>
    </row>
    <row r="1351" spans="1:6" ht="15.75">
      <c r="A1351" s="631">
        <v>5.6</v>
      </c>
      <c r="B1351" s="655"/>
      <c r="C1351" s="600"/>
      <c r="D1351" s="601" t="s">
        <v>1211</v>
      </c>
      <c r="E1351" s="602"/>
      <c r="F1351" s="603"/>
    </row>
    <row r="1352" spans="1:6" ht="153">
      <c r="A1352" s="605" t="s">
        <v>1212</v>
      </c>
      <c r="B1352" s="606" t="s">
        <v>1213</v>
      </c>
      <c r="C1352" s="605"/>
      <c r="D1352" s="606" t="s">
        <v>1214</v>
      </c>
      <c r="E1352" s="607"/>
      <c r="F1352" s="608"/>
    </row>
    <row r="1353" spans="1:6" ht="15.75">
      <c r="A1353" s="605"/>
      <c r="B1353" s="606"/>
      <c r="C1353" s="605" t="s">
        <v>19</v>
      </c>
      <c r="D1353" s="609"/>
      <c r="E1353" s="607"/>
      <c r="F1353" s="608"/>
    </row>
    <row r="1354" spans="1:6" ht="15.75">
      <c r="A1354" s="605"/>
      <c r="B1354" s="606"/>
      <c r="C1354" s="605" t="s">
        <v>626</v>
      </c>
      <c r="D1354" s="609"/>
      <c r="E1354" s="607"/>
      <c r="F1354" s="608"/>
    </row>
    <row r="1355" spans="1:6" ht="15.75">
      <c r="A1355" s="605"/>
      <c r="B1355" s="606"/>
      <c r="C1355" s="605" t="s">
        <v>23</v>
      </c>
      <c r="D1355" s="609"/>
      <c r="E1355" s="607"/>
      <c r="F1355" s="608"/>
    </row>
    <row r="1356" spans="1:6" ht="15.75">
      <c r="A1356" s="605"/>
      <c r="B1356" s="606"/>
      <c r="C1356" s="605" t="s">
        <v>25</v>
      </c>
      <c r="D1356" s="609"/>
      <c r="E1356" s="607"/>
      <c r="F1356" s="608"/>
    </row>
    <row r="1357" spans="1:6" ht="15.75">
      <c r="A1357" s="605"/>
      <c r="B1357" s="606"/>
      <c r="C1357" s="605" t="s">
        <v>31</v>
      </c>
      <c r="D1357" s="609"/>
      <c r="E1357" s="607"/>
      <c r="F1357" s="608"/>
    </row>
    <row r="1358" spans="1:6" ht="15.75">
      <c r="A1358" s="605"/>
      <c r="B1358" s="606"/>
      <c r="C1358" s="605" t="s">
        <v>32</v>
      </c>
      <c r="D1358" s="609"/>
      <c r="E1358" s="607"/>
      <c r="F1358" s="608"/>
    </row>
    <row r="1359" spans="1:6" ht="15.75">
      <c r="A1359" s="611"/>
      <c r="B1359" s="612"/>
      <c r="C1359" s="611"/>
      <c r="D1359" s="613"/>
      <c r="E1359" s="614"/>
      <c r="F1359" s="615"/>
    </row>
    <row r="1360" spans="1:6" ht="63.75">
      <c r="A1360" s="605" t="s">
        <v>1215</v>
      </c>
      <c r="B1360" s="606" t="s">
        <v>691</v>
      </c>
      <c r="C1360" s="605"/>
      <c r="D1360" s="606" t="s">
        <v>1216</v>
      </c>
      <c r="E1360" s="607"/>
      <c r="F1360" s="608"/>
    </row>
    <row r="1361" spans="1:6" ht="15.75">
      <c r="A1361" s="605"/>
      <c r="B1361" s="606"/>
      <c r="C1361" s="605" t="s">
        <v>19</v>
      </c>
      <c r="D1361" s="609"/>
      <c r="E1361" s="607"/>
      <c r="F1361" s="608"/>
    </row>
    <row r="1362" spans="1:6" ht="15.75">
      <c r="A1362" s="605"/>
      <c r="B1362" s="606"/>
      <c r="C1362" s="605" t="s">
        <v>626</v>
      </c>
      <c r="D1362" s="609"/>
      <c r="E1362" s="607"/>
      <c r="F1362" s="608"/>
    </row>
    <row r="1363" spans="1:6" ht="15.75">
      <c r="A1363" s="605"/>
      <c r="B1363" s="606"/>
      <c r="C1363" s="605" t="s">
        <v>23</v>
      </c>
      <c r="D1363" s="609"/>
      <c r="E1363" s="607"/>
      <c r="F1363" s="608"/>
    </row>
    <row r="1364" spans="1:6" ht="15.75">
      <c r="A1364" s="605"/>
      <c r="B1364" s="606"/>
      <c r="C1364" s="605" t="s">
        <v>25</v>
      </c>
      <c r="D1364" s="609"/>
      <c r="E1364" s="607"/>
      <c r="F1364" s="608"/>
    </row>
    <row r="1365" spans="1:6" ht="15.75">
      <c r="A1365" s="605"/>
      <c r="B1365" s="606"/>
      <c r="C1365" s="605" t="s">
        <v>31</v>
      </c>
      <c r="D1365" s="609"/>
      <c r="E1365" s="607"/>
      <c r="F1365" s="608"/>
    </row>
    <row r="1366" spans="1:6" ht="15.75">
      <c r="A1366" s="605"/>
      <c r="B1366" s="606"/>
      <c r="C1366" s="605" t="s">
        <v>32</v>
      </c>
      <c r="D1366" s="609"/>
      <c r="E1366" s="607"/>
      <c r="F1366" s="608"/>
    </row>
    <row r="1367" spans="1:6" ht="15.75">
      <c r="A1367" s="611"/>
      <c r="B1367" s="612"/>
      <c r="C1367" s="611"/>
      <c r="D1367" s="613"/>
      <c r="E1367" s="614"/>
      <c r="F1367" s="615"/>
    </row>
    <row r="1368" spans="1:6" ht="153">
      <c r="A1368" s="605" t="s">
        <v>1217</v>
      </c>
      <c r="B1368" s="606" t="s">
        <v>1218</v>
      </c>
      <c r="C1368" s="605"/>
      <c r="D1368" s="606" t="s">
        <v>1219</v>
      </c>
      <c r="E1368" s="607"/>
      <c r="F1368" s="608"/>
    </row>
    <row r="1369" spans="1:6" ht="15.75">
      <c r="A1369" s="605"/>
      <c r="B1369" s="606"/>
      <c r="C1369" s="605" t="s">
        <v>19</v>
      </c>
      <c r="D1369" s="609"/>
      <c r="E1369" s="607"/>
      <c r="F1369" s="608"/>
    </row>
    <row r="1370" spans="1:6" ht="15.75">
      <c r="A1370" s="605"/>
      <c r="B1370" s="606"/>
      <c r="C1370" s="605" t="s">
        <v>626</v>
      </c>
      <c r="D1370" s="609"/>
      <c r="E1370" s="607"/>
      <c r="F1370" s="608"/>
    </row>
    <row r="1371" spans="1:6" ht="15.75">
      <c r="A1371" s="605"/>
      <c r="B1371" s="606"/>
      <c r="C1371" s="605" t="s">
        <v>23</v>
      </c>
      <c r="D1371" s="609"/>
      <c r="E1371" s="607"/>
      <c r="F1371" s="608"/>
    </row>
    <row r="1372" spans="1:6" ht="15.75">
      <c r="A1372" s="605"/>
      <c r="B1372" s="606"/>
      <c r="C1372" s="605" t="s">
        <v>25</v>
      </c>
      <c r="D1372" s="609"/>
      <c r="E1372" s="607"/>
      <c r="F1372" s="608"/>
    </row>
    <row r="1373" spans="1:6" ht="15.75">
      <c r="A1373" s="605"/>
      <c r="B1373" s="606"/>
      <c r="C1373" s="605" t="s">
        <v>31</v>
      </c>
      <c r="D1373" s="609"/>
      <c r="E1373" s="607"/>
      <c r="F1373" s="608"/>
    </row>
    <row r="1374" spans="1:6" ht="15.75">
      <c r="A1374" s="605"/>
      <c r="B1374" s="606"/>
      <c r="C1374" s="605" t="s">
        <v>32</v>
      </c>
      <c r="D1374" s="609"/>
      <c r="E1374" s="607"/>
      <c r="F1374" s="608"/>
    </row>
    <row r="1375" spans="1:6" ht="15.75">
      <c r="A1375" s="611"/>
      <c r="B1375" s="612"/>
      <c r="C1375" s="611"/>
      <c r="D1375" s="613"/>
      <c r="E1375" s="614"/>
      <c r="F1375" s="615"/>
    </row>
    <row r="1376" spans="1:6" ht="76.5">
      <c r="A1376" s="605" t="s">
        <v>1220</v>
      </c>
      <c r="B1376" s="606" t="s">
        <v>1221</v>
      </c>
      <c r="C1376" s="605"/>
      <c r="D1376" s="606" t="s">
        <v>1222</v>
      </c>
      <c r="E1376" s="607"/>
      <c r="F1376" s="608"/>
    </row>
    <row r="1377" spans="1:6" ht="15.75">
      <c r="A1377" s="605"/>
      <c r="B1377" s="606"/>
      <c r="C1377" s="605" t="s">
        <v>19</v>
      </c>
      <c r="D1377" s="609"/>
      <c r="E1377" s="607"/>
      <c r="F1377" s="608"/>
    </row>
    <row r="1378" spans="1:6" ht="15.75">
      <c r="A1378" s="605"/>
      <c r="B1378" s="606"/>
      <c r="C1378" s="605" t="s">
        <v>626</v>
      </c>
      <c r="D1378" s="609"/>
      <c r="E1378" s="607"/>
      <c r="F1378" s="608"/>
    </row>
    <row r="1379" spans="1:6" ht="15.75">
      <c r="A1379" s="605"/>
      <c r="B1379" s="606"/>
      <c r="C1379" s="605" t="s">
        <v>23</v>
      </c>
      <c r="D1379" s="609"/>
      <c r="E1379" s="607"/>
      <c r="F1379" s="608"/>
    </row>
    <row r="1380" spans="1:6" ht="15.75">
      <c r="A1380" s="605"/>
      <c r="B1380" s="606"/>
      <c r="C1380" s="605" t="s">
        <v>25</v>
      </c>
      <c r="D1380" s="609"/>
      <c r="E1380" s="607"/>
      <c r="F1380" s="608"/>
    </row>
    <row r="1381" spans="1:6" ht="15.75">
      <c r="A1381" s="605"/>
      <c r="B1381" s="606"/>
      <c r="C1381" s="605" t="s">
        <v>31</v>
      </c>
      <c r="D1381" s="609"/>
      <c r="E1381" s="607"/>
      <c r="F1381" s="608"/>
    </row>
    <row r="1382" spans="1:6" ht="15.75">
      <c r="A1382" s="605"/>
      <c r="B1382" s="606"/>
      <c r="C1382" s="605" t="s">
        <v>32</v>
      </c>
      <c r="D1382" s="609"/>
      <c r="E1382" s="607"/>
      <c r="F1382" s="608"/>
    </row>
    <row r="1383" spans="1:6" ht="15.75">
      <c r="A1383" s="611"/>
      <c r="B1383" s="612"/>
      <c r="C1383" s="611"/>
      <c r="D1383" s="613"/>
      <c r="E1383" s="614"/>
      <c r="F1383" s="615"/>
    </row>
    <row r="1384" spans="1:6" ht="63.75">
      <c r="A1384" s="605" t="s">
        <v>1223</v>
      </c>
      <c r="B1384" s="606" t="s">
        <v>801</v>
      </c>
      <c r="C1384" s="605"/>
      <c r="D1384" s="606" t="s">
        <v>1224</v>
      </c>
      <c r="E1384" s="607"/>
      <c r="F1384" s="608"/>
    </row>
    <row r="1385" spans="1:6" ht="15.75">
      <c r="A1385" s="605"/>
      <c r="B1385" s="606"/>
      <c r="C1385" s="605" t="s">
        <v>19</v>
      </c>
      <c r="D1385" s="609"/>
      <c r="E1385" s="607"/>
      <c r="F1385" s="608"/>
    </row>
    <row r="1386" spans="1:6" ht="15.75">
      <c r="A1386" s="605"/>
      <c r="B1386" s="606"/>
      <c r="C1386" s="605" t="s">
        <v>626</v>
      </c>
      <c r="D1386" s="609"/>
      <c r="E1386" s="607"/>
      <c r="F1386" s="608"/>
    </row>
    <row r="1387" spans="1:6" ht="15.75">
      <c r="A1387" s="605"/>
      <c r="B1387" s="606"/>
      <c r="C1387" s="605" t="s">
        <v>23</v>
      </c>
      <c r="D1387" s="609"/>
      <c r="E1387" s="607"/>
      <c r="F1387" s="608"/>
    </row>
    <row r="1388" spans="1:6" ht="15.75">
      <c r="A1388" s="605"/>
      <c r="B1388" s="606"/>
      <c r="C1388" s="605" t="s">
        <v>25</v>
      </c>
      <c r="D1388" s="609"/>
      <c r="E1388" s="607"/>
      <c r="F1388" s="608"/>
    </row>
    <row r="1389" spans="1:6" ht="15.75">
      <c r="A1389" s="605"/>
      <c r="B1389" s="606"/>
      <c r="C1389" s="605" t="s">
        <v>31</v>
      </c>
      <c r="D1389" s="609"/>
      <c r="E1389" s="607"/>
      <c r="F1389" s="608"/>
    </row>
    <row r="1390" spans="1:6" ht="15.75">
      <c r="A1390" s="605"/>
      <c r="B1390" s="606"/>
      <c r="C1390" s="605" t="s">
        <v>32</v>
      </c>
      <c r="D1390" s="609"/>
      <c r="E1390" s="607"/>
      <c r="F1390" s="608"/>
    </row>
    <row r="1391" spans="1:6" ht="15.75">
      <c r="A1391" s="611"/>
      <c r="B1391" s="612"/>
      <c r="C1391" s="611"/>
      <c r="D1391" s="613"/>
      <c r="E1391" s="614"/>
      <c r="F1391" s="615"/>
    </row>
    <row r="1392" spans="1:6" ht="15.75">
      <c r="A1392" s="600">
        <v>5.7</v>
      </c>
      <c r="B1392" s="601"/>
      <c r="C1392" s="600"/>
      <c r="D1392" s="601" t="s">
        <v>1225</v>
      </c>
      <c r="E1392" s="602"/>
      <c r="F1392" s="603"/>
    </row>
    <row r="1393" spans="1:6" ht="76.5">
      <c r="A1393" s="605" t="s">
        <v>1226</v>
      </c>
      <c r="B1393" s="606" t="s">
        <v>1227</v>
      </c>
      <c r="C1393" s="605"/>
      <c r="D1393" s="606" t="s">
        <v>1228</v>
      </c>
      <c r="E1393" s="607"/>
      <c r="F1393" s="608"/>
    </row>
    <row r="1394" spans="1:6" ht="15.75">
      <c r="A1394" s="605"/>
      <c r="B1394" s="606"/>
      <c r="C1394" s="605" t="s">
        <v>19</v>
      </c>
      <c r="D1394" s="609"/>
      <c r="E1394" s="607"/>
      <c r="F1394" s="608"/>
    </row>
    <row r="1395" spans="1:6" ht="15.75">
      <c r="A1395" s="605"/>
      <c r="B1395" s="606"/>
      <c r="C1395" s="605" t="s">
        <v>626</v>
      </c>
      <c r="D1395" s="609"/>
      <c r="E1395" s="607"/>
      <c r="F1395" s="608"/>
    </row>
    <row r="1396" spans="1:6" ht="15.75">
      <c r="A1396" s="605"/>
      <c r="B1396" s="606"/>
      <c r="C1396" s="605" t="s">
        <v>23</v>
      </c>
      <c r="D1396" s="609"/>
      <c r="E1396" s="607"/>
      <c r="F1396" s="608"/>
    </row>
    <row r="1397" spans="1:6" ht="15.75">
      <c r="A1397" s="605"/>
      <c r="B1397" s="606"/>
      <c r="C1397" s="605" t="s">
        <v>25</v>
      </c>
      <c r="D1397" s="609"/>
      <c r="E1397" s="607"/>
      <c r="F1397" s="608"/>
    </row>
    <row r="1398" spans="1:6" ht="15.75">
      <c r="A1398" s="605"/>
      <c r="B1398" s="606"/>
      <c r="C1398" s="605" t="s">
        <v>31</v>
      </c>
      <c r="D1398" s="609"/>
      <c r="E1398" s="607"/>
      <c r="F1398" s="608"/>
    </row>
    <row r="1399" spans="1:6" ht="15.75">
      <c r="A1399" s="605"/>
      <c r="B1399" s="606"/>
      <c r="C1399" s="605" t="s">
        <v>32</v>
      </c>
      <c r="D1399" s="609"/>
      <c r="E1399" s="607"/>
      <c r="F1399" s="608"/>
    </row>
  </sheetData>
  <mergeCells count="1">
    <mergeCell ref="B35:C35"/>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CDD35-E7C3-46A1-8923-160B349FB739}">
  <sheetPr>
    <tabColor rgb="FF92D050"/>
  </sheetPr>
  <dimension ref="A1:J37"/>
  <sheetViews>
    <sheetView view="pageBreakPreview" zoomScaleNormal="100" zoomScaleSheetLayoutView="100" workbookViewId="0"/>
  </sheetViews>
  <sheetFormatPr defaultColWidth="9.140625" defaultRowHeight="14.25"/>
  <cols>
    <col min="1" max="1" width="8.140625" style="37" customWidth="1"/>
    <col min="2" max="2" width="13.140625" style="37" customWidth="1"/>
    <col min="3" max="3" width="5.140625" style="37" customWidth="1"/>
    <col min="4" max="4" width="11" style="37" customWidth="1"/>
    <col min="5" max="5" width="11.85546875" style="37" customWidth="1"/>
    <col min="6" max="6" width="9.140625" style="37" customWidth="1"/>
    <col min="7" max="7" width="10.140625" style="37" customWidth="1"/>
    <col min="8" max="8" width="58" style="37" customWidth="1"/>
    <col min="9" max="9" width="100.85546875" style="37" customWidth="1"/>
    <col min="10" max="10" width="3.85546875" style="64" customWidth="1"/>
    <col min="11" max="16384" width="9.140625" style="36"/>
  </cols>
  <sheetData>
    <row r="1" spans="1:10" ht="15" customHeight="1">
      <c r="A1" s="529" t="s">
        <v>1229</v>
      </c>
      <c r="B1" s="211"/>
      <c r="C1" s="530"/>
      <c r="D1" s="530"/>
      <c r="E1" s="530"/>
      <c r="F1" s="530"/>
      <c r="G1" s="530"/>
      <c r="H1" s="530"/>
      <c r="I1" s="531"/>
    </row>
    <row r="2" spans="1:10" ht="76.5" customHeight="1">
      <c r="A2" s="532" t="s">
        <v>1230</v>
      </c>
      <c r="B2" s="212" t="s">
        <v>1231</v>
      </c>
      <c r="C2" s="533" t="s">
        <v>1232</v>
      </c>
      <c r="D2" s="534" t="s">
        <v>1233</v>
      </c>
      <c r="E2" s="534" t="s">
        <v>1234</v>
      </c>
      <c r="F2" s="534" t="s">
        <v>280</v>
      </c>
      <c r="G2" s="534" t="s">
        <v>1235</v>
      </c>
      <c r="H2" s="534" t="s">
        <v>1236</v>
      </c>
      <c r="I2" s="534" t="s">
        <v>1237</v>
      </c>
    </row>
    <row r="3" spans="1:10" s="41" customFormat="1" ht="165">
      <c r="A3" s="535" t="s">
        <v>25</v>
      </c>
      <c r="B3" s="535" t="s">
        <v>1238</v>
      </c>
      <c r="C3" s="536">
        <v>2</v>
      </c>
      <c r="D3" s="537" t="s">
        <v>1239</v>
      </c>
      <c r="E3" s="535" t="s">
        <v>1240</v>
      </c>
      <c r="F3" s="535"/>
      <c r="G3" s="536" t="s">
        <v>1241</v>
      </c>
      <c r="H3" s="538" t="s">
        <v>1242</v>
      </c>
      <c r="I3" s="65" t="s">
        <v>1243</v>
      </c>
    </row>
    <row r="4" spans="1:10" s="41" customFormat="1" ht="45">
      <c r="A4" s="539" t="s">
        <v>25</v>
      </c>
      <c r="B4" s="539" t="s">
        <v>1238</v>
      </c>
      <c r="C4" s="539">
        <v>1</v>
      </c>
      <c r="D4" s="539" t="s">
        <v>1244</v>
      </c>
      <c r="E4" s="539" t="s">
        <v>1245</v>
      </c>
      <c r="F4" s="539"/>
      <c r="G4" s="540" t="s">
        <v>1246</v>
      </c>
      <c r="H4" s="538" t="s">
        <v>1247</v>
      </c>
      <c r="I4" s="540" t="s">
        <v>1248</v>
      </c>
      <c r="J4" s="541"/>
    </row>
    <row r="5" spans="1:10" ht="38.25">
      <c r="A5" s="656" t="s">
        <v>31</v>
      </c>
      <c r="B5" s="657" t="s">
        <v>2836</v>
      </c>
      <c r="C5" s="658">
        <v>1</v>
      </c>
      <c r="D5" s="659" t="s">
        <v>2837</v>
      </c>
      <c r="E5" s="656"/>
      <c r="F5" s="656"/>
      <c r="G5" s="656" t="s">
        <v>2838</v>
      </c>
      <c r="H5" s="660" t="s">
        <v>2839</v>
      </c>
      <c r="I5" s="660" t="s">
        <v>1248</v>
      </c>
    </row>
    <row r="6" spans="1:10" ht="395.25">
      <c r="A6" s="657" t="s">
        <v>31</v>
      </c>
      <c r="B6" s="657" t="s">
        <v>1238</v>
      </c>
      <c r="C6" s="657">
        <v>2</v>
      </c>
      <c r="D6" s="657" t="s">
        <v>1244</v>
      </c>
      <c r="E6" s="657" t="s">
        <v>1240</v>
      </c>
      <c r="F6" s="657"/>
      <c r="G6" s="657" t="s">
        <v>1241</v>
      </c>
      <c r="H6" s="660" t="s">
        <v>2840</v>
      </c>
      <c r="I6" s="65" t="s">
        <v>2949</v>
      </c>
    </row>
    <row r="7" spans="1:10" ht="216.75">
      <c r="A7" s="657" t="s">
        <v>31</v>
      </c>
      <c r="B7" s="657" t="s">
        <v>2841</v>
      </c>
      <c r="C7" s="657">
        <v>3</v>
      </c>
      <c r="D7" s="657" t="s">
        <v>1244</v>
      </c>
      <c r="E7" s="661" t="s">
        <v>2842</v>
      </c>
      <c r="F7" s="657"/>
      <c r="G7" s="657" t="s">
        <v>1246</v>
      </c>
      <c r="H7" s="661" t="s">
        <v>2843</v>
      </c>
      <c r="I7" s="65" t="s">
        <v>2948</v>
      </c>
    </row>
    <row r="8" spans="1:10">
      <c r="A8" s="213"/>
      <c r="B8" s="213"/>
      <c r="C8" s="213"/>
      <c r="D8" s="213"/>
      <c r="E8" s="213"/>
      <c r="F8" s="213"/>
      <c r="G8" s="213"/>
      <c r="H8" s="214"/>
      <c r="I8" s="214"/>
    </row>
    <row r="9" spans="1:10">
      <c r="A9" s="213"/>
      <c r="B9" s="213"/>
      <c r="C9" s="213"/>
      <c r="D9" s="213"/>
      <c r="E9" s="213"/>
      <c r="F9" s="213"/>
      <c r="G9" s="213"/>
      <c r="H9" s="214"/>
      <c r="I9" s="214"/>
    </row>
    <row r="10" spans="1:10">
      <c r="A10" s="213"/>
      <c r="B10" s="213"/>
      <c r="C10" s="213"/>
      <c r="D10" s="213"/>
      <c r="E10" s="213"/>
      <c r="F10" s="213"/>
      <c r="G10" s="213"/>
      <c r="H10" s="214"/>
      <c r="I10" s="214"/>
    </row>
    <row r="11" spans="1:10">
      <c r="A11" s="213"/>
      <c r="B11" s="213"/>
      <c r="C11" s="213"/>
      <c r="D11" s="213"/>
      <c r="E11" s="213"/>
      <c r="F11" s="213"/>
      <c r="G11" s="213"/>
      <c r="H11" s="214"/>
      <c r="I11" s="214"/>
    </row>
    <row r="12" spans="1:10">
      <c r="A12" s="213"/>
      <c r="B12" s="213"/>
      <c r="C12" s="213"/>
      <c r="D12" s="213"/>
      <c r="E12" s="213"/>
      <c r="F12" s="213"/>
      <c r="G12" s="213"/>
      <c r="H12" s="214"/>
      <c r="I12" s="214"/>
    </row>
    <row r="13" spans="1:10">
      <c r="A13" s="213"/>
      <c r="B13" s="213"/>
      <c r="C13" s="213"/>
      <c r="D13" s="213"/>
      <c r="E13" s="213"/>
      <c r="F13" s="213"/>
      <c r="G13" s="213"/>
      <c r="H13" s="214"/>
      <c r="I13" s="214"/>
    </row>
    <row r="14" spans="1:10">
      <c r="A14" s="213"/>
      <c r="B14" s="213"/>
      <c r="C14" s="213"/>
      <c r="D14" s="213"/>
      <c r="E14" s="213"/>
      <c r="F14" s="213"/>
      <c r="G14" s="213"/>
      <c r="H14" s="214"/>
      <c r="I14" s="214"/>
    </row>
    <row r="15" spans="1:10">
      <c r="A15" s="213"/>
      <c r="B15" s="213"/>
      <c r="C15" s="213"/>
      <c r="D15" s="213"/>
      <c r="E15" s="213"/>
      <c r="F15" s="213"/>
      <c r="G15" s="213"/>
      <c r="H15" s="214"/>
      <c r="I15" s="214"/>
    </row>
    <row r="16" spans="1:10">
      <c r="A16" s="213"/>
      <c r="B16" s="213"/>
      <c r="C16" s="213"/>
      <c r="D16" s="213"/>
      <c r="E16" s="213"/>
      <c r="F16" s="213"/>
      <c r="G16" s="213"/>
      <c r="H16" s="214"/>
      <c r="I16" s="214"/>
    </row>
    <row r="17" spans="1:9">
      <c r="A17" s="213"/>
      <c r="B17" s="213"/>
      <c r="C17" s="213"/>
      <c r="D17" s="213"/>
      <c r="E17" s="213"/>
      <c r="F17" s="213"/>
      <c r="G17" s="213"/>
      <c r="H17" s="214"/>
      <c r="I17" s="214"/>
    </row>
    <row r="18" spans="1:9">
      <c r="A18" s="213"/>
      <c r="B18" s="213"/>
      <c r="C18" s="213"/>
      <c r="D18" s="213"/>
      <c r="E18" s="213"/>
      <c r="F18" s="213"/>
      <c r="G18" s="213"/>
      <c r="H18" s="214"/>
      <c r="I18" s="214"/>
    </row>
    <row r="19" spans="1:9">
      <c r="A19" s="213"/>
      <c r="B19" s="213"/>
      <c r="C19" s="213"/>
      <c r="D19" s="213"/>
      <c r="E19" s="213"/>
      <c r="F19" s="213"/>
      <c r="G19" s="213"/>
      <c r="H19" s="214"/>
      <c r="I19" s="214"/>
    </row>
    <row r="20" spans="1:9">
      <c r="A20" s="213"/>
      <c r="B20" s="213"/>
      <c r="C20" s="213"/>
      <c r="D20" s="213"/>
      <c r="E20" s="213"/>
      <c r="F20" s="213"/>
      <c r="G20" s="213"/>
      <c r="H20" s="214"/>
      <c r="I20" s="214"/>
    </row>
    <row r="21" spans="1:9">
      <c r="A21" s="213"/>
      <c r="B21" s="213"/>
      <c r="C21" s="213"/>
      <c r="D21" s="213"/>
      <c r="E21" s="213"/>
      <c r="F21" s="213"/>
      <c r="G21" s="213"/>
      <c r="H21" s="214"/>
      <c r="I21" s="214"/>
    </row>
    <row r="22" spans="1:9">
      <c r="A22" s="213"/>
      <c r="B22" s="213"/>
      <c r="C22" s="213"/>
      <c r="D22" s="213"/>
      <c r="E22" s="213"/>
      <c r="F22" s="213"/>
      <c r="G22" s="213"/>
      <c r="H22" s="214"/>
      <c r="I22" s="214"/>
    </row>
    <row r="23" spans="1:9">
      <c r="A23" s="213"/>
      <c r="B23" s="213"/>
      <c r="C23" s="213"/>
      <c r="D23" s="213"/>
      <c r="E23" s="213"/>
      <c r="F23" s="213"/>
      <c r="G23" s="213"/>
      <c r="H23" s="214"/>
      <c r="I23" s="214"/>
    </row>
    <row r="24" spans="1:9">
      <c r="A24" s="213"/>
      <c r="B24" s="213"/>
      <c r="C24" s="213"/>
      <c r="D24" s="213"/>
      <c r="E24" s="213"/>
      <c r="F24" s="213"/>
      <c r="G24" s="213"/>
      <c r="H24" s="214"/>
      <c r="I24" s="214"/>
    </row>
    <row r="25" spans="1:9">
      <c r="A25" s="213"/>
      <c r="B25" s="213"/>
      <c r="C25" s="213"/>
      <c r="D25" s="213"/>
      <c r="E25" s="213"/>
      <c r="F25" s="213"/>
      <c r="G25" s="213"/>
      <c r="H25" s="214"/>
      <c r="I25" s="214"/>
    </row>
    <row r="26" spans="1:9">
      <c r="A26" s="213"/>
      <c r="B26" s="213"/>
      <c r="C26" s="213"/>
      <c r="D26" s="213"/>
      <c r="E26" s="213"/>
      <c r="F26" s="213"/>
      <c r="G26" s="213"/>
      <c r="H26" s="214"/>
      <c r="I26" s="214"/>
    </row>
    <row r="27" spans="1:9">
      <c r="A27" s="213"/>
      <c r="B27" s="213"/>
      <c r="C27" s="213"/>
      <c r="D27" s="213"/>
      <c r="E27" s="213"/>
      <c r="F27" s="213"/>
      <c r="G27" s="213"/>
      <c r="H27" s="214"/>
      <c r="I27" s="214"/>
    </row>
    <row r="28" spans="1:9">
      <c r="A28" s="213"/>
      <c r="B28" s="213"/>
      <c r="C28" s="213"/>
      <c r="D28" s="213"/>
      <c r="E28" s="213"/>
      <c r="F28" s="213"/>
      <c r="G28" s="213"/>
      <c r="H28" s="214"/>
      <c r="I28" s="214"/>
    </row>
    <row r="29" spans="1:9">
      <c r="A29" s="213"/>
      <c r="B29" s="213"/>
      <c r="C29" s="213"/>
      <c r="D29" s="213"/>
      <c r="E29" s="213"/>
      <c r="F29" s="213"/>
      <c r="G29" s="213"/>
      <c r="H29" s="214"/>
      <c r="I29" s="214"/>
    </row>
    <row r="30" spans="1:9">
      <c r="A30" s="213"/>
      <c r="B30" s="213"/>
      <c r="C30" s="213"/>
      <c r="D30" s="213"/>
      <c r="E30" s="213"/>
      <c r="F30" s="213"/>
      <c r="G30" s="213"/>
      <c r="H30" s="214"/>
      <c r="I30" s="214"/>
    </row>
    <row r="31" spans="1:9">
      <c r="A31" s="213"/>
      <c r="B31" s="213"/>
      <c r="C31" s="213"/>
      <c r="D31" s="213"/>
      <c r="E31" s="213"/>
      <c r="F31" s="213"/>
      <c r="G31" s="213"/>
      <c r="H31" s="214"/>
      <c r="I31" s="213"/>
    </row>
    <row r="32" spans="1:9">
      <c r="A32" s="213"/>
      <c r="B32" s="213"/>
      <c r="C32" s="213"/>
      <c r="D32" s="213"/>
      <c r="E32" s="213"/>
      <c r="F32" s="213"/>
      <c r="G32" s="213"/>
      <c r="H32" s="214"/>
      <c r="I32" s="213"/>
    </row>
    <row r="33" spans="1:9">
      <c r="A33" s="213"/>
      <c r="B33" s="213"/>
      <c r="C33" s="213"/>
      <c r="D33" s="213"/>
      <c r="E33" s="213"/>
      <c r="F33" s="213"/>
      <c r="G33" s="213"/>
      <c r="H33" s="214"/>
      <c r="I33" s="213"/>
    </row>
    <row r="34" spans="1:9">
      <c r="H34" s="215"/>
    </row>
    <row r="35" spans="1:9">
      <c r="H35" s="215"/>
    </row>
    <row r="36" spans="1:9">
      <c r="H36" s="215"/>
    </row>
    <row r="37" spans="1:9">
      <c r="H37" s="215"/>
    </row>
  </sheetData>
  <pageMargins left="0.75" right="0.75" top="1" bottom="1" header="0.5" footer="0.5"/>
  <pageSetup paperSize="9" scale="76" orientation="landscape" r:id="rId1"/>
  <headerFooter alignWithMargins="0"/>
  <rowBreaks count="1" manualBreakCount="1">
    <brk id="20" max="16383"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92D050"/>
  </sheetPr>
  <dimension ref="A1:D40"/>
  <sheetViews>
    <sheetView zoomScaleNormal="100" zoomScaleSheetLayoutView="100" workbookViewId="0"/>
  </sheetViews>
  <sheetFormatPr defaultColWidth="9.140625" defaultRowHeight="14.25"/>
  <cols>
    <col min="1" max="1" width="24.42578125" style="36" customWidth="1"/>
    <col min="2" max="2" width="27.42578125" style="36" customWidth="1"/>
    <col min="3" max="3" width="20.140625" style="36" customWidth="1"/>
    <col min="4" max="16384" width="9.140625" style="36"/>
  </cols>
  <sheetData>
    <row r="1" spans="1:4" ht="21" customHeight="1">
      <c r="A1" s="63" t="s">
        <v>1249</v>
      </c>
      <c r="B1" s="45" t="s">
        <v>1250</v>
      </c>
    </row>
    <row r="2" spans="1:4" ht="28.5" customHeight="1">
      <c r="A2" s="898" t="s">
        <v>1251</v>
      </c>
      <c r="B2" s="898"/>
      <c r="C2" s="898"/>
      <c r="D2" s="149"/>
    </row>
    <row r="3" spans="1:4" ht="12.75" customHeight="1">
      <c r="A3" s="150"/>
      <c r="B3" s="150"/>
      <c r="C3" s="150"/>
      <c r="D3" s="149"/>
    </row>
    <row r="4" spans="1:4">
      <c r="A4" s="63" t="s">
        <v>1252</v>
      </c>
      <c r="B4" s="63" t="s">
        <v>1253</v>
      </c>
      <c r="C4" s="63" t="s">
        <v>1254</v>
      </c>
    </row>
    <row r="6" spans="1:4">
      <c r="A6" s="63" t="s">
        <v>1255</v>
      </c>
    </row>
    <row r="7" spans="1:4">
      <c r="A7" s="36" t="s">
        <v>1256</v>
      </c>
      <c r="B7" s="66" t="s">
        <v>1257</v>
      </c>
      <c r="C7" s="542" t="s">
        <v>1258</v>
      </c>
    </row>
    <row r="8" spans="1:4">
      <c r="A8" s="36" t="s">
        <v>1259</v>
      </c>
      <c r="B8" s="66" t="s">
        <v>1260</v>
      </c>
      <c r="C8" s="542" t="s">
        <v>1258</v>
      </c>
    </row>
    <row r="9" spans="1:4">
      <c r="A9" s="36" t="s">
        <v>1261</v>
      </c>
      <c r="B9" s="66" t="s">
        <v>1262</v>
      </c>
      <c r="C9" s="542" t="s">
        <v>1258</v>
      </c>
    </row>
    <row r="10" spans="1:4">
      <c r="A10" s="36" t="s">
        <v>1263</v>
      </c>
      <c r="B10" s="66" t="s">
        <v>1264</v>
      </c>
      <c r="C10" s="542" t="s">
        <v>1258</v>
      </c>
    </row>
    <row r="11" spans="1:4">
      <c r="A11" s="36" t="s">
        <v>1265</v>
      </c>
      <c r="B11" s="66" t="s">
        <v>1266</v>
      </c>
      <c r="C11" s="542" t="s">
        <v>1258</v>
      </c>
    </row>
    <row r="12" spans="1:4">
      <c r="A12" s="36" t="s">
        <v>1267</v>
      </c>
      <c r="B12" s="66" t="s">
        <v>1268</v>
      </c>
      <c r="C12" s="542" t="s">
        <v>1258</v>
      </c>
    </row>
    <row r="13" spans="1:4">
      <c r="A13" s="36" t="s">
        <v>1269</v>
      </c>
      <c r="B13" s="66" t="s">
        <v>1270</v>
      </c>
      <c r="C13" s="542" t="s">
        <v>1258</v>
      </c>
    </row>
    <row r="14" spans="1:4">
      <c r="A14" s="36" t="s">
        <v>1271</v>
      </c>
      <c r="B14" s="66" t="s">
        <v>1272</v>
      </c>
      <c r="C14" s="542" t="s">
        <v>1258</v>
      </c>
    </row>
    <row r="15" spans="1:4">
      <c r="A15" s="36" t="s">
        <v>1273</v>
      </c>
      <c r="B15" s="66" t="s">
        <v>1274</v>
      </c>
      <c r="C15" s="542" t="s">
        <v>1258</v>
      </c>
    </row>
    <row r="16" spans="1:4">
      <c r="A16" s="36" t="s">
        <v>1275</v>
      </c>
      <c r="B16" s="66" t="s">
        <v>1276</v>
      </c>
      <c r="C16" s="542" t="s">
        <v>1258</v>
      </c>
    </row>
    <row r="17" spans="1:3">
      <c r="A17" s="36" t="s">
        <v>1277</v>
      </c>
      <c r="B17" s="66" t="s">
        <v>1278</v>
      </c>
      <c r="C17" s="542" t="s">
        <v>1258</v>
      </c>
    </row>
    <row r="18" spans="1:3">
      <c r="A18" s="36" t="s">
        <v>1279</v>
      </c>
      <c r="B18" s="66" t="s">
        <v>1280</v>
      </c>
      <c r="C18" s="542" t="s">
        <v>1258</v>
      </c>
    </row>
    <row r="19" spans="1:3">
      <c r="A19" s="36" t="s">
        <v>1281</v>
      </c>
      <c r="B19" s="66" t="s">
        <v>1282</v>
      </c>
      <c r="C19" s="542" t="s">
        <v>1258</v>
      </c>
    </row>
    <row r="20" spans="1:3">
      <c r="A20" s="36" t="s">
        <v>1283</v>
      </c>
      <c r="B20" s="66" t="s">
        <v>1284</v>
      </c>
      <c r="C20" s="542" t="s">
        <v>1258</v>
      </c>
    </row>
    <row r="21" spans="1:3">
      <c r="A21" s="36" t="s">
        <v>1285</v>
      </c>
      <c r="B21" s="66"/>
    </row>
    <row r="22" spans="1:3">
      <c r="B22" s="66"/>
    </row>
    <row r="23" spans="1:3">
      <c r="A23" s="63" t="s">
        <v>1286</v>
      </c>
      <c r="B23" s="66"/>
    </row>
    <row r="24" spans="1:3">
      <c r="A24" s="36" t="s">
        <v>1287</v>
      </c>
      <c r="B24" s="66" t="s">
        <v>1288</v>
      </c>
      <c r="C24" s="542" t="s">
        <v>1258</v>
      </c>
    </row>
    <row r="25" spans="1:3">
      <c r="A25" s="36" t="s">
        <v>1289</v>
      </c>
      <c r="B25" s="66" t="s">
        <v>1290</v>
      </c>
      <c r="C25" s="542" t="s">
        <v>1258</v>
      </c>
    </row>
    <row r="26" spans="1:3">
      <c r="A26" s="36" t="s">
        <v>1291</v>
      </c>
      <c r="B26" s="66" t="s">
        <v>1292</v>
      </c>
      <c r="C26" s="542" t="s">
        <v>1258</v>
      </c>
    </row>
    <row r="27" spans="1:3">
      <c r="A27" s="36" t="s">
        <v>1293</v>
      </c>
      <c r="B27" s="66" t="s">
        <v>1294</v>
      </c>
      <c r="C27" s="542" t="s">
        <v>1258</v>
      </c>
    </row>
    <row r="28" spans="1:3">
      <c r="A28" s="36" t="s">
        <v>1295</v>
      </c>
      <c r="B28" s="66" t="s">
        <v>1296</v>
      </c>
      <c r="C28" s="542" t="s">
        <v>1258</v>
      </c>
    </row>
    <row r="29" spans="1:3">
      <c r="A29" s="36" t="s">
        <v>1297</v>
      </c>
      <c r="B29" s="66" t="s">
        <v>1298</v>
      </c>
      <c r="C29" s="542" t="s">
        <v>1258</v>
      </c>
    </row>
    <row r="30" spans="1:3">
      <c r="A30" s="36" t="s">
        <v>1299</v>
      </c>
      <c r="B30" s="66" t="s">
        <v>1300</v>
      </c>
      <c r="C30" s="542" t="s">
        <v>1258</v>
      </c>
    </row>
    <row r="31" spans="1:3">
      <c r="A31" s="36" t="s">
        <v>1301</v>
      </c>
      <c r="B31" s="66" t="s">
        <v>1302</v>
      </c>
      <c r="C31" s="542" t="s">
        <v>1258</v>
      </c>
    </row>
    <row r="32" spans="1:3">
      <c r="A32" s="36" t="s">
        <v>1303</v>
      </c>
      <c r="B32" s="66" t="s">
        <v>1304</v>
      </c>
      <c r="C32" s="542" t="s">
        <v>1258</v>
      </c>
    </row>
    <row r="33" spans="1:3">
      <c r="A33" s="36" t="s">
        <v>1305</v>
      </c>
      <c r="B33" s="66" t="s">
        <v>1306</v>
      </c>
      <c r="C33" s="542" t="s">
        <v>1258</v>
      </c>
    </row>
    <row r="34" spans="1:3">
      <c r="A34" s="36" t="s">
        <v>1307</v>
      </c>
      <c r="B34" s="66" t="s">
        <v>1308</v>
      </c>
      <c r="C34" s="542" t="s">
        <v>1258</v>
      </c>
    </row>
    <row r="35" spans="1:3">
      <c r="A35" s="36" t="s">
        <v>1309</v>
      </c>
      <c r="B35" s="66" t="s">
        <v>1310</v>
      </c>
      <c r="C35" s="542" t="s">
        <v>1258</v>
      </c>
    </row>
    <row r="36" spans="1:3">
      <c r="A36" s="36" t="s">
        <v>1311</v>
      </c>
      <c r="B36" s="66" t="s">
        <v>1312</v>
      </c>
      <c r="C36" s="542" t="s">
        <v>1258</v>
      </c>
    </row>
    <row r="37" spans="1:3">
      <c r="A37" s="36" t="s">
        <v>1313</v>
      </c>
      <c r="B37" s="66" t="s">
        <v>1314</v>
      </c>
      <c r="C37" s="542" t="s">
        <v>1258</v>
      </c>
    </row>
    <row r="38" spans="1:3">
      <c r="A38" s="36" t="s">
        <v>1315</v>
      </c>
      <c r="B38" s="66" t="s">
        <v>1316</v>
      </c>
      <c r="C38" s="542" t="s">
        <v>1258</v>
      </c>
    </row>
    <row r="39" spans="1:3">
      <c r="A39" s="36" t="s">
        <v>1317</v>
      </c>
      <c r="B39" s="66" t="s">
        <v>1318</v>
      </c>
      <c r="C39" s="542" t="s">
        <v>1258</v>
      </c>
    </row>
    <row r="40" spans="1:3">
      <c r="A40" s="36" t="s">
        <v>1285</v>
      </c>
      <c r="B40" s="66"/>
    </row>
  </sheetData>
  <mergeCells count="1">
    <mergeCell ref="A2:C2"/>
  </mergeCells>
  <phoneticPr fontId="7" type="noConversion"/>
  <pageMargins left="0.75" right="0.75" top="1" bottom="1" header="0.5" footer="0.5"/>
  <pageSetup paperSize="9" orientation="portrait" horizontalDpi="4294967294"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7FF36E-5C70-4FA1-B4FB-A13B8B2F13FE}">
  <sheetPr>
    <tabColor rgb="FF92D050"/>
  </sheetPr>
  <dimension ref="A1:N502"/>
  <sheetViews>
    <sheetView zoomScaleNormal="100" zoomScaleSheetLayoutView="75" workbookViewId="0">
      <selection sqref="A1:H1"/>
    </sheetView>
  </sheetViews>
  <sheetFormatPr defaultColWidth="8" defaultRowHeight="14.25"/>
  <cols>
    <col min="1" max="1" width="8" style="334"/>
    <col min="2" max="2" width="86.5703125" style="334" customWidth="1"/>
    <col min="3" max="3" width="8" style="334"/>
    <col min="4" max="4" width="18.140625" style="334" customWidth="1"/>
    <col min="5" max="5" width="7.5703125" style="335" customWidth="1"/>
    <col min="6" max="6" width="95.5703125" style="375" customWidth="1"/>
    <col min="7" max="7" width="7.5703125" style="376" customWidth="1"/>
    <col min="8" max="8" width="14.5703125" style="377" customWidth="1"/>
    <col min="9" max="9" width="23.42578125" style="334" customWidth="1"/>
    <col min="10" max="10" width="44.140625" style="334" bestFit="1" customWidth="1"/>
    <col min="11" max="11" width="11" style="334" customWidth="1"/>
    <col min="12" max="12" width="32.5703125" style="334" hidden="1" customWidth="1"/>
    <col min="13" max="13" width="8" style="334"/>
    <col min="14" max="14" width="0" style="334" hidden="1" customWidth="1"/>
    <col min="15" max="16384" width="8" style="334"/>
  </cols>
  <sheetData>
    <row r="1" spans="1:8" ht="66" customHeight="1">
      <c r="A1" s="901" t="s">
        <v>1319</v>
      </c>
      <c r="B1" s="901"/>
      <c r="C1" s="901"/>
      <c r="D1" s="901"/>
      <c r="E1" s="901"/>
      <c r="F1" s="901"/>
      <c r="G1" s="901"/>
      <c r="H1" s="901"/>
    </row>
    <row r="2" spans="1:8">
      <c r="A2" s="335" t="s">
        <v>1320</v>
      </c>
      <c r="B2" s="336"/>
      <c r="C2" s="337"/>
      <c r="D2" s="338"/>
      <c r="E2" s="339"/>
      <c r="F2" s="340"/>
      <c r="G2" s="341"/>
      <c r="H2" s="342"/>
    </row>
    <row r="3" spans="1:8" ht="34.5" customHeight="1">
      <c r="A3" s="902" t="s">
        <v>1321</v>
      </c>
      <c r="B3" s="903"/>
      <c r="C3" s="903"/>
      <c r="D3" s="903"/>
      <c r="E3" s="904" t="s">
        <v>1322</v>
      </c>
      <c r="F3" s="904"/>
      <c r="G3" s="343" t="s">
        <v>1323</v>
      </c>
      <c r="H3" s="344"/>
    </row>
    <row r="4" spans="1:8" ht="48.75" customHeight="1">
      <c r="A4" s="902" t="s">
        <v>1321</v>
      </c>
      <c r="B4" s="903"/>
      <c r="C4" s="903"/>
      <c r="D4" s="903"/>
      <c r="E4" s="904" t="s">
        <v>1324</v>
      </c>
      <c r="F4" s="904"/>
      <c r="G4" s="343" t="s">
        <v>1325</v>
      </c>
      <c r="H4" s="596"/>
    </row>
    <row r="5" spans="1:8" ht="64.5" customHeight="1">
      <c r="A5" s="151" t="s">
        <v>1326</v>
      </c>
      <c r="B5" s="152" t="s">
        <v>1327</v>
      </c>
      <c r="C5" s="153" t="s">
        <v>1328</v>
      </c>
      <c r="D5" s="152" t="s">
        <v>1329</v>
      </c>
      <c r="E5" s="899"/>
      <c r="F5" s="900"/>
      <c r="G5" s="900"/>
      <c r="H5" s="900"/>
    </row>
    <row r="6" spans="1:8" ht="43.5" customHeight="1">
      <c r="A6" s="345"/>
      <c r="B6" s="346" t="s">
        <v>1330</v>
      </c>
      <c r="C6" s="347"/>
      <c r="D6" s="348"/>
      <c r="E6" s="349" t="s">
        <v>1326</v>
      </c>
      <c r="F6" s="350" t="s">
        <v>1327</v>
      </c>
      <c r="G6" s="351" t="s">
        <v>1328</v>
      </c>
      <c r="H6" s="350" t="s">
        <v>1329</v>
      </c>
    </row>
    <row r="7" spans="1:8" ht="20.100000000000001" customHeight="1">
      <c r="A7" s="163">
        <v>1</v>
      </c>
      <c r="B7" s="352" t="s">
        <v>1331</v>
      </c>
      <c r="C7" s="353"/>
      <c r="D7" s="354"/>
      <c r="E7" s="355"/>
      <c r="F7" s="356" t="s">
        <v>1330</v>
      </c>
      <c r="G7" s="357"/>
      <c r="H7" s="358"/>
    </row>
    <row r="8" spans="1:8" ht="43.5" customHeight="1">
      <c r="A8" s="163">
        <v>1</v>
      </c>
      <c r="B8" s="352" t="s">
        <v>1331</v>
      </c>
      <c r="C8" s="353"/>
      <c r="D8" s="354"/>
      <c r="E8" s="355">
        <v>1</v>
      </c>
      <c r="F8" s="359" t="s">
        <v>1331</v>
      </c>
      <c r="G8" s="357"/>
      <c r="H8" s="358"/>
    </row>
    <row r="9" spans="1:8" ht="66" customHeight="1">
      <c r="A9" s="154">
        <v>1.1000000000000001</v>
      </c>
      <c r="B9" s="155" t="s">
        <v>1332</v>
      </c>
      <c r="C9" s="360"/>
      <c r="D9" s="361"/>
      <c r="E9" s="362">
        <v>1.1000000000000001</v>
      </c>
      <c r="F9" s="363" t="s">
        <v>1332</v>
      </c>
      <c r="G9" s="364"/>
      <c r="H9" s="365"/>
    </row>
    <row r="10" spans="1:8">
      <c r="A10" s="156" t="s">
        <v>626</v>
      </c>
      <c r="B10" s="366"/>
      <c r="C10" s="367"/>
      <c r="D10" s="368"/>
      <c r="E10" s="369" t="s">
        <v>626</v>
      </c>
      <c r="F10" s="366">
        <f>B10</f>
        <v>0</v>
      </c>
      <c r="G10" s="367">
        <f>C10</f>
        <v>0</v>
      </c>
      <c r="H10" s="368">
        <f>D10</f>
        <v>0</v>
      </c>
    </row>
    <row r="11" spans="1:8">
      <c r="A11" s="157" t="s">
        <v>23</v>
      </c>
      <c r="B11" s="370"/>
      <c r="C11" s="371"/>
      <c r="D11" s="372"/>
      <c r="E11" s="373" t="s">
        <v>23</v>
      </c>
      <c r="F11" s="366">
        <f t="shared" ref="F11:H14" si="0">B11</f>
        <v>0</v>
      </c>
      <c r="G11" s="367">
        <f t="shared" si="0"/>
        <v>0</v>
      </c>
      <c r="H11" s="368">
        <f t="shared" si="0"/>
        <v>0</v>
      </c>
    </row>
    <row r="12" spans="1:8">
      <c r="A12" s="157" t="s">
        <v>25</v>
      </c>
      <c r="B12" s="370" t="s">
        <v>1333</v>
      </c>
      <c r="C12" s="371" t="s">
        <v>631</v>
      </c>
      <c r="D12" s="372"/>
      <c r="E12" s="373" t="s">
        <v>25</v>
      </c>
      <c r="F12" s="366" t="str">
        <f t="shared" si="0"/>
        <v>Scottish Woodlands Limited, a company registered in Scotland (Company Number SC101787)</v>
      </c>
      <c r="G12" s="367" t="str">
        <f t="shared" si="0"/>
        <v>Y</v>
      </c>
      <c r="H12" s="368">
        <f t="shared" si="0"/>
        <v>0</v>
      </c>
    </row>
    <row r="13" spans="1:8">
      <c r="A13" s="157" t="s">
        <v>31</v>
      </c>
      <c r="B13" s="370" t="s">
        <v>1333</v>
      </c>
      <c r="C13" s="371" t="s">
        <v>631</v>
      </c>
      <c r="D13" s="372"/>
      <c r="E13" s="373" t="s">
        <v>31</v>
      </c>
      <c r="F13" s="366" t="str">
        <f t="shared" si="0"/>
        <v>Scottish Woodlands Limited, a company registered in Scotland (Company Number SC101787)</v>
      </c>
      <c r="G13" s="367" t="str">
        <f t="shared" si="0"/>
        <v>Y</v>
      </c>
      <c r="H13" s="368">
        <f t="shared" si="0"/>
        <v>0</v>
      </c>
    </row>
    <row r="14" spans="1:8">
      <c r="A14" s="157" t="s">
        <v>32</v>
      </c>
      <c r="B14" s="370"/>
      <c r="C14" s="371"/>
      <c r="D14" s="372"/>
      <c r="E14" s="373" t="s">
        <v>32</v>
      </c>
      <c r="F14" s="366">
        <f t="shared" si="0"/>
        <v>0</v>
      </c>
      <c r="G14" s="367">
        <f t="shared" si="0"/>
        <v>0</v>
      </c>
      <c r="H14" s="368">
        <f t="shared" si="0"/>
        <v>0</v>
      </c>
    </row>
    <row r="15" spans="1:8">
      <c r="A15" s="374"/>
      <c r="B15" s="375"/>
      <c r="C15" s="376"/>
      <c r="D15" s="377"/>
      <c r="E15" s="374"/>
    </row>
    <row r="16" spans="1:8" ht="87.75" customHeight="1">
      <c r="A16" s="154">
        <v>1.2</v>
      </c>
      <c r="B16" s="155" t="s">
        <v>1334</v>
      </c>
      <c r="C16" s="378"/>
      <c r="D16" s="379"/>
      <c r="E16" s="362">
        <v>1.2</v>
      </c>
      <c r="F16" s="363" t="s">
        <v>1334</v>
      </c>
      <c r="G16" s="380"/>
      <c r="H16" s="381"/>
    </row>
    <row r="17" spans="1:8">
      <c r="A17" s="157" t="s">
        <v>626</v>
      </c>
      <c r="B17" s="382"/>
      <c r="C17" s="371"/>
      <c r="D17" s="372"/>
      <c r="E17" s="373" t="s">
        <v>626</v>
      </c>
      <c r="F17" s="366">
        <f t="shared" ref="F17:H21" si="1">B17</f>
        <v>0</v>
      </c>
      <c r="G17" s="367">
        <f t="shared" si="1"/>
        <v>0</v>
      </c>
      <c r="H17" s="368">
        <f t="shared" si="1"/>
        <v>0</v>
      </c>
    </row>
    <row r="18" spans="1:8">
      <c r="A18" s="157" t="s">
        <v>23</v>
      </c>
      <c r="B18" s="370"/>
      <c r="C18" s="371"/>
      <c r="D18" s="372"/>
      <c r="E18" s="373" t="s">
        <v>23</v>
      </c>
      <c r="F18" s="366">
        <f t="shared" si="1"/>
        <v>0</v>
      </c>
      <c r="G18" s="367">
        <f t="shared" si="1"/>
        <v>0</v>
      </c>
      <c r="H18" s="368">
        <f t="shared" si="1"/>
        <v>0</v>
      </c>
    </row>
    <row r="19" spans="1:8">
      <c r="A19" s="157" t="s">
        <v>25</v>
      </c>
      <c r="B19" s="370" t="s">
        <v>1335</v>
      </c>
      <c r="C19" s="371" t="s">
        <v>631</v>
      </c>
      <c r="D19" s="372"/>
      <c r="E19" s="373" t="s">
        <v>25</v>
      </c>
      <c r="F19" s="366" t="str">
        <f t="shared" si="1"/>
        <v>Companies House listing stated Scottish Woodlands Ltd last accounts made up to 30/09/19.</v>
      </c>
      <c r="G19" s="367" t="str">
        <f t="shared" si="1"/>
        <v>Y</v>
      </c>
      <c r="H19" s="368">
        <f t="shared" si="1"/>
        <v>0</v>
      </c>
    </row>
    <row r="20" spans="1:8">
      <c r="A20" s="157" t="s">
        <v>31</v>
      </c>
      <c r="B20" s="370" t="s">
        <v>1335</v>
      </c>
      <c r="C20" s="371" t="s">
        <v>631</v>
      </c>
      <c r="D20" s="372"/>
      <c r="E20" s="373" t="s">
        <v>31</v>
      </c>
      <c r="F20" s="366" t="str">
        <f t="shared" si="1"/>
        <v>Companies House listing stated Scottish Woodlands Ltd last accounts made up to 30/09/19.</v>
      </c>
      <c r="G20" s="367" t="str">
        <f t="shared" si="1"/>
        <v>Y</v>
      </c>
      <c r="H20" s="368">
        <f t="shared" si="1"/>
        <v>0</v>
      </c>
    </row>
    <row r="21" spans="1:8">
      <c r="A21" s="157" t="s">
        <v>32</v>
      </c>
      <c r="B21" s="370"/>
      <c r="C21" s="371"/>
      <c r="D21" s="372"/>
      <c r="E21" s="373" t="s">
        <v>32</v>
      </c>
      <c r="F21" s="366">
        <f t="shared" si="1"/>
        <v>0</v>
      </c>
      <c r="G21" s="367">
        <f t="shared" si="1"/>
        <v>0</v>
      </c>
      <c r="H21" s="368">
        <f t="shared" si="1"/>
        <v>0</v>
      </c>
    </row>
    <row r="22" spans="1:8">
      <c r="A22" s="374"/>
      <c r="B22" s="375"/>
      <c r="C22" s="376"/>
      <c r="D22" s="377"/>
      <c r="E22" s="374"/>
    </row>
    <row r="23" spans="1:8" ht="50.25" customHeight="1">
      <c r="A23" s="154">
        <v>1.3</v>
      </c>
      <c r="B23" s="155" t="s">
        <v>1336</v>
      </c>
      <c r="C23" s="378"/>
      <c r="D23" s="379"/>
      <c r="E23" s="362">
        <v>1.3</v>
      </c>
      <c r="F23" s="363" t="s">
        <v>1336</v>
      </c>
      <c r="G23" s="380"/>
      <c r="H23" s="381"/>
    </row>
    <row r="24" spans="1:8" ht="74.25" customHeight="1">
      <c r="A24" s="154"/>
      <c r="B24" s="383" t="s">
        <v>1337</v>
      </c>
      <c r="C24" s="378"/>
      <c r="D24" s="379"/>
      <c r="E24" s="362"/>
      <c r="F24" s="384" t="s">
        <v>1338</v>
      </c>
      <c r="G24" s="380"/>
      <c r="H24" s="381"/>
    </row>
    <row r="25" spans="1:8">
      <c r="A25" s="157" t="s">
        <v>626</v>
      </c>
      <c r="B25" s="382"/>
      <c r="C25" s="371"/>
      <c r="D25" s="372"/>
      <c r="E25" s="373" t="s">
        <v>626</v>
      </c>
      <c r="F25" s="366">
        <f t="shared" ref="F25:H29" si="2">B25</f>
        <v>0</v>
      </c>
      <c r="G25" s="367">
        <f t="shared" si="2"/>
        <v>0</v>
      </c>
      <c r="H25" s="368">
        <f t="shared" si="2"/>
        <v>0</v>
      </c>
    </row>
    <row r="26" spans="1:8">
      <c r="A26" s="157" t="s">
        <v>23</v>
      </c>
      <c r="B26" s="370"/>
      <c r="C26" s="371"/>
      <c r="D26" s="372"/>
      <c r="E26" s="373" t="s">
        <v>23</v>
      </c>
      <c r="F26" s="366">
        <f t="shared" si="2"/>
        <v>0</v>
      </c>
      <c r="G26" s="367">
        <f t="shared" si="2"/>
        <v>0</v>
      </c>
      <c r="H26" s="368">
        <f t="shared" si="2"/>
        <v>0</v>
      </c>
    </row>
    <row r="27" spans="1:8">
      <c r="A27" s="157" t="s">
        <v>25</v>
      </c>
      <c r="B27" s="370" t="s">
        <v>1339</v>
      </c>
      <c r="C27" s="371" t="s">
        <v>1340</v>
      </c>
      <c r="D27" s="372"/>
      <c r="E27" s="373" t="s">
        <v>25</v>
      </c>
      <c r="F27" s="366" t="str">
        <f t="shared" si="2"/>
        <v>Scottish Woodland limited manage single FM Group Certification Scheme</v>
      </c>
      <c r="G27" s="367" t="str">
        <f t="shared" si="2"/>
        <v>N/a</v>
      </c>
      <c r="H27" s="368">
        <f t="shared" si="2"/>
        <v>0</v>
      </c>
    </row>
    <row r="28" spans="1:8">
      <c r="A28" s="157" t="s">
        <v>31</v>
      </c>
      <c r="B28" s="370" t="s">
        <v>1339</v>
      </c>
      <c r="C28" s="371" t="s">
        <v>1340</v>
      </c>
      <c r="D28" s="372"/>
      <c r="E28" s="373" t="s">
        <v>31</v>
      </c>
      <c r="F28" s="366" t="str">
        <f t="shared" si="2"/>
        <v>Scottish Woodland limited manage single FM Group Certification Scheme</v>
      </c>
      <c r="G28" s="367" t="str">
        <f t="shared" si="2"/>
        <v>N/a</v>
      </c>
      <c r="H28" s="368">
        <f t="shared" si="2"/>
        <v>0</v>
      </c>
    </row>
    <row r="29" spans="1:8">
      <c r="A29" s="157" t="s">
        <v>32</v>
      </c>
      <c r="B29" s="370"/>
      <c r="C29" s="371"/>
      <c r="D29" s="372"/>
      <c r="E29" s="373" t="s">
        <v>32</v>
      </c>
      <c r="F29" s="366">
        <f t="shared" si="2"/>
        <v>0</v>
      </c>
      <c r="G29" s="367">
        <f t="shared" si="2"/>
        <v>0</v>
      </c>
      <c r="H29" s="368">
        <f t="shared" si="2"/>
        <v>0</v>
      </c>
    </row>
    <row r="30" spans="1:8">
      <c r="A30" s="374"/>
      <c r="B30" s="375"/>
      <c r="C30" s="376"/>
      <c r="D30" s="377"/>
      <c r="E30" s="374"/>
    </row>
    <row r="31" spans="1:8" ht="31.5" customHeight="1">
      <c r="A31" s="154">
        <v>1.4</v>
      </c>
      <c r="B31" s="155" t="s">
        <v>1341</v>
      </c>
      <c r="C31" s="378"/>
      <c r="D31" s="379"/>
      <c r="E31" s="362">
        <v>1.4</v>
      </c>
      <c r="F31" s="363" t="s">
        <v>1341</v>
      </c>
      <c r="G31" s="380"/>
      <c r="H31" s="381"/>
    </row>
    <row r="32" spans="1:8">
      <c r="A32" s="157" t="s">
        <v>626</v>
      </c>
      <c r="B32" s="370"/>
      <c r="C32" s="371"/>
      <c r="D32" s="372"/>
      <c r="E32" s="373" t="s">
        <v>626</v>
      </c>
      <c r="F32" s="366">
        <f t="shared" ref="F32:H36" si="3">B32</f>
        <v>0</v>
      </c>
      <c r="G32" s="367">
        <f t="shared" si="3"/>
        <v>0</v>
      </c>
      <c r="H32" s="368">
        <f t="shared" si="3"/>
        <v>0</v>
      </c>
    </row>
    <row r="33" spans="1:8">
      <c r="A33" s="157" t="s">
        <v>23</v>
      </c>
      <c r="B33" s="370"/>
      <c r="C33" s="371"/>
      <c r="D33" s="372"/>
      <c r="E33" s="373" t="s">
        <v>23</v>
      </c>
      <c r="F33" s="366">
        <f t="shared" si="3"/>
        <v>0</v>
      </c>
      <c r="G33" s="367">
        <f t="shared" si="3"/>
        <v>0</v>
      </c>
      <c r="H33" s="368">
        <f t="shared" si="3"/>
        <v>0</v>
      </c>
    </row>
    <row r="34" spans="1:8" ht="28.5">
      <c r="A34" s="157" t="s">
        <v>25</v>
      </c>
      <c r="B34" s="370" t="s">
        <v>1342</v>
      </c>
      <c r="C34" s="371" t="s">
        <v>631</v>
      </c>
      <c r="D34" s="372"/>
      <c r="E34" s="373" t="s">
        <v>25</v>
      </c>
      <c r="F34" s="366" t="str">
        <f t="shared" si="3"/>
        <v>Signed Self declaration (30/5/13 by Certification &amp; Environment Manager {CEM}) as well as policy of commitment is on the Scottish Woodlands Ltd website Forest Certification section.</v>
      </c>
      <c r="G34" s="367" t="str">
        <f t="shared" si="3"/>
        <v>Y</v>
      </c>
      <c r="H34" s="368">
        <f t="shared" si="3"/>
        <v>0</v>
      </c>
    </row>
    <row r="35" spans="1:8" ht="28.5">
      <c r="A35" s="157" t="s">
        <v>31</v>
      </c>
      <c r="B35" s="370" t="s">
        <v>1342</v>
      </c>
      <c r="C35" s="371" t="s">
        <v>631</v>
      </c>
      <c r="D35" s="372"/>
      <c r="E35" s="373" t="s">
        <v>31</v>
      </c>
      <c r="F35" s="366" t="str">
        <f t="shared" si="3"/>
        <v>Signed Self declaration (30/5/13 by Certification &amp; Environment Manager {CEM}) as well as policy of commitment is on the Scottish Woodlands Ltd website Forest Certification section.</v>
      </c>
      <c r="G35" s="367" t="str">
        <f t="shared" si="3"/>
        <v>Y</v>
      </c>
      <c r="H35" s="368">
        <f t="shared" si="3"/>
        <v>0</v>
      </c>
    </row>
    <row r="36" spans="1:8">
      <c r="A36" s="157" t="s">
        <v>32</v>
      </c>
      <c r="B36" s="370"/>
      <c r="C36" s="371"/>
      <c r="D36" s="372"/>
      <c r="E36" s="373" t="s">
        <v>32</v>
      </c>
      <c r="F36" s="366">
        <f t="shared" si="3"/>
        <v>0</v>
      </c>
      <c r="G36" s="367">
        <f t="shared" si="3"/>
        <v>0</v>
      </c>
      <c r="H36" s="368">
        <f t="shared" si="3"/>
        <v>0</v>
      </c>
    </row>
    <row r="37" spans="1:8">
      <c r="A37" s="374"/>
      <c r="B37" s="370"/>
      <c r="C37" s="376"/>
      <c r="D37" s="377"/>
      <c r="E37" s="374"/>
      <c r="F37" s="370"/>
    </row>
    <row r="38" spans="1:8" ht="49.5" customHeight="1">
      <c r="A38" s="332">
        <v>1.5</v>
      </c>
      <c r="B38" s="158" t="s">
        <v>1343</v>
      </c>
      <c r="C38" s="385"/>
      <c r="D38" s="386"/>
      <c r="E38" s="387">
        <v>1.5</v>
      </c>
      <c r="F38" s="388" t="s">
        <v>1343</v>
      </c>
      <c r="G38" s="389"/>
      <c r="H38" s="390"/>
    </row>
    <row r="39" spans="1:8">
      <c r="A39" s="157" t="s">
        <v>626</v>
      </c>
      <c r="B39" s="370"/>
      <c r="C39" s="371"/>
      <c r="D39" s="372"/>
      <c r="E39" s="373" t="s">
        <v>626</v>
      </c>
      <c r="F39" s="366">
        <f t="shared" ref="F39:H43" si="4">B39</f>
        <v>0</v>
      </c>
      <c r="G39" s="367">
        <f t="shared" si="4"/>
        <v>0</v>
      </c>
      <c r="H39" s="368">
        <f t="shared" si="4"/>
        <v>0</v>
      </c>
    </row>
    <row r="40" spans="1:8">
      <c r="A40" s="157" t="s">
        <v>23</v>
      </c>
      <c r="B40" s="370"/>
      <c r="C40" s="371"/>
      <c r="D40" s="372"/>
      <c r="E40" s="373" t="s">
        <v>23</v>
      </c>
      <c r="F40" s="366">
        <f t="shared" si="4"/>
        <v>0</v>
      </c>
      <c r="G40" s="367">
        <f t="shared" si="4"/>
        <v>0</v>
      </c>
      <c r="H40" s="368">
        <f t="shared" si="4"/>
        <v>0</v>
      </c>
    </row>
    <row r="41" spans="1:8" ht="28.5">
      <c r="A41" s="157" t="s">
        <v>25</v>
      </c>
      <c r="B41" s="543" t="s">
        <v>1344</v>
      </c>
      <c r="C41" s="371" t="s">
        <v>631</v>
      </c>
      <c r="D41" s="372"/>
      <c r="E41" s="373" t="s">
        <v>25</v>
      </c>
      <c r="F41" s="366" t="str">
        <f>B41</f>
        <v>For each group member (Full &amp; Associate) there is a named forest manager. CEM with overall responsibility for overseeing the Group with support from Forest Planner.</v>
      </c>
      <c r="G41" s="367" t="str">
        <f t="shared" si="4"/>
        <v>Y</v>
      </c>
      <c r="H41" s="368">
        <f t="shared" si="4"/>
        <v>0</v>
      </c>
    </row>
    <row r="42" spans="1:8" ht="28.5">
      <c r="A42" s="157" t="s">
        <v>31</v>
      </c>
      <c r="B42" s="543" t="s">
        <v>1344</v>
      </c>
      <c r="C42" s="371" t="s">
        <v>631</v>
      </c>
      <c r="D42" s="372"/>
      <c r="E42" s="373" t="s">
        <v>31</v>
      </c>
      <c r="F42" s="366" t="str">
        <f t="shared" si="4"/>
        <v>For each group member (Full &amp; Associate) there is a named forest manager. CEM with overall responsibility for overseeing the Group with support from Forest Planner.</v>
      </c>
      <c r="G42" s="367" t="str">
        <f t="shared" si="4"/>
        <v>Y</v>
      </c>
      <c r="H42" s="368">
        <f t="shared" si="4"/>
        <v>0</v>
      </c>
    </row>
    <row r="43" spans="1:8">
      <c r="A43" s="157" t="s">
        <v>32</v>
      </c>
      <c r="B43" s="370"/>
      <c r="C43" s="371"/>
      <c r="D43" s="372"/>
      <c r="E43" s="373" t="s">
        <v>32</v>
      </c>
      <c r="F43" s="366">
        <f t="shared" si="4"/>
        <v>0</v>
      </c>
      <c r="G43" s="367">
        <f t="shared" si="4"/>
        <v>0</v>
      </c>
      <c r="H43" s="368">
        <f t="shared" si="4"/>
        <v>0</v>
      </c>
    </row>
    <row r="44" spans="1:8">
      <c r="A44" s="374"/>
      <c r="B44" s="375"/>
      <c r="C44" s="376"/>
      <c r="D44" s="377"/>
      <c r="E44" s="374"/>
    </row>
    <row r="45" spans="1:8" ht="20.45" customHeight="1">
      <c r="A45" s="391">
        <v>2</v>
      </c>
      <c r="B45" s="392" t="s">
        <v>1345</v>
      </c>
      <c r="C45" s="378"/>
      <c r="D45" s="379"/>
      <c r="E45" s="393">
        <v>2</v>
      </c>
      <c r="F45" s="394" t="s">
        <v>1345</v>
      </c>
      <c r="G45" s="395"/>
      <c r="H45" s="396"/>
    </row>
    <row r="46" spans="1:8" ht="168.75" customHeight="1">
      <c r="A46" s="332">
        <v>2.1</v>
      </c>
      <c r="B46" s="158" t="s">
        <v>1346</v>
      </c>
      <c r="C46" s="385"/>
      <c r="D46" s="386"/>
      <c r="E46" s="387">
        <v>2.1</v>
      </c>
      <c r="F46" s="388" t="s">
        <v>1347</v>
      </c>
      <c r="G46" s="389"/>
      <c r="H46" s="390"/>
    </row>
    <row r="47" spans="1:8" ht="57.75" customHeight="1">
      <c r="A47" s="332"/>
      <c r="B47" s="397" t="s">
        <v>1348</v>
      </c>
      <c r="C47" s="385"/>
      <c r="D47" s="386"/>
      <c r="E47" s="387"/>
      <c r="F47" s="398" t="s">
        <v>1349</v>
      </c>
      <c r="G47" s="389"/>
      <c r="H47" s="390"/>
    </row>
    <row r="48" spans="1:8">
      <c r="A48" s="157" t="s">
        <v>626</v>
      </c>
      <c r="B48" s="382"/>
      <c r="C48" s="371"/>
      <c r="D48" s="372"/>
      <c r="E48" s="373" t="s">
        <v>626</v>
      </c>
      <c r="F48" s="366">
        <f t="shared" ref="F48:H52" si="5">B48</f>
        <v>0</v>
      </c>
      <c r="G48" s="367">
        <f t="shared" si="5"/>
        <v>0</v>
      </c>
      <c r="H48" s="368">
        <f t="shared" si="5"/>
        <v>0</v>
      </c>
    </row>
    <row r="49" spans="1:8">
      <c r="A49" s="157" t="s">
        <v>23</v>
      </c>
      <c r="B49" s="382"/>
      <c r="C49" s="371"/>
      <c r="D49" s="372"/>
      <c r="E49" s="373" t="s">
        <v>23</v>
      </c>
      <c r="F49" s="366">
        <f t="shared" si="5"/>
        <v>0</v>
      </c>
      <c r="G49" s="367">
        <f t="shared" si="5"/>
        <v>0</v>
      </c>
      <c r="H49" s="368">
        <f t="shared" si="5"/>
        <v>0</v>
      </c>
    </row>
    <row r="50" spans="1:8" ht="71.25">
      <c r="A50" s="157" t="s">
        <v>25</v>
      </c>
      <c r="B50" s="370" t="s">
        <v>1350</v>
      </c>
      <c r="C50" s="371" t="s">
        <v>631</v>
      </c>
      <c r="D50" s="372"/>
      <c r="E50" s="373" t="s">
        <v>25</v>
      </c>
      <c r="F50" s="366" t="str">
        <f>B50</f>
        <v>Inspected copies of signed Membership Agreements (ref doc 7.06) for: Letters : Ardrishaig 25/11/20: Luachrach 20/3/18 owners : Glencritten 15/5/18 owner: Ichrachan 3/7/20 Fund manager: Glen Etive 28/11/18 factor: Blackmount 14/7/20 (factor signed): Cambusmore 23/08/19 owner: Acharn 08/02/2021 : Ballimore 15/2/18 owner: Lochdochart 12/5/18 owner: Drummond 12/6/20 factor.</v>
      </c>
      <c r="G50" s="367" t="str">
        <f t="shared" si="5"/>
        <v>Y</v>
      </c>
      <c r="H50" s="368">
        <f t="shared" si="5"/>
        <v>0</v>
      </c>
    </row>
    <row r="51" spans="1:8" ht="71.25">
      <c r="A51" s="157" t="s">
        <v>31</v>
      </c>
      <c r="B51" s="370" t="s">
        <v>2844</v>
      </c>
      <c r="C51" s="371" t="s">
        <v>631</v>
      </c>
      <c r="D51" s="372"/>
      <c r="E51" s="373" t="s">
        <v>31</v>
      </c>
      <c r="F51" s="366" t="str">
        <f t="shared" si="5"/>
        <v>Inspected copies of signed Membership Agreements (ref doc 7.06) for: Solsgirth 12/2/21: Dumgow 2/10/21: Birnock 23/3/21: Tweedsmuir 23/3/21: Isles 23/3/21: Auchenhay, Glaister &amp; Drumhumphry 23/3/19: Craigbeg 10/8/21: Glencairnie 5/4/22: Tulchan 25/5/16: Balmoral 1/5/18: Kirkhouse 10/2/22: Badlieu 26/8/18: Carsphairin 23/3/21: Glenswinton &amp; Corseglass 14/3/22</v>
      </c>
      <c r="G51" s="367" t="str">
        <f t="shared" si="5"/>
        <v>Y</v>
      </c>
      <c r="H51" s="368">
        <f t="shared" si="5"/>
        <v>0</v>
      </c>
    </row>
    <row r="52" spans="1:8">
      <c r="A52" s="157" t="s">
        <v>32</v>
      </c>
      <c r="B52" s="382"/>
      <c r="C52" s="371"/>
      <c r="D52" s="372"/>
      <c r="E52" s="373" t="s">
        <v>32</v>
      </c>
      <c r="F52" s="366">
        <f t="shared" si="5"/>
        <v>0</v>
      </c>
      <c r="G52" s="367">
        <f t="shared" si="5"/>
        <v>0</v>
      </c>
      <c r="H52" s="368">
        <f t="shared" si="5"/>
        <v>0</v>
      </c>
    </row>
    <row r="53" spans="1:8" ht="50.25" customHeight="1">
      <c r="A53" s="332"/>
      <c r="B53" s="158" t="s">
        <v>1351</v>
      </c>
      <c r="C53" s="385"/>
      <c r="D53" s="386"/>
      <c r="E53" s="387"/>
      <c r="F53" s="388" t="s">
        <v>1351</v>
      </c>
      <c r="G53" s="389"/>
      <c r="H53" s="390"/>
    </row>
    <row r="54" spans="1:8">
      <c r="A54" s="157" t="s">
        <v>626</v>
      </c>
      <c r="B54" s="382"/>
      <c r="C54" s="371"/>
      <c r="D54" s="372"/>
      <c r="E54" s="373" t="s">
        <v>626</v>
      </c>
      <c r="F54" s="366">
        <f t="shared" ref="F54:H58" si="6">B54</f>
        <v>0</v>
      </c>
      <c r="G54" s="367">
        <f t="shared" si="6"/>
        <v>0</v>
      </c>
      <c r="H54" s="368">
        <f t="shared" si="6"/>
        <v>0</v>
      </c>
    </row>
    <row r="55" spans="1:8">
      <c r="A55" s="157" t="s">
        <v>23</v>
      </c>
      <c r="B55" s="382"/>
      <c r="C55" s="371"/>
      <c r="D55" s="372"/>
      <c r="E55" s="373" t="s">
        <v>23</v>
      </c>
      <c r="F55" s="366">
        <f t="shared" si="6"/>
        <v>0</v>
      </c>
      <c r="G55" s="367">
        <f t="shared" si="6"/>
        <v>0</v>
      </c>
      <c r="H55" s="368">
        <f t="shared" si="6"/>
        <v>0</v>
      </c>
    </row>
    <row r="56" spans="1:8" ht="71.25">
      <c r="A56" s="157" t="s">
        <v>25</v>
      </c>
      <c r="B56" s="370" t="s">
        <v>1350</v>
      </c>
      <c r="C56" s="371" t="s">
        <v>631</v>
      </c>
      <c r="D56" s="372"/>
      <c r="E56" s="373" t="s">
        <v>25</v>
      </c>
      <c r="F56" s="366" t="str">
        <f t="shared" si="6"/>
        <v>Inspected copies of signed Membership Agreements (ref doc 7.06) for: Letters : Ardrishaig 25/11/20: Luachrach 20/3/18 owners : Glencritten 15/5/18 owner: Ichrachan 3/7/20 Fund manager: Glen Etive 28/11/18 factor: Blackmount 14/7/20 (factor signed): Cambusmore 23/08/19 owner: Acharn 08/02/2021 : Ballimore 15/2/18 owner: Lochdochart 12/5/18 owner: Drummond 12/6/20 factor.</v>
      </c>
      <c r="G56" s="367" t="str">
        <f t="shared" si="6"/>
        <v>Y</v>
      </c>
      <c r="H56" s="368">
        <f t="shared" si="6"/>
        <v>0</v>
      </c>
    </row>
    <row r="57" spans="1:8" ht="71.25">
      <c r="A57" s="157" t="s">
        <v>31</v>
      </c>
      <c r="B57" s="370" t="s">
        <v>2844</v>
      </c>
      <c r="C57" s="371" t="s">
        <v>631</v>
      </c>
      <c r="D57" s="372"/>
      <c r="E57" s="373" t="s">
        <v>31</v>
      </c>
      <c r="F57" s="366" t="str">
        <f t="shared" si="6"/>
        <v>Inspected copies of signed Membership Agreements (ref doc 7.06) for: Solsgirth 12/2/21: Dumgow 2/10/21: Birnock 23/3/21: Tweedsmuir 23/3/21: Isles 23/3/21: Auchenhay, Glaister &amp; Drumhumphry 23/3/19: Craigbeg 10/8/21: Glencairnie 5/4/22: Tulchan 25/5/16: Balmoral 1/5/18: Kirkhouse 10/2/22: Badlieu 26/8/18: Carsphairin 23/3/21: Glenswinton &amp; Corseglass 14/3/22</v>
      </c>
      <c r="G57" s="367" t="str">
        <f t="shared" si="6"/>
        <v>Y</v>
      </c>
      <c r="H57" s="368">
        <f t="shared" si="6"/>
        <v>0</v>
      </c>
    </row>
    <row r="58" spans="1:8">
      <c r="A58" s="157" t="s">
        <v>32</v>
      </c>
      <c r="B58" s="382"/>
      <c r="C58" s="371"/>
      <c r="D58" s="372"/>
      <c r="E58" s="373" t="s">
        <v>32</v>
      </c>
      <c r="F58" s="366">
        <f t="shared" si="6"/>
        <v>0</v>
      </c>
      <c r="G58" s="367">
        <f t="shared" si="6"/>
        <v>0</v>
      </c>
      <c r="H58" s="368">
        <f t="shared" si="6"/>
        <v>0</v>
      </c>
    </row>
    <row r="59" spans="1:8" ht="54.75" customHeight="1">
      <c r="A59" s="332"/>
      <c r="B59" s="158" t="s">
        <v>1352</v>
      </c>
      <c r="C59" s="385"/>
      <c r="D59" s="386"/>
      <c r="E59" s="387"/>
      <c r="F59" s="388" t="s">
        <v>1352</v>
      </c>
      <c r="G59" s="389"/>
      <c r="H59" s="390"/>
    </row>
    <row r="60" spans="1:8" ht="42.75" customHeight="1">
      <c r="A60" s="332"/>
      <c r="B60" s="397" t="s">
        <v>1353</v>
      </c>
      <c r="C60" s="385"/>
      <c r="D60" s="386"/>
      <c r="E60" s="387"/>
      <c r="F60" s="398" t="s">
        <v>1353</v>
      </c>
      <c r="G60" s="389"/>
      <c r="H60" s="390"/>
    </row>
    <row r="61" spans="1:8">
      <c r="A61" s="157" t="s">
        <v>626</v>
      </c>
      <c r="B61" s="382"/>
      <c r="C61" s="371"/>
      <c r="D61" s="372"/>
      <c r="E61" s="373" t="s">
        <v>626</v>
      </c>
      <c r="F61" s="366">
        <f t="shared" ref="F61:H65" si="7">B61</f>
        <v>0</v>
      </c>
      <c r="G61" s="367">
        <f t="shared" si="7"/>
        <v>0</v>
      </c>
      <c r="H61" s="368">
        <f t="shared" si="7"/>
        <v>0</v>
      </c>
    </row>
    <row r="62" spans="1:8">
      <c r="A62" s="157" t="s">
        <v>23</v>
      </c>
      <c r="B62" s="382"/>
      <c r="C62" s="371"/>
      <c r="D62" s="372"/>
      <c r="E62" s="373" t="s">
        <v>23</v>
      </c>
      <c r="F62" s="366">
        <f t="shared" si="7"/>
        <v>0</v>
      </c>
      <c r="G62" s="367">
        <f t="shared" si="7"/>
        <v>0</v>
      </c>
      <c r="H62" s="368">
        <f t="shared" si="7"/>
        <v>0</v>
      </c>
    </row>
    <row r="63" spans="1:8" ht="28.5">
      <c r="A63" s="157" t="s">
        <v>25</v>
      </c>
      <c r="B63" s="370" t="s">
        <v>1354</v>
      </c>
      <c r="C63" s="371" t="s">
        <v>631</v>
      </c>
      <c r="D63" s="372"/>
      <c r="E63" s="373" t="s">
        <v>25</v>
      </c>
      <c r="F63" s="366" t="str">
        <f t="shared" si="7"/>
        <v>Verified by CEM through long-standing understanding and agreement with Fund managers in investment companies on sites managed by SWL managers.</v>
      </c>
      <c r="G63" s="367" t="str">
        <f t="shared" si="7"/>
        <v>Y</v>
      </c>
      <c r="H63" s="368">
        <f t="shared" si="7"/>
        <v>0</v>
      </c>
    </row>
    <row r="64" spans="1:8" ht="28.5">
      <c r="A64" s="157" t="s">
        <v>31</v>
      </c>
      <c r="B64" s="370" t="s">
        <v>1354</v>
      </c>
      <c r="C64" s="371" t="s">
        <v>631</v>
      </c>
      <c r="D64" s="372"/>
      <c r="E64" s="373" t="s">
        <v>31</v>
      </c>
      <c r="F64" s="366" t="str">
        <f t="shared" si="7"/>
        <v>Verified by CEM through long-standing understanding and agreement with Fund managers in investment companies on sites managed by SWL managers.</v>
      </c>
      <c r="G64" s="367" t="str">
        <f t="shared" si="7"/>
        <v>Y</v>
      </c>
      <c r="H64" s="368">
        <f t="shared" si="7"/>
        <v>0</v>
      </c>
    </row>
    <row r="65" spans="1:8">
      <c r="A65" s="157" t="s">
        <v>32</v>
      </c>
      <c r="B65" s="382"/>
      <c r="C65" s="371"/>
      <c r="D65" s="372"/>
      <c r="E65" s="373" t="s">
        <v>32</v>
      </c>
      <c r="F65" s="366">
        <f t="shared" si="7"/>
        <v>0</v>
      </c>
      <c r="G65" s="367">
        <f t="shared" si="7"/>
        <v>0</v>
      </c>
      <c r="H65" s="368">
        <f t="shared" si="7"/>
        <v>0</v>
      </c>
    </row>
    <row r="66" spans="1:8">
      <c r="A66" s="374"/>
      <c r="B66" s="375"/>
      <c r="C66" s="376"/>
      <c r="D66" s="377"/>
      <c r="E66" s="374"/>
    </row>
    <row r="67" spans="1:8" s="405" customFormat="1" ht="27.75" customHeight="1">
      <c r="A67" s="399">
        <v>3</v>
      </c>
      <c r="B67" s="352" t="s">
        <v>1355</v>
      </c>
      <c r="C67" s="400"/>
      <c r="D67" s="401"/>
      <c r="E67" s="402">
        <v>3</v>
      </c>
      <c r="F67" s="359" t="s">
        <v>1355</v>
      </c>
      <c r="G67" s="403"/>
      <c r="H67" s="404"/>
    </row>
    <row r="68" spans="1:8" ht="45.75" customHeight="1">
      <c r="A68" s="332">
        <v>3.1</v>
      </c>
      <c r="B68" s="158" t="s">
        <v>1356</v>
      </c>
      <c r="C68" s="161"/>
      <c r="D68" s="162"/>
      <c r="E68" s="387">
        <v>3.1</v>
      </c>
      <c r="F68" s="388" t="s">
        <v>1356</v>
      </c>
      <c r="G68" s="406"/>
      <c r="H68" s="407"/>
    </row>
    <row r="69" spans="1:8" ht="42" customHeight="1">
      <c r="A69" s="332"/>
      <c r="B69" s="397" t="s">
        <v>1357</v>
      </c>
      <c r="C69" s="161"/>
      <c r="D69" s="162"/>
      <c r="E69" s="387"/>
      <c r="F69" s="398" t="s">
        <v>1357</v>
      </c>
      <c r="G69" s="406"/>
      <c r="H69" s="407"/>
    </row>
    <row r="70" spans="1:8">
      <c r="A70" s="157" t="s">
        <v>626</v>
      </c>
      <c r="B70" s="370"/>
      <c r="C70" s="371"/>
      <c r="D70" s="372"/>
      <c r="E70" s="373" t="s">
        <v>626</v>
      </c>
      <c r="F70" s="366">
        <f t="shared" ref="F70:H74" si="8">B70</f>
        <v>0</v>
      </c>
      <c r="G70" s="367">
        <f t="shared" si="8"/>
        <v>0</v>
      </c>
      <c r="H70" s="368">
        <f t="shared" si="8"/>
        <v>0</v>
      </c>
    </row>
    <row r="71" spans="1:8">
      <c r="A71" s="157" t="s">
        <v>23</v>
      </c>
      <c r="B71" s="370"/>
      <c r="C71" s="371"/>
      <c r="D71" s="372"/>
      <c r="E71" s="373" t="s">
        <v>23</v>
      </c>
      <c r="F71" s="366">
        <f t="shared" si="8"/>
        <v>0</v>
      </c>
      <c r="G71" s="367">
        <f t="shared" si="8"/>
        <v>0</v>
      </c>
      <c r="H71" s="368">
        <f t="shared" si="8"/>
        <v>0</v>
      </c>
    </row>
    <row r="72" spans="1:8" ht="28.5">
      <c r="A72" s="157" t="s">
        <v>25</v>
      </c>
      <c r="B72" s="543" t="s">
        <v>1344</v>
      </c>
      <c r="C72" s="371" t="s">
        <v>631</v>
      </c>
      <c r="D72" s="372"/>
      <c r="E72" s="373" t="s">
        <v>25</v>
      </c>
      <c r="F72" s="366" t="str">
        <f t="shared" si="8"/>
        <v>For each group member (Full &amp; Associate) there is a named forest manager. CEM with overall responsibility for overseeing the Group with support from Forest Planner.</v>
      </c>
      <c r="G72" s="367" t="str">
        <f t="shared" si="8"/>
        <v>Y</v>
      </c>
      <c r="H72" s="368">
        <f t="shared" si="8"/>
        <v>0</v>
      </c>
    </row>
    <row r="73" spans="1:8" ht="28.5">
      <c r="A73" s="157" t="s">
        <v>31</v>
      </c>
      <c r="B73" s="543" t="s">
        <v>1344</v>
      </c>
      <c r="C73" s="371" t="s">
        <v>631</v>
      </c>
      <c r="D73" s="372"/>
      <c r="E73" s="373" t="s">
        <v>31</v>
      </c>
      <c r="F73" s="366" t="str">
        <f t="shared" si="8"/>
        <v>For each group member (Full &amp; Associate) there is a named forest manager. CEM with overall responsibility for overseeing the Group with support from Forest Planner.</v>
      </c>
      <c r="G73" s="367" t="str">
        <f t="shared" si="8"/>
        <v>Y</v>
      </c>
      <c r="H73" s="368">
        <f t="shared" si="8"/>
        <v>0</v>
      </c>
    </row>
    <row r="74" spans="1:8">
      <c r="A74" s="157" t="s">
        <v>32</v>
      </c>
      <c r="B74" s="370"/>
      <c r="C74" s="371"/>
      <c r="D74" s="372"/>
      <c r="E74" s="373" t="s">
        <v>32</v>
      </c>
      <c r="F74" s="366">
        <f t="shared" si="8"/>
        <v>0</v>
      </c>
      <c r="G74" s="367">
        <f t="shared" si="8"/>
        <v>0</v>
      </c>
      <c r="H74" s="368">
        <f t="shared" si="8"/>
        <v>0</v>
      </c>
    </row>
    <row r="75" spans="1:8">
      <c r="A75" s="374"/>
      <c r="B75" s="375"/>
      <c r="C75" s="376"/>
      <c r="D75" s="377"/>
      <c r="E75" s="374"/>
    </row>
    <row r="76" spans="1:8" ht="48.75" customHeight="1">
      <c r="A76" s="332">
        <v>3.2</v>
      </c>
      <c r="B76" s="158" t="s">
        <v>1358</v>
      </c>
      <c r="C76" s="161"/>
      <c r="D76" s="162"/>
      <c r="E76" s="387">
        <v>3.2</v>
      </c>
      <c r="F76" s="388" t="s">
        <v>1358</v>
      </c>
      <c r="G76" s="406"/>
      <c r="H76" s="407"/>
    </row>
    <row r="77" spans="1:8">
      <c r="A77" s="157" t="s">
        <v>626</v>
      </c>
      <c r="B77" s="370"/>
      <c r="C77" s="371"/>
      <c r="D77" s="372"/>
      <c r="E77" s="373" t="s">
        <v>626</v>
      </c>
      <c r="F77" s="370">
        <f>B77</f>
        <v>0</v>
      </c>
      <c r="G77" s="371">
        <f>C77</f>
        <v>0</v>
      </c>
      <c r="H77" s="372">
        <f>D77</f>
        <v>0</v>
      </c>
    </row>
    <row r="78" spans="1:8">
      <c r="A78" s="157" t="s">
        <v>23</v>
      </c>
      <c r="B78" s="370"/>
      <c r="C78" s="371"/>
      <c r="D78" s="372"/>
      <c r="E78" s="373" t="s">
        <v>23</v>
      </c>
      <c r="F78" s="370">
        <f t="shared" ref="F78:H81" si="9">B78</f>
        <v>0</v>
      </c>
      <c r="G78" s="371">
        <f t="shared" si="9"/>
        <v>0</v>
      </c>
      <c r="H78" s="372">
        <f t="shared" si="9"/>
        <v>0</v>
      </c>
    </row>
    <row r="79" spans="1:8" ht="57">
      <c r="A79" s="157" t="s">
        <v>25</v>
      </c>
      <c r="B79" s="370" t="s">
        <v>1359</v>
      </c>
      <c r="C79" s="371" t="s">
        <v>631</v>
      </c>
      <c r="D79" s="372"/>
      <c r="E79" s="373" t="s">
        <v>25</v>
      </c>
      <c r="F79" s="370" t="str">
        <f t="shared" si="9"/>
        <v>In addition to Group Certification Scheme Membership Rules and Procedures, SWL website has a members area accessed via login with UKWAS guides for associate members. SWL's forest manager can also access operations manuals and Toolbox talks on Company's share drive.</v>
      </c>
      <c r="G79" s="371" t="str">
        <f t="shared" si="9"/>
        <v>Y</v>
      </c>
      <c r="H79" s="372">
        <f t="shared" si="9"/>
        <v>0</v>
      </c>
    </row>
    <row r="80" spans="1:8" ht="57">
      <c r="A80" s="157" t="s">
        <v>31</v>
      </c>
      <c r="B80" s="370" t="s">
        <v>1359</v>
      </c>
      <c r="C80" s="371" t="s">
        <v>631</v>
      </c>
      <c r="D80" s="372"/>
      <c r="E80" s="373" t="s">
        <v>31</v>
      </c>
      <c r="F80" s="370" t="str">
        <f t="shared" si="9"/>
        <v>In addition to Group Certification Scheme Membership Rules and Procedures, SWL website has a members area accessed via login with UKWAS guides for associate members. SWL's forest manager can also access operations manuals and Toolbox talks on Company's share drive.</v>
      </c>
      <c r="G80" s="371" t="str">
        <f t="shared" si="9"/>
        <v>Y</v>
      </c>
      <c r="H80" s="372">
        <f t="shared" si="9"/>
        <v>0</v>
      </c>
    </row>
    <row r="81" spans="1:8">
      <c r="A81" s="157" t="s">
        <v>32</v>
      </c>
      <c r="B81" s="370"/>
      <c r="C81" s="371"/>
      <c r="D81" s="372"/>
      <c r="E81" s="373" t="s">
        <v>32</v>
      </c>
      <c r="F81" s="370">
        <f t="shared" si="9"/>
        <v>0</v>
      </c>
      <c r="G81" s="371">
        <f t="shared" si="9"/>
        <v>0</v>
      </c>
      <c r="H81" s="372">
        <f t="shared" si="9"/>
        <v>0</v>
      </c>
    </row>
    <row r="82" spans="1:8">
      <c r="A82" s="374"/>
      <c r="B82" s="375"/>
      <c r="C82" s="376"/>
      <c r="D82" s="377"/>
      <c r="E82" s="374"/>
    </row>
    <row r="83" spans="1:8" ht="29.25" customHeight="1">
      <c r="A83" s="332"/>
      <c r="B83" s="352" t="s">
        <v>1360</v>
      </c>
      <c r="C83" s="161"/>
      <c r="D83" s="162"/>
      <c r="E83" s="387"/>
      <c r="F83" s="408" t="s">
        <v>1360</v>
      </c>
      <c r="G83" s="406"/>
      <c r="H83" s="407"/>
    </row>
    <row r="84" spans="1:8" ht="75.75" customHeight="1">
      <c r="A84" s="332">
        <v>3.3</v>
      </c>
      <c r="B84" s="158" t="s">
        <v>1361</v>
      </c>
      <c r="C84" s="161"/>
      <c r="D84" s="162"/>
      <c r="E84" s="387">
        <v>3.3</v>
      </c>
      <c r="F84" s="388" t="s">
        <v>1362</v>
      </c>
      <c r="G84" s="406"/>
      <c r="H84" s="407"/>
    </row>
    <row r="85" spans="1:8" ht="55.5" customHeight="1">
      <c r="A85" s="332"/>
      <c r="B85" s="158" t="s">
        <v>1363</v>
      </c>
      <c r="C85" s="161"/>
      <c r="D85" s="162"/>
      <c r="E85" s="387"/>
      <c r="F85" s="388" t="s">
        <v>1364</v>
      </c>
      <c r="G85" s="406"/>
      <c r="H85" s="407"/>
    </row>
    <row r="86" spans="1:8" ht="104.25" customHeight="1">
      <c r="A86" s="332"/>
      <c r="B86" s="397" t="s">
        <v>1365</v>
      </c>
      <c r="C86" s="161"/>
      <c r="D86" s="162"/>
      <c r="E86" s="387"/>
      <c r="F86" s="398" t="s">
        <v>1366</v>
      </c>
      <c r="G86" s="406"/>
      <c r="H86" s="407"/>
    </row>
    <row r="87" spans="1:8">
      <c r="A87" s="157" t="s">
        <v>626</v>
      </c>
      <c r="B87" s="370"/>
      <c r="C87" s="371"/>
      <c r="D87" s="372"/>
      <c r="E87" s="373" t="s">
        <v>626</v>
      </c>
      <c r="F87" s="366">
        <f t="shared" ref="F87:H91" si="10">B87</f>
        <v>0</v>
      </c>
      <c r="G87" s="367">
        <f t="shared" si="10"/>
        <v>0</v>
      </c>
      <c r="H87" s="368">
        <f t="shared" si="10"/>
        <v>0</v>
      </c>
    </row>
    <row r="88" spans="1:8">
      <c r="A88" s="157" t="s">
        <v>23</v>
      </c>
      <c r="B88" s="370"/>
      <c r="C88" s="371"/>
      <c r="D88" s="372"/>
      <c r="E88" s="373" t="s">
        <v>23</v>
      </c>
      <c r="F88" s="366">
        <f t="shared" si="10"/>
        <v>0</v>
      </c>
      <c r="G88" s="367">
        <f t="shared" si="10"/>
        <v>0</v>
      </c>
      <c r="H88" s="368">
        <f t="shared" si="10"/>
        <v>0</v>
      </c>
    </row>
    <row r="89" spans="1:8" ht="28.5">
      <c r="A89" s="157" t="s">
        <v>25</v>
      </c>
      <c r="B89" s="370" t="s">
        <v>2845</v>
      </c>
      <c r="C89" s="371" t="s">
        <v>631</v>
      </c>
      <c r="D89" s="372"/>
      <c r="E89" s="373" t="s">
        <v>25</v>
      </c>
      <c r="F89" s="366" t="str">
        <f t="shared" si="10"/>
        <v>Full members are resource managed by Scottsh Woodlands Ltd (SWL). Associate members overseen with certain aspects of work by SWL's forest managers.</v>
      </c>
      <c r="G89" s="367" t="str">
        <f t="shared" si="10"/>
        <v>Y</v>
      </c>
      <c r="H89" s="368">
        <f t="shared" si="10"/>
        <v>0</v>
      </c>
    </row>
    <row r="90" spans="1:8" ht="28.5">
      <c r="A90" s="157" t="s">
        <v>31</v>
      </c>
      <c r="B90" s="370" t="s">
        <v>2845</v>
      </c>
      <c r="C90" s="371" t="s">
        <v>631</v>
      </c>
      <c r="D90" s="372"/>
      <c r="E90" s="373" t="s">
        <v>31</v>
      </c>
      <c r="F90" s="366" t="str">
        <f t="shared" si="10"/>
        <v>Full members are resource managed by Scottsh Woodlands Ltd (SWL). Associate members overseen with certain aspects of work by SWL's forest managers.</v>
      </c>
      <c r="G90" s="367" t="str">
        <f t="shared" si="10"/>
        <v>Y</v>
      </c>
      <c r="H90" s="368">
        <f t="shared" si="10"/>
        <v>0</v>
      </c>
    </row>
    <row r="91" spans="1:8">
      <c r="A91" s="157" t="s">
        <v>32</v>
      </c>
      <c r="B91" s="370"/>
      <c r="C91" s="371"/>
      <c r="D91" s="372"/>
      <c r="E91" s="373" t="s">
        <v>32</v>
      </c>
      <c r="F91" s="366">
        <f t="shared" si="10"/>
        <v>0</v>
      </c>
      <c r="G91" s="367">
        <f t="shared" si="10"/>
        <v>0</v>
      </c>
      <c r="H91" s="368">
        <f t="shared" si="10"/>
        <v>0</v>
      </c>
    </row>
    <row r="92" spans="1:8">
      <c r="A92" s="374"/>
      <c r="B92" s="375"/>
      <c r="C92" s="376"/>
      <c r="D92" s="377"/>
      <c r="E92" s="374"/>
      <c r="F92" s="366"/>
      <c r="G92" s="367"/>
      <c r="H92" s="368"/>
    </row>
    <row r="93" spans="1:8" s="405" customFormat="1" ht="31.5" customHeight="1">
      <c r="A93" s="399">
        <v>4</v>
      </c>
      <c r="B93" s="352" t="s">
        <v>1367</v>
      </c>
      <c r="C93" s="409"/>
      <c r="D93" s="410"/>
      <c r="E93" s="402">
        <v>4</v>
      </c>
      <c r="F93" s="359" t="s">
        <v>1367</v>
      </c>
      <c r="G93" s="411"/>
      <c r="H93" s="412"/>
    </row>
    <row r="94" spans="1:8" ht="53.25" customHeight="1">
      <c r="A94" s="332">
        <v>4.0999999999999996</v>
      </c>
      <c r="B94" s="158" t="s">
        <v>1368</v>
      </c>
      <c r="C94" s="161"/>
      <c r="D94" s="162"/>
      <c r="E94" s="387">
        <v>4.0999999999999996</v>
      </c>
      <c r="F94" s="388" t="s">
        <v>1369</v>
      </c>
      <c r="G94" s="406"/>
      <c r="H94" s="407"/>
    </row>
    <row r="95" spans="1:8">
      <c r="A95" s="157" t="s">
        <v>626</v>
      </c>
      <c r="B95" s="370"/>
      <c r="C95" s="371"/>
      <c r="D95" s="372"/>
      <c r="E95" s="373" t="s">
        <v>626</v>
      </c>
      <c r="F95" s="366">
        <f t="shared" ref="F95:H99" si="11">B95</f>
        <v>0</v>
      </c>
      <c r="G95" s="367">
        <f t="shared" si="11"/>
        <v>0</v>
      </c>
      <c r="H95" s="368">
        <f t="shared" si="11"/>
        <v>0</v>
      </c>
    </row>
    <row r="96" spans="1:8">
      <c r="A96" s="157" t="s">
        <v>23</v>
      </c>
      <c r="B96" s="370"/>
      <c r="C96" s="371"/>
      <c r="D96" s="372"/>
      <c r="E96" s="373" t="s">
        <v>23</v>
      </c>
      <c r="F96" s="366">
        <f t="shared" si="11"/>
        <v>0</v>
      </c>
      <c r="G96" s="367">
        <f t="shared" si="11"/>
        <v>0</v>
      </c>
      <c r="H96" s="368">
        <f t="shared" si="11"/>
        <v>0</v>
      </c>
    </row>
    <row r="97" spans="1:8" ht="42.75">
      <c r="A97" s="157" t="s">
        <v>25</v>
      </c>
      <c r="B97" s="370" t="s">
        <v>1370</v>
      </c>
      <c r="C97" s="371" t="s">
        <v>631</v>
      </c>
      <c r="D97" s="372"/>
      <c r="E97" s="373" t="s">
        <v>25</v>
      </c>
      <c r="F97" s="366" t="str">
        <f t="shared" si="11"/>
        <v xml:space="preserve">As part of SWL's IMS compliance, a sample of SWL forest managers are audited every year, with Full Group scheme members 1 in every 5 yrs. Associate members have internal audit 3 times every 5 years. </v>
      </c>
      <c r="G97" s="367" t="str">
        <f t="shared" si="11"/>
        <v>Y</v>
      </c>
      <c r="H97" s="368">
        <f t="shared" si="11"/>
        <v>0</v>
      </c>
    </row>
    <row r="98" spans="1:8" ht="42.75">
      <c r="A98" s="157" t="s">
        <v>31</v>
      </c>
      <c r="B98" s="370" t="s">
        <v>1370</v>
      </c>
      <c r="C98" s="371" t="s">
        <v>631</v>
      </c>
      <c r="D98" s="372"/>
      <c r="E98" s="373" t="s">
        <v>31</v>
      </c>
      <c r="F98" s="366" t="str">
        <f t="shared" si="11"/>
        <v xml:space="preserve">As part of SWL's IMS compliance, a sample of SWL forest managers are audited every year, with Full Group scheme members 1 in every 5 yrs. Associate members have internal audit 3 times every 5 years. </v>
      </c>
      <c r="G98" s="367" t="str">
        <f t="shared" si="11"/>
        <v>Y</v>
      </c>
      <c r="H98" s="368">
        <f t="shared" si="11"/>
        <v>0</v>
      </c>
    </row>
    <row r="99" spans="1:8">
      <c r="A99" s="157" t="s">
        <v>32</v>
      </c>
      <c r="B99" s="370"/>
      <c r="C99" s="371"/>
      <c r="D99" s="372"/>
      <c r="E99" s="373" t="s">
        <v>32</v>
      </c>
      <c r="F99" s="366">
        <f t="shared" si="11"/>
        <v>0</v>
      </c>
      <c r="G99" s="367">
        <f t="shared" si="11"/>
        <v>0</v>
      </c>
      <c r="H99" s="368">
        <f t="shared" si="11"/>
        <v>0</v>
      </c>
    </row>
    <row r="100" spans="1:8">
      <c r="A100" s="374"/>
      <c r="B100" s="375"/>
      <c r="C100" s="376"/>
      <c r="D100" s="377"/>
      <c r="E100" s="374"/>
    </row>
    <row r="101" spans="1:8" ht="77.25" customHeight="1">
      <c r="A101" s="154">
        <v>4.2</v>
      </c>
      <c r="B101" s="155" t="s">
        <v>1371</v>
      </c>
      <c r="C101" s="159"/>
      <c r="D101" s="160"/>
      <c r="E101" s="362">
        <v>4.2</v>
      </c>
      <c r="F101" s="413" t="s">
        <v>1372</v>
      </c>
      <c r="G101" s="414"/>
      <c r="H101" s="415"/>
    </row>
    <row r="102" spans="1:8">
      <c r="A102" s="157" t="s">
        <v>626</v>
      </c>
      <c r="B102" s="370"/>
      <c r="C102" s="371"/>
      <c r="D102" s="372"/>
      <c r="E102" s="373" t="s">
        <v>626</v>
      </c>
      <c r="F102" s="416" t="s">
        <v>1373</v>
      </c>
      <c r="G102" s="417"/>
      <c r="H102" s="418"/>
    </row>
    <row r="103" spans="1:8">
      <c r="A103" s="157" t="s">
        <v>23</v>
      </c>
      <c r="B103" s="370"/>
      <c r="C103" s="371"/>
      <c r="D103" s="372"/>
      <c r="E103" s="373" t="s">
        <v>23</v>
      </c>
      <c r="F103" s="416" t="s">
        <v>1373</v>
      </c>
      <c r="G103" s="417"/>
      <c r="H103" s="418"/>
    </row>
    <row r="104" spans="1:8" ht="28.5">
      <c r="A104" s="157" t="s">
        <v>25</v>
      </c>
      <c r="B104" s="370" t="s">
        <v>1374</v>
      </c>
      <c r="C104" s="371" t="s">
        <v>631</v>
      </c>
      <c r="D104" s="372"/>
      <c r="E104" s="373" t="s">
        <v>25</v>
      </c>
      <c r="F104" s="416" t="s">
        <v>1373</v>
      </c>
      <c r="G104" s="417"/>
      <c r="H104" s="418"/>
    </row>
    <row r="105" spans="1:8" ht="28.5">
      <c r="A105" s="157" t="s">
        <v>31</v>
      </c>
      <c r="B105" s="370" t="s">
        <v>1374</v>
      </c>
      <c r="C105" s="371" t="s">
        <v>631</v>
      </c>
      <c r="D105" s="372"/>
      <c r="E105" s="373" t="s">
        <v>31</v>
      </c>
      <c r="F105" s="416" t="s">
        <v>1373</v>
      </c>
      <c r="G105" s="417"/>
      <c r="H105" s="418"/>
    </row>
    <row r="106" spans="1:8">
      <c r="A106" s="157" t="s">
        <v>32</v>
      </c>
      <c r="B106" s="370"/>
      <c r="C106" s="371"/>
      <c r="D106" s="372"/>
      <c r="E106" s="373" t="s">
        <v>32</v>
      </c>
      <c r="F106" s="416" t="s">
        <v>1373</v>
      </c>
      <c r="G106" s="417"/>
      <c r="H106" s="418"/>
    </row>
    <row r="107" spans="1:8" ht="62.25" customHeight="1">
      <c r="A107" s="154"/>
      <c r="B107" s="155" t="s">
        <v>1375</v>
      </c>
      <c r="C107" s="159"/>
      <c r="D107" s="160"/>
      <c r="E107" s="362"/>
      <c r="F107" s="413" t="s">
        <v>1375</v>
      </c>
      <c r="G107" s="414"/>
      <c r="H107" s="415"/>
    </row>
    <row r="108" spans="1:8" ht="43.5" customHeight="1">
      <c r="A108" s="154"/>
      <c r="B108" s="383" t="s">
        <v>1376</v>
      </c>
      <c r="C108" s="159"/>
      <c r="D108" s="160"/>
      <c r="E108" s="362"/>
      <c r="F108" s="419" t="s">
        <v>1376</v>
      </c>
      <c r="G108" s="414"/>
      <c r="H108" s="415"/>
    </row>
    <row r="109" spans="1:8">
      <c r="A109" s="157" t="s">
        <v>626</v>
      </c>
      <c r="B109" s="370"/>
      <c r="C109" s="371"/>
      <c r="D109" s="372"/>
      <c r="E109" s="373" t="s">
        <v>626</v>
      </c>
      <c r="F109" s="416" t="s">
        <v>1373</v>
      </c>
      <c r="G109" s="417"/>
      <c r="H109" s="418"/>
    </row>
    <row r="110" spans="1:8">
      <c r="A110" s="157" t="s">
        <v>23</v>
      </c>
      <c r="B110" s="370"/>
      <c r="C110" s="371"/>
      <c r="D110" s="372"/>
      <c r="E110" s="373" t="s">
        <v>23</v>
      </c>
      <c r="F110" s="416" t="s">
        <v>1373</v>
      </c>
      <c r="G110" s="417"/>
      <c r="H110" s="418"/>
    </row>
    <row r="111" spans="1:8" ht="28.5">
      <c r="A111" s="157" t="s">
        <v>25</v>
      </c>
      <c r="B111" s="370" t="s">
        <v>1374</v>
      </c>
      <c r="C111" s="371" t="s">
        <v>631</v>
      </c>
      <c r="D111" s="372"/>
      <c r="E111" s="373" t="s">
        <v>25</v>
      </c>
      <c r="F111" s="416" t="s">
        <v>1373</v>
      </c>
      <c r="G111" s="417"/>
      <c r="H111" s="418"/>
    </row>
    <row r="112" spans="1:8" ht="28.5">
      <c r="A112" s="157" t="s">
        <v>31</v>
      </c>
      <c r="B112" s="370" t="s">
        <v>1374</v>
      </c>
      <c r="C112" s="371" t="s">
        <v>631</v>
      </c>
      <c r="D112" s="372"/>
      <c r="E112" s="373" t="s">
        <v>31</v>
      </c>
      <c r="F112" s="416" t="s">
        <v>1373</v>
      </c>
      <c r="G112" s="417"/>
      <c r="H112" s="418"/>
    </row>
    <row r="113" spans="1:8">
      <c r="A113" s="157" t="s">
        <v>32</v>
      </c>
      <c r="B113" s="370"/>
      <c r="C113" s="371"/>
      <c r="D113" s="372"/>
      <c r="E113" s="373" t="s">
        <v>32</v>
      </c>
      <c r="F113" s="416" t="s">
        <v>1373</v>
      </c>
      <c r="G113" s="417"/>
      <c r="H113" s="418"/>
    </row>
    <row r="114" spans="1:8">
      <c r="A114" s="374"/>
      <c r="B114" s="375"/>
      <c r="C114" s="376"/>
      <c r="D114" s="377"/>
      <c r="E114" s="374"/>
    </row>
    <row r="115" spans="1:8">
      <c r="A115" s="154">
        <v>5</v>
      </c>
      <c r="B115" s="155" t="s">
        <v>1377</v>
      </c>
      <c r="C115" s="159"/>
      <c r="D115" s="160"/>
      <c r="E115" s="420">
        <v>5</v>
      </c>
      <c r="F115" s="421" t="s">
        <v>1377</v>
      </c>
      <c r="G115" s="422"/>
      <c r="H115" s="423"/>
    </row>
    <row r="116" spans="1:8" ht="135.75" customHeight="1">
      <c r="A116" s="332">
        <v>5.0999999999999996</v>
      </c>
      <c r="B116" s="158" t="s">
        <v>1378</v>
      </c>
      <c r="C116" s="161"/>
      <c r="D116" s="162"/>
      <c r="E116" s="387">
        <v>5.0999999999999996</v>
      </c>
      <c r="F116" s="388" t="s">
        <v>1378</v>
      </c>
      <c r="G116" s="406"/>
      <c r="H116" s="407"/>
    </row>
    <row r="117" spans="1:8">
      <c r="A117" s="157" t="s">
        <v>626</v>
      </c>
      <c r="B117" s="370"/>
      <c r="C117" s="371"/>
      <c r="D117" s="372"/>
      <c r="E117" s="373" t="s">
        <v>626</v>
      </c>
      <c r="F117" s="370">
        <f>B117</f>
        <v>0</v>
      </c>
      <c r="G117" s="371">
        <f>C117</f>
        <v>0</v>
      </c>
      <c r="H117" s="372">
        <f>D117</f>
        <v>0</v>
      </c>
    </row>
    <row r="118" spans="1:8">
      <c r="A118" s="157" t="s">
        <v>23</v>
      </c>
      <c r="B118" s="370"/>
      <c r="C118" s="371"/>
      <c r="D118" s="372"/>
      <c r="E118" s="373" t="s">
        <v>23</v>
      </c>
      <c r="F118" s="370">
        <f t="shared" ref="F118:H121" si="12">B118</f>
        <v>0</v>
      </c>
      <c r="G118" s="371">
        <f t="shared" si="12"/>
        <v>0</v>
      </c>
      <c r="H118" s="372">
        <f t="shared" si="12"/>
        <v>0</v>
      </c>
    </row>
    <row r="119" spans="1:8" ht="57">
      <c r="A119" s="157" t="s">
        <v>25</v>
      </c>
      <c r="B119" s="370" t="s">
        <v>1379</v>
      </c>
      <c r="C119" s="371" t="s">
        <v>631</v>
      </c>
      <c r="D119" s="372"/>
      <c r="E119" s="373" t="s">
        <v>25</v>
      </c>
      <c r="F119" s="370" t="str">
        <f t="shared" si="12"/>
        <v>Section 1.1 In Scottish Woodlands Group Certification Scheme Membership Rules &amp; Procedures (IMS Index 7.05) states there is no limit on the number of group scheme members or total area wthin the scheme.  The Company undertakes to allocate the necessary management resources from within its team of around 90 forest manager.</v>
      </c>
      <c r="G119" s="371" t="str">
        <f t="shared" si="12"/>
        <v>Y</v>
      </c>
      <c r="H119" s="372">
        <f t="shared" si="12"/>
        <v>0</v>
      </c>
    </row>
    <row r="120" spans="1:8" ht="57">
      <c r="A120" s="157" t="s">
        <v>31</v>
      </c>
      <c r="B120" s="370" t="s">
        <v>2846</v>
      </c>
      <c r="C120" s="371" t="s">
        <v>631</v>
      </c>
      <c r="D120" s="372"/>
      <c r="E120" s="373" t="s">
        <v>31</v>
      </c>
      <c r="F120" s="370" t="str">
        <f t="shared" si="12"/>
        <v>Section 1.1 In Scottish Woodlands Group Certification Scheme Membership Rules &amp; Procedures (IMS Index 7.05) states there is no limit on the number of group scheme members or total area wthin the scheme.  The Company undertakes to allocate the necessary management resources from within its team of around 95 forest managers.</v>
      </c>
      <c r="G120" s="371" t="str">
        <f t="shared" si="12"/>
        <v>Y</v>
      </c>
      <c r="H120" s="372">
        <f t="shared" si="12"/>
        <v>0</v>
      </c>
    </row>
    <row r="121" spans="1:8">
      <c r="A121" s="157" t="s">
        <v>32</v>
      </c>
      <c r="B121" s="370"/>
      <c r="C121" s="371"/>
      <c r="D121" s="372"/>
      <c r="E121" s="373" t="s">
        <v>32</v>
      </c>
      <c r="F121" s="370">
        <f t="shared" si="12"/>
        <v>0</v>
      </c>
      <c r="G121" s="371">
        <f t="shared" si="12"/>
        <v>0</v>
      </c>
      <c r="H121" s="372">
        <f t="shared" si="12"/>
        <v>0</v>
      </c>
    </row>
    <row r="122" spans="1:8">
      <c r="A122" s="374"/>
      <c r="B122" s="375"/>
      <c r="C122" s="376"/>
      <c r="D122" s="377"/>
      <c r="E122" s="374"/>
    </row>
    <row r="123" spans="1:8" ht="58.5" customHeight="1">
      <c r="A123" s="154">
        <v>5.2</v>
      </c>
      <c r="B123" s="155" t="s">
        <v>1380</v>
      </c>
      <c r="C123" s="159"/>
      <c r="D123" s="160"/>
      <c r="E123" s="362">
        <v>5.2</v>
      </c>
      <c r="F123" s="363" t="s">
        <v>1380</v>
      </c>
      <c r="G123" s="414"/>
      <c r="H123" s="415"/>
    </row>
    <row r="124" spans="1:8">
      <c r="A124" s="157" t="s">
        <v>626</v>
      </c>
      <c r="B124" s="370"/>
      <c r="C124" s="371"/>
      <c r="D124" s="372"/>
      <c r="E124" s="373" t="s">
        <v>626</v>
      </c>
      <c r="F124" s="370">
        <f t="shared" ref="F124:H128" si="13">B124</f>
        <v>0</v>
      </c>
      <c r="G124" s="371">
        <f t="shared" si="13"/>
        <v>0</v>
      </c>
      <c r="H124" s="372">
        <f t="shared" si="13"/>
        <v>0</v>
      </c>
    </row>
    <row r="125" spans="1:8">
      <c r="A125" s="157" t="s">
        <v>23</v>
      </c>
      <c r="B125" s="370"/>
      <c r="C125" s="371"/>
      <c r="D125" s="372"/>
      <c r="E125" s="373" t="s">
        <v>23</v>
      </c>
      <c r="F125" s="370">
        <f t="shared" si="13"/>
        <v>0</v>
      </c>
      <c r="G125" s="371">
        <f t="shared" si="13"/>
        <v>0</v>
      </c>
      <c r="H125" s="372">
        <f t="shared" si="13"/>
        <v>0</v>
      </c>
    </row>
    <row r="126" spans="1:8" ht="42.75">
      <c r="A126" s="157" t="s">
        <v>25</v>
      </c>
      <c r="B126" s="370" t="s">
        <v>1370</v>
      </c>
      <c r="C126" s="371" t="s">
        <v>631</v>
      </c>
      <c r="D126" s="372"/>
      <c r="E126" s="373" t="s">
        <v>25</v>
      </c>
      <c r="F126" s="370" t="str">
        <f t="shared" si="13"/>
        <v xml:space="preserve">As part of SWL's IMS compliance, a sample of SWL forest managers are audited every year, with Full Group scheme members 1 in every 5 yrs. Associate members have internal audit 3 times every 5 years. </v>
      </c>
      <c r="G126" s="371" t="str">
        <f t="shared" si="13"/>
        <v>Y</v>
      </c>
      <c r="H126" s="372">
        <f t="shared" si="13"/>
        <v>0</v>
      </c>
    </row>
    <row r="127" spans="1:8" ht="42.75">
      <c r="A127" s="157" t="s">
        <v>31</v>
      </c>
      <c r="B127" s="370" t="s">
        <v>1370</v>
      </c>
      <c r="C127" s="371" t="s">
        <v>631</v>
      </c>
      <c r="D127" s="372"/>
      <c r="E127" s="373" t="s">
        <v>31</v>
      </c>
      <c r="F127" s="370" t="str">
        <f t="shared" si="13"/>
        <v xml:space="preserve">As part of SWL's IMS compliance, a sample of SWL forest managers are audited every year, with Full Group scheme members 1 in every 5 yrs. Associate members have internal audit 3 times every 5 years. </v>
      </c>
      <c r="G127" s="371" t="str">
        <f t="shared" si="13"/>
        <v>Y</v>
      </c>
      <c r="H127" s="372">
        <f t="shared" si="13"/>
        <v>0</v>
      </c>
    </row>
    <row r="128" spans="1:8">
      <c r="A128" s="157" t="s">
        <v>32</v>
      </c>
      <c r="B128" s="370"/>
      <c r="C128" s="371"/>
      <c r="D128" s="372"/>
      <c r="E128" s="373" t="s">
        <v>32</v>
      </c>
      <c r="F128" s="370">
        <f t="shared" si="13"/>
        <v>0</v>
      </c>
      <c r="G128" s="371">
        <f t="shared" si="13"/>
        <v>0</v>
      </c>
      <c r="H128" s="372">
        <f t="shared" si="13"/>
        <v>0</v>
      </c>
    </row>
    <row r="129" spans="1:8">
      <c r="A129" s="374"/>
      <c r="B129" s="375"/>
      <c r="C129" s="376"/>
      <c r="D129" s="377"/>
      <c r="E129" s="424"/>
      <c r="F129" s="425"/>
      <c r="G129" s="426"/>
      <c r="H129" s="427"/>
    </row>
    <row r="130" spans="1:8" ht="15.75">
      <c r="A130" s="428">
        <v>6</v>
      </c>
      <c r="B130" s="392" t="s">
        <v>1381</v>
      </c>
      <c r="C130" s="429"/>
      <c r="D130" s="430"/>
      <c r="E130" s="431"/>
      <c r="F130" s="431"/>
      <c r="G130" s="431"/>
      <c r="H130" s="431"/>
    </row>
    <row r="131" spans="1:8" s="405" customFormat="1" ht="28.5">
      <c r="A131" s="154">
        <v>6.1</v>
      </c>
      <c r="B131" s="155" t="s">
        <v>1382</v>
      </c>
      <c r="C131" s="159"/>
      <c r="D131" s="160"/>
      <c r="E131" s="432"/>
      <c r="F131" s="432"/>
      <c r="G131" s="432"/>
      <c r="H131" s="432"/>
    </row>
    <row r="132" spans="1:8">
      <c r="A132" s="157" t="s">
        <v>626</v>
      </c>
      <c r="B132" s="370"/>
      <c r="C132" s="371"/>
      <c r="D132" s="372"/>
      <c r="E132" s="431"/>
      <c r="F132" s="431"/>
      <c r="G132" s="431"/>
      <c r="H132" s="431"/>
    </row>
    <row r="133" spans="1:8">
      <c r="A133" s="157" t="s">
        <v>23</v>
      </c>
      <c r="B133" s="370"/>
      <c r="C133" s="371"/>
      <c r="D133" s="372"/>
      <c r="E133" s="431"/>
      <c r="F133" s="431"/>
      <c r="G133" s="431"/>
      <c r="H133" s="431"/>
    </row>
    <row r="134" spans="1:8">
      <c r="A134" s="157" t="s">
        <v>25</v>
      </c>
      <c r="B134" s="370" t="s">
        <v>1383</v>
      </c>
      <c r="C134" s="371" t="s">
        <v>631</v>
      </c>
      <c r="D134" s="372"/>
      <c r="E134" s="431"/>
      <c r="F134" s="431"/>
      <c r="G134" s="431"/>
      <c r="H134" s="431"/>
    </row>
    <row r="135" spans="1:8">
      <c r="A135" s="157" t="s">
        <v>31</v>
      </c>
      <c r="B135" s="370" t="s">
        <v>1383</v>
      </c>
      <c r="C135" s="371" t="s">
        <v>631</v>
      </c>
      <c r="D135" s="372"/>
      <c r="E135" s="431"/>
      <c r="F135" s="431"/>
      <c r="G135" s="431"/>
      <c r="H135" s="431"/>
    </row>
    <row r="136" spans="1:8">
      <c r="A136" s="157" t="s">
        <v>32</v>
      </c>
      <c r="B136" s="370"/>
      <c r="C136" s="371"/>
      <c r="D136" s="372"/>
      <c r="E136" s="431"/>
      <c r="F136" s="431"/>
      <c r="G136" s="431"/>
      <c r="H136" s="431"/>
    </row>
    <row r="137" spans="1:8">
      <c r="A137" s="374"/>
      <c r="B137" s="375"/>
      <c r="C137" s="376"/>
      <c r="D137" s="377"/>
      <c r="E137" s="431"/>
      <c r="F137" s="431"/>
      <c r="G137" s="431"/>
      <c r="H137" s="431"/>
    </row>
    <row r="138" spans="1:8" ht="57">
      <c r="A138" s="154">
        <v>6.2</v>
      </c>
      <c r="B138" s="155" t="s">
        <v>1384</v>
      </c>
      <c r="C138" s="159"/>
      <c r="D138" s="160"/>
      <c r="E138" s="431"/>
      <c r="F138" s="431"/>
      <c r="G138" s="431"/>
      <c r="H138" s="431"/>
    </row>
    <row r="139" spans="1:8">
      <c r="A139" s="157" t="s">
        <v>626</v>
      </c>
      <c r="B139" s="370"/>
      <c r="C139" s="371"/>
      <c r="D139" s="372"/>
      <c r="E139" s="431"/>
      <c r="F139" s="431"/>
      <c r="G139" s="431"/>
      <c r="H139" s="431"/>
    </row>
    <row r="140" spans="1:8">
      <c r="A140" s="157" t="s">
        <v>23</v>
      </c>
      <c r="B140" s="370"/>
      <c r="C140" s="371"/>
      <c r="D140" s="372"/>
      <c r="E140" s="431"/>
      <c r="F140" s="431"/>
      <c r="G140" s="431"/>
      <c r="H140" s="431"/>
    </row>
    <row r="141" spans="1:8">
      <c r="A141" s="157" t="s">
        <v>25</v>
      </c>
      <c r="B141" s="370" t="s">
        <v>1383</v>
      </c>
      <c r="C141" s="371" t="s">
        <v>631</v>
      </c>
      <c r="D141" s="372"/>
      <c r="E141" s="431"/>
      <c r="F141" s="431"/>
      <c r="G141" s="431"/>
      <c r="H141" s="431"/>
    </row>
    <row r="142" spans="1:8">
      <c r="A142" s="157" t="s">
        <v>31</v>
      </c>
      <c r="B142" s="370" t="s">
        <v>1383</v>
      </c>
      <c r="C142" s="371" t="s">
        <v>631</v>
      </c>
      <c r="D142" s="372"/>
      <c r="E142" s="431"/>
      <c r="F142" s="431"/>
      <c r="G142" s="431"/>
      <c r="H142" s="431"/>
    </row>
    <row r="143" spans="1:8">
      <c r="A143" s="157" t="s">
        <v>32</v>
      </c>
      <c r="B143" s="370"/>
      <c r="C143" s="371"/>
      <c r="D143" s="372"/>
      <c r="E143" s="431"/>
      <c r="F143" s="431"/>
      <c r="G143" s="431"/>
      <c r="H143" s="431"/>
    </row>
    <row r="144" spans="1:8">
      <c r="A144" s="374"/>
      <c r="B144" s="375"/>
      <c r="C144" s="376"/>
      <c r="D144" s="377"/>
      <c r="E144" s="431"/>
      <c r="F144" s="431"/>
      <c r="G144" s="431"/>
      <c r="H144" s="431"/>
    </row>
    <row r="145" spans="1:8" ht="45" customHeight="1">
      <c r="A145" s="433"/>
      <c r="B145" s="434" t="s">
        <v>1385</v>
      </c>
      <c r="C145" s="435"/>
      <c r="D145" s="436"/>
      <c r="E145" s="420"/>
      <c r="F145" s="394" t="s">
        <v>1385</v>
      </c>
      <c r="G145" s="422"/>
      <c r="H145" s="423"/>
    </row>
    <row r="146" spans="1:8" ht="39.75" customHeight="1">
      <c r="A146" s="428">
        <v>7</v>
      </c>
      <c r="B146" s="392" t="s">
        <v>1386</v>
      </c>
      <c r="C146" s="429"/>
      <c r="D146" s="430"/>
      <c r="E146" s="437">
        <v>6</v>
      </c>
      <c r="F146" s="394" t="s">
        <v>1386</v>
      </c>
      <c r="G146" s="438"/>
      <c r="H146" s="439"/>
    </row>
    <row r="147" spans="1:8" ht="74.25" customHeight="1">
      <c r="A147" s="154">
        <v>7.1</v>
      </c>
      <c r="B147" s="155" t="s">
        <v>1387</v>
      </c>
      <c r="C147" s="159"/>
      <c r="D147" s="160"/>
      <c r="E147" s="362">
        <v>6.1</v>
      </c>
      <c r="F147" s="363" t="s">
        <v>1388</v>
      </c>
      <c r="G147" s="414"/>
      <c r="H147" s="415"/>
    </row>
    <row r="148" spans="1:8">
      <c r="A148" s="157" t="s">
        <v>626</v>
      </c>
      <c r="B148" s="370"/>
      <c r="C148" s="371"/>
      <c r="D148" s="372"/>
      <c r="E148" s="373" t="s">
        <v>626</v>
      </c>
      <c r="F148" s="370">
        <f>B148</f>
        <v>0</v>
      </c>
      <c r="G148" s="371">
        <f>C148</f>
        <v>0</v>
      </c>
      <c r="H148" s="372">
        <f>D148</f>
        <v>0</v>
      </c>
    </row>
    <row r="149" spans="1:8">
      <c r="A149" s="157" t="s">
        <v>23</v>
      </c>
      <c r="B149" s="370"/>
      <c r="C149" s="371"/>
      <c r="D149" s="372"/>
      <c r="E149" s="373" t="s">
        <v>23</v>
      </c>
      <c r="F149" s="370">
        <f t="shared" ref="F149:H152" si="14">B149</f>
        <v>0</v>
      </c>
      <c r="G149" s="371">
        <f t="shared" si="14"/>
        <v>0</v>
      </c>
      <c r="H149" s="372">
        <f t="shared" si="14"/>
        <v>0</v>
      </c>
    </row>
    <row r="150" spans="1:8" ht="57">
      <c r="A150" s="157" t="s">
        <v>25</v>
      </c>
      <c r="B150" s="370" t="s">
        <v>1389</v>
      </c>
      <c r="C150" s="371" t="s">
        <v>631</v>
      </c>
      <c r="D150" s="372"/>
      <c r="E150" s="373" t="s">
        <v>25</v>
      </c>
      <c r="F150" s="370" t="str">
        <f t="shared" si="14"/>
        <v>Section 4 Joining the Group Scheme in Scottish Woodlands Group Certification Scheme Membership Rules &amp; procedures. Examples seen for new S2 FULL members: Letters 29/8/19 , Ichrachan 26/6/20 3 minors, Ardrishaig October 2019 assessed minor CAR closure , Acharn assessed 25/2/21 &amp; Drummond Estate 20/4/20 10 minors 3 observations.</v>
      </c>
      <c r="G150" s="371" t="str">
        <f t="shared" si="14"/>
        <v>Y</v>
      </c>
      <c r="H150" s="372">
        <f t="shared" si="14"/>
        <v>0</v>
      </c>
    </row>
    <row r="151" spans="1:8" ht="42.75">
      <c r="A151" s="157" t="s">
        <v>31</v>
      </c>
      <c r="B151" s="370" t="s">
        <v>2847</v>
      </c>
      <c r="C151" s="371" t="s">
        <v>631</v>
      </c>
      <c r="D151" s="372"/>
      <c r="E151" s="373" t="s">
        <v>31</v>
      </c>
      <c r="F151" s="370" t="str">
        <f t="shared" si="14"/>
        <v>Section 4 Joining the Group Scheme in Scottish Woodlands Group Certification Scheme Membership Rules &amp; procedures. Inspected pre-assessment reports for new S3 FULL members confirming no Major non-conformities.</v>
      </c>
      <c r="G151" s="371" t="str">
        <f t="shared" si="14"/>
        <v>Y</v>
      </c>
      <c r="H151" s="372">
        <f t="shared" si="14"/>
        <v>0</v>
      </c>
    </row>
    <row r="152" spans="1:8" ht="21.75" customHeight="1">
      <c r="A152" s="157" t="s">
        <v>32</v>
      </c>
      <c r="B152" s="370"/>
      <c r="C152" s="371"/>
      <c r="D152" s="372"/>
      <c r="E152" s="373" t="s">
        <v>32</v>
      </c>
      <c r="F152" s="370">
        <f t="shared" si="14"/>
        <v>0</v>
      </c>
      <c r="G152" s="371">
        <f t="shared" si="14"/>
        <v>0</v>
      </c>
      <c r="H152" s="372">
        <f t="shared" si="14"/>
        <v>0</v>
      </c>
    </row>
    <row r="153" spans="1:8" ht="57.75" customHeight="1">
      <c r="A153" s="154"/>
      <c r="B153" s="155" t="s">
        <v>1390</v>
      </c>
      <c r="C153" s="159"/>
      <c r="D153" s="160"/>
      <c r="E153" s="362"/>
      <c r="F153" s="363" t="s">
        <v>1391</v>
      </c>
      <c r="G153" s="414"/>
      <c r="H153" s="415"/>
    </row>
    <row r="154" spans="1:8">
      <c r="A154" s="157" t="s">
        <v>626</v>
      </c>
      <c r="B154" s="370"/>
      <c r="C154" s="371"/>
      <c r="D154" s="372"/>
      <c r="E154" s="373" t="s">
        <v>626</v>
      </c>
      <c r="F154" s="370">
        <f t="shared" ref="F154:H158" si="15">B154</f>
        <v>0</v>
      </c>
      <c r="G154" s="371">
        <f t="shared" si="15"/>
        <v>0</v>
      </c>
      <c r="H154" s="372">
        <f t="shared" si="15"/>
        <v>0</v>
      </c>
    </row>
    <row r="155" spans="1:8">
      <c r="A155" s="157" t="s">
        <v>23</v>
      </c>
      <c r="B155" s="370"/>
      <c r="C155" s="371"/>
      <c r="D155" s="372"/>
      <c r="E155" s="373" t="s">
        <v>23</v>
      </c>
      <c r="F155" s="370">
        <f t="shared" si="15"/>
        <v>0</v>
      </c>
      <c r="G155" s="371">
        <f t="shared" si="15"/>
        <v>0</v>
      </c>
      <c r="H155" s="372">
        <f t="shared" si="15"/>
        <v>0</v>
      </c>
    </row>
    <row r="156" spans="1:8" ht="57">
      <c r="A156" s="157" t="s">
        <v>25</v>
      </c>
      <c r="B156" s="370" t="s">
        <v>1389</v>
      </c>
      <c r="C156" s="371" t="s">
        <v>631</v>
      </c>
      <c r="D156" s="372"/>
      <c r="E156" s="373" t="s">
        <v>25</v>
      </c>
      <c r="F156" s="370" t="str">
        <f t="shared" si="15"/>
        <v>Section 4 Joining the Group Scheme in Scottish Woodlands Group Certification Scheme Membership Rules &amp; procedures. Examples seen for new S2 FULL members: Letters 29/8/19 , Ichrachan 26/6/20 3 minors, Ardrishaig October 2019 assessed minor CAR closure , Acharn assessed 25/2/21 &amp; Drummond Estate 20/4/20 10 minors 3 observations.</v>
      </c>
      <c r="G156" s="371" t="str">
        <f t="shared" si="15"/>
        <v>Y</v>
      </c>
      <c r="H156" s="372">
        <f t="shared" si="15"/>
        <v>0</v>
      </c>
    </row>
    <row r="157" spans="1:8" ht="42.75">
      <c r="A157" s="157" t="s">
        <v>31</v>
      </c>
      <c r="B157" s="370" t="s">
        <v>2847</v>
      </c>
      <c r="C157" s="371" t="s">
        <v>631</v>
      </c>
      <c r="D157" s="372"/>
      <c r="E157" s="373" t="s">
        <v>31</v>
      </c>
      <c r="F157" s="370" t="str">
        <f t="shared" si="15"/>
        <v>Section 4 Joining the Group Scheme in Scottish Woodlands Group Certification Scheme Membership Rules &amp; procedures. Inspected pre-assessment reports for new S3 FULL members confirming no Major non-conformities.</v>
      </c>
      <c r="G157" s="371" t="str">
        <f t="shared" si="15"/>
        <v>Y</v>
      </c>
      <c r="H157" s="372">
        <f t="shared" si="15"/>
        <v>0</v>
      </c>
    </row>
    <row r="158" spans="1:8">
      <c r="A158" s="157" t="s">
        <v>32</v>
      </c>
      <c r="B158" s="370"/>
      <c r="C158" s="371"/>
      <c r="D158" s="372"/>
      <c r="E158" s="373" t="s">
        <v>32</v>
      </c>
      <c r="F158" s="370">
        <f t="shared" si="15"/>
        <v>0</v>
      </c>
      <c r="G158" s="371">
        <f t="shared" si="15"/>
        <v>0</v>
      </c>
      <c r="H158" s="372">
        <f t="shared" si="15"/>
        <v>0</v>
      </c>
    </row>
    <row r="159" spans="1:8" ht="56.25" customHeight="1">
      <c r="A159" s="154"/>
      <c r="B159" s="155" t="s">
        <v>1392</v>
      </c>
      <c r="C159" s="159"/>
      <c r="D159" s="160"/>
      <c r="E159" s="362"/>
      <c r="F159" s="363" t="s">
        <v>1393</v>
      </c>
      <c r="G159" s="414"/>
      <c r="H159" s="415"/>
    </row>
    <row r="160" spans="1:8">
      <c r="A160" s="157" t="s">
        <v>626</v>
      </c>
      <c r="B160" s="370"/>
      <c r="C160" s="371"/>
      <c r="D160" s="372"/>
      <c r="E160" s="373" t="s">
        <v>626</v>
      </c>
      <c r="F160" s="370">
        <f t="shared" ref="F160:H164" si="16">B160</f>
        <v>0</v>
      </c>
      <c r="G160" s="371">
        <f t="shared" si="16"/>
        <v>0</v>
      </c>
      <c r="H160" s="372">
        <f t="shared" si="16"/>
        <v>0</v>
      </c>
    </row>
    <row r="161" spans="1:8" s="405" customFormat="1" ht="15.75">
      <c r="A161" s="157" t="s">
        <v>23</v>
      </c>
      <c r="B161" s="370"/>
      <c r="C161" s="371"/>
      <c r="D161" s="372"/>
      <c r="E161" s="373" t="s">
        <v>23</v>
      </c>
      <c r="F161" s="370">
        <f t="shared" si="16"/>
        <v>0</v>
      </c>
      <c r="G161" s="371">
        <f t="shared" si="16"/>
        <v>0</v>
      </c>
      <c r="H161" s="372">
        <f t="shared" si="16"/>
        <v>0</v>
      </c>
    </row>
    <row r="162" spans="1:8" ht="19.5" customHeight="1">
      <c r="A162" s="157" t="s">
        <v>25</v>
      </c>
      <c r="B162" s="370" t="s">
        <v>1394</v>
      </c>
      <c r="C162" s="371" t="s">
        <v>631</v>
      </c>
      <c r="D162" s="372"/>
      <c r="E162" s="373" t="s">
        <v>25</v>
      </c>
      <c r="F162" s="370" t="str">
        <f t="shared" si="16"/>
        <v>Group Entity manages only one FM Group Scheme.</v>
      </c>
      <c r="G162" s="371" t="str">
        <f t="shared" si="16"/>
        <v>Y</v>
      </c>
      <c r="H162" s="372">
        <f t="shared" si="16"/>
        <v>0</v>
      </c>
    </row>
    <row r="163" spans="1:8" ht="19.5" customHeight="1">
      <c r="A163" s="157" t="s">
        <v>31</v>
      </c>
      <c r="B163" s="370" t="s">
        <v>1394</v>
      </c>
      <c r="C163" s="371" t="s">
        <v>631</v>
      </c>
      <c r="D163" s="372"/>
      <c r="E163" s="373" t="s">
        <v>31</v>
      </c>
      <c r="F163" s="370" t="str">
        <f t="shared" si="16"/>
        <v>Group Entity manages only one FM Group Scheme.</v>
      </c>
      <c r="G163" s="371" t="str">
        <f t="shared" si="16"/>
        <v>Y</v>
      </c>
      <c r="H163" s="372">
        <f t="shared" si="16"/>
        <v>0</v>
      </c>
    </row>
    <row r="164" spans="1:8">
      <c r="A164" s="157" t="s">
        <v>32</v>
      </c>
      <c r="B164" s="370"/>
      <c r="C164" s="371"/>
      <c r="D164" s="372"/>
      <c r="E164" s="373" t="s">
        <v>32</v>
      </c>
      <c r="F164" s="370">
        <f t="shared" si="16"/>
        <v>0</v>
      </c>
      <c r="G164" s="371">
        <f t="shared" si="16"/>
        <v>0</v>
      </c>
      <c r="H164" s="372">
        <f t="shared" si="16"/>
        <v>0</v>
      </c>
    </row>
    <row r="165" spans="1:8">
      <c r="A165" s="374"/>
      <c r="B165" s="375"/>
      <c r="C165" s="376"/>
      <c r="D165" s="377"/>
      <c r="E165" s="374"/>
    </row>
    <row r="166" spans="1:8" ht="15">
      <c r="A166" s="332">
        <v>8</v>
      </c>
      <c r="B166" s="158"/>
      <c r="C166" s="385"/>
      <c r="D166" s="386"/>
      <c r="E166" s="440">
        <v>7</v>
      </c>
      <c r="F166" s="356" t="s">
        <v>1395</v>
      </c>
      <c r="G166" s="441"/>
      <c r="H166" s="442"/>
    </row>
    <row r="167" spans="1:8" ht="278.25" customHeight="1">
      <c r="A167" s="332">
        <v>8.1</v>
      </c>
      <c r="B167" s="158" t="s">
        <v>1396</v>
      </c>
      <c r="C167" s="385"/>
      <c r="D167" s="386"/>
      <c r="E167" s="387">
        <v>7.1</v>
      </c>
      <c r="F167" s="388" t="s">
        <v>1397</v>
      </c>
      <c r="G167" s="389"/>
      <c r="H167" s="390"/>
    </row>
    <row r="168" spans="1:8" ht="64.5" customHeight="1">
      <c r="A168" s="332"/>
      <c r="B168" s="158" t="s">
        <v>1398</v>
      </c>
      <c r="C168" s="385"/>
      <c r="D168" s="386"/>
      <c r="E168" s="387"/>
      <c r="F168" s="388" t="s">
        <v>1399</v>
      </c>
      <c r="G168" s="389"/>
      <c r="H168" s="390"/>
    </row>
    <row r="169" spans="1:8" ht="51.75" customHeight="1">
      <c r="A169" s="332"/>
      <c r="B169" s="158" t="s">
        <v>1400</v>
      </c>
      <c r="C169" s="385"/>
      <c r="D169" s="386"/>
      <c r="E169" s="387"/>
      <c r="F169" s="388" t="s">
        <v>1401</v>
      </c>
      <c r="G169" s="389"/>
      <c r="H169" s="390"/>
    </row>
    <row r="170" spans="1:8">
      <c r="A170" s="157" t="s">
        <v>626</v>
      </c>
      <c r="B170" s="370"/>
      <c r="C170" s="371"/>
      <c r="D170" s="372"/>
      <c r="E170" s="373" t="s">
        <v>626</v>
      </c>
      <c r="F170" s="370">
        <f t="shared" ref="F170:H174" si="17">B170</f>
        <v>0</v>
      </c>
      <c r="G170" s="371">
        <f t="shared" si="17"/>
        <v>0</v>
      </c>
      <c r="H170" s="372">
        <f t="shared" si="17"/>
        <v>0</v>
      </c>
    </row>
    <row r="171" spans="1:8">
      <c r="A171" s="157" t="s">
        <v>23</v>
      </c>
      <c r="B171" s="370"/>
      <c r="C171" s="371"/>
      <c r="D171" s="372"/>
      <c r="E171" s="373" t="s">
        <v>23</v>
      </c>
      <c r="F171" s="370">
        <f t="shared" si="17"/>
        <v>0</v>
      </c>
      <c r="G171" s="371">
        <f t="shared" si="17"/>
        <v>0</v>
      </c>
      <c r="H171" s="372">
        <f t="shared" si="17"/>
        <v>0</v>
      </c>
    </row>
    <row r="172" spans="1:8" ht="42.75">
      <c r="A172" s="157" t="s">
        <v>25</v>
      </c>
      <c r="B172" s="370" t="s">
        <v>1402</v>
      </c>
      <c r="C172" s="371" t="s">
        <v>631</v>
      </c>
      <c r="D172" s="372"/>
      <c r="E172" s="373" t="s">
        <v>25</v>
      </c>
      <c r="F172" s="370" t="str">
        <f t="shared" si="17"/>
        <v>On joining memebrs provided with Scottish Woodlands Group Certification Scheme Membership Rules &amp; procedures IMS Index 7.05) which includes Section 6 External audits, Section 3 Membership Fees Section 5.1</v>
      </c>
      <c r="G172" s="371" t="str">
        <f t="shared" si="17"/>
        <v>Y</v>
      </c>
      <c r="H172" s="372">
        <f t="shared" si="17"/>
        <v>0</v>
      </c>
    </row>
    <row r="173" spans="1:8" ht="42.75">
      <c r="A173" s="157" t="s">
        <v>31</v>
      </c>
      <c r="B173" s="370" t="s">
        <v>1402</v>
      </c>
      <c r="C173" s="371" t="s">
        <v>631</v>
      </c>
      <c r="D173" s="372"/>
      <c r="E173" s="373" t="s">
        <v>31</v>
      </c>
      <c r="F173" s="370" t="str">
        <f t="shared" si="17"/>
        <v>On joining memebrs provided with Scottish Woodlands Group Certification Scheme Membership Rules &amp; procedures IMS Index 7.05) which includes Section 6 External audits, Section 3 Membership Fees Section 5.1</v>
      </c>
      <c r="G173" s="371" t="str">
        <f t="shared" si="17"/>
        <v>Y</v>
      </c>
      <c r="H173" s="372">
        <f t="shared" si="17"/>
        <v>0</v>
      </c>
    </row>
    <row r="174" spans="1:8">
      <c r="A174" s="157" t="s">
        <v>32</v>
      </c>
      <c r="B174" s="370"/>
      <c r="C174" s="371"/>
      <c r="D174" s="372"/>
      <c r="E174" s="373" t="s">
        <v>32</v>
      </c>
      <c r="F174" s="370">
        <f t="shared" si="17"/>
        <v>0</v>
      </c>
      <c r="G174" s="371">
        <f t="shared" si="17"/>
        <v>0</v>
      </c>
      <c r="H174" s="372">
        <f t="shared" si="17"/>
        <v>0</v>
      </c>
    </row>
    <row r="175" spans="1:8">
      <c r="A175" s="374"/>
      <c r="B175" s="375"/>
      <c r="C175" s="376"/>
      <c r="D175" s="377"/>
      <c r="E175" s="374"/>
    </row>
    <row r="176" spans="1:8" ht="31.5" customHeight="1">
      <c r="A176" s="428">
        <v>9</v>
      </c>
      <c r="B176" s="392" t="s">
        <v>1403</v>
      </c>
      <c r="C176" s="443"/>
      <c r="D176" s="444"/>
      <c r="E176" s="437">
        <v>8</v>
      </c>
      <c r="F176" s="394" t="s">
        <v>1403</v>
      </c>
      <c r="G176" s="445"/>
      <c r="H176" s="446"/>
    </row>
    <row r="177" spans="1:8" ht="261.75" customHeight="1">
      <c r="A177" s="154">
        <v>9.1</v>
      </c>
      <c r="B177" s="158" t="s">
        <v>1404</v>
      </c>
      <c r="C177" s="385"/>
      <c r="D177" s="386"/>
      <c r="E177" s="362">
        <v>8.1</v>
      </c>
      <c r="F177" s="388" t="s">
        <v>1405</v>
      </c>
      <c r="G177" s="389"/>
      <c r="H177" s="390"/>
    </row>
    <row r="178" spans="1:8" ht="87" customHeight="1">
      <c r="A178" s="154"/>
      <c r="B178" s="397" t="s">
        <v>1406</v>
      </c>
      <c r="C178" s="385"/>
      <c r="D178" s="386"/>
      <c r="E178" s="362"/>
      <c r="F178" s="398" t="s">
        <v>1407</v>
      </c>
      <c r="G178" s="389"/>
      <c r="H178" s="390"/>
    </row>
    <row r="179" spans="1:8">
      <c r="A179" s="157" t="s">
        <v>626</v>
      </c>
      <c r="B179" s="447"/>
      <c r="C179" s="448"/>
      <c r="D179" s="449"/>
      <c r="E179" s="373" t="s">
        <v>626</v>
      </c>
      <c r="F179" s="370">
        <f t="shared" ref="F179:H183" si="18">B179</f>
        <v>0</v>
      </c>
      <c r="G179" s="371">
        <f t="shared" si="18"/>
        <v>0</v>
      </c>
      <c r="H179" s="372">
        <f t="shared" si="18"/>
        <v>0</v>
      </c>
    </row>
    <row r="180" spans="1:8">
      <c r="A180" s="157" t="s">
        <v>23</v>
      </c>
      <c r="B180" s="370"/>
      <c r="C180" s="371"/>
      <c r="D180" s="372"/>
      <c r="E180" s="373" t="s">
        <v>23</v>
      </c>
      <c r="F180" s="370">
        <f t="shared" si="18"/>
        <v>0</v>
      </c>
      <c r="G180" s="371">
        <f t="shared" si="18"/>
        <v>0</v>
      </c>
      <c r="H180" s="372">
        <f t="shared" si="18"/>
        <v>0</v>
      </c>
    </row>
    <row r="181" spans="1:8" ht="71.25">
      <c r="A181" s="157" t="s">
        <v>25</v>
      </c>
      <c r="B181" s="370" t="s">
        <v>1408</v>
      </c>
      <c r="C181" s="371" t="s">
        <v>631</v>
      </c>
      <c r="D181" s="372"/>
      <c r="E181" s="373" t="s">
        <v>25</v>
      </c>
      <c r="F181" s="370" t="str">
        <f t="shared" si="18"/>
        <v>On joining members provided with Scottish Woodlands Group Certification Scheme Membership Rules &amp; procedures IMS Index 7.05) which includes Section 2 Membership, Section 4 Joining the Group Scheme, Section 5 Intrernal Audits, Section 7 Chain of Custody, Section 11 Leaving the Group Scheme, Section 12 Dispute Resolution and Section 13 Logo &amp; Trademark Use.</v>
      </c>
      <c r="G181" s="371" t="str">
        <f t="shared" si="18"/>
        <v>Y</v>
      </c>
      <c r="H181" s="372">
        <f t="shared" si="18"/>
        <v>0</v>
      </c>
    </row>
    <row r="182" spans="1:8" ht="114">
      <c r="A182" s="157" t="s">
        <v>31</v>
      </c>
      <c r="B182" s="370" t="s">
        <v>2848</v>
      </c>
      <c r="C182" s="371" t="s">
        <v>631</v>
      </c>
      <c r="D182" s="372"/>
      <c r="E182" s="373" t="s">
        <v>31</v>
      </c>
      <c r="F182" s="370" t="str">
        <f t="shared" si="18"/>
        <v>On joining members provided with Scottish Woodlands Group Certification Scheme Membership Rules &amp; procedures IMS Index 7.05) which includes Section 2 Membership, Section 4 Joining the Group Scheme, Section 5 Intrernal Audits, Section 7 Chain of Custody, Section 11 Leaving the Group Scheme, Section 12 Dispute Resolution and Section 13 Logo &amp; Trademark Use. C) Example letter 9/11/21 to Muckrach of expulsion from the scheme. Email communciation with Ballimore Estate regarding their suspension from the scheme following damage to a SAMs by another forestry company.  Both communication make it clear the parties are unable to sell their timber certified under the SW Group scheme.</v>
      </c>
      <c r="G182" s="371" t="str">
        <f t="shared" si="18"/>
        <v>Y</v>
      </c>
      <c r="H182" s="372">
        <f t="shared" si="18"/>
        <v>0</v>
      </c>
    </row>
    <row r="183" spans="1:8">
      <c r="A183" s="157" t="s">
        <v>32</v>
      </c>
      <c r="B183" s="370"/>
      <c r="C183" s="371"/>
      <c r="D183" s="372"/>
      <c r="E183" s="373" t="s">
        <v>32</v>
      </c>
      <c r="F183" s="370">
        <f t="shared" si="18"/>
        <v>0</v>
      </c>
      <c r="G183" s="371">
        <f t="shared" si="18"/>
        <v>0</v>
      </c>
      <c r="H183" s="372">
        <f t="shared" si="18"/>
        <v>0</v>
      </c>
    </row>
    <row r="184" spans="1:8">
      <c r="A184" s="374"/>
      <c r="B184" s="375"/>
      <c r="C184" s="376"/>
      <c r="D184" s="377"/>
      <c r="E184" s="374"/>
    </row>
    <row r="185" spans="1:8" ht="45" customHeight="1">
      <c r="A185" s="450">
        <v>10</v>
      </c>
      <c r="B185" s="451" t="s">
        <v>1409</v>
      </c>
      <c r="C185" s="452"/>
      <c r="D185" s="453"/>
      <c r="E185" s="454">
        <v>9</v>
      </c>
      <c r="F185" s="455" t="s">
        <v>1409</v>
      </c>
      <c r="G185" s="456"/>
      <c r="H185" s="457"/>
    </row>
    <row r="186" spans="1:8" ht="66.75" customHeight="1">
      <c r="A186" s="458"/>
      <c r="B186" s="336" t="s">
        <v>1410</v>
      </c>
      <c r="C186" s="337"/>
      <c r="D186" s="459"/>
      <c r="E186" s="460">
        <v>9.1</v>
      </c>
      <c r="F186" s="461" t="s">
        <v>1411</v>
      </c>
      <c r="G186" s="341"/>
      <c r="H186" s="462"/>
    </row>
    <row r="187" spans="1:8" ht="178.5" customHeight="1">
      <c r="A187" s="458"/>
      <c r="B187" s="336" t="s">
        <v>1412</v>
      </c>
      <c r="C187" s="337"/>
      <c r="D187" s="459"/>
      <c r="E187" s="460"/>
      <c r="F187" s="461" t="s">
        <v>1412</v>
      </c>
      <c r="G187" s="341"/>
      <c r="H187" s="462"/>
    </row>
    <row r="188" spans="1:8" ht="38.25" customHeight="1">
      <c r="A188" s="458"/>
      <c r="B188" s="463" t="s">
        <v>1413</v>
      </c>
      <c r="C188" s="337"/>
      <c r="D188" s="459"/>
      <c r="E188" s="460"/>
      <c r="F188" s="340" t="s">
        <v>1413</v>
      </c>
      <c r="G188" s="341"/>
      <c r="H188" s="462"/>
    </row>
    <row r="189" spans="1:8" ht="229.5" customHeight="1">
      <c r="A189" s="458"/>
      <c r="B189" s="336" t="s">
        <v>1414</v>
      </c>
      <c r="C189" s="337"/>
      <c r="D189" s="459"/>
      <c r="E189" s="460"/>
      <c r="F189" s="461" t="s">
        <v>1415</v>
      </c>
      <c r="G189" s="341"/>
      <c r="H189" s="462"/>
    </row>
    <row r="190" spans="1:8" ht="93.75" customHeight="1">
      <c r="A190" s="464"/>
      <c r="B190" s="465" t="s">
        <v>1416</v>
      </c>
      <c r="C190" s="466"/>
      <c r="D190" s="467"/>
      <c r="E190" s="468"/>
      <c r="F190" s="469" t="s">
        <v>1417</v>
      </c>
      <c r="G190" s="470"/>
      <c r="H190" s="471"/>
    </row>
    <row r="191" spans="1:8" ht="27" customHeight="1">
      <c r="A191" s="156" t="s">
        <v>626</v>
      </c>
      <c r="B191" s="366"/>
      <c r="C191" s="367"/>
      <c r="D191" s="368"/>
      <c r="E191" s="369" t="s">
        <v>626</v>
      </c>
      <c r="F191" s="370">
        <f t="shared" ref="F191:H195" si="19">B191</f>
        <v>0</v>
      </c>
      <c r="G191" s="371">
        <f t="shared" si="19"/>
        <v>0</v>
      </c>
      <c r="H191" s="372">
        <f t="shared" si="19"/>
        <v>0</v>
      </c>
    </row>
    <row r="192" spans="1:8">
      <c r="A192" s="157" t="s">
        <v>23</v>
      </c>
      <c r="B192" s="370"/>
      <c r="C192" s="371"/>
      <c r="D192" s="372"/>
      <c r="E192" s="373" t="s">
        <v>23</v>
      </c>
      <c r="F192" s="370">
        <f t="shared" si="19"/>
        <v>0</v>
      </c>
      <c r="G192" s="371">
        <f t="shared" si="19"/>
        <v>0</v>
      </c>
      <c r="H192" s="372">
        <f t="shared" si="19"/>
        <v>0</v>
      </c>
    </row>
    <row r="193" spans="1:8" ht="42.75">
      <c r="A193" s="157" t="s">
        <v>25</v>
      </c>
      <c r="B193" s="370" t="s">
        <v>1418</v>
      </c>
      <c r="C193" s="371" t="s">
        <v>631</v>
      </c>
      <c r="D193" s="372"/>
      <c r="E193" s="373" t="s">
        <v>25</v>
      </c>
      <c r="F193" s="370" t="str">
        <f t="shared" si="19"/>
        <v>Up-to-date records seen for SWL staff training, signed consent and LTFP documents for Group members audited at S2, site list seen including pre-assessment and internal audit records and MAI calculations.</v>
      </c>
      <c r="G193" s="371" t="str">
        <f t="shared" si="19"/>
        <v>Y</v>
      </c>
      <c r="H193" s="372">
        <f t="shared" si="19"/>
        <v>0</v>
      </c>
    </row>
    <row r="194" spans="1:8" ht="42.75">
      <c r="A194" s="157" t="s">
        <v>31</v>
      </c>
      <c r="B194" s="370" t="s">
        <v>1418</v>
      </c>
      <c r="C194" s="371" t="s">
        <v>631</v>
      </c>
      <c r="D194" s="372"/>
      <c r="E194" s="373" t="s">
        <v>31</v>
      </c>
      <c r="F194" s="370" t="str">
        <f t="shared" si="19"/>
        <v>Up-to-date records seen for SWL staff training, signed consent and LTFP documents for Group members audited at S2, site list seen including pre-assessment and internal audit records and MAI calculations.</v>
      </c>
      <c r="G194" s="371" t="str">
        <f t="shared" si="19"/>
        <v>Y</v>
      </c>
      <c r="H194" s="372">
        <f t="shared" si="19"/>
        <v>0</v>
      </c>
    </row>
    <row r="195" spans="1:8">
      <c r="A195" s="157" t="s">
        <v>32</v>
      </c>
      <c r="B195" s="370"/>
      <c r="C195" s="371"/>
      <c r="D195" s="372"/>
      <c r="E195" s="373" t="s">
        <v>32</v>
      </c>
      <c r="F195" s="370">
        <f t="shared" si="19"/>
        <v>0</v>
      </c>
      <c r="G195" s="371">
        <f t="shared" si="19"/>
        <v>0</v>
      </c>
      <c r="H195" s="372">
        <f t="shared" si="19"/>
        <v>0</v>
      </c>
    </row>
    <row r="196" spans="1:8">
      <c r="A196" s="374"/>
      <c r="B196" s="375"/>
      <c r="C196" s="376"/>
      <c r="D196" s="377"/>
      <c r="E196" s="374"/>
    </row>
    <row r="197" spans="1:8" ht="32.25" customHeight="1">
      <c r="A197" s="332">
        <v>10.199999999999999</v>
      </c>
      <c r="B197" s="158" t="s">
        <v>1419</v>
      </c>
      <c r="C197" s="385"/>
      <c r="D197" s="386"/>
      <c r="E197" s="387">
        <v>9.1999999999999993</v>
      </c>
      <c r="F197" s="388" t="s">
        <v>1419</v>
      </c>
      <c r="G197" s="389"/>
      <c r="H197" s="390"/>
    </row>
    <row r="198" spans="1:8">
      <c r="A198" s="157" t="s">
        <v>626</v>
      </c>
      <c r="B198" s="370"/>
      <c r="C198" s="371"/>
      <c r="D198" s="372"/>
      <c r="E198" s="373" t="s">
        <v>626</v>
      </c>
      <c r="F198" s="370">
        <f t="shared" ref="F198:H202" si="20">B198</f>
        <v>0</v>
      </c>
      <c r="G198" s="371">
        <f t="shared" si="20"/>
        <v>0</v>
      </c>
      <c r="H198" s="372">
        <f t="shared" si="20"/>
        <v>0</v>
      </c>
    </row>
    <row r="199" spans="1:8">
      <c r="A199" s="157" t="s">
        <v>23</v>
      </c>
      <c r="B199" s="370"/>
      <c r="C199" s="371"/>
      <c r="D199" s="372"/>
      <c r="E199" s="373" t="s">
        <v>23</v>
      </c>
      <c r="F199" s="370">
        <f t="shared" si="20"/>
        <v>0</v>
      </c>
      <c r="G199" s="371">
        <f t="shared" si="20"/>
        <v>0</v>
      </c>
      <c r="H199" s="372">
        <f t="shared" si="20"/>
        <v>0</v>
      </c>
    </row>
    <row r="200" spans="1:8">
      <c r="A200" s="157" t="s">
        <v>25</v>
      </c>
      <c r="B200" s="370" t="s">
        <v>1420</v>
      </c>
      <c r="C200" s="371" t="s">
        <v>631</v>
      </c>
      <c r="D200" s="372"/>
      <c r="E200" s="373" t="s">
        <v>25</v>
      </c>
      <c r="F200" s="370" t="str">
        <f t="shared" si="20"/>
        <v>Stated in section 15 of Membership Rules and Procedures.</v>
      </c>
      <c r="G200" s="371" t="str">
        <f t="shared" si="20"/>
        <v>Y</v>
      </c>
      <c r="H200" s="372">
        <f t="shared" si="20"/>
        <v>0</v>
      </c>
    </row>
    <row r="201" spans="1:8">
      <c r="A201" s="157" t="s">
        <v>31</v>
      </c>
      <c r="B201" s="370" t="s">
        <v>1420</v>
      </c>
      <c r="C201" s="371" t="s">
        <v>631</v>
      </c>
      <c r="D201" s="372"/>
      <c r="E201" s="373" t="s">
        <v>31</v>
      </c>
      <c r="F201" s="370" t="str">
        <f t="shared" si="20"/>
        <v>Stated in section 15 of Membership Rules and Procedures.</v>
      </c>
      <c r="G201" s="371" t="str">
        <f t="shared" si="20"/>
        <v>Y</v>
      </c>
      <c r="H201" s="372">
        <f t="shared" si="20"/>
        <v>0</v>
      </c>
    </row>
    <row r="202" spans="1:8">
      <c r="A202" s="157" t="s">
        <v>32</v>
      </c>
      <c r="B202" s="370"/>
      <c r="C202" s="371"/>
      <c r="D202" s="372"/>
      <c r="E202" s="373" t="s">
        <v>32</v>
      </c>
      <c r="F202" s="370">
        <f t="shared" si="20"/>
        <v>0</v>
      </c>
      <c r="G202" s="371">
        <f t="shared" si="20"/>
        <v>0</v>
      </c>
      <c r="H202" s="372">
        <f t="shared" si="20"/>
        <v>0</v>
      </c>
    </row>
    <row r="203" spans="1:8">
      <c r="A203" s="374"/>
      <c r="B203" s="375"/>
      <c r="C203" s="376"/>
      <c r="D203" s="377"/>
      <c r="E203" s="424"/>
      <c r="F203" s="425"/>
      <c r="G203" s="426"/>
      <c r="H203" s="427"/>
    </row>
    <row r="204" spans="1:8" ht="74.25" customHeight="1">
      <c r="A204" s="154">
        <v>10.3</v>
      </c>
      <c r="B204" s="155" t="s">
        <v>1421</v>
      </c>
      <c r="C204" s="378"/>
      <c r="D204" s="379"/>
      <c r="E204" s="424"/>
      <c r="F204" s="425"/>
      <c r="G204" s="426"/>
      <c r="H204" s="427"/>
    </row>
    <row r="205" spans="1:8" ht="85.5" customHeight="1">
      <c r="A205" s="154"/>
      <c r="B205" s="397" t="s">
        <v>1422</v>
      </c>
      <c r="C205" s="385"/>
      <c r="D205" s="386"/>
      <c r="E205" s="431"/>
      <c r="F205" s="431"/>
      <c r="G205" s="431"/>
      <c r="H205" s="431"/>
    </row>
    <row r="206" spans="1:8">
      <c r="A206" s="157" t="s">
        <v>626</v>
      </c>
      <c r="B206" s="447"/>
      <c r="C206" s="448"/>
      <c r="D206" s="449"/>
      <c r="E206" s="431"/>
      <c r="F206" s="431"/>
      <c r="G206" s="431"/>
      <c r="H206" s="431"/>
    </row>
    <row r="207" spans="1:8">
      <c r="A207" s="157" t="s">
        <v>23</v>
      </c>
      <c r="B207" s="370"/>
      <c r="C207" s="371"/>
      <c r="D207" s="372"/>
      <c r="E207" s="431"/>
      <c r="F207" s="431"/>
      <c r="G207" s="431"/>
      <c r="H207" s="431"/>
    </row>
    <row r="208" spans="1:8">
      <c r="A208" s="157" t="s">
        <v>25</v>
      </c>
      <c r="B208" s="370" t="s">
        <v>1423</v>
      </c>
      <c r="C208" s="371" t="s">
        <v>315</v>
      </c>
      <c r="D208" s="372"/>
      <c r="E208" s="431"/>
      <c r="F208" s="431"/>
      <c r="G208" s="431"/>
      <c r="H208" s="431"/>
    </row>
    <row r="209" spans="1:12">
      <c r="A209" s="157" t="s">
        <v>31</v>
      </c>
      <c r="B209" s="370" t="s">
        <v>1423</v>
      </c>
      <c r="C209" s="371" t="s">
        <v>315</v>
      </c>
      <c r="D209" s="372"/>
      <c r="E209" s="431"/>
      <c r="F209" s="431"/>
      <c r="G209" s="431"/>
      <c r="H209" s="431"/>
    </row>
    <row r="210" spans="1:12">
      <c r="A210" s="157" t="s">
        <v>32</v>
      </c>
      <c r="B210" s="370"/>
      <c r="C210" s="371"/>
      <c r="D210" s="372"/>
      <c r="E210" s="431"/>
      <c r="F210" s="431"/>
      <c r="G210" s="431"/>
      <c r="H210" s="431"/>
    </row>
    <row r="211" spans="1:12">
      <c r="A211" s="374"/>
      <c r="B211" s="375"/>
      <c r="C211" s="376"/>
      <c r="D211" s="377"/>
      <c r="E211" s="431"/>
      <c r="F211" s="431"/>
      <c r="G211" s="431"/>
      <c r="H211" s="431"/>
    </row>
    <row r="212" spans="1:12" ht="36.75" customHeight="1">
      <c r="A212" s="332">
        <v>11</v>
      </c>
      <c r="B212" s="158" t="s">
        <v>1424</v>
      </c>
      <c r="C212" s="385"/>
      <c r="D212" s="386"/>
      <c r="E212" s="440">
        <v>10</v>
      </c>
      <c r="F212" s="356" t="s">
        <v>1424</v>
      </c>
      <c r="G212" s="441"/>
      <c r="H212" s="442"/>
    </row>
    <row r="213" spans="1:12" s="472" customFormat="1" ht="193.5" customHeight="1">
      <c r="A213" s="332">
        <v>11.1</v>
      </c>
      <c r="B213" s="158" t="s">
        <v>1425</v>
      </c>
      <c r="C213" s="385"/>
      <c r="D213" s="386"/>
      <c r="E213" s="387">
        <v>10.1</v>
      </c>
      <c r="F213" s="388" t="s">
        <v>1426</v>
      </c>
      <c r="G213" s="389"/>
      <c r="H213" s="390"/>
      <c r="J213" s="473"/>
      <c r="K213" s="473"/>
      <c r="L213" s="474"/>
    </row>
    <row r="214" spans="1:12" ht="21" customHeight="1">
      <c r="A214" s="157" t="s">
        <v>626</v>
      </c>
      <c r="B214" s="370"/>
      <c r="C214" s="371"/>
      <c r="D214" s="372"/>
      <c r="E214" s="373" t="s">
        <v>626</v>
      </c>
      <c r="F214" s="370">
        <f>B214</f>
        <v>0</v>
      </c>
      <c r="G214" s="371">
        <f>C214</f>
        <v>0</v>
      </c>
      <c r="H214" s="372">
        <f>D214</f>
        <v>0</v>
      </c>
    </row>
    <row r="215" spans="1:12">
      <c r="A215" s="157" t="s">
        <v>23</v>
      </c>
      <c r="B215" s="370"/>
      <c r="C215" s="371"/>
      <c r="D215" s="372"/>
      <c r="E215" s="373" t="s">
        <v>23</v>
      </c>
      <c r="F215" s="370">
        <f t="shared" ref="F215:H218" si="21">B215</f>
        <v>0</v>
      </c>
      <c r="G215" s="371">
        <f t="shared" si="21"/>
        <v>0</v>
      </c>
      <c r="H215" s="372">
        <f t="shared" si="21"/>
        <v>0</v>
      </c>
      <c r="J215" s="475"/>
      <c r="K215" s="476"/>
      <c r="L215" s="476"/>
    </row>
    <row r="216" spans="1:12" ht="99.75">
      <c r="A216" s="157" t="s">
        <v>25</v>
      </c>
      <c r="B216" s="370" t="s">
        <v>1427</v>
      </c>
      <c r="C216" s="371" t="s">
        <v>631</v>
      </c>
      <c r="D216" s="372" t="s">
        <v>1428</v>
      </c>
      <c r="E216" s="373" t="s">
        <v>25</v>
      </c>
      <c r="F216" s="370" t="str">
        <f t="shared" si="21"/>
        <v xml:space="preserve">Scottish Woodlands Group Certification Scheme Membership Rules &amp; procedures (IMS Index 7.05) which includes Section 5 Internal Audits. A review of the site list with the record of date of last internal audit was undertaken per site. This illustrated the Group is behind on scheduled audit programme. For example 18 sites were last audited in 2014 &amp; 2015, 10 of which had been partially completed with 11 sites last audited in 2016. A further 25 sites have been identified for auditing in the next 12 months. The is partially the result of Covid restriction however a backlog already existed prior to this.  </v>
      </c>
      <c r="G216" s="371" t="str">
        <f t="shared" si="21"/>
        <v>Y</v>
      </c>
      <c r="H216" s="372" t="str">
        <f t="shared" si="21"/>
        <v>Obs 2021.11</v>
      </c>
      <c r="J216" s="477"/>
      <c r="K216" s="477"/>
      <c r="L216" s="476"/>
    </row>
    <row r="217" spans="1:12" ht="114">
      <c r="A217" s="157" t="s">
        <v>31</v>
      </c>
      <c r="B217" s="370" t="s">
        <v>2849</v>
      </c>
      <c r="C217" s="371" t="s">
        <v>631</v>
      </c>
      <c r="D217" s="372"/>
      <c r="E217" s="373" t="s">
        <v>31</v>
      </c>
      <c r="F217" s="370" t="str">
        <f t="shared" si="21"/>
        <v>Inspected Internal Audit Report detailing audits undertaken since S2.  Following a concerted effort by SW's certification Team, a total of 98 internal audits were completed, 84 Full and 14 Associate members to align the internal audit programme with Group procedures. Overdue audits are listed as only 4 Full members (i.e. not audited within last 5 years) as well as 1 Associate member (not audited within the last 18 months).  This Associate member is due to leave SW's group certification scheme for another certification scheme.  2022/23 audit programme seen listing 43 Full members (including 4 overdure full members) and 21 Associate members.</v>
      </c>
      <c r="G217" s="371" t="str">
        <f t="shared" si="21"/>
        <v>Y</v>
      </c>
      <c r="H217" s="372">
        <f t="shared" si="21"/>
        <v>0</v>
      </c>
      <c r="J217" s="475"/>
      <c r="K217" s="476"/>
      <c r="L217" s="476"/>
    </row>
    <row r="218" spans="1:12">
      <c r="A218" s="157" t="s">
        <v>32</v>
      </c>
      <c r="B218" s="370"/>
      <c r="C218" s="371"/>
      <c r="D218" s="372"/>
      <c r="E218" s="373" t="s">
        <v>32</v>
      </c>
      <c r="F218" s="370">
        <f t="shared" si="21"/>
        <v>0</v>
      </c>
      <c r="G218" s="371">
        <f t="shared" si="21"/>
        <v>0</v>
      </c>
      <c r="H218" s="372">
        <f t="shared" si="21"/>
        <v>0</v>
      </c>
      <c r="J218" s="475"/>
      <c r="K218" s="476"/>
      <c r="L218" s="476"/>
    </row>
    <row r="219" spans="1:12">
      <c r="A219" s="374"/>
      <c r="B219" s="375"/>
      <c r="C219" s="376"/>
      <c r="D219" s="377"/>
      <c r="E219" s="374"/>
      <c r="J219" s="475"/>
      <c r="K219" s="475"/>
      <c r="L219" s="478"/>
    </row>
    <row r="220" spans="1:12" ht="57.75" customHeight="1">
      <c r="A220" s="154">
        <v>11.2</v>
      </c>
      <c r="B220" s="155" t="s">
        <v>1429</v>
      </c>
      <c r="C220" s="378"/>
      <c r="D220" s="379"/>
      <c r="E220" s="362">
        <v>10.199999999999999</v>
      </c>
      <c r="F220" s="363" t="s">
        <v>1430</v>
      </c>
      <c r="G220" s="380"/>
      <c r="H220" s="381"/>
    </row>
    <row r="221" spans="1:12" ht="70.5" customHeight="1">
      <c r="A221" s="154"/>
      <c r="B221" s="397" t="s">
        <v>1431</v>
      </c>
      <c r="C221" s="385"/>
      <c r="D221" s="386"/>
      <c r="E221" s="362"/>
      <c r="F221" s="398" t="s">
        <v>1432</v>
      </c>
      <c r="G221" s="389"/>
      <c r="H221" s="390"/>
    </row>
    <row r="222" spans="1:12">
      <c r="A222" s="157" t="s">
        <v>626</v>
      </c>
      <c r="B222" s="447"/>
      <c r="C222" s="448"/>
      <c r="D222" s="449"/>
      <c r="E222" s="373" t="s">
        <v>626</v>
      </c>
      <c r="F222" s="370">
        <f t="shared" ref="F222:H226" si="22">B222</f>
        <v>0</v>
      </c>
      <c r="G222" s="371">
        <f t="shared" si="22"/>
        <v>0</v>
      </c>
      <c r="H222" s="372">
        <f t="shared" si="22"/>
        <v>0</v>
      </c>
    </row>
    <row r="223" spans="1:12">
      <c r="A223" s="157" t="s">
        <v>23</v>
      </c>
      <c r="B223" s="370"/>
      <c r="C223" s="371"/>
      <c r="D223" s="372"/>
      <c r="E223" s="373" t="s">
        <v>23</v>
      </c>
      <c r="F223" s="370">
        <f t="shared" si="22"/>
        <v>0</v>
      </c>
      <c r="G223" s="371">
        <f t="shared" si="22"/>
        <v>0</v>
      </c>
      <c r="H223" s="372">
        <f t="shared" si="22"/>
        <v>0</v>
      </c>
    </row>
    <row r="224" spans="1:12" ht="42.75">
      <c r="A224" s="157" t="s">
        <v>25</v>
      </c>
      <c r="B224" s="370" t="s">
        <v>1433</v>
      </c>
      <c r="C224" s="371" t="s">
        <v>631</v>
      </c>
      <c r="D224" s="372"/>
      <c r="E224" s="373" t="s">
        <v>25</v>
      </c>
      <c r="F224" s="370" t="str">
        <f t="shared" si="22"/>
        <v xml:space="preserve">All elements of UKWAS are assessed at each FMU according to Section 5.2 Internal  Suvelliance Audits in the Membership Rules and Procedures. Full Group scheme members 1 in every 5 yrs. Associate members have internal audit 3 times every 5 years. </v>
      </c>
      <c r="G224" s="371" t="str">
        <f t="shared" si="22"/>
        <v>Y</v>
      </c>
      <c r="H224" s="372">
        <f t="shared" si="22"/>
        <v>0</v>
      </c>
    </row>
    <row r="225" spans="1:8" ht="42.75">
      <c r="A225" s="157" t="s">
        <v>31</v>
      </c>
      <c r="B225" s="370" t="s">
        <v>1433</v>
      </c>
      <c r="C225" s="371" t="s">
        <v>631</v>
      </c>
      <c r="D225" s="372"/>
      <c r="E225" s="373" t="s">
        <v>31</v>
      </c>
      <c r="F225" s="370" t="str">
        <f t="shared" si="22"/>
        <v xml:space="preserve">All elements of UKWAS are assessed at each FMU according to Section 5.2 Internal  Suvelliance Audits in the Membership Rules and Procedures. Full Group scheme members 1 in every 5 yrs. Associate members have internal audit 3 times every 5 years. </v>
      </c>
      <c r="G225" s="371" t="str">
        <f t="shared" si="22"/>
        <v>Y</v>
      </c>
      <c r="H225" s="372">
        <f t="shared" si="22"/>
        <v>0</v>
      </c>
    </row>
    <row r="226" spans="1:8">
      <c r="A226" s="157" t="s">
        <v>32</v>
      </c>
      <c r="B226" s="370"/>
      <c r="C226" s="371"/>
      <c r="D226" s="372"/>
      <c r="E226" s="373" t="s">
        <v>32</v>
      </c>
      <c r="F226" s="370">
        <f t="shared" si="22"/>
        <v>0</v>
      </c>
      <c r="G226" s="371">
        <f t="shared" si="22"/>
        <v>0</v>
      </c>
      <c r="H226" s="372">
        <f t="shared" si="22"/>
        <v>0</v>
      </c>
    </row>
    <row r="227" spans="1:8">
      <c r="A227" s="374"/>
      <c r="B227" s="375"/>
      <c r="C227" s="376"/>
      <c r="D227" s="377"/>
      <c r="E227" s="374"/>
    </row>
    <row r="228" spans="1:8" ht="42" customHeight="1">
      <c r="A228" s="332">
        <v>11.3</v>
      </c>
      <c r="B228" s="158" t="s">
        <v>1434</v>
      </c>
      <c r="C228" s="385"/>
      <c r="D228" s="386"/>
      <c r="E228" s="387">
        <v>10.3</v>
      </c>
      <c r="F228" s="388" t="s">
        <v>1434</v>
      </c>
      <c r="G228" s="389"/>
      <c r="H228" s="390"/>
    </row>
    <row r="229" spans="1:8">
      <c r="A229" s="157" t="s">
        <v>626</v>
      </c>
      <c r="B229" s="370"/>
      <c r="C229" s="371"/>
      <c r="D229" s="372"/>
      <c r="E229" s="373" t="s">
        <v>626</v>
      </c>
      <c r="F229" s="370">
        <f t="shared" ref="F229:H233" si="23">B229</f>
        <v>0</v>
      </c>
      <c r="G229" s="371">
        <f t="shared" si="23"/>
        <v>0</v>
      </c>
      <c r="H229" s="372">
        <f t="shared" si="23"/>
        <v>0</v>
      </c>
    </row>
    <row r="230" spans="1:8">
      <c r="A230" s="157" t="s">
        <v>23</v>
      </c>
      <c r="B230" s="370"/>
      <c r="C230" s="371"/>
      <c r="D230" s="372"/>
      <c r="E230" s="373" t="s">
        <v>23</v>
      </c>
      <c r="F230" s="370">
        <f t="shared" si="23"/>
        <v>0</v>
      </c>
      <c r="G230" s="371">
        <f t="shared" si="23"/>
        <v>0</v>
      </c>
      <c r="H230" s="372">
        <f t="shared" si="23"/>
        <v>0</v>
      </c>
    </row>
    <row r="231" spans="1:8">
      <c r="A231" s="157" t="s">
        <v>25</v>
      </c>
      <c r="B231" s="370" t="s">
        <v>1435</v>
      </c>
      <c r="C231" s="371" t="s">
        <v>631</v>
      </c>
      <c r="D231" s="372"/>
      <c r="E231" s="373" t="s">
        <v>25</v>
      </c>
      <c r="F231" s="370" t="str">
        <f t="shared" si="23"/>
        <v>CEM classifies all sites over 5 year certification period as active management units.</v>
      </c>
      <c r="G231" s="371" t="str">
        <f t="shared" si="23"/>
        <v>Y</v>
      </c>
      <c r="H231" s="372">
        <f t="shared" si="23"/>
        <v>0</v>
      </c>
    </row>
    <row r="232" spans="1:8">
      <c r="A232" s="157" t="s">
        <v>31</v>
      </c>
      <c r="B232" s="370" t="s">
        <v>1435</v>
      </c>
      <c r="C232" s="371" t="s">
        <v>631</v>
      </c>
      <c r="D232" s="372"/>
      <c r="E232" s="373" t="s">
        <v>31</v>
      </c>
      <c r="F232" s="370" t="str">
        <f t="shared" si="23"/>
        <v>CEM classifies all sites over 5 year certification period as active management units.</v>
      </c>
      <c r="G232" s="371" t="str">
        <f t="shared" si="23"/>
        <v>Y</v>
      </c>
      <c r="H232" s="372">
        <f t="shared" si="23"/>
        <v>0</v>
      </c>
    </row>
    <row r="233" spans="1:8">
      <c r="A233" s="157" t="s">
        <v>32</v>
      </c>
      <c r="B233" s="370"/>
      <c r="C233" s="371"/>
      <c r="D233" s="372"/>
      <c r="E233" s="373" t="s">
        <v>32</v>
      </c>
      <c r="F233" s="370">
        <f t="shared" si="23"/>
        <v>0</v>
      </c>
      <c r="G233" s="371">
        <f t="shared" si="23"/>
        <v>0</v>
      </c>
      <c r="H233" s="372">
        <f t="shared" si="23"/>
        <v>0</v>
      </c>
    </row>
    <row r="234" spans="1:8">
      <c r="A234" s="374"/>
      <c r="B234" s="375"/>
      <c r="C234" s="376"/>
      <c r="D234" s="377"/>
      <c r="E234" s="374"/>
    </row>
    <row r="235" spans="1:8" ht="344.25" customHeight="1">
      <c r="A235" s="479" t="s">
        <v>1436</v>
      </c>
      <c r="B235" s="480" t="s">
        <v>1437</v>
      </c>
      <c r="C235" s="481"/>
      <c r="D235" s="482"/>
      <c r="E235" s="483">
        <v>10.4</v>
      </c>
      <c r="F235" s="484" t="s">
        <v>1438</v>
      </c>
      <c r="G235" s="484"/>
      <c r="H235" s="485"/>
    </row>
    <row r="236" spans="1:8" ht="370.5">
      <c r="A236" s="335"/>
      <c r="B236" s="486" t="s">
        <v>1439</v>
      </c>
      <c r="C236" s="486" t="s">
        <v>1440</v>
      </c>
      <c r="D236" s="486" t="s">
        <v>1441</v>
      </c>
      <c r="E236" s="487"/>
      <c r="F236" s="484" t="s">
        <v>1442</v>
      </c>
      <c r="G236" s="484"/>
      <c r="H236" s="484"/>
    </row>
    <row r="237" spans="1:8" ht="44.25" customHeight="1">
      <c r="A237" s="335"/>
      <c r="B237" s="488" t="s">
        <v>1443</v>
      </c>
      <c r="C237" s="489" t="s">
        <v>1444</v>
      </c>
      <c r="D237" s="490" t="s">
        <v>1445</v>
      </c>
      <c r="E237" s="491"/>
      <c r="F237" s="492"/>
      <c r="G237" s="492"/>
      <c r="H237" s="492"/>
    </row>
    <row r="238" spans="1:8">
      <c r="A238" s="335"/>
      <c r="B238" s="475" t="s">
        <v>1446</v>
      </c>
      <c r="C238" s="476">
        <v>5</v>
      </c>
      <c r="D238" s="476">
        <f>ROUNDUP(SQRT(C238),0)</f>
        <v>3</v>
      </c>
      <c r="E238" s="493"/>
      <c r="F238" s="493"/>
      <c r="G238" s="493"/>
      <c r="H238" s="493"/>
    </row>
    <row r="239" spans="1:8" ht="80.25" customHeight="1">
      <c r="A239" s="335"/>
      <c r="B239" s="477" t="s">
        <v>1447</v>
      </c>
      <c r="C239" s="477">
        <v>16</v>
      </c>
      <c r="D239" s="476">
        <f>ROUNDUP(0.6*SQRT(C239),0)</f>
        <v>3</v>
      </c>
      <c r="E239" s="493"/>
      <c r="F239" s="493"/>
      <c r="G239" s="493"/>
      <c r="H239" s="493"/>
    </row>
    <row r="240" spans="1:8">
      <c r="A240" s="335"/>
      <c r="B240" s="475" t="s">
        <v>1448</v>
      </c>
      <c r="C240" s="476"/>
      <c r="D240" s="476">
        <f>ROUNDUP(0.1*SQRT(C240),0)</f>
        <v>0</v>
      </c>
      <c r="E240" s="493"/>
      <c r="F240" s="493"/>
      <c r="G240" s="493"/>
      <c r="H240" s="493"/>
    </row>
    <row r="241" spans="1:8" ht="80.099999999999994" customHeight="1">
      <c r="A241" s="335"/>
      <c r="B241" s="475" t="s">
        <v>1449</v>
      </c>
      <c r="C241" s="476">
        <v>232</v>
      </c>
      <c r="D241" s="477" t="s">
        <v>1450</v>
      </c>
      <c r="E241" s="493"/>
      <c r="F241" s="493"/>
      <c r="G241" s="493"/>
      <c r="H241" s="493"/>
    </row>
    <row r="242" spans="1:8">
      <c r="A242" s="157" t="s">
        <v>626</v>
      </c>
      <c r="B242" s="447"/>
      <c r="C242" s="448"/>
      <c r="D242" s="449"/>
      <c r="E242" s="373" t="s">
        <v>626</v>
      </c>
      <c r="F242" s="370">
        <f t="shared" ref="F242:H246" si="24">B242</f>
        <v>0</v>
      </c>
      <c r="G242" s="371">
        <f t="shared" si="24"/>
        <v>0</v>
      </c>
      <c r="H242" s="372">
        <f t="shared" si="24"/>
        <v>0</v>
      </c>
    </row>
    <row r="243" spans="1:8">
      <c r="A243" s="157" t="s">
        <v>23</v>
      </c>
      <c r="E243" s="373" t="s">
        <v>23</v>
      </c>
      <c r="F243" s="370"/>
      <c r="G243" s="371"/>
      <c r="H243" s="372"/>
    </row>
    <row r="244" spans="1:8" ht="42.75">
      <c r="A244" s="157" t="s">
        <v>25</v>
      </c>
      <c r="B244" s="370" t="s">
        <v>390</v>
      </c>
      <c r="C244" s="371" t="s">
        <v>631</v>
      </c>
      <c r="D244" s="449" t="s">
        <v>1451</v>
      </c>
      <c r="E244" s="373" t="s">
        <v>25</v>
      </c>
      <c r="F244" s="370" t="str">
        <f>B244</f>
        <v>In last 12 months: Full members audited were 17, should be 39 members. Associates audited 14 total - 2 greater than 1000ha should have been 3 and 12 less than 1000ha.  Calculations of auditing requirements should follow new group standard 30.005 V2</v>
      </c>
      <c r="G244" s="371" t="str">
        <f>C244</f>
        <v>Y</v>
      </c>
      <c r="H244" s="372" t="str">
        <f>D244</f>
        <v>obs 2021.12</v>
      </c>
    </row>
    <row r="245" spans="1:8" ht="71.25">
      <c r="A245" s="157" t="s">
        <v>31</v>
      </c>
      <c r="B245" s="447" t="s">
        <v>2850</v>
      </c>
      <c r="C245" s="448" t="s">
        <v>631</v>
      </c>
      <c r="D245" s="449"/>
      <c r="E245" s="373" t="s">
        <v>31</v>
      </c>
      <c r="F245" s="370" t="str">
        <f t="shared" si="24"/>
        <v>Inspected Internal Audit Report detailing audits undertaken since S2.  Following a concerted effort by SW's certification Team, a total of 98 internal audits were completed, 84 Full and 14 Associate members. That is 37 more full members were audited than required under minimum sampling of 46 and 8 more associate members were audited than required under minimum sampling of 6.</v>
      </c>
      <c r="G245" s="371"/>
      <c r="H245" s="372">
        <f t="shared" si="24"/>
        <v>0</v>
      </c>
    </row>
    <row r="246" spans="1:8">
      <c r="A246" s="157" t="s">
        <v>32</v>
      </c>
      <c r="B246" s="370"/>
      <c r="C246" s="371"/>
      <c r="D246" s="372"/>
      <c r="E246" s="373" t="s">
        <v>32</v>
      </c>
      <c r="F246" s="370">
        <f t="shared" si="24"/>
        <v>0</v>
      </c>
      <c r="G246" s="371">
        <f t="shared" si="24"/>
        <v>0</v>
      </c>
      <c r="H246" s="372">
        <f t="shared" si="24"/>
        <v>0</v>
      </c>
    </row>
    <row r="247" spans="1:8">
      <c r="A247" s="374"/>
      <c r="B247" s="375"/>
      <c r="C247" s="376"/>
      <c r="D247" s="377"/>
      <c r="E247" s="374"/>
    </row>
    <row r="248" spans="1:8" ht="89.25" customHeight="1">
      <c r="A248" s="332">
        <v>11.6</v>
      </c>
      <c r="B248" s="158" t="s">
        <v>1452</v>
      </c>
      <c r="C248" s="385"/>
      <c r="D248" s="386"/>
      <c r="E248" s="387">
        <v>10.5</v>
      </c>
      <c r="F248" s="388" t="s">
        <v>1452</v>
      </c>
      <c r="G248" s="389"/>
      <c r="H248" s="390"/>
    </row>
    <row r="249" spans="1:8">
      <c r="A249" s="157" t="s">
        <v>626</v>
      </c>
      <c r="B249" s="370"/>
      <c r="C249" s="371"/>
      <c r="D249" s="372"/>
      <c r="E249" s="373" t="s">
        <v>626</v>
      </c>
      <c r="F249" s="370">
        <f t="shared" ref="F249:H253" si="25">B249</f>
        <v>0</v>
      </c>
      <c r="G249" s="371">
        <f t="shared" si="25"/>
        <v>0</v>
      </c>
      <c r="H249" s="372">
        <f t="shared" si="25"/>
        <v>0</v>
      </c>
    </row>
    <row r="250" spans="1:8">
      <c r="A250" s="157" t="s">
        <v>23</v>
      </c>
      <c r="B250" s="370"/>
      <c r="C250" s="371"/>
      <c r="D250" s="372"/>
      <c r="E250" s="373" t="s">
        <v>23</v>
      </c>
      <c r="F250" s="370">
        <f t="shared" si="25"/>
        <v>0</v>
      </c>
      <c r="G250" s="371">
        <f t="shared" si="25"/>
        <v>0</v>
      </c>
      <c r="H250" s="372">
        <f t="shared" si="25"/>
        <v>0</v>
      </c>
    </row>
    <row r="251" spans="1:8">
      <c r="A251" s="157" t="s">
        <v>25</v>
      </c>
      <c r="B251" s="370" t="s">
        <v>1453</v>
      </c>
      <c r="C251" s="371" t="s">
        <v>315</v>
      </c>
      <c r="D251" s="372"/>
      <c r="E251" s="373" t="s">
        <v>25</v>
      </c>
      <c r="F251" s="370" t="str">
        <f t="shared" si="25"/>
        <v xml:space="preserve">No inactive management units. </v>
      </c>
      <c r="G251" s="371" t="str">
        <f t="shared" si="25"/>
        <v>n/a</v>
      </c>
      <c r="H251" s="372">
        <f t="shared" si="25"/>
        <v>0</v>
      </c>
    </row>
    <row r="252" spans="1:8">
      <c r="A252" s="157" t="s">
        <v>31</v>
      </c>
      <c r="B252" s="370" t="s">
        <v>1453</v>
      </c>
      <c r="C252" s="371" t="s">
        <v>315</v>
      </c>
      <c r="D252" s="372"/>
      <c r="E252" s="373" t="s">
        <v>31</v>
      </c>
      <c r="F252" s="370" t="str">
        <f t="shared" si="25"/>
        <v xml:space="preserve">No inactive management units. </v>
      </c>
      <c r="G252" s="371" t="str">
        <f t="shared" si="25"/>
        <v>n/a</v>
      </c>
      <c r="H252" s="372">
        <f t="shared" si="25"/>
        <v>0</v>
      </c>
    </row>
    <row r="253" spans="1:8">
      <c r="A253" s="157" t="s">
        <v>32</v>
      </c>
      <c r="B253" s="370"/>
      <c r="C253" s="371"/>
      <c r="D253" s="372"/>
      <c r="E253" s="373" t="s">
        <v>32</v>
      </c>
      <c r="F253" s="370">
        <f t="shared" si="25"/>
        <v>0</v>
      </c>
      <c r="G253" s="371">
        <f t="shared" si="25"/>
        <v>0</v>
      </c>
      <c r="H253" s="372">
        <f t="shared" si="25"/>
        <v>0</v>
      </c>
    </row>
    <row r="254" spans="1:8">
      <c r="A254" s="374"/>
      <c r="B254" s="375"/>
      <c r="C254" s="376"/>
      <c r="D254" s="377"/>
      <c r="E254" s="374"/>
    </row>
    <row r="255" spans="1:8" ht="78.75" customHeight="1">
      <c r="A255" s="332">
        <v>11.7</v>
      </c>
      <c r="B255" s="158" t="s">
        <v>1454</v>
      </c>
      <c r="C255" s="385"/>
      <c r="D255" s="386"/>
      <c r="E255" s="387">
        <v>10.6</v>
      </c>
      <c r="F255" s="388" t="s">
        <v>1455</v>
      </c>
      <c r="G255" s="389"/>
      <c r="H255" s="390"/>
    </row>
    <row r="256" spans="1:8">
      <c r="A256" s="157" t="s">
        <v>626</v>
      </c>
      <c r="B256" s="370"/>
      <c r="C256" s="371"/>
      <c r="D256" s="372"/>
      <c r="E256" s="373" t="s">
        <v>626</v>
      </c>
      <c r="F256" s="370">
        <f t="shared" ref="F256:H260" si="26">B256</f>
        <v>0</v>
      </c>
      <c r="G256" s="371">
        <f t="shared" si="26"/>
        <v>0</v>
      </c>
      <c r="H256" s="372">
        <f t="shared" si="26"/>
        <v>0</v>
      </c>
    </row>
    <row r="257" spans="1:8">
      <c r="A257" s="157" t="s">
        <v>23</v>
      </c>
      <c r="B257" s="370"/>
      <c r="C257" s="371"/>
      <c r="D257" s="372"/>
      <c r="E257" s="373" t="s">
        <v>23</v>
      </c>
      <c r="F257" s="370">
        <f t="shared" si="26"/>
        <v>0</v>
      </c>
      <c r="G257" s="371">
        <f t="shared" si="26"/>
        <v>0</v>
      </c>
      <c r="H257" s="372">
        <f t="shared" si="26"/>
        <v>0</v>
      </c>
    </row>
    <row r="258" spans="1:8" s="405" customFormat="1" ht="15.75">
      <c r="A258" s="157" t="s">
        <v>25</v>
      </c>
      <c r="B258" s="370" t="s">
        <v>1456</v>
      </c>
      <c r="C258" s="371" t="s">
        <v>315</v>
      </c>
      <c r="D258" s="372"/>
      <c r="E258" s="373" t="s">
        <v>25</v>
      </c>
      <c r="F258" s="370" t="str">
        <f t="shared" si="26"/>
        <v>Not currently used in Group procedures</v>
      </c>
      <c r="G258" s="371" t="str">
        <f t="shared" si="26"/>
        <v>n/a</v>
      </c>
      <c r="H258" s="372">
        <f t="shared" si="26"/>
        <v>0</v>
      </c>
    </row>
    <row r="259" spans="1:8">
      <c r="A259" s="157" t="s">
        <v>31</v>
      </c>
      <c r="B259" s="370" t="s">
        <v>1456</v>
      </c>
      <c r="C259" s="371" t="s">
        <v>315</v>
      </c>
      <c r="D259" s="372"/>
      <c r="E259" s="373" t="s">
        <v>31</v>
      </c>
      <c r="F259" s="370" t="str">
        <f t="shared" si="26"/>
        <v>Not currently used in Group procedures</v>
      </c>
      <c r="G259" s="371" t="str">
        <f t="shared" si="26"/>
        <v>n/a</v>
      </c>
      <c r="H259" s="372">
        <f t="shared" si="26"/>
        <v>0</v>
      </c>
    </row>
    <row r="260" spans="1:8">
      <c r="A260" s="157" t="s">
        <v>32</v>
      </c>
      <c r="B260" s="370"/>
      <c r="C260" s="371"/>
      <c r="D260" s="372"/>
      <c r="E260" s="373" t="s">
        <v>32</v>
      </c>
      <c r="F260" s="370">
        <f t="shared" si="26"/>
        <v>0</v>
      </c>
      <c r="G260" s="371">
        <f t="shared" si="26"/>
        <v>0</v>
      </c>
      <c r="H260" s="372">
        <f t="shared" si="26"/>
        <v>0</v>
      </c>
    </row>
    <row r="261" spans="1:8">
      <c r="A261" s="374"/>
      <c r="B261" s="375"/>
      <c r="C261" s="376"/>
      <c r="D261" s="377"/>
      <c r="E261" s="374"/>
    </row>
    <row r="262" spans="1:8" ht="101.25" customHeight="1">
      <c r="A262" s="332">
        <v>11.8</v>
      </c>
      <c r="B262" s="158" t="s">
        <v>1457</v>
      </c>
      <c r="C262" s="385"/>
      <c r="D262" s="386"/>
      <c r="E262" s="387">
        <v>10.8</v>
      </c>
      <c r="F262" s="388" t="s">
        <v>1457</v>
      </c>
      <c r="G262" s="389"/>
      <c r="H262" s="390"/>
    </row>
    <row r="263" spans="1:8">
      <c r="A263" s="157" t="s">
        <v>626</v>
      </c>
      <c r="B263" s="370"/>
      <c r="C263" s="371"/>
      <c r="D263" s="372"/>
      <c r="E263" s="373" t="s">
        <v>626</v>
      </c>
      <c r="F263" s="370">
        <f t="shared" ref="F263:H267" si="27">B263</f>
        <v>0</v>
      </c>
      <c r="G263" s="371">
        <f t="shared" si="27"/>
        <v>0</v>
      </c>
      <c r="H263" s="372">
        <f t="shared" si="27"/>
        <v>0</v>
      </c>
    </row>
    <row r="264" spans="1:8">
      <c r="A264" s="157" t="s">
        <v>23</v>
      </c>
      <c r="B264" s="370"/>
      <c r="C264" s="371"/>
      <c r="D264" s="372"/>
      <c r="E264" s="373" t="s">
        <v>23</v>
      </c>
      <c r="F264" s="370">
        <f t="shared" si="27"/>
        <v>0</v>
      </c>
      <c r="G264" s="371">
        <f t="shared" si="27"/>
        <v>0</v>
      </c>
      <c r="H264" s="372">
        <f t="shared" si="27"/>
        <v>0</v>
      </c>
    </row>
    <row r="265" spans="1:8">
      <c r="A265" s="157" t="s">
        <v>25</v>
      </c>
      <c r="B265" s="370" t="s">
        <v>1456</v>
      </c>
      <c r="C265" s="371" t="s">
        <v>315</v>
      </c>
      <c r="D265" s="372"/>
      <c r="E265" s="373" t="s">
        <v>25</v>
      </c>
      <c r="F265" s="370" t="str">
        <f t="shared" si="27"/>
        <v>Not currently used in Group procedures</v>
      </c>
      <c r="G265" s="371" t="str">
        <f t="shared" si="27"/>
        <v>n/a</v>
      </c>
      <c r="H265" s="372">
        <f t="shared" si="27"/>
        <v>0</v>
      </c>
    </row>
    <row r="266" spans="1:8">
      <c r="A266" s="157" t="s">
        <v>31</v>
      </c>
      <c r="B266" s="370" t="s">
        <v>1456</v>
      </c>
      <c r="C266" s="371" t="s">
        <v>315</v>
      </c>
      <c r="D266" s="372"/>
      <c r="E266" s="373" t="s">
        <v>31</v>
      </c>
      <c r="F266" s="370" t="str">
        <f t="shared" si="27"/>
        <v>Not currently used in Group procedures</v>
      </c>
      <c r="G266" s="371" t="str">
        <f t="shared" si="27"/>
        <v>n/a</v>
      </c>
      <c r="H266" s="372">
        <f t="shared" si="27"/>
        <v>0</v>
      </c>
    </row>
    <row r="267" spans="1:8">
      <c r="A267" s="157" t="s">
        <v>32</v>
      </c>
      <c r="B267" s="370"/>
      <c r="C267" s="371"/>
      <c r="D267" s="372"/>
      <c r="E267" s="373" t="s">
        <v>32</v>
      </c>
      <c r="F267" s="370">
        <f t="shared" si="27"/>
        <v>0</v>
      </c>
      <c r="G267" s="371">
        <f t="shared" si="27"/>
        <v>0</v>
      </c>
      <c r="H267" s="372">
        <f t="shared" si="27"/>
        <v>0</v>
      </c>
    </row>
    <row r="268" spans="1:8">
      <c r="A268" s="374"/>
      <c r="B268" s="375"/>
      <c r="C268" s="376"/>
      <c r="D268" s="377"/>
      <c r="E268" s="374"/>
    </row>
    <row r="269" spans="1:8" ht="88.5" customHeight="1">
      <c r="A269" s="332">
        <v>11.9</v>
      </c>
      <c r="B269" s="158" t="s">
        <v>1458</v>
      </c>
      <c r="C269" s="385"/>
      <c r="D269" s="386"/>
      <c r="E269" s="387">
        <v>10.9</v>
      </c>
      <c r="F269" s="388" t="s">
        <v>1458</v>
      </c>
      <c r="G269" s="389"/>
      <c r="H269" s="390"/>
    </row>
    <row r="270" spans="1:8">
      <c r="A270" s="157" t="s">
        <v>626</v>
      </c>
      <c r="B270" s="370"/>
      <c r="C270" s="371"/>
      <c r="D270" s="372"/>
      <c r="E270" s="373" t="s">
        <v>626</v>
      </c>
      <c r="F270" s="370">
        <f t="shared" ref="F270:H274" si="28">B270</f>
        <v>0</v>
      </c>
      <c r="G270" s="371">
        <f t="shared" si="28"/>
        <v>0</v>
      </c>
      <c r="H270" s="372">
        <f t="shared" si="28"/>
        <v>0</v>
      </c>
    </row>
    <row r="271" spans="1:8">
      <c r="A271" s="157" t="s">
        <v>23</v>
      </c>
      <c r="B271" s="370"/>
      <c r="C271" s="371"/>
      <c r="D271" s="372"/>
      <c r="E271" s="373" t="s">
        <v>23</v>
      </c>
      <c r="F271" s="370">
        <f t="shared" si="28"/>
        <v>0</v>
      </c>
      <c r="G271" s="371">
        <f t="shared" si="28"/>
        <v>0</v>
      </c>
      <c r="H271" s="372">
        <f t="shared" si="28"/>
        <v>0</v>
      </c>
    </row>
    <row r="272" spans="1:8" ht="28.5">
      <c r="A272" s="157" t="s">
        <v>25</v>
      </c>
      <c r="B272" s="370" t="s">
        <v>1459</v>
      </c>
      <c r="C272" s="371" t="s">
        <v>631</v>
      </c>
      <c r="D272" s="372"/>
      <c r="E272" s="373" t="s">
        <v>25</v>
      </c>
      <c r="F272" s="370" t="str">
        <f t="shared" si="28"/>
        <v xml:space="preserve">Only overlap with S2 external audit sites included a sample of preassessment FMUs who joined the Group between S1 &amp; S2. </v>
      </c>
      <c r="G272" s="371" t="str">
        <f t="shared" si="28"/>
        <v>Y</v>
      </c>
      <c r="H272" s="372">
        <f t="shared" si="28"/>
        <v>0</v>
      </c>
    </row>
    <row r="273" spans="1:8" ht="28.5">
      <c r="A273" s="157" t="s">
        <v>31</v>
      </c>
      <c r="B273" s="370" t="s">
        <v>2851</v>
      </c>
      <c r="C273" s="371" t="s">
        <v>631</v>
      </c>
      <c r="D273" s="372"/>
      <c r="E273" s="373" t="s">
        <v>31</v>
      </c>
      <c r="F273" s="370" t="str">
        <f t="shared" si="28"/>
        <v xml:space="preserve">Only overlap with S3 external audit sites included a sample of preassessment FMUs who joined the Group between S2 &amp; S3. </v>
      </c>
      <c r="G273" s="371" t="str">
        <f t="shared" si="28"/>
        <v>Y</v>
      </c>
      <c r="H273" s="372">
        <f t="shared" si="28"/>
        <v>0</v>
      </c>
    </row>
    <row r="274" spans="1:8">
      <c r="A274" s="157" t="s">
        <v>32</v>
      </c>
      <c r="B274" s="370"/>
      <c r="C274" s="371"/>
      <c r="D274" s="372"/>
      <c r="E274" s="373" t="s">
        <v>32</v>
      </c>
      <c r="F274" s="370">
        <f t="shared" si="28"/>
        <v>0</v>
      </c>
      <c r="G274" s="371">
        <f t="shared" si="28"/>
        <v>0</v>
      </c>
      <c r="H274" s="372">
        <f t="shared" si="28"/>
        <v>0</v>
      </c>
    </row>
    <row r="275" spans="1:8">
      <c r="A275" s="374"/>
      <c r="B275" s="375"/>
      <c r="C275" s="376"/>
      <c r="D275" s="377"/>
      <c r="E275" s="374"/>
    </row>
    <row r="276" spans="1:8" ht="66.75" customHeight="1">
      <c r="A276" s="494" t="s">
        <v>1460</v>
      </c>
      <c r="B276" s="158" t="s">
        <v>386</v>
      </c>
      <c r="C276" s="385"/>
      <c r="D276" s="386"/>
      <c r="E276" s="495" t="s">
        <v>1461</v>
      </c>
      <c r="F276" s="388" t="s">
        <v>386</v>
      </c>
      <c r="G276" s="389"/>
      <c r="H276" s="390"/>
    </row>
    <row r="277" spans="1:8" ht="75.75" customHeight="1">
      <c r="A277" s="332"/>
      <c r="B277" s="397" t="s">
        <v>1462</v>
      </c>
      <c r="C277" s="385"/>
      <c r="D277" s="386"/>
      <c r="E277" s="387"/>
      <c r="F277" s="398" t="s">
        <v>1462</v>
      </c>
      <c r="G277" s="389"/>
      <c r="H277" s="390"/>
    </row>
    <row r="278" spans="1:8">
      <c r="A278" s="157" t="s">
        <v>626</v>
      </c>
      <c r="B278" s="370"/>
      <c r="C278" s="371"/>
      <c r="D278" s="372"/>
      <c r="E278" s="373" t="s">
        <v>626</v>
      </c>
      <c r="F278" s="370">
        <f t="shared" ref="F278:H282" si="29">B278</f>
        <v>0</v>
      </c>
      <c r="G278" s="371">
        <f t="shared" si="29"/>
        <v>0</v>
      </c>
      <c r="H278" s="372">
        <f t="shared" si="29"/>
        <v>0</v>
      </c>
    </row>
    <row r="279" spans="1:8">
      <c r="A279" s="157" t="s">
        <v>23</v>
      </c>
      <c r="B279" s="370"/>
      <c r="C279" s="371"/>
      <c r="D279" s="372"/>
      <c r="E279" s="373" t="s">
        <v>23</v>
      </c>
      <c r="F279" s="370">
        <f t="shared" si="29"/>
        <v>0</v>
      </c>
      <c r="G279" s="371">
        <f t="shared" si="29"/>
        <v>0</v>
      </c>
      <c r="H279" s="372">
        <f t="shared" si="29"/>
        <v>0</v>
      </c>
    </row>
    <row r="280" spans="1:8" ht="71.25">
      <c r="A280" s="157" t="s">
        <v>25</v>
      </c>
      <c r="B280" s="544" t="s">
        <v>1463</v>
      </c>
      <c r="C280" s="545" t="s">
        <v>931</v>
      </c>
      <c r="D280" s="546">
        <v>2021.1</v>
      </c>
      <c r="E280" s="373" t="s">
        <v>25</v>
      </c>
      <c r="F280" s="370" t="str">
        <f t="shared" si="29"/>
        <v>Scottish Woodlands Group Certification Scheme Membership Rules &amp; procedures (IMS Index 7.05) which includes Section 5 Internal Audits. Letters preassessment undertaken 29/08/19, with 2 minors raised under 2.2.3 (FP review required) &amp; 2.15.1 (review of monitoring) target date 12/6/20.  No update on progress of ensuring compliance with these minors noted in Capacity system at audit 06/21. The Group Scheme procedures have not been implemented.</v>
      </c>
      <c r="G280" s="371" t="str">
        <f t="shared" si="29"/>
        <v>N</v>
      </c>
      <c r="H280" s="372">
        <f t="shared" si="29"/>
        <v>2021.1</v>
      </c>
    </row>
    <row r="281" spans="1:8" ht="57">
      <c r="A281" s="157" t="s">
        <v>31</v>
      </c>
      <c r="B281" s="370" t="s">
        <v>2852</v>
      </c>
      <c r="C281" s="371" t="s">
        <v>631</v>
      </c>
      <c r="D281" s="372"/>
      <c r="E281" s="373" t="s">
        <v>31</v>
      </c>
      <c r="F281" s="370" t="str">
        <f t="shared" si="29"/>
        <v>Inspected CARE/ SEAR Summary review for Group Scheme.  Listed open non-complainces: From 2019 2 associate members NCs remain open raised to minor from Obs: 2020 3 full members remain open raised from obs to minor: 2021 8 full memebrs remain open.  Currently in 2022 32 FMUs have open Obs/ NC.</v>
      </c>
      <c r="G281" s="371" t="str">
        <f t="shared" si="29"/>
        <v>Y</v>
      </c>
      <c r="H281" s="372">
        <f t="shared" si="29"/>
        <v>0</v>
      </c>
    </row>
    <row r="282" spans="1:8">
      <c r="A282" s="157" t="s">
        <v>32</v>
      </c>
      <c r="B282" s="370"/>
      <c r="C282" s="371"/>
      <c r="D282" s="372"/>
      <c r="E282" s="373" t="s">
        <v>32</v>
      </c>
      <c r="F282" s="370">
        <f t="shared" si="29"/>
        <v>0</v>
      </c>
      <c r="G282" s="371">
        <f t="shared" si="29"/>
        <v>0</v>
      </c>
      <c r="H282" s="372">
        <f t="shared" si="29"/>
        <v>0</v>
      </c>
    </row>
    <row r="283" spans="1:8">
      <c r="A283" s="374"/>
      <c r="B283" s="375"/>
      <c r="C283" s="376"/>
      <c r="D283" s="377"/>
      <c r="E283" s="374"/>
    </row>
    <row r="284" spans="1:8" ht="39" customHeight="1">
      <c r="A284" s="428">
        <v>12</v>
      </c>
      <c r="B284" s="392" t="s">
        <v>1464</v>
      </c>
      <c r="C284" s="443"/>
      <c r="D284" s="444"/>
      <c r="E284" s="437">
        <v>11</v>
      </c>
      <c r="F284" s="394" t="s">
        <v>1464</v>
      </c>
      <c r="G284" s="445"/>
      <c r="H284" s="446"/>
    </row>
    <row r="285" spans="1:8" ht="51.75" customHeight="1">
      <c r="A285" s="154">
        <v>12.1</v>
      </c>
      <c r="B285" s="158" t="s">
        <v>1465</v>
      </c>
      <c r="C285" s="385"/>
      <c r="D285" s="386"/>
      <c r="E285" s="362">
        <v>11.1</v>
      </c>
      <c r="F285" s="388" t="s">
        <v>1466</v>
      </c>
      <c r="G285" s="389"/>
      <c r="H285" s="390"/>
    </row>
    <row r="286" spans="1:8">
      <c r="A286" s="157" t="s">
        <v>626</v>
      </c>
      <c r="B286" s="447"/>
      <c r="C286" s="448"/>
      <c r="D286" s="449"/>
      <c r="E286" s="373" t="s">
        <v>626</v>
      </c>
      <c r="F286" s="370">
        <f t="shared" ref="F286:H290" si="30">B286</f>
        <v>0</v>
      </c>
      <c r="G286" s="371">
        <f t="shared" si="30"/>
        <v>0</v>
      </c>
      <c r="H286" s="372">
        <f t="shared" si="30"/>
        <v>0</v>
      </c>
    </row>
    <row r="287" spans="1:8">
      <c r="A287" s="157" t="s">
        <v>23</v>
      </c>
      <c r="B287" s="370"/>
      <c r="C287" s="371"/>
      <c r="D287" s="372"/>
      <c r="E287" s="373" t="s">
        <v>23</v>
      </c>
      <c r="F287" s="370">
        <f t="shared" si="30"/>
        <v>0</v>
      </c>
      <c r="G287" s="371">
        <f t="shared" si="30"/>
        <v>0</v>
      </c>
      <c r="H287" s="372">
        <f t="shared" si="30"/>
        <v>0</v>
      </c>
    </row>
    <row r="288" spans="1:8" ht="57">
      <c r="A288" s="157" t="s">
        <v>25</v>
      </c>
      <c r="B288" s="370" t="s">
        <v>1467</v>
      </c>
      <c r="C288" s="371" t="s">
        <v>631</v>
      </c>
      <c r="D288" s="372"/>
      <c r="E288" s="373" t="s">
        <v>25</v>
      </c>
      <c r="F288" s="370" t="str">
        <f t="shared" si="30"/>
        <v xml:space="preserve">Scottish Woodlands Group Certification Scheme Membership Rules &amp; procedures (IMS Index 7.05) which includes Section 7 Chain of Custody. Sample invoice for associate memebrs is on the members section of Scottish Woodlands website. Sampled sales documentation reference 7.7.1h. </v>
      </c>
      <c r="G288" s="371" t="str">
        <f t="shared" si="30"/>
        <v>Y</v>
      </c>
      <c r="H288" s="372">
        <f t="shared" si="30"/>
        <v>0</v>
      </c>
    </row>
    <row r="289" spans="1:8" ht="57">
      <c r="A289" s="157" t="s">
        <v>31</v>
      </c>
      <c r="B289" s="370" t="s">
        <v>2853</v>
      </c>
      <c r="C289" s="371" t="s">
        <v>631</v>
      </c>
      <c r="D289" s="372"/>
      <c r="E289" s="373" t="s">
        <v>31</v>
      </c>
      <c r="F289" s="370" t="str">
        <f t="shared" si="30"/>
        <v xml:space="preserve">Scottish Woodlands Group Certification Scheme Membership Rules &amp; procedures (IMS Index 7.05) which includes Section 7 Chain of Custody. Sample invoice for associate members is on the members section of Scottish Woodlands website. Sampled sales documentation reference 8.7.1h. </v>
      </c>
      <c r="G289" s="371" t="str">
        <f t="shared" si="30"/>
        <v>Y</v>
      </c>
      <c r="H289" s="372">
        <f t="shared" si="30"/>
        <v>0</v>
      </c>
    </row>
    <row r="290" spans="1:8">
      <c r="A290" s="157" t="s">
        <v>32</v>
      </c>
      <c r="B290" s="370"/>
      <c r="C290" s="371"/>
      <c r="D290" s="372"/>
      <c r="E290" s="373" t="s">
        <v>32</v>
      </c>
      <c r="F290" s="370">
        <f t="shared" si="30"/>
        <v>0</v>
      </c>
      <c r="G290" s="371">
        <f t="shared" si="30"/>
        <v>0</v>
      </c>
      <c r="H290" s="372">
        <f t="shared" si="30"/>
        <v>0</v>
      </c>
    </row>
    <row r="291" spans="1:8">
      <c r="A291" s="374"/>
      <c r="B291" s="375"/>
      <c r="C291" s="376"/>
      <c r="D291" s="377"/>
      <c r="E291" s="374"/>
    </row>
    <row r="292" spans="1:8" ht="72.75" customHeight="1">
      <c r="A292" s="154">
        <v>12.2</v>
      </c>
      <c r="B292" s="155" t="s">
        <v>1468</v>
      </c>
      <c r="C292" s="378"/>
      <c r="D292" s="379"/>
      <c r="E292" s="362">
        <v>11.2</v>
      </c>
      <c r="F292" s="363" t="s">
        <v>1469</v>
      </c>
      <c r="G292" s="380"/>
      <c r="H292" s="381"/>
    </row>
    <row r="293" spans="1:8">
      <c r="A293" s="157" t="s">
        <v>626</v>
      </c>
      <c r="B293" s="447"/>
      <c r="C293" s="448"/>
      <c r="D293" s="449"/>
      <c r="E293" s="373" t="s">
        <v>626</v>
      </c>
      <c r="F293" s="370">
        <f t="shared" ref="F293:H297" si="31">B293</f>
        <v>0</v>
      </c>
      <c r="G293" s="371">
        <f t="shared" si="31"/>
        <v>0</v>
      </c>
      <c r="H293" s="372">
        <f t="shared" si="31"/>
        <v>0</v>
      </c>
    </row>
    <row r="294" spans="1:8">
      <c r="A294" s="157" t="s">
        <v>23</v>
      </c>
      <c r="B294" s="370"/>
      <c r="C294" s="371"/>
      <c r="D294" s="372"/>
      <c r="E294" s="373" t="s">
        <v>23</v>
      </c>
      <c r="F294" s="370">
        <f t="shared" si="31"/>
        <v>0</v>
      </c>
      <c r="G294" s="371">
        <f t="shared" si="31"/>
        <v>0</v>
      </c>
      <c r="H294" s="372">
        <f t="shared" si="31"/>
        <v>0</v>
      </c>
    </row>
    <row r="295" spans="1:8" ht="57">
      <c r="A295" s="157" t="s">
        <v>25</v>
      </c>
      <c r="B295" s="370" t="s">
        <v>1467</v>
      </c>
      <c r="C295" s="371" t="s">
        <v>631</v>
      </c>
      <c r="D295" s="372"/>
      <c r="E295" s="373" t="s">
        <v>25</v>
      </c>
      <c r="F295" s="370" t="str">
        <f t="shared" si="31"/>
        <v xml:space="preserve">Scottish Woodlands Group Certification Scheme Membership Rules &amp; procedures (IMS Index 7.05) which includes Section 7 Chain of Custody. Sample invoice for associate memebrs is on the members section of Scottish Woodlands website. Sampled sales documentation reference 7.7.1h. </v>
      </c>
      <c r="G295" s="371" t="str">
        <f t="shared" si="31"/>
        <v>Y</v>
      </c>
      <c r="H295" s="372">
        <f t="shared" si="31"/>
        <v>0</v>
      </c>
    </row>
    <row r="296" spans="1:8" ht="57">
      <c r="A296" s="157" t="s">
        <v>31</v>
      </c>
      <c r="B296" s="370" t="s">
        <v>2853</v>
      </c>
      <c r="C296" s="371" t="s">
        <v>631</v>
      </c>
      <c r="D296" s="372"/>
      <c r="E296" s="373" t="s">
        <v>31</v>
      </c>
      <c r="F296" s="370" t="str">
        <f t="shared" si="31"/>
        <v xml:space="preserve">Scottish Woodlands Group Certification Scheme Membership Rules &amp; procedures (IMS Index 7.05) which includes Section 7 Chain of Custody. Sample invoice for associate members is on the members section of Scottish Woodlands website. Sampled sales documentation reference 8.7.1h. </v>
      </c>
      <c r="G296" s="371" t="str">
        <f t="shared" si="31"/>
        <v>Y</v>
      </c>
      <c r="H296" s="372">
        <f t="shared" si="31"/>
        <v>0</v>
      </c>
    </row>
    <row r="297" spans="1:8">
      <c r="A297" s="157" t="s">
        <v>32</v>
      </c>
      <c r="B297" s="370"/>
      <c r="C297" s="371"/>
      <c r="D297" s="372"/>
      <c r="E297" s="373" t="s">
        <v>32</v>
      </c>
      <c r="F297" s="370">
        <f t="shared" si="31"/>
        <v>0</v>
      </c>
      <c r="G297" s="371">
        <f t="shared" si="31"/>
        <v>0</v>
      </c>
      <c r="H297" s="372">
        <f t="shared" si="31"/>
        <v>0</v>
      </c>
    </row>
    <row r="298" spans="1:8">
      <c r="A298" s="374"/>
      <c r="B298" s="375"/>
      <c r="C298" s="376"/>
      <c r="D298" s="377"/>
      <c r="E298" s="374"/>
    </row>
    <row r="299" spans="1:8" ht="56.25" customHeight="1">
      <c r="A299" s="332">
        <v>12.3</v>
      </c>
      <c r="B299" s="158" t="s">
        <v>1470</v>
      </c>
      <c r="C299" s="385"/>
      <c r="D299" s="386"/>
      <c r="E299" s="387">
        <v>11.3</v>
      </c>
      <c r="F299" s="388" t="s">
        <v>1471</v>
      </c>
      <c r="G299" s="389"/>
      <c r="H299" s="390"/>
    </row>
    <row r="300" spans="1:8">
      <c r="A300" s="157" t="s">
        <v>626</v>
      </c>
      <c r="B300" s="370"/>
      <c r="C300" s="371"/>
      <c r="D300" s="372"/>
      <c r="E300" s="373" t="s">
        <v>626</v>
      </c>
      <c r="F300" s="370">
        <f t="shared" ref="F300:H304" si="32">B300</f>
        <v>0</v>
      </c>
      <c r="G300" s="371">
        <f t="shared" si="32"/>
        <v>0</v>
      </c>
      <c r="H300" s="372">
        <f t="shared" si="32"/>
        <v>0</v>
      </c>
    </row>
    <row r="301" spans="1:8">
      <c r="A301" s="157" t="s">
        <v>23</v>
      </c>
      <c r="B301" s="370"/>
      <c r="C301" s="371"/>
      <c r="D301" s="372"/>
      <c r="E301" s="373" t="s">
        <v>23</v>
      </c>
      <c r="F301" s="370">
        <f t="shared" si="32"/>
        <v>0</v>
      </c>
      <c r="G301" s="371">
        <f t="shared" si="32"/>
        <v>0</v>
      </c>
      <c r="H301" s="372">
        <f t="shared" si="32"/>
        <v>0</v>
      </c>
    </row>
    <row r="302" spans="1:8" ht="42.75">
      <c r="A302" s="157" t="s">
        <v>25</v>
      </c>
      <c r="B302" s="370" t="s">
        <v>1472</v>
      </c>
      <c r="C302" s="371" t="s">
        <v>631</v>
      </c>
      <c r="D302" s="372"/>
      <c r="E302" s="373" t="s">
        <v>25</v>
      </c>
      <c r="F302" s="370" t="str">
        <f t="shared" si="32"/>
        <v>Scottish Woodlands Group Certification Scheme Membership Rules &amp; procedures (IMS Index 7.05) which includes Section 13 Logo &amp; Trademark Use. All trademark seen approved through SGS certificate.</v>
      </c>
      <c r="G302" s="371" t="str">
        <f t="shared" si="32"/>
        <v>Y</v>
      </c>
      <c r="H302" s="372">
        <f t="shared" si="32"/>
        <v>0</v>
      </c>
    </row>
    <row r="303" spans="1:8" ht="42.75">
      <c r="A303" s="157" t="s">
        <v>31</v>
      </c>
      <c r="B303" s="370" t="s">
        <v>2854</v>
      </c>
      <c r="C303" s="371" t="s">
        <v>631</v>
      </c>
      <c r="D303" s="372"/>
      <c r="E303" s="373" t="s">
        <v>31</v>
      </c>
      <c r="F303" s="370" t="str">
        <f t="shared" si="32"/>
        <v>Scottish Woodlands Group Certification Scheme Membership Rules &amp; procedures (IMS Index 7.05) which includes Section 13 Logo &amp; Trademark Use. All trademark seen approved through SGS certificate. No new Trademark use since S2.</v>
      </c>
      <c r="G303" s="371" t="str">
        <f t="shared" si="32"/>
        <v>Y</v>
      </c>
      <c r="H303" s="372">
        <f t="shared" si="32"/>
        <v>0</v>
      </c>
    </row>
    <row r="304" spans="1:8">
      <c r="A304" s="157" t="s">
        <v>32</v>
      </c>
      <c r="B304" s="370"/>
      <c r="C304" s="371"/>
      <c r="D304" s="372"/>
      <c r="E304" s="373" t="s">
        <v>32</v>
      </c>
      <c r="F304" s="370">
        <f t="shared" si="32"/>
        <v>0</v>
      </c>
      <c r="G304" s="371">
        <f t="shared" si="32"/>
        <v>0</v>
      </c>
      <c r="H304" s="372">
        <f t="shared" si="32"/>
        <v>0</v>
      </c>
    </row>
    <row r="305" spans="1:8">
      <c r="A305" s="374"/>
      <c r="B305" s="375"/>
      <c r="C305" s="376"/>
      <c r="D305" s="377"/>
      <c r="E305" s="374"/>
    </row>
    <row r="306" spans="1:8" ht="28.5">
      <c r="A306" s="154">
        <v>12.4</v>
      </c>
      <c r="B306" s="155" t="s">
        <v>1473</v>
      </c>
      <c r="C306" s="378"/>
      <c r="D306" s="379"/>
      <c r="E306" s="362">
        <v>11.4</v>
      </c>
      <c r="F306" s="363" t="s">
        <v>1474</v>
      </c>
      <c r="G306" s="380"/>
      <c r="H306" s="381"/>
    </row>
    <row r="307" spans="1:8" ht="57">
      <c r="A307" s="154"/>
      <c r="B307" s="397" t="s">
        <v>1475</v>
      </c>
      <c r="C307" s="385"/>
      <c r="D307" s="386"/>
      <c r="E307" s="362"/>
      <c r="F307" s="398" t="s">
        <v>1476</v>
      </c>
      <c r="G307" s="389"/>
      <c r="H307" s="390"/>
    </row>
    <row r="308" spans="1:8">
      <c r="A308" s="157" t="s">
        <v>626</v>
      </c>
      <c r="B308" s="447"/>
      <c r="C308" s="448"/>
      <c r="D308" s="449"/>
      <c r="E308" s="373" t="s">
        <v>626</v>
      </c>
      <c r="F308" s="370">
        <f t="shared" ref="F308:H312" si="33">B308</f>
        <v>0</v>
      </c>
      <c r="G308" s="371">
        <f t="shared" si="33"/>
        <v>0</v>
      </c>
      <c r="H308" s="372">
        <f t="shared" si="33"/>
        <v>0</v>
      </c>
    </row>
    <row r="309" spans="1:8">
      <c r="A309" s="157" t="s">
        <v>23</v>
      </c>
      <c r="B309" s="370"/>
      <c r="C309" s="371"/>
      <c r="D309" s="372"/>
      <c r="E309" s="373" t="s">
        <v>23</v>
      </c>
      <c r="F309" s="370">
        <f t="shared" si="33"/>
        <v>0</v>
      </c>
      <c r="G309" s="371">
        <f t="shared" si="33"/>
        <v>0</v>
      </c>
      <c r="H309" s="372">
        <f t="shared" si="33"/>
        <v>0</v>
      </c>
    </row>
    <row r="310" spans="1:8" ht="57">
      <c r="A310" s="157" t="s">
        <v>25</v>
      </c>
      <c r="B310" s="370" t="s">
        <v>1477</v>
      </c>
      <c r="C310" s="371" t="s">
        <v>631</v>
      </c>
      <c r="D310" s="372"/>
      <c r="E310" s="373" t="s">
        <v>25</v>
      </c>
      <c r="F310" s="370" t="str">
        <f t="shared" si="33"/>
        <v>Scottish Woodlands Group Certification Scheme Membership Rules &amp; procedures (IMS Index 7.05) which includes Section 4.4 Admission states will issue a membership certificate and membership number for the property being admitted to the Group Scheme. Example for Acharn seen.</v>
      </c>
      <c r="G310" s="371" t="str">
        <f t="shared" si="33"/>
        <v>Y</v>
      </c>
      <c r="H310" s="372">
        <f t="shared" si="33"/>
        <v>0</v>
      </c>
    </row>
    <row r="311" spans="1:8" ht="42.75">
      <c r="A311" s="157" t="s">
        <v>31</v>
      </c>
      <c r="B311" s="370" t="s">
        <v>2855</v>
      </c>
      <c r="C311" s="371" t="s">
        <v>631</v>
      </c>
      <c r="D311" s="372"/>
      <c r="E311" s="373" t="s">
        <v>31</v>
      </c>
      <c r="F311" s="370" t="str">
        <f t="shared" si="33"/>
        <v xml:space="preserve">Scottish Woodlands Group Certification Scheme Membership Rules &amp; procedures (IMS Index 7.05) which includes Section 4.4 Admission states will issue a membership certificate and membership number for the property being admitted to the Group Scheme. </v>
      </c>
      <c r="G311" s="371" t="str">
        <f t="shared" si="33"/>
        <v>Y</v>
      </c>
      <c r="H311" s="372">
        <f t="shared" si="33"/>
        <v>0</v>
      </c>
    </row>
    <row r="312" spans="1:8">
      <c r="A312" s="157" t="s">
        <v>32</v>
      </c>
      <c r="B312" s="370"/>
      <c r="C312" s="371"/>
      <c r="D312" s="372"/>
      <c r="E312" s="373" t="s">
        <v>32</v>
      </c>
      <c r="F312" s="370">
        <f t="shared" si="33"/>
        <v>0</v>
      </c>
      <c r="G312" s="371">
        <f t="shared" si="33"/>
        <v>0</v>
      </c>
      <c r="H312" s="372">
        <f t="shared" si="33"/>
        <v>0</v>
      </c>
    </row>
    <row r="313" spans="1:8">
      <c r="A313" s="374"/>
      <c r="B313" s="375"/>
      <c r="C313" s="376"/>
      <c r="D313" s="377"/>
      <c r="E313" s="374"/>
    </row>
    <row r="314" spans="1:8" ht="18">
      <c r="A314" s="433"/>
      <c r="B314" s="434" t="s">
        <v>1478</v>
      </c>
      <c r="C314" s="435"/>
      <c r="D314" s="436"/>
      <c r="E314" s="424"/>
      <c r="F314" s="496" t="s">
        <v>1479</v>
      </c>
      <c r="G314" s="426"/>
      <c r="H314" s="427"/>
    </row>
    <row r="315" spans="1:8" ht="94.5" customHeight="1">
      <c r="A315" s="332" t="s">
        <v>1480</v>
      </c>
      <c r="B315" s="497" t="s">
        <v>1481</v>
      </c>
      <c r="C315" s="385"/>
      <c r="D315" s="386"/>
      <c r="E315" s="374"/>
    </row>
    <row r="316" spans="1:8">
      <c r="A316" s="157" t="s">
        <v>626</v>
      </c>
      <c r="B316" s="447" t="s">
        <v>1482</v>
      </c>
      <c r="C316" s="498"/>
      <c r="D316" s="499"/>
      <c r="E316" s="374"/>
    </row>
    <row r="317" spans="1:8">
      <c r="A317" s="157" t="s">
        <v>23</v>
      </c>
      <c r="B317" s="447" t="s">
        <v>1482</v>
      </c>
      <c r="C317" s="500"/>
      <c r="D317" s="501"/>
      <c r="E317" s="374"/>
    </row>
    <row r="318" spans="1:8">
      <c r="A318" s="157" t="s">
        <v>25</v>
      </c>
      <c r="B318" s="447" t="s">
        <v>1483</v>
      </c>
      <c r="C318" s="500"/>
      <c r="D318" s="501"/>
      <c r="E318" s="374"/>
    </row>
    <row r="319" spans="1:8">
      <c r="A319" s="157" t="s">
        <v>31</v>
      </c>
      <c r="B319" s="447" t="s">
        <v>1483</v>
      </c>
      <c r="C319" s="500"/>
      <c r="D319" s="501"/>
      <c r="E319" s="374"/>
    </row>
    <row r="320" spans="1:8">
      <c r="A320" s="157" t="s">
        <v>32</v>
      </c>
      <c r="B320" s="447" t="s">
        <v>1482</v>
      </c>
      <c r="C320" s="500"/>
      <c r="D320" s="501"/>
      <c r="E320" s="374"/>
    </row>
    <row r="321" spans="1:5">
      <c r="A321" s="374"/>
      <c r="B321" s="375"/>
      <c r="C321" s="376"/>
      <c r="D321" s="377"/>
      <c r="E321" s="374"/>
    </row>
    <row r="322" spans="1:5" ht="32.25" customHeight="1">
      <c r="A322" s="154">
        <v>13</v>
      </c>
      <c r="B322" s="155" t="s">
        <v>1484</v>
      </c>
      <c r="C322" s="378"/>
      <c r="D322" s="379"/>
      <c r="E322" s="374"/>
    </row>
    <row r="323" spans="1:5" ht="42.75" customHeight="1">
      <c r="A323" s="154">
        <v>13.1</v>
      </c>
      <c r="B323" s="158" t="s">
        <v>1485</v>
      </c>
      <c r="C323" s="385"/>
      <c r="D323" s="386"/>
      <c r="E323" s="374"/>
    </row>
    <row r="324" spans="1:5" ht="171.75" customHeight="1">
      <c r="A324" s="154"/>
      <c r="B324" s="397" t="s">
        <v>1486</v>
      </c>
      <c r="C324" s="385"/>
      <c r="D324" s="386"/>
    </row>
    <row r="325" spans="1:5">
      <c r="A325" s="374"/>
      <c r="B325" s="375"/>
      <c r="C325" s="376"/>
      <c r="D325" s="377"/>
    </row>
    <row r="326" spans="1:5" ht="84.75" customHeight="1">
      <c r="A326" s="332">
        <v>13.2</v>
      </c>
      <c r="B326" s="158" t="s">
        <v>1487</v>
      </c>
      <c r="C326" s="385"/>
      <c r="D326" s="386"/>
      <c r="E326" s="374"/>
    </row>
    <row r="327" spans="1:5">
      <c r="A327" s="157" t="s">
        <v>626</v>
      </c>
      <c r="B327" s="370"/>
      <c r="C327" s="371"/>
      <c r="D327" s="372"/>
    </row>
    <row r="328" spans="1:5">
      <c r="A328" s="157" t="s">
        <v>23</v>
      </c>
      <c r="B328" s="370"/>
      <c r="C328" s="371"/>
      <c r="D328" s="372"/>
    </row>
    <row r="329" spans="1:5">
      <c r="A329" s="157" t="s">
        <v>25</v>
      </c>
      <c r="B329" s="370"/>
      <c r="C329" s="371"/>
      <c r="D329" s="372"/>
    </row>
    <row r="330" spans="1:5">
      <c r="A330" s="157" t="s">
        <v>31</v>
      </c>
      <c r="B330" s="370"/>
      <c r="C330" s="371"/>
      <c r="D330" s="372"/>
    </row>
    <row r="331" spans="1:5">
      <c r="A331" s="157" t="s">
        <v>32</v>
      </c>
      <c r="B331" s="370"/>
      <c r="C331" s="371"/>
      <c r="D331" s="372"/>
    </row>
    <row r="332" spans="1:5">
      <c r="A332" s="374"/>
      <c r="B332" s="375"/>
      <c r="C332" s="376"/>
      <c r="D332" s="377"/>
    </row>
    <row r="333" spans="1:5" ht="169.5" customHeight="1">
      <c r="A333" s="154">
        <v>13.3</v>
      </c>
      <c r="B333" s="155" t="s">
        <v>1488</v>
      </c>
      <c r="C333" s="378"/>
      <c r="D333" s="379"/>
      <c r="E333" s="374"/>
    </row>
    <row r="334" spans="1:5">
      <c r="A334" s="157" t="s">
        <v>626</v>
      </c>
      <c r="B334" s="447"/>
      <c r="C334" s="448"/>
      <c r="D334" s="449"/>
    </row>
    <row r="335" spans="1:5">
      <c r="A335" s="157" t="s">
        <v>23</v>
      </c>
      <c r="B335" s="370"/>
      <c r="C335" s="371"/>
      <c r="D335" s="372"/>
    </row>
    <row r="336" spans="1:5">
      <c r="A336" s="157" t="s">
        <v>25</v>
      </c>
      <c r="B336" s="370"/>
      <c r="C336" s="371"/>
      <c r="D336" s="372"/>
    </row>
    <row r="337" spans="1:4">
      <c r="A337" s="157" t="s">
        <v>31</v>
      </c>
      <c r="B337" s="370"/>
      <c r="C337" s="371"/>
      <c r="D337" s="372"/>
    </row>
    <row r="338" spans="1:4">
      <c r="A338" s="157" t="s">
        <v>32</v>
      </c>
      <c r="B338" s="370"/>
      <c r="C338" s="371"/>
      <c r="D338" s="372"/>
    </row>
    <row r="339" spans="1:4">
      <c r="A339" s="374"/>
      <c r="B339" s="375"/>
      <c r="C339" s="376"/>
      <c r="D339" s="377"/>
    </row>
    <row r="340" spans="1:4" ht="39.75" customHeight="1">
      <c r="A340" s="428">
        <v>14</v>
      </c>
      <c r="B340" s="392" t="s">
        <v>1489</v>
      </c>
      <c r="C340" s="443"/>
      <c r="D340" s="444"/>
    </row>
    <row r="341" spans="1:4" ht="50.25" customHeight="1">
      <c r="A341" s="154">
        <v>14.1</v>
      </c>
      <c r="B341" s="158" t="s">
        <v>1490</v>
      </c>
      <c r="C341" s="502"/>
      <c r="D341" s="503"/>
    </row>
    <row r="342" spans="1:4">
      <c r="A342" s="157" t="s">
        <v>626</v>
      </c>
      <c r="B342" s="447"/>
      <c r="C342" s="448"/>
      <c r="D342" s="449"/>
    </row>
    <row r="343" spans="1:4">
      <c r="A343" s="157" t="s">
        <v>23</v>
      </c>
      <c r="B343" s="370"/>
      <c r="C343" s="371"/>
      <c r="D343" s="372"/>
    </row>
    <row r="344" spans="1:4">
      <c r="A344" s="157" t="s">
        <v>25</v>
      </c>
      <c r="B344" s="370"/>
      <c r="C344" s="371"/>
      <c r="D344" s="372"/>
    </row>
    <row r="345" spans="1:4">
      <c r="A345" s="157" t="s">
        <v>31</v>
      </c>
      <c r="B345" s="370"/>
      <c r="C345" s="371"/>
      <c r="D345" s="372"/>
    </row>
    <row r="346" spans="1:4">
      <c r="A346" s="157" t="s">
        <v>32</v>
      </c>
      <c r="B346" s="370"/>
      <c r="C346" s="371"/>
      <c r="D346" s="372"/>
    </row>
    <row r="347" spans="1:4">
      <c r="A347" s="374"/>
      <c r="B347" s="375"/>
      <c r="C347" s="376"/>
      <c r="D347" s="377"/>
    </row>
    <row r="348" spans="1:4" ht="94.5" customHeight="1">
      <c r="A348" s="332">
        <v>14.2</v>
      </c>
      <c r="B348" s="158" t="s">
        <v>1491</v>
      </c>
      <c r="C348" s="385"/>
      <c r="D348" s="386"/>
    </row>
    <row r="349" spans="1:4">
      <c r="A349" s="157" t="s">
        <v>626</v>
      </c>
      <c r="B349" s="370"/>
      <c r="C349" s="371"/>
      <c r="D349" s="372"/>
    </row>
    <row r="350" spans="1:4">
      <c r="A350" s="157" t="s">
        <v>23</v>
      </c>
      <c r="B350" s="370"/>
      <c r="C350" s="371"/>
      <c r="D350" s="372"/>
    </row>
    <row r="351" spans="1:4">
      <c r="A351" s="157" t="s">
        <v>25</v>
      </c>
      <c r="B351" s="370"/>
      <c r="C351" s="371"/>
      <c r="D351" s="372"/>
    </row>
    <row r="352" spans="1:4">
      <c r="A352" s="157" t="s">
        <v>31</v>
      </c>
      <c r="B352" s="370"/>
      <c r="C352" s="371"/>
      <c r="D352" s="372"/>
    </row>
    <row r="353" spans="1:12">
      <c r="A353" s="157" t="s">
        <v>32</v>
      </c>
      <c r="B353" s="370"/>
      <c r="C353" s="371"/>
      <c r="D353" s="372"/>
    </row>
    <row r="354" spans="1:12">
      <c r="A354" s="374"/>
      <c r="B354" s="375"/>
      <c r="C354" s="376"/>
      <c r="D354" s="377"/>
    </row>
    <row r="355" spans="1:12" ht="39" customHeight="1">
      <c r="A355" s="428">
        <v>15</v>
      </c>
      <c r="B355" s="392" t="s">
        <v>1492</v>
      </c>
      <c r="C355" s="443"/>
      <c r="D355" s="444"/>
    </row>
    <row r="356" spans="1:12" ht="59.25" customHeight="1">
      <c r="A356" s="154">
        <v>15.1</v>
      </c>
      <c r="B356" s="158" t="s">
        <v>1493</v>
      </c>
      <c r="C356" s="385"/>
      <c r="D356" s="386"/>
    </row>
    <row r="357" spans="1:12" ht="42" customHeight="1">
      <c r="A357" s="154"/>
      <c r="B357" s="158" t="s">
        <v>1494</v>
      </c>
      <c r="C357" s="385"/>
      <c r="D357" s="386"/>
    </row>
    <row r="358" spans="1:12" ht="81.75" customHeight="1">
      <c r="A358" s="154"/>
      <c r="B358" s="158" t="s">
        <v>1495</v>
      </c>
      <c r="C358" s="385"/>
      <c r="D358" s="386"/>
    </row>
    <row r="359" spans="1:12">
      <c r="A359" s="157" t="s">
        <v>626</v>
      </c>
      <c r="B359" s="447"/>
      <c r="C359" s="448"/>
      <c r="D359" s="449"/>
    </row>
    <row r="360" spans="1:12">
      <c r="A360" s="157" t="s">
        <v>23</v>
      </c>
      <c r="B360" s="370"/>
      <c r="C360" s="371"/>
      <c r="D360" s="372"/>
    </row>
    <row r="361" spans="1:12">
      <c r="A361" s="157" t="s">
        <v>25</v>
      </c>
      <c r="B361" s="370"/>
      <c r="C361" s="371"/>
      <c r="D361" s="372"/>
    </row>
    <row r="362" spans="1:12">
      <c r="A362" s="157" t="s">
        <v>31</v>
      </c>
      <c r="B362" s="370"/>
      <c r="C362" s="371"/>
      <c r="D362" s="372"/>
    </row>
    <row r="363" spans="1:12">
      <c r="A363" s="157" t="s">
        <v>32</v>
      </c>
      <c r="B363" s="370"/>
      <c r="C363" s="371"/>
      <c r="D363" s="372"/>
    </row>
    <row r="364" spans="1:12">
      <c r="A364" s="374"/>
      <c r="B364" s="375"/>
      <c r="C364" s="376"/>
      <c r="D364" s="377"/>
    </row>
    <row r="365" spans="1:12" ht="91.5" customHeight="1">
      <c r="A365" s="154">
        <v>15.2</v>
      </c>
      <c r="B365" s="155" t="s">
        <v>1496</v>
      </c>
      <c r="C365" s="378"/>
      <c r="D365" s="379"/>
    </row>
    <row r="366" spans="1:12">
      <c r="A366" s="157" t="s">
        <v>626</v>
      </c>
      <c r="B366" s="447"/>
      <c r="C366" s="448"/>
      <c r="D366" s="449"/>
    </row>
    <row r="367" spans="1:12">
      <c r="A367" s="157" t="s">
        <v>23</v>
      </c>
      <c r="B367" s="370"/>
      <c r="C367" s="371"/>
      <c r="D367" s="372"/>
      <c r="L367" s="334" t="s">
        <v>1482</v>
      </c>
    </row>
    <row r="368" spans="1:12">
      <c r="A368" s="157" t="s">
        <v>25</v>
      </c>
      <c r="B368" s="370"/>
      <c r="C368" s="371"/>
      <c r="D368" s="372"/>
      <c r="L368" s="334" t="s">
        <v>1497</v>
      </c>
    </row>
    <row r="369" spans="1:12">
      <c r="A369" s="157" t="s">
        <v>31</v>
      </c>
      <c r="B369" s="370"/>
      <c r="C369" s="371"/>
      <c r="D369" s="372"/>
      <c r="L369" s="334" t="s">
        <v>1483</v>
      </c>
    </row>
    <row r="370" spans="1:12">
      <c r="A370" s="157" t="s">
        <v>32</v>
      </c>
      <c r="B370" s="370"/>
      <c r="C370" s="371"/>
      <c r="D370" s="372"/>
    </row>
    <row r="371" spans="1:12">
      <c r="A371" s="374"/>
      <c r="B371" s="375"/>
      <c r="C371" s="376"/>
      <c r="D371" s="377"/>
    </row>
    <row r="372" spans="1:12" ht="46.5" customHeight="1">
      <c r="A372" s="399">
        <v>16</v>
      </c>
      <c r="B372" s="352" t="s">
        <v>1498</v>
      </c>
      <c r="C372" s="400"/>
      <c r="D372" s="401"/>
    </row>
    <row r="373" spans="1:12" ht="172.5" customHeight="1">
      <c r="A373" s="332">
        <v>16.100000000000001</v>
      </c>
      <c r="B373" s="158" t="s">
        <v>1499</v>
      </c>
      <c r="C373" s="385"/>
      <c r="D373" s="386"/>
    </row>
    <row r="374" spans="1:12">
      <c r="A374" s="157" t="s">
        <v>626</v>
      </c>
      <c r="B374" s="370"/>
      <c r="C374" s="371"/>
      <c r="D374" s="372"/>
    </row>
    <row r="375" spans="1:12">
      <c r="A375" s="157" t="s">
        <v>23</v>
      </c>
      <c r="B375" s="370"/>
      <c r="C375" s="371"/>
      <c r="D375" s="372"/>
    </row>
    <row r="376" spans="1:12">
      <c r="A376" s="157" t="s">
        <v>25</v>
      </c>
      <c r="B376" s="370"/>
      <c r="C376" s="371"/>
      <c r="D376" s="372"/>
    </row>
    <row r="377" spans="1:12">
      <c r="A377" s="157" t="s">
        <v>31</v>
      </c>
      <c r="B377" s="370"/>
      <c r="C377" s="371"/>
      <c r="D377" s="372"/>
    </row>
    <row r="378" spans="1:12">
      <c r="A378" s="157" t="s">
        <v>32</v>
      </c>
      <c r="B378" s="370"/>
      <c r="C378" s="371"/>
      <c r="D378" s="372"/>
    </row>
    <row r="379" spans="1:12">
      <c r="A379" s="374"/>
      <c r="B379" s="375"/>
      <c r="C379" s="376"/>
      <c r="D379" s="377"/>
    </row>
    <row r="380" spans="1:12" ht="43.5" customHeight="1">
      <c r="A380" s="428">
        <v>18</v>
      </c>
      <c r="B380" s="392" t="s">
        <v>1500</v>
      </c>
      <c r="C380" s="443"/>
      <c r="D380" s="444"/>
    </row>
    <row r="381" spans="1:12" ht="89.25" customHeight="1">
      <c r="A381" s="154">
        <v>18.100000000000001</v>
      </c>
      <c r="B381" s="158" t="s">
        <v>1501</v>
      </c>
      <c r="C381" s="385"/>
      <c r="D381" s="386"/>
    </row>
    <row r="382" spans="1:12" ht="115.5" customHeight="1">
      <c r="A382" s="154"/>
      <c r="B382" s="397" t="s">
        <v>1502</v>
      </c>
      <c r="C382" s="385"/>
      <c r="D382" s="386"/>
    </row>
    <row r="383" spans="1:12">
      <c r="A383" s="157" t="s">
        <v>626</v>
      </c>
      <c r="B383" s="447"/>
      <c r="C383" s="448"/>
      <c r="D383" s="449"/>
    </row>
    <row r="384" spans="1:12">
      <c r="A384" s="157" t="s">
        <v>23</v>
      </c>
      <c r="B384" s="370"/>
      <c r="C384" s="371"/>
      <c r="D384" s="372"/>
    </row>
    <row r="385" spans="1:4">
      <c r="A385" s="157" t="s">
        <v>25</v>
      </c>
      <c r="B385" s="370"/>
      <c r="C385" s="371"/>
      <c r="D385" s="372"/>
    </row>
    <row r="386" spans="1:4">
      <c r="A386" s="157" t="s">
        <v>31</v>
      </c>
      <c r="B386" s="370"/>
      <c r="C386" s="371"/>
      <c r="D386" s="372"/>
    </row>
    <row r="387" spans="1:4">
      <c r="A387" s="157" t="s">
        <v>32</v>
      </c>
      <c r="B387" s="370"/>
      <c r="C387" s="371"/>
      <c r="D387" s="372"/>
    </row>
    <row r="388" spans="1:4">
      <c r="A388" s="374"/>
      <c r="B388" s="375"/>
      <c r="C388" s="376"/>
      <c r="D388" s="377"/>
    </row>
    <row r="389" spans="1:4" ht="76.5" customHeight="1">
      <c r="A389" s="154"/>
      <c r="B389" s="158" t="s">
        <v>1503</v>
      </c>
      <c r="C389" s="385"/>
      <c r="D389" s="386"/>
    </row>
    <row r="390" spans="1:4">
      <c r="A390" s="157" t="s">
        <v>626</v>
      </c>
      <c r="B390" s="447"/>
      <c r="C390" s="448"/>
      <c r="D390" s="449"/>
    </row>
    <row r="391" spans="1:4">
      <c r="A391" s="157" t="s">
        <v>23</v>
      </c>
      <c r="B391" s="370"/>
      <c r="C391" s="371"/>
      <c r="D391" s="372"/>
    </row>
    <row r="392" spans="1:4">
      <c r="A392" s="157" t="s">
        <v>25</v>
      </c>
      <c r="B392" s="370"/>
      <c r="C392" s="371"/>
      <c r="D392" s="372"/>
    </row>
    <row r="393" spans="1:4">
      <c r="A393" s="157" t="s">
        <v>31</v>
      </c>
      <c r="B393" s="370"/>
      <c r="C393" s="371"/>
      <c r="D393" s="372"/>
    </row>
    <row r="394" spans="1:4">
      <c r="A394" s="157" t="s">
        <v>32</v>
      </c>
      <c r="B394" s="370"/>
      <c r="C394" s="371"/>
      <c r="D394" s="372"/>
    </row>
    <row r="395" spans="1:4">
      <c r="A395" s="374"/>
      <c r="B395" s="375"/>
      <c r="C395" s="376"/>
      <c r="D395" s="377"/>
    </row>
    <row r="396" spans="1:4" ht="44.25" customHeight="1">
      <c r="A396" s="399">
        <v>19</v>
      </c>
      <c r="B396" s="352" t="s">
        <v>1504</v>
      </c>
      <c r="C396" s="400"/>
      <c r="D396" s="401"/>
    </row>
    <row r="397" spans="1:4" ht="81.75" customHeight="1">
      <c r="A397" s="332">
        <v>19.100000000000001</v>
      </c>
      <c r="B397" s="158" t="s">
        <v>1505</v>
      </c>
      <c r="C397" s="385"/>
      <c r="D397" s="386"/>
    </row>
    <row r="398" spans="1:4">
      <c r="A398" s="157" t="s">
        <v>626</v>
      </c>
      <c r="B398" s="370"/>
      <c r="C398" s="371"/>
      <c r="D398" s="372"/>
    </row>
    <row r="399" spans="1:4">
      <c r="A399" s="157" t="s">
        <v>23</v>
      </c>
      <c r="B399" s="370"/>
      <c r="C399" s="371"/>
      <c r="D399" s="372"/>
    </row>
    <row r="400" spans="1:4">
      <c r="A400" s="157" t="s">
        <v>25</v>
      </c>
      <c r="B400" s="370"/>
      <c r="C400" s="371"/>
      <c r="D400" s="372"/>
    </row>
    <row r="401" spans="1:4">
      <c r="A401" s="157" t="s">
        <v>31</v>
      </c>
      <c r="B401" s="370"/>
      <c r="C401" s="371"/>
      <c r="D401" s="372"/>
    </row>
    <row r="402" spans="1:4">
      <c r="A402" s="157" t="s">
        <v>32</v>
      </c>
      <c r="B402" s="370"/>
      <c r="C402" s="371"/>
      <c r="D402" s="372"/>
    </row>
    <row r="403" spans="1:4">
      <c r="A403" s="374"/>
      <c r="B403" s="375"/>
      <c r="C403" s="376"/>
      <c r="D403" s="377"/>
    </row>
    <row r="404" spans="1:4" ht="54" customHeight="1">
      <c r="A404" s="332">
        <v>19.2</v>
      </c>
      <c r="B404" s="158" t="s">
        <v>1506</v>
      </c>
      <c r="C404" s="385"/>
      <c r="D404" s="386"/>
    </row>
    <row r="405" spans="1:4">
      <c r="A405" s="157" t="s">
        <v>626</v>
      </c>
      <c r="B405" s="370"/>
      <c r="C405" s="371"/>
      <c r="D405" s="372"/>
    </row>
    <row r="406" spans="1:4">
      <c r="A406" s="157" t="s">
        <v>23</v>
      </c>
      <c r="B406" s="370"/>
      <c r="C406" s="371"/>
      <c r="D406" s="372"/>
    </row>
    <row r="407" spans="1:4">
      <c r="A407" s="157" t="s">
        <v>25</v>
      </c>
      <c r="B407" s="370"/>
      <c r="C407" s="371"/>
      <c r="D407" s="372"/>
    </row>
    <row r="408" spans="1:4">
      <c r="A408" s="157" t="s">
        <v>31</v>
      </c>
      <c r="B408" s="370"/>
      <c r="C408" s="371"/>
      <c r="D408" s="372"/>
    </row>
    <row r="409" spans="1:4">
      <c r="A409" s="157" t="s">
        <v>32</v>
      </c>
      <c r="B409" s="370"/>
      <c r="C409" s="371"/>
      <c r="D409" s="372"/>
    </row>
    <row r="410" spans="1:4">
      <c r="A410" s="374"/>
      <c r="B410" s="375"/>
      <c r="C410" s="376"/>
      <c r="D410" s="377"/>
    </row>
    <row r="411" spans="1:4" ht="87.75" customHeight="1">
      <c r="A411" s="332">
        <v>19.3</v>
      </c>
      <c r="B411" s="158" t="s">
        <v>1507</v>
      </c>
      <c r="C411" s="385"/>
      <c r="D411" s="386"/>
    </row>
    <row r="412" spans="1:4">
      <c r="A412" s="157" t="s">
        <v>626</v>
      </c>
      <c r="B412" s="370"/>
      <c r="C412" s="371"/>
      <c r="D412" s="372"/>
    </row>
    <row r="413" spans="1:4">
      <c r="A413" s="157" t="s">
        <v>23</v>
      </c>
      <c r="B413" s="370"/>
      <c r="C413" s="371"/>
      <c r="D413" s="372"/>
    </row>
    <row r="414" spans="1:4">
      <c r="A414" s="157" t="s">
        <v>25</v>
      </c>
      <c r="B414" s="370"/>
      <c r="C414" s="371"/>
      <c r="D414" s="372"/>
    </row>
    <row r="415" spans="1:4">
      <c r="A415" s="157" t="s">
        <v>31</v>
      </c>
      <c r="B415" s="370"/>
      <c r="C415" s="371"/>
      <c r="D415" s="372"/>
    </row>
    <row r="416" spans="1:4">
      <c r="A416" s="157" t="s">
        <v>32</v>
      </c>
      <c r="B416" s="370"/>
      <c r="C416" s="371"/>
      <c r="D416" s="372"/>
    </row>
    <row r="417" spans="1:4">
      <c r="A417" s="374"/>
      <c r="B417" s="375"/>
      <c r="C417" s="376"/>
      <c r="D417" s="377"/>
    </row>
    <row r="418" spans="1:4" ht="60" customHeight="1">
      <c r="A418" s="332">
        <v>19.399999999999999</v>
      </c>
      <c r="B418" s="158" t="s">
        <v>1508</v>
      </c>
      <c r="C418" s="385"/>
      <c r="D418" s="386"/>
    </row>
    <row r="419" spans="1:4">
      <c r="A419" s="157" t="s">
        <v>626</v>
      </c>
      <c r="B419" s="370"/>
      <c r="C419" s="371"/>
      <c r="D419" s="372"/>
    </row>
    <row r="420" spans="1:4">
      <c r="A420" s="157" t="s">
        <v>23</v>
      </c>
      <c r="B420" s="370"/>
      <c r="C420" s="371"/>
      <c r="D420" s="372"/>
    </row>
    <row r="421" spans="1:4">
      <c r="A421" s="157" t="s">
        <v>25</v>
      </c>
      <c r="B421" s="370"/>
      <c r="C421" s="371"/>
      <c r="D421" s="372"/>
    </row>
    <row r="422" spans="1:4">
      <c r="A422" s="157" t="s">
        <v>31</v>
      </c>
      <c r="B422" s="370"/>
      <c r="C422" s="371"/>
      <c r="D422" s="372"/>
    </row>
    <row r="423" spans="1:4">
      <c r="A423" s="157" t="s">
        <v>32</v>
      </c>
      <c r="B423" s="370"/>
      <c r="C423" s="371"/>
      <c r="D423" s="372"/>
    </row>
    <row r="500" spans="14:14">
      <c r="N500" s="334" t="s">
        <v>1482</v>
      </c>
    </row>
    <row r="501" spans="14:14">
      <c r="N501" s="334" t="s">
        <v>1497</v>
      </c>
    </row>
    <row r="502" spans="14:14">
      <c r="N502" s="334" t="s">
        <v>1483</v>
      </c>
    </row>
  </sheetData>
  <protectedRanges>
    <protectedRange algorithmName="SHA-512" hashValue="JpaTG13QcUu4F8PlrL5rpLgcMY+gbA93wIJ0nmcVPYfrYC0yc2MExC4VFJz+KKnHMqdsjfsePrUN1AwlA573uA==" saltValue="7ZKg3FKaH3YdNJf3qu41+Q==" spinCount="100000" sqref="D238:D240" name="Range1_3_1"/>
  </protectedRanges>
  <autoFilter ref="A1:A502" xr:uid="{82CDCDEF-DEE7-485A-AC5A-5E00B2C6C4D4}"/>
  <mergeCells count="6">
    <mergeCell ref="E5:H5"/>
    <mergeCell ref="A1:H1"/>
    <mergeCell ref="A3:D3"/>
    <mergeCell ref="E3:F3"/>
    <mergeCell ref="A4:D4"/>
    <mergeCell ref="E4:F4"/>
  </mergeCells>
  <dataValidations count="2">
    <dataValidation type="list" allowBlank="1" showInputMessage="1" showErrorMessage="1" sqref="B316:B320" xr:uid="{D36EDB75-B40A-4037-8D8B-D2960F5A5956}">
      <formula1>$N$500:$N$503</formula1>
    </dataValidation>
    <dataValidation type="whole" operator="greaterThan" allowBlank="1" showInputMessage="1" showErrorMessage="1" sqref="K215:K218 C237:C241" xr:uid="{D22D1F68-C12B-40A3-8747-94B815CE0BC9}">
      <formula1>-1</formula1>
    </dataValidation>
  </dataValidations>
  <hyperlinks>
    <hyperlink ref="G3" r:id="rId1" xr:uid="{6D3C9CDD-4223-4F4C-B6D1-3F5E3961F441}"/>
    <hyperlink ref="G4" r:id="rId2" xr:uid="{AE173FBD-1082-483A-B6C1-D56CD38FBEFD}"/>
  </hyperlinks>
  <pageMargins left="0.74803149606299213" right="0.74803149606299213" top="0.98425196850393704" bottom="0.98425196850393704" header="0.51181102362204722" footer="0.51181102362204722"/>
  <pageSetup paperSize="9" scale="81" orientation="portrait" horizontalDpi="4294967294" r:id="rId3"/>
  <headerFooter alignWithMargins="0"/>
  <rowBreaks count="1" manualBreakCount="1">
    <brk id="128" min="4" max="8" man="1"/>
  </rowBreaks>
  <tableParts count="1">
    <tablePart r:id="rId4"/>
  </tableParts>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3460F2-29CA-421D-A772-C6E95F42CE1D}">
  <sheetPr>
    <tabColor rgb="FF92D050"/>
    <pageSetUpPr fitToPage="1"/>
  </sheetPr>
  <dimension ref="A1:AA302"/>
  <sheetViews>
    <sheetView topLeftCell="A8" workbookViewId="0">
      <selection activeCell="A8" sqref="A8"/>
    </sheetView>
  </sheetViews>
  <sheetFormatPr defaultColWidth="8.85546875" defaultRowHeight="12.75"/>
  <cols>
    <col min="1" max="1" width="6.85546875" style="714" customWidth="1"/>
    <col min="2" max="2" width="6.42578125" style="714" customWidth="1"/>
    <col min="3" max="3" width="28.42578125" style="714" customWidth="1"/>
    <col min="4" max="4" width="13.42578125" style="863" customWidth="1"/>
    <col min="5" max="5" width="19.85546875" style="714" customWidth="1"/>
    <col min="6" max="6" width="32" style="714" customWidth="1"/>
    <col min="7" max="7" width="17.140625" style="812" customWidth="1"/>
    <col min="8" max="10" width="19" style="714" customWidth="1"/>
    <col min="11" max="11" width="11.5703125" style="714" customWidth="1"/>
    <col min="12" max="12" width="16.42578125" style="714" customWidth="1"/>
    <col min="13" max="13" width="12.140625" style="714" customWidth="1"/>
    <col min="14" max="14" width="9.140625" style="714" customWidth="1"/>
    <col min="15" max="16" width="11.140625" style="714" customWidth="1"/>
    <col min="17" max="17" width="27" style="714" customWidth="1"/>
    <col min="18" max="19" width="13.5703125" style="714" customWidth="1"/>
    <col min="20" max="20" width="11.140625" style="714" customWidth="1"/>
    <col min="21" max="21" width="13.42578125" style="714" customWidth="1"/>
    <col min="22" max="22" width="16.5703125" style="714" customWidth="1"/>
    <col min="23" max="23" width="14.85546875" style="714" customWidth="1"/>
    <col min="24" max="24" width="18.140625" style="714" customWidth="1"/>
    <col min="25" max="25" width="8.5703125" style="714" customWidth="1"/>
    <col min="26" max="26" width="28" style="714" customWidth="1"/>
    <col min="27" max="27" width="13.5703125" style="714" hidden="1" customWidth="1"/>
    <col min="28" max="28" width="8.85546875" style="714" customWidth="1"/>
    <col min="29" max="16384" width="8.85546875" style="714"/>
  </cols>
  <sheetData>
    <row r="1" spans="1:27" s="710" customFormat="1" ht="25.5" hidden="1" customHeight="1">
      <c r="D1" s="711"/>
      <c r="G1" s="712"/>
      <c r="L1" s="713" t="s">
        <v>1509</v>
      </c>
      <c r="M1" s="714"/>
      <c r="T1" s="714"/>
      <c r="Y1" s="710" t="s">
        <v>1510</v>
      </c>
      <c r="Z1" s="715" t="s">
        <v>2970</v>
      </c>
      <c r="AA1" s="710" t="s">
        <v>1511</v>
      </c>
    </row>
    <row r="2" spans="1:27" s="710" customFormat="1" ht="38.25" hidden="1">
      <c r="D2" s="711"/>
      <c r="G2" s="712"/>
      <c r="L2" s="713" t="s">
        <v>1509</v>
      </c>
      <c r="M2" s="714"/>
      <c r="T2" s="714"/>
      <c r="Y2" s="710" t="s">
        <v>1512</v>
      </c>
      <c r="Z2" s="715" t="s">
        <v>154</v>
      </c>
      <c r="AA2" s="710" t="s">
        <v>1513</v>
      </c>
    </row>
    <row r="3" spans="1:27" s="710" customFormat="1" ht="25.5" hidden="1">
      <c r="D3" s="711"/>
      <c r="G3" s="712"/>
      <c r="L3" s="713" t="s">
        <v>1509</v>
      </c>
      <c r="M3" s="714"/>
      <c r="T3" s="714"/>
      <c r="Y3" s="710" t="s">
        <v>1514</v>
      </c>
      <c r="Z3" s="715" t="s">
        <v>156</v>
      </c>
      <c r="AA3" s="710" t="s">
        <v>1515</v>
      </c>
    </row>
    <row r="4" spans="1:27" s="710" customFormat="1" ht="25.5" hidden="1">
      <c r="D4" s="711"/>
      <c r="G4" s="712"/>
      <c r="L4" s="713" t="s">
        <v>1509</v>
      </c>
      <c r="M4" s="714"/>
      <c r="T4" s="714"/>
      <c r="Y4" s="710" t="s">
        <v>1516</v>
      </c>
      <c r="Z4" s="715" t="s">
        <v>157</v>
      </c>
    </row>
    <row r="5" spans="1:27" s="710" customFormat="1" hidden="1">
      <c r="D5" s="711"/>
      <c r="G5" s="712"/>
      <c r="L5" s="713" t="s">
        <v>1509</v>
      </c>
      <c r="M5" s="714"/>
      <c r="T5" s="714"/>
      <c r="Y5" s="710" t="s">
        <v>1517</v>
      </c>
      <c r="Z5" s="715" t="s">
        <v>158</v>
      </c>
    </row>
    <row r="6" spans="1:27" s="710" customFormat="1" hidden="1">
      <c r="D6" s="711"/>
      <c r="G6" s="712"/>
      <c r="L6" s="713" t="s">
        <v>1509</v>
      </c>
      <c r="M6" s="714"/>
      <c r="T6" s="714"/>
      <c r="Z6" s="715" t="s">
        <v>159</v>
      </c>
    </row>
    <row r="7" spans="1:27" s="710" customFormat="1" hidden="1">
      <c r="D7" s="711"/>
      <c r="G7" s="712"/>
      <c r="L7" s="713" t="s">
        <v>1509</v>
      </c>
      <c r="M7" s="714"/>
      <c r="T7" s="714"/>
      <c r="Z7" s="715" t="s">
        <v>160</v>
      </c>
    </row>
    <row r="8" spans="1:27" s="720" customFormat="1" ht="13.5" thickBot="1">
      <c r="A8" s="716" t="s">
        <v>1518</v>
      </c>
      <c r="B8" s="717"/>
      <c r="C8" s="716"/>
      <c r="D8" s="718"/>
      <c r="E8" s="719"/>
      <c r="F8" s="720" t="s">
        <v>1519</v>
      </c>
      <c r="L8" s="716" t="s">
        <v>1520</v>
      </c>
      <c r="M8" s="721"/>
      <c r="P8" s="717"/>
      <c r="Q8" s="717"/>
      <c r="R8" s="717"/>
      <c r="S8" s="717"/>
      <c r="T8" s="721"/>
      <c r="U8" s="717"/>
      <c r="V8" s="717"/>
      <c r="W8" s="717"/>
      <c r="X8" s="717"/>
      <c r="Y8" s="717"/>
    </row>
    <row r="9" spans="1:27" s="720" customFormat="1" ht="39" thickBot="1">
      <c r="A9" s="716"/>
      <c r="B9" s="722"/>
      <c r="C9" s="723" t="s">
        <v>1521</v>
      </c>
      <c r="D9" s="724"/>
      <c r="E9" s="725"/>
      <c r="F9" s="905" t="s">
        <v>1522</v>
      </c>
      <c r="G9" s="905"/>
      <c r="H9" s="905"/>
      <c r="I9" s="905"/>
      <c r="J9" s="905"/>
      <c r="K9" s="726"/>
      <c r="L9" s="716" t="s">
        <v>1523</v>
      </c>
      <c r="M9" s="721"/>
      <c r="P9" s="717"/>
      <c r="Q9" s="717"/>
      <c r="R9" s="717"/>
      <c r="S9" s="717"/>
      <c r="T9" s="721"/>
      <c r="U9" s="717"/>
      <c r="V9" s="717"/>
      <c r="W9" s="717"/>
      <c r="X9" s="717"/>
      <c r="Y9" s="716"/>
    </row>
    <row r="10" spans="1:27" s="738" customFormat="1" ht="64.5" thickBot="1">
      <c r="A10" s="727"/>
      <c r="B10" s="728" t="s">
        <v>1524</v>
      </c>
      <c r="C10" s="729" t="s">
        <v>1525</v>
      </c>
      <c r="D10" s="730" t="s">
        <v>1526</v>
      </c>
      <c r="E10" s="731" t="s">
        <v>1527</v>
      </c>
      <c r="F10" s="732" t="s">
        <v>1528</v>
      </c>
      <c r="G10" s="732" t="s">
        <v>1529</v>
      </c>
      <c r="H10" s="732" t="s">
        <v>1530</v>
      </c>
      <c r="I10" s="732" t="s">
        <v>1531</v>
      </c>
      <c r="J10" s="733" t="s">
        <v>84</v>
      </c>
      <c r="K10" s="734" t="s">
        <v>2856</v>
      </c>
      <c r="L10" s="735" t="s">
        <v>1532</v>
      </c>
      <c r="M10" s="736" t="s">
        <v>1533</v>
      </c>
      <c r="N10" s="737" t="s">
        <v>190</v>
      </c>
      <c r="O10" s="737" t="s">
        <v>1534</v>
      </c>
      <c r="P10" s="737" t="s">
        <v>1443</v>
      </c>
      <c r="Q10" s="737" t="s">
        <v>1535</v>
      </c>
      <c r="R10" s="737" t="s">
        <v>1536</v>
      </c>
      <c r="S10" s="737" t="s">
        <v>1537</v>
      </c>
      <c r="T10" s="736" t="s">
        <v>1538</v>
      </c>
      <c r="U10" s="737" t="s">
        <v>2857</v>
      </c>
      <c r="V10" s="737" t="s">
        <v>2858</v>
      </c>
      <c r="W10" s="737" t="s">
        <v>2859</v>
      </c>
      <c r="X10" s="737" t="s">
        <v>1539</v>
      </c>
      <c r="Y10" s="738" t="s">
        <v>1540</v>
      </c>
      <c r="Z10" s="738" t="s">
        <v>1541</v>
      </c>
      <c r="AA10" s="739" t="s">
        <v>167</v>
      </c>
    </row>
    <row r="11" spans="1:27" s="745" customFormat="1" ht="38.25">
      <c r="A11" s="740">
        <v>1</v>
      </c>
      <c r="B11" s="741">
        <v>11</v>
      </c>
      <c r="C11" s="742" t="s">
        <v>1542</v>
      </c>
      <c r="D11" s="743">
        <v>36312</v>
      </c>
      <c r="E11" s="740"/>
      <c r="F11" s="742" t="s">
        <v>1543</v>
      </c>
      <c r="G11" s="744" t="s">
        <v>1544</v>
      </c>
      <c r="H11" s="742" t="s">
        <v>1545</v>
      </c>
      <c r="I11" s="742" t="s">
        <v>1545</v>
      </c>
      <c r="J11" s="742" t="s">
        <v>85</v>
      </c>
      <c r="K11" s="740"/>
      <c r="L11" s="740" t="s">
        <v>1542</v>
      </c>
      <c r="M11" s="740" t="s">
        <v>1546</v>
      </c>
      <c r="N11" s="740" t="s">
        <v>1511</v>
      </c>
      <c r="O11" s="740">
        <v>788.8</v>
      </c>
      <c r="P11" s="740" t="s">
        <v>1516</v>
      </c>
      <c r="Q11" s="740" t="s">
        <v>1547</v>
      </c>
      <c r="R11" s="740" t="s">
        <v>167</v>
      </c>
      <c r="S11" s="740"/>
      <c r="T11" s="740"/>
      <c r="U11" s="740" t="s">
        <v>160</v>
      </c>
      <c r="V11" s="740"/>
      <c r="W11" s="740"/>
      <c r="X11" s="741"/>
      <c r="Y11" s="740" t="s">
        <v>1548</v>
      </c>
      <c r="Z11" s="714"/>
      <c r="AA11" s="740" t="s">
        <v>1554</v>
      </c>
    </row>
    <row r="12" spans="1:27" s="745" customFormat="1" ht="25.5">
      <c r="A12" s="740">
        <v>2</v>
      </c>
      <c r="B12" s="741">
        <v>12</v>
      </c>
      <c r="C12" s="740" t="s">
        <v>1549</v>
      </c>
      <c r="D12" s="743">
        <v>36312</v>
      </c>
      <c r="E12" s="740"/>
      <c r="F12" s="740" t="s">
        <v>1550</v>
      </c>
      <c r="G12" s="746" t="s">
        <v>1551</v>
      </c>
      <c r="H12" s="740" t="s">
        <v>1545</v>
      </c>
      <c r="I12" s="740" t="s">
        <v>1545</v>
      </c>
      <c r="J12" s="740" t="s">
        <v>85</v>
      </c>
      <c r="K12" s="740"/>
      <c r="L12" s="740" t="s">
        <v>1549</v>
      </c>
      <c r="M12" s="740" t="s">
        <v>1552</v>
      </c>
      <c r="N12" s="740" t="s">
        <v>1511</v>
      </c>
      <c r="O12" s="740">
        <v>376</v>
      </c>
      <c r="P12" s="740" t="s">
        <v>1517</v>
      </c>
      <c r="Q12" s="740" t="s">
        <v>1553</v>
      </c>
      <c r="R12" s="740" t="s">
        <v>167</v>
      </c>
      <c r="S12" s="740"/>
      <c r="T12" s="740"/>
      <c r="U12" s="740" t="s">
        <v>160</v>
      </c>
      <c r="V12" s="739"/>
      <c r="W12" s="739"/>
      <c r="X12" s="741"/>
      <c r="Y12" s="740" t="s">
        <v>1548</v>
      </c>
      <c r="Z12" s="714"/>
      <c r="AA12" s="714">
        <v>1.1000000000000001</v>
      </c>
    </row>
    <row r="13" spans="1:27" s="745" customFormat="1" ht="25.5">
      <c r="A13" s="740">
        <v>3</v>
      </c>
      <c r="B13" s="741">
        <v>18</v>
      </c>
      <c r="C13" s="740" t="s">
        <v>1555</v>
      </c>
      <c r="D13" s="743">
        <v>36312</v>
      </c>
      <c r="E13" s="740"/>
      <c r="F13" s="740" t="s">
        <v>1556</v>
      </c>
      <c r="G13" s="746" t="s">
        <v>1557</v>
      </c>
      <c r="H13" s="740" t="s">
        <v>1558</v>
      </c>
      <c r="I13" s="740" t="s">
        <v>1558</v>
      </c>
      <c r="J13" s="740" t="s">
        <v>85</v>
      </c>
      <c r="K13" s="740"/>
      <c r="L13" s="740" t="s">
        <v>1555</v>
      </c>
      <c r="M13" s="740" t="s">
        <v>1559</v>
      </c>
      <c r="N13" s="740" t="s">
        <v>1511</v>
      </c>
      <c r="O13" s="747">
        <v>49.9</v>
      </c>
      <c r="P13" s="740" t="s">
        <v>1517</v>
      </c>
      <c r="Q13" s="740" t="s">
        <v>1560</v>
      </c>
      <c r="R13" s="740" t="s">
        <v>167</v>
      </c>
      <c r="S13" s="740"/>
      <c r="T13" s="740"/>
      <c r="U13" s="740" t="s">
        <v>160</v>
      </c>
      <c r="V13" s="739"/>
      <c r="W13" s="739"/>
      <c r="X13" s="741"/>
      <c r="Y13" s="740" t="s">
        <v>1548</v>
      </c>
      <c r="Z13" s="714"/>
      <c r="AA13" s="714">
        <v>1.2</v>
      </c>
    </row>
    <row r="14" spans="1:27" s="745" customFormat="1" ht="25.5">
      <c r="A14" s="740">
        <v>4</v>
      </c>
      <c r="B14" s="741">
        <v>19</v>
      </c>
      <c r="C14" s="740" t="s">
        <v>1561</v>
      </c>
      <c r="D14" s="743">
        <v>36312</v>
      </c>
      <c r="E14" s="740"/>
      <c r="F14" s="740" t="s">
        <v>1562</v>
      </c>
      <c r="G14" s="746" t="s">
        <v>1563</v>
      </c>
      <c r="H14" s="740" t="s">
        <v>1558</v>
      </c>
      <c r="I14" s="740" t="s">
        <v>1558</v>
      </c>
      <c r="J14" s="740" t="s">
        <v>85</v>
      </c>
      <c r="K14" s="740"/>
      <c r="L14" s="740" t="s">
        <v>1561</v>
      </c>
      <c r="M14" s="740" t="s">
        <v>1564</v>
      </c>
      <c r="N14" s="740" t="s">
        <v>1511</v>
      </c>
      <c r="O14" s="740">
        <v>148.19999999999999</v>
      </c>
      <c r="P14" s="740" t="s">
        <v>1517</v>
      </c>
      <c r="Q14" s="740" t="s">
        <v>1565</v>
      </c>
      <c r="R14" s="740" t="s">
        <v>167</v>
      </c>
      <c r="S14" s="740"/>
      <c r="T14" s="740"/>
      <c r="U14" s="740" t="s">
        <v>160</v>
      </c>
      <c r="V14" s="739"/>
      <c r="W14" s="739"/>
      <c r="X14" s="741"/>
      <c r="Y14" s="740" t="s">
        <v>1548</v>
      </c>
      <c r="Z14" s="714"/>
      <c r="AA14" s="714">
        <v>1.4</v>
      </c>
    </row>
    <row r="15" spans="1:27" s="745" customFormat="1" ht="25.5">
      <c r="A15" s="740">
        <v>5</v>
      </c>
      <c r="B15" s="741">
        <v>26</v>
      </c>
      <c r="C15" s="740" t="s">
        <v>1566</v>
      </c>
      <c r="D15" s="743">
        <v>36382</v>
      </c>
      <c r="E15" s="740"/>
      <c r="F15" s="740" t="s">
        <v>1567</v>
      </c>
      <c r="G15" s="746" t="s">
        <v>1568</v>
      </c>
      <c r="H15" s="740" t="s">
        <v>1569</v>
      </c>
      <c r="I15" s="740" t="s">
        <v>1569</v>
      </c>
      <c r="J15" s="740" t="s">
        <v>1570</v>
      </c>
      <c r="K15" s="740"/>
      <c r="L15" s="740" t="s">
        <v>1566</v>
      </c>
      <c r="M15" s="740" t="s">
        <v>1571</v>
      </c>
      <c r="N15" s="740" t="s">
        <v>1511</v>
      </c>
      <c r="O15" s="740">
        <v>100.81</v>
      </c>
      <c r="P15" s="740" t="s">
        <v>1517</v>
      </c>
      <c r="Q15" s="740" t="s">
        <v>1572</v>
      </c>
      <c r="R15" s="740" t="s">
        <v>167</v>
      </c>
      <c r="S15" s="740"/>
      <c r="T15" s="740" t="s">
        <v>2860</v>
      </c>
      <c r="U15" s="740" t="s">
        <v>160</v>
      </c>
      <c r="V15" s="739"/>
      <c r="W15" s="739"/>
      <c r="X15" s="741">
        <v>2020</v>
      </c>
      <c r="Y15" s="740" t="s">
        <v>1548</v>
      </c>
      <c r="Z15" s="714"/>
      <c r="AA15" s="714">
        <v>1.5</v>
      </c>
    </row>
    <row r="16" spans="1:27" s="745" customFormat="1" ht="25.5">
      <c r="A16" s="740">
        <v>6</v>
      </c>
      <c r="B16" s="741">
        <v>29</v>
      </c>
      <c r="C16" s="740" t="s">
        <v>1580</v>
      </c>
      <c r="D16" s="743">
        <v>36501</v>
      </c>
      <c r="E16" s="740"/>
      <c r="F16" s="740" t="s">
        <v>1581</v>
      </c>
      <c r="G16" s="746" t="s">
        <v>1582</v>
      </c>
      <c r="H16" s="740" t="s">
        <v>1558</v>
      </c>
      <c r="I16" s="740" t="s">
        <v>1558</v>
      </c>
      <c r="J16" s="740" t="s">
        <v>85</v>
      </c>
      <c r="K16" s="740"/>
      <c r="L16" s="740" t="s">
        <v>1580</v>
      </c>
      <c r="M16" s="740" t="s">
        <v>1583</v>
      </c>
      <c r="N16" s="740" t="s">
        <v>1511</v>
      </c>
      <c r="O16" s="740">
        <v>3714.3</v>
      </c>
      <c r="P16" s="740" t="s">
        <v>1514</v>
      </c>
      <c r="Q16" s="740" t="s">
        <v>1584</v>
      </c>
      <c r="R16" s="740" t="s">
        <v>167</v>
      </c>
      <c r="S16" s="740"/>
      <c r="T16" s="740" t="s">
        <v>2860</v>
      </c>
      <c r="U16" s="740" t="s">
        <v>160</v>
      </c>
      <c r="V16" s="739"/>
      <c r="W16" s="739"/>
      <c r="X16" s="741"/>
      <c r="Y16" s="740" t="s">
        <v>1548</v>
      </c>
      <c r="Z16" s="714"/>
      <c r="AA16" s="714">
        <v>1.7</v>
      </c>
    </row>
    <row r="17" spans="1:27" s="745" customFormat="1" ht="25.5">
      <c r="A17" s="740">
        <v>7</v>
      </c>
      <c r="B17" s="741">
        <v>17</v>
      </c>
      <c r="C17" s="740" t="s">
        <v>1585</v>
      </c>
      <c r="D17" s="743">
        <v>36598</v>
      </c>
      <c r="E17" s="740"/>
      <c r="F17" s="740" t="s">
        <v>1543</v>
      </c>
      <c r="G17" s="746" t="s">
        <v>1586</v>
      </c>
      <c r="H17" s="740" t="s">
        <v>1545</v>
      </c>
      <c r="I17" s="740" t="s">
        <v>1545</v>
      </c>
      <c r="J17" s="740" t="s">
        <v>85</v>
      </c>
      <c r="K17" s="740"/>
      <c r="L17" s="740" t="s">
        <v>1585</v>
      </c>
      <c r="M17" s="740" t="s">
        <v>1587</v>
      </c>
      <c r="N17" s="740" t="s">
        <v>1511</v>
      </c>
      <c r="O17" s="740">
        <v>1295.4000000000001</v>
      </c>
      <c r="P17" s="740" t="s">
        <v>1514</v>
      </c>
      <c r="Q17" s="740" t="s">
        <v>1588</v>
      </c>
      <c r="R17" s="740" t="s">
        <v>167</v>
      </c>
      <c r="S17" s="740"/>
      <c r="T17" s="740"/>
      <c r="U17" s="740" t="s">
        <v>160</v>
      </c>
      <c r="V17" s="739"/>
      <c r="W17" s="739"/>
      <c r="X17" s="741"/>
      <c r="Y17" s="740" t="s">
        <v>1548</v>
      </c>
      <c r="Z17" s="714"/>
      <c r="AA17" s="714">
        <v>2.1</v>
      </c>
    </row>
    <row r="18" spans="1:27" s="745" customFormat="1" ht="25.5">
      <c r="A18" s="740">
        <v>8</v>
      </c>
      <c r="B18" s="741">
        <v>30</v>
      </c>
      <c r="C18" s="740" t="s">
        <v>1589</v>
      </c>
      <c r="D18" s="743">
        <v>36598</v>
      </c>
      <c r="E18" s="740"/>
      <c r="F18" s="740" t="s">
        <v>1574</v>
      </c>
      <c r="G18" s="746" t="s">
        <v>1590</v>
      </c>
      <c r="H18" s="740" t="s">
        <v>1545</v>
      </c>
      <c r="I18" s="740" t="s">
        <v>1545</v>
      </c>
      <c r="J18" s="740" t="s">
        <v>85</v>
      </c>
      <c r="K18" s="740"/>
      <c r="L18" s="740" t="s">
        <v>1589</v>
      </c>
      <c r="M18" s="740" t="s">
        <v>1591</v>
      </c>
      <c r="N18" s="740" t="s">
        <v>1511</v>
      </c>
      <c r="O18" s="740">
        <v>2085.4499999999998</v>
      </c>
      <c r="P18" s="740" t="s">
        <v>1514</v>
      </c>
      <c r="Q18" s="740" t="s">
        <v>1592</v>
      </c>
      <c r="R18" s="740" t="s">
        <v>167</v>
      </c>
      <c r="S18" s="740"/>
      <c r="T18" s="740" t="s">
        <v>2860</v>
      </c>
      <c r="U18" s="740" t="s">
        <v>160</v>
      </c>
      <c r="V18" s="739"/>
      <c r="W18" s="739"/>
      <c r="X18" s="741">
        <v>2019</v>
      </c>
      <c r="Y18" s="740" t="s">
        <v>1579</v>
      </c>
      <c r="Z18" s="714"/>
      <c r="AA18" s="714">
        <v>2.2000000000000002</v>
      </c>
    </row>
    <row r="19" spans="1:27" s="745" customFormat="1" ht="25.5">
      <c r="A19" s="740">
        <v>9</v>
      </c>
      <c r="B19" s="741">
        <v>31</v>
      </c>
      <c r="C19" s="740" t="s">
        <v>1593</v>
      </c>
      <c r="D19" s="743">
        <v>36613</v>
      </c>
      <c r="E19" s="740"/>
      <c r="F19" s="740" t="s">
        <v>1562</v>
      </c>
      <c r="G19" s="746" t="s">
        <v>1594</v>
      </c>
      <c r="H19" s="740" t="s">
        <v>1558</v>
      </c>
      <c r="I19" s="740" t="s">
        <v>1558</v>
      </c>
      <c r="J19" s="740" t="s">
        <v>85</v>
      </c>
      <c r="K19" s="740"/>
      <c r="L19" s="740" t="s">
        <v>1593</v>
      </c>
      <c r="M19" s="740" t="s">
        <v>1595</v>
      </c>
      <c r="N19" s="740" t="s">
        <v>1511</v>
      </c>
      <c r="O19" s="740">
        <v>162</v>
      </c>
      <c r="P19" s="740" t="s">
        <v>1517</v>
      </c>
      <c r="Q19" s="740" t="s">
        <v>1596</v>
      </c>
      <c r="R19" s="740" t="s">
        <v>167</v>
      </c>
      <c r="S19" s="740"/>
      <c r="T19" s="740"/>
      <c r="U19" s="740" t="s">
        <v>160</v>
      </c>
      <c r="V19" s="739"/>
      <c r="W19" s="739"/>
      <c r="X19" s="741"/>
      <c r="Y19" s="740" t="s">
        <v>1548</v>
      </c>
      <c r="Z19" s="714"/>
      <c r="AA19" s="714">
        <v>3.1</v>
      </c>
    </row>
    <row r="20" spans="1:27" s="745" customFormat="1" ht="25.5">
      <c r="A20" s="740">
        <v>10</v>
      </c>
      <c r="B20" s="741">
        <v>34</v>
      </c>
      <c r="C20" s="740" t="s">
        <v>1597</v>
      </c>
      <c r="D20" s="743">
        <v>36657</v>
      </c>
      <c r="E20" s="740"/>
      <c r="F20" s="740" t="s">
        <v>1574</v>
      </c>
      <c r="G20" s="746" t="s">
        <v>1598</v>
      </c>
      <c r="H20" s="740" t="s">
        <v>1599</v>
      </c>
      <c r="I20" s="740" t="s">
        <v>1599</v>
      </c>
      <c r="J20" s="740" t="s">
        <v>85</v>
      </c>
      <c r="K20" s="740"/>
      <c r="L20" s="740" t="s">
        <v>1597</v>
      </c>
      <c r="M20" s="740" t="s">
        <v>1600</v>
      </c>
      <c r="N20" s="740" t="s">
        <v>1511</v>
      </c>
      <c r="O20" s="740">
        <v>38.99</v>
      </c>
      <c r="P20" s="740" t="s">
        <v>1517</v>
      </c>
      <c r="Q20" s="740" t="s">
        <v>1601</v>
      </c>
      <c r="R20" s="740" t="s">
        <v>167</v>
      </c>
      <c r="S20" s="740"/>
      <c r="T20" s="740"/>
      <c r="U20" s="740" t="s">
        <v>160</v>
      </c>
      <c r="V20" s="739"/>
      <c r="W20" s="739"/>
      <c r="X20" s="741"/>
      <c r="Y20" s="740" t="s">
        <v>1548</v>
      </c>
      <c r="Z20" s="714"/>
      <c r="AA20" s="714">
        <v>3.2</v>
      </c>
    </row>
    <row r="21" spans="1:27" s="745" customFormat="1" ht="25.5">
      <c r="A21" s="740">
        <v>11</v>
      </c>
      <c r="B21" s="741">
        <v>35</v>
      </c>
      <c r="C21" s="740" t="s">
        <v>1602</v>
      </c>
      <c r="D21" s="743">
        <v>36662</v>
      </c>
      <c r="E21" s="740"/>
      <c r="F21" s="740" t="s">
        <v>1603</v>
      </c>
      <c r="G21" s="746" t="s">
        <v>1604</v>
      </c>
      <c r="H21" s="740" t="s">
        <v>1605</v>
      </c>
      <c r="I21" s="740" t="s">
        <v>1605</v>
      </c>
      <c r="J21" s="740" t="s">
        <v>85</v>
      </c>
      <c r="K21" s="740"/>
      <c r="L21" s="740" t="s">
        <v>1602</v>
      </c>
      <c r="M21" s="740" t="s">
        <v>1606</v>
      </c>
      <c r="N21" s="740" t="s">
        <v>1511</v>
      </c>
      <c r="O21" s="740">
        <v>135.5</v>
      </c>
      <c r="P21" s="740" t="s">
        <v>1517</v>
      </c>
      <c r="Q21" s="740" t="s">
        <v>1553</v>
      </c>
      <c r="R21" s="740" t="s">
        <v>167</v>
      </c>
      <c r="S21" s="740"/>
      <c r="T21" s="740"/>
      <c r="U21" s="740" t="s">
        <v>160</v>
      </c>
      <c r="V21" s="739"/>
      <c r="W21" s="739"/>
      <c r="X21" s="741"/>
      <c r="Y21" s="740" t="s">
        <v>1548</v>
      </c>
      <c r="Z21" s="714"/>
      <c r="AA21" s="714">
        <v>3.3</v>
      </c>
    </row>
    <row r="22" spans="1:27" s="745" customFormat="1" ht="25.5">
      <c r="A22" s="740">
        <v>12</v>
      </c>
      <c r="B22" s="741">
        <v>36</v>
      </c>
      <c r="C22" s="740" t="s">
        <v>1607</v>
      </c>
      <c r="D22" s="743">
        <v>36664</v>
      </c>
      <c r="E22" s="740"/>
      <c r="F22" s="740" t="s">
        <v>1574</v>
      </c>
      <c r="G22" s="746" t="s">
        <v>1590</v>
      </c>
      <c r="H22" s="740" t="s">
        <v>1545</v>
      </c>
      <c r="I22" s="740" t="s">
        <v>1545</v>
      </c>
      <c r="J22" s="740" t="s">
        <v>85</v>
      </c>
      <c r="K22" s="740"/>
      <c r="L22" s="740" t="s">
        <v>1607</v>
      </c>
      <c r="M22" s="740" t="s">
        <v>1608</v>
      </c>
      <c r="N22" s="740" t="s">
        <v>1511</v>
      </c>
      <c r="O22" s="740">
        <v>261</v>
      </c>
      <c r="P22" s="740" t="s">
        <v>1517</v>
      </c>
      <c r="Q22" s="740" t="s">
        <v>1609</v>
      </c>
      <c r="R22" s="740" t="s">
        <v>167</v>
      </c>
      <c r="S22" s="740"/>
      <c r="T22" s="740" t="s">
        <v>2860</v>
      </c>
      <c r="U22" s="740" t="s">
        <v>160</v>
      </c>
      <c r="V22" s="739"/>
      <c r="W22" s="739"/>
      <c r="X22" s="741">
        <v>2019</v>
      </c>
      <c r="Y22" s="740" t="s">
        <v>1579</v>
      </c>
      <c r="Z22" s="714"/>
      <c r="AA22" s="714">
        <v>3.4</v>
      </c>
    </row>
    <row r="23" spans="1:27" s="745" customFormat="1" ht="25.5">
      <c r="A23" s="740">
        <v>13</v>
      </c>
      <c r="B23" s="741">
        <v>41</v>
      </c>
      <c r="C23" s="740" t="s">
        <v>2861</v>
      </c>
      <c r="D23" s="743">
        <v>36741</v>
      </c>
      <c r="E23" s="740"/>
      <c r="F23" s="740" t="s">
        <v>1543</v>
      </c>
      <c r="G23" s="746" t="s">
        <v>1611</v>
      </c>
      <c r="H23" s="740" t="s">
        <v>1545</v>
      </c>
      <c r="I23" s="740" t="s">
        <v>1545</v>
      </c>
      <c r="J23" s="740" t="s">
        <v>85</v>
      </c>
      <c r="K23" s="740"/>
      <c r="L23" s="740" t="s">
        <v>1610</v>
      </c>
      <c r="M23" s="740" t="s">
        <v>1612</v>
      </c>
      <c r="N23" s="740" t="s">
        <v>1511</v>
      </c>
      <c r="O23" s="740">
        <v>405.41</v>
      </c>
      <c r="P23" s="740" t="s">
        <v>1517</v>
      </c>
      <c r="Q23" s="740" t="s">
        <v>1613</v>
      </c>
      <c r="R23" s="740" t="s">
        <v>167</v>
      </c>
      <c r="S23" s="740"/>
      <c r="T23" s="740" t="s">
        <v>2860</v>
      </c>
      <c r="U23" s="740" t="s">
        <v>160</v>
      </c>
      <c r="V23" s="739"/>
      <c r="W23" s="739"/>
      <c r="X23" s="741"/>
      <c r="Y23" s="740" t="s">
        <v>1548</v>
      </c>
      <c r="Z23" s="714"/>
      <c r="AA23" s="714">
        <v>4.0999999999999996</v>
      </c>
    </row>
    <row r="24" spans="1:27" s="745" customFormat="1" ht="25.5">
      <c r="A24" s="740">
        <v>14</v>
      </c>
      <c r="B24" s="741">
        <v>50</v>
      </c>
      <c r="C24" s="740" t="s">
        <v>1614</v>
      </c>
      <c r="D24" s="743">
        <v>36846</v>
      </c>
      <c r="E24" s="740"/>
      <c r="F24" s="740" t="s">
        <v>1615</v>
      </c>
      <c r="G24" s="746" t="s">
        <v>1616</v>
      </c>
      <c r="H24" s="740" t="s">
        <v>1617</v>
      </c>
      <c r="I24" s="740" t="s">
        <v>1617</v>
      </c>
      <c r="J24" s="740" t="s">
        <v>85</v>
      </c>
      <c r="K24" s="740"/>
      <c r="L24" s="740" t="s">
        <v>1614</v>
      </c>
      <c r="M24" s="740" t="s">
        <v>1618</v>
      </c>
      <c r="N24" s="740" t="s">
        <v>1511</v>
      </c>
      <c r="O24" s="740">
        <v>743.62</v>
      </c>
      <c r="P24" s="740" t="s">
        <v>1516</v>
      </c>
      <c r="Q24" s="740" t="s">
        <v>1619</v>
      </c>
      <c r="R24" s="740" t="s">
        <v>167</v>
      </c>
      <c r="S24" s="740"/>
      <c r="T24" s="740" t="s">
        <v>2860</v>
      </c>
      <c r="U24" s="740" t="s">
        <v>160</v>
      </c>
      <c r="V24" s="739"/>
      <c r="W24" s="739"/>
      <c r="X24" s="741"/>
      <c r="Y24" s="740" t="s">
        <v>1548</v>
      </c>
      <c r="Z24" s="714"/>
      <c r="AA24" s="714">
        <v>4.2</v>
      </c>
    </row>
    <row r="25" spans="1:27" s="745" customFormat="1" ht="51">
      <c r="A25" s="740">
        <v>15</v>
      </c>
      <c r="B25" s="741">
        <v>48</v>
      </c>
      <c r="C25" s="740" t="s">
        <v>1620</v>
      </c>
      <c r="D25" s="743">
        <v>36846</v>
      </c>
      <c r="E25" s="740"/>
      <c r="F25" s="740" t="s">
        <v>1574</v>
      </c>
      <c r="G25" s="746" t="s">
        <v>1621</v>
      </c>
      <c r="H25" s="740" t="s">
        <v>1599</v>
      </c>
      <c r="I25" s="740" t="s">
        <v>1599</v>
      </c>
      <c r="J25" s="740" t="s">
        <v>85</v>
      </c>
      <c r="K25" s="740"/>
      <c r="L25" s="740" t="s">
        <v>1620</v>
      </c>
      <c r="M25" s="740" t="s">
        <v>1622</v>
      </c>
      <c r="N25" s="740" t="s">
        <v>1511</v>
      </c>
      <c r="O25" s="740">
        <v>240.77</v>
      </c>
      <c r="P25" s="740" t="s">
        <v>1517</v>
      </c>
      <c r="Q25" s="740" t="s">
        <v>1623</v>
      </c>
      <c r="R25" s="740" t="s">
        <v>167</v>
      </c>
      <c r="S25" s="740"/>
      <c r="T25" s="740"/>
      <c r="U25" s="740" t="s">
        <v>160</v>
      </c>
      <c r="V25" s="739"/>
      <c r="W25" s="739"/>
      <c r="X25" s="741">
        <v>2020</v>
      </c>
      <c r="Y25" s="740" t="s">
        <v>1548</v>
      </c>
      <c r="Z25" s="714"/>
      <c r="AA25" s="714">
        <v>4.3</v>
      </c>
    </row>
    <row r="26" spans="1:27" s="745" customFormat="1" ht="25.5">
      <c r="A26" s="740">
        <v>16</v>
      </c>
      <c r="B26" s="741">
        <v>54</v>
      </c>
      <c r="C26" s="740" t="s">
        <v>1624</v>
      </c>
      <c r="D26" s="743">
        <v>36971</v>
      </c>
      <c r="E26" s="740"/>
      <c r="F26" s="740" t="s">
        <v>1567</v>
      </c>
      <c r="G26" s="746" t="s">
        <v>1568</v>
      </c>
      <c r="H26" s="740" t="s">
        <v>1569</v>
      </c>
      <c r="I26" s="740" t="s">
        <v>1569</v>
      </c>
      <c r="J26" s="740" t="s">
        <v>1570</v>
      </c>
      <c r="K26" s="740"/>
      <c r="L26" s="740" t="s">
        <v>1624</v>
      </c>
      <c r="M26" s="740" t="s">
        <v>1625</v>
      </c>
      <c r="N26" s="740" t="s">
        <v>1511</v>
      </c>
      <c r="O26" s="740">
        <v>392</v>
      </c>
      <c r="P26" s="740" t="s">
        <v>1517</v>
      </c>
      <c r="Q26" s="740" t="s">
        <v>1626</v>
      </c>
      <c r="R26" s="740" t="s">
        <v>167</v>
      </c>
      <c r="S26" s="740"/>
      <c r="T26" s="740"/>
      <c r="U26" s="740" t="s">
        <v>160</v>
      </c>
      <c r="V26" s="739"/>
      <c r="W26" s="739"/>
      <c r="X26" s="741">
        <v>2020</v>
      </c>
      <c r="Y26" s="740" t="s">
        <v>1548</v>
      </c>
      <c r="Z26" s="714"/>
      <c r="AA26" s="714">
        <v>5.0999999999999996</v>
      </c>
    </row>
    <row r="27" spans="1:27" s="745" customFormat="1" ht="25.5">
      <c r="A27" s="740">
        <v>17</v>
      </c>
      <c r="B27" s="741">
        <v>56</v>
      </c>
      <c r="C27" s="740" t="s">
        <v>1627</v>
      </c>
      <c r="D27" s="743">
        <v>37001</v>
      </c>
      <c r="E27" s="740"/>
      <c r="F27" s="740" t="s">
        <v>1615</v>
      </c>
      <c r="G27" s="746" t="s">
        <v>1628</v>
      </c>
      <c r="H27" s="740" t="s">
        <v>1617</v>
      </c>
      <c r="I27" s="740" t="s">
        <v>1617</v>
      </c>
      <c r="J27" s="740" t="s">
        <v>85</v>
      </c>
      <c r="K27" s="740"/>
      <c r="L27" s="740" t="s">
        <v>1627</v>
      </c>
      <c r="M27" s="740" t="s">
        <v>1629</v>
      </c>
      <c r="N27" s="740" t="s">
        <v>1511</v>
      </c>
      <c r="O27" s="740">
        <v>720.94</v>
      </c>
      <c r="P27" s="740" t="s">
        <v>1516</v>
      </c>
      <c r="Q27" s="740" t="s">
        <v>1630</v>
      </c>
      <c r="R27" s="740" t="s">
        <v>167</v>
      </c>
      <c r="S27" s="740"/>
      <c r="T27" s="740" t="s">
        <v>2860</v>
      </c>
      <c r="U27" s="740" t="s">
        <v>160</v>
      </c>
      <c r="V27" s="739"/>
      <c r="W27" s="739"/>
      <c r="X27" s="741"/>
      <c r="Y27" s="740" t="s">
        <v>1548</v>
      </c>
      <c r="Z27" s="714"/>
      <c r="AA27" s="714">
        <v>5.2</v>
      </c>
    </row>
    <row r="28" spans="1:27" s="745" customFormat="1" ht="25.5">
      <c r="A28" s="740">
        <v>18</v>
      </c>
      <c r="B28" s="741">
        <v>57</v>
      </c>
      <c r="C28" s="740" t="s">
        <v>1631</v>
      </c>
      <c r="D28" s="743">
        <v>37008</v>
      </c>
      <c r="E28" s="740"/>
      <c r="F28" s="740" t="s">
        <v>1550</v>
      </c>
      <c r="G28" s="746" t="s">
        <v>1551</v>
      </c>
      <c r="H28" s="740" t="s">
        <v>1545</v>
      </c>
      <c r="I28" s="740" t="s">
        <v>1545</v>
      </c>
      <c r="J28" s="740" t="s">
        <v>85</v>
      </c>
      <c r="K28" s="748"/>
      <c r="L28" s="740" t="s">
        <v>1631</v>
      </c>
      <c r="M28" s="740" t="s">
        <v>1632</v>
      </c>
      <c r="N28" s="740" t="s">
        <v>1511</v>
      </c>
      <c r="O28" s="740">
        <v>334.86</v>
      </c>
      <c r="P28" s="740" t="s">
        <v>1517</v>
      </c>
      <c r="Q28" s="740" t="s">
        <v>1633</v>
      </c>
      <c r="R28" s="740" t="s">
        <v>167</v>
      </c>
      <c r="S28" s="740"/>
      <c r="T28" s="740"/>
      <c r="U28" s="740" t="s">
        <v>160</v>
      </c>
      <c r="V28" s="739"/>
      <c r="W28" s="739"/>
      <c r="X28" s="741"/>
      <c r="Y28" s="740" t="s">
        <v>1548</v>
      </c>
      <c r="Z28" s="714"/>
      <c r="AA28" s="714">
        <v>5.3</v>
      </c>
    </row>
    <row r="29" spans="1:27" s="745" customFormat="1" ht="25.5">
      <c r="A29" s="740">
        <v>19</v>
      </c>
      <c r="B29" s="741">
        <v>61</v>
      </c>
      <c r="C29" s="740" t="s">
        <v>1639</v>
      </c>
      <c r="D29" s="743">
        <v>37057</v>
      </c>
      <c r="E29" s="740"/>
      <c r="F29" s="740" t="s">
        <v>1640</v>
      </c>
      <c r="G29" s="746" t="s">
        <v>1641</v>
      </c>
      <c r="H29" s="740" t="s">
        <v>1642</v>
      </c>
      <c r="I29" s="740" t="s">
        <v>1642</v>
      </c>
      <c r="J29" s="740" t="s">
        <v>1643</v>
      </c>
      <c r="K29" s="740"/>
      <c r="L29" s="740" t="s">
        <v>1639</v>
      </c>
      <c r="M29" s="740" t="s">
        <v>1644</v>
      </c>
      <c r="N29" s="740" t="s">
        <v>1511</v>
      </c>
      <c r="O29" s="740">
        <v>449.92</v>
      </c>
      <c r="P29" s="740" t="s">
        <v>1517</v>
      </c>
      <c r="Q29" s="740" t="s">
        <v>1645</v>
      </c>
      <c r="R29" s="740" t="s">
        <v>167</v>
      </c>
      <c r="S29" s="740"/>
      <c r="T29" s="740"/>
      <c r="U29" s="740" t="s">
        <v>160</v>
      </c>
      <c r="V29" s="739"/>
      <c r="W29" s="739"/>
      <c r="X29" s="741"/>
      <c r="Y29" s="740" t="s">
        <v>1548</v>
      </c>
      <c r="Z29" s="714"/>
      <c r="AA29" s="714"/>
    </row>
    <row r="30" spans="1:27" s="745" customFormat="1" ht="25.5">
      <c r="A30" s="740">
        <v>20</v>
      </c>
      <c r="B30" s="741">
        <v>62</v>
      </c>
      <c r="C30" s="740" t="s">
        <v>1646</v>
      </c>
      <c r="D30" s="743">
        <v>37064</v>
      </c>
      <c r="E30" s="740"/>
      <c r="F30" s="740" t="s">
        <v>1647</v>
      </c>
      <c r="G30" s="746" t="s">
        <v>1648</v>
      </c>
      <c r="H30" s="740" t="s">
        <v>1545</v>
      </c>
      <c r="I30" s="740" t="s">
        <v>1545</v>
      </c>
      <c r="J30" s="740" t="s">
        <v>85</v>
      </c>
      <c r="K30" s="740"/>
      <c r="L30" s="740" t="s">
        <v>1646</v>
      </c>
      <c r="M30" s="740" t="s">
        <v>1649</v>
      </c>
      <c r="N30" s="740" t="s">
        <v>1511</v>
      </c>
      <c r="O30" s="740">
        <v>1910.48</v>
      </c>
      <c r="P30" s="740" t="s">
        <v>1514</v>
      </c>
      <c r="Q30" s="740" t="s">
        <v>1650</v>
      </c>
      <c r="R30" s="740" t="s">
        <v>167</v>
      </c>
      <c r="S30" s="740"/>
      <c r="T30" s="740"/>
      <c r="U30" s="740" t="s">
        <v>160</v>
      </c>
      <c r="V30" s="739"/>
      <c r="W30" s="739"/>
      <c r="X30" s="741">
        <v>2019</v>
      </c>
      <c r="Y30" s="740" t="s">
        <v>1548</v>
      </c>
      <c r="Z30" s="714"/>
      <c r="AA30" s="714"/>
    </row>
    <row r="31" spans="1:27" s="745" customFormat="1" ht="25.5">
      <c r="A31" s="740">
        <v>21</v>
      </c>
      <c r="B31" s="741">
        <v>63</v>
      </c>
      <c r="C31" s="740" t="s">
        <v>1651</v>
      </c>
      <c r="D31" s="743">
        <v>37067</v>
      </c>
      <c r="E31" s="740"/>
      <c r="F31" s="740" t="s">
        <v>1647</v>
      </c>
      <c r="G31" s="746" t="s">
        <v>1652</v>
      </c>
      <c r="H31" s="740" t="s">
        <v>1653</v>
      </c>
      <c r="I31" s="740" t="s">
        <v>1653</v>
      </c>
      <c r="J31" s="740" t="s">
        <v>85</v>
      </c>
      <c r="K31" s="740"/>
      <c r="L31" s="740" t="s">
        <v>1651</v>
      </c>
      <c r="M31" s="740" t="s">
        <v>1654</v>
      </c>
      <c r="N31" s="740" t="s">
        <v>1511</v>
      </c>
      <c r="O31" s="740">
        <v>1717.7</v>
      </c>
      <c r="P31" s="740" t="s">
        <v>1514</v>
      </c>
      <c r="Q31" s="740" t="s">
        <v>1655</v>
      </c>
      <c r="R31" s="740" t="s">
        <v>167</v>
      </c>
      <c r="S31" s="740"/>
      <c r="T31" s="740"/>
      <c r="U31" s="740" t="s">
        <v>160</v>
      </c>
      <c r="V31" s="739"/>
      <c r="W31" s="739"/>
      <c r="X31" s="741"/>
      <c r="Y31" s="740" t="s">
        <v>1548</v>
      </c>
      <c r="Z31" s="714"/>
      <c r="AA31" s="714"/>
    </row>
    <row r="32" spans="1:27" s="745" customFormat="1" ht="25.5">
      <c r="A32" s="740">
        <v>22</v>
      </c>
      <c r="B32" s="741">
        <v>70</v>
      </c>
      <c r="C32" s="740" t="s">
        <v>1656</v>
      </c>
      <c r="D32" s="743">
        <v>37173</v>
      </c>
      <c r="E32" s="740"/>
      <c r="F32" s="740" t="s">
        <v>1543</v>
      </c>
      <c r="G32" s="746" t="s">
        <v>2862</v>
      </c>
      <c r="H32" s="740" t="s">
        <v>2863</v>
      </c>
      <c r="I32" s="740"/>
      <c r="J32" s="740"/>
      <c r="K32" s="748"/>
      <c r="L32" s="740" t="s">
        <v>1656</v>
      </c>
      <c r="M32" s="740" t="s">
        <v>1658</v>
      </c>
      <c r="N32" s="740" t="s">
        <v>1511</v>
      </c>
      <c r="O32" s="740">
        <v>88.92</v>
      </c>
      <c r="P32" s="740" t="s">
        <v>1517</v>
      </c>
      <c r="Q32" s="740" t="s">
        <v>1553</v>
      </c>
      <c r="R32" s="740" t="s">
        <v>167</v>
      </c>
      <c r="S32" s="740"/>
      <c r="T32" s="740"/>
      <c r="U32" s="740" t="s">
        <v>160</v>
      </c>
      <c r="V32" s="739"/>
      <c r="W32" s="739"/>
      <c r="X32" s="741"/>
      <c r="Y32" s="740" t="s">
        <v>1548</v>
      </c>
      <c r="Z32" s="714"/>
      <c r="AA32" s="714"/>
    </row>
    <row r="33" spans="1:25" s="745" customFormat="1" ht="25.5">
      <c r="A33" s="740">
        <v>23</v>
      </c>
      <c r="B33" s="741">
        <v>32</v>
      </c>
      <c r="C33" s="740" t="s">
        <v>1659</v>
      </c>
      <c r="D33" s="743">
        <v>37243</v>
      </c>
      <c r="E33" s="740"/>
      <c r="F33" s="740" t="s">
        <v>1647</v>
      </c>
      <c r="G33" s="746" t="s">
        <v>1660</v>
      </c>
      <c r="H33" s="740" t="s">
        <v>1661</v>
      </c>
      <c r="I33" s="740" t="s">
        <v>1661</v>
      </c>
      <c r="J33" s="740" t="s">
        <v>85</v>
      </c>
      <c r="K33" s="740"/>
      <c r="L33" s="740" t="s">
        <v>1659</v>
      </c>
      <c r="M33" s="740" t="s">
        <v>1662</v>
      </c>
      <c r="N33" s="740" t="s">
        <v>1511</v>
      </c>
      <c r="O33" s="740">
        <v>698.19</v>
      </c>
      <c r="P33" s="740" t="s">
        <v>1516</v>
      </c>
      <c r="Q33" s="740" t="s">
        <v>1663</v>
      </c>
      <c r="R33" s="740" t="s">
        <v>167</v>
      </c>
      <c r="S33" s="740"/>
      <c r="T33" s="740"/>
      <c r="U33" s="740" t="s">
        <v>160</v>
      </c>
      <c r="V33" s="739"/>
      <c r="W33" s="739"/>
      <c r="X33" s="741"/>
      <c r="Y33" s="740" t="s">
        <v>1548</v>
      </c>
    </row>
    <row r="34" spans="1:25" s="745" customFormat="1" ht="25.5">
      <c r="A34" s="740">
        <v>24</v>
      </c>
      <c r="B34" s="741">
        <v>76</v>
      </c>
      <c r="C34" s="740" t="s">
        <v>1664</v>
      </c>
      <c r="D34" s="743">
        <v>37312</v>
      </c>
      <c r="E34" s="740"/>
      <c r="F34" s="740" t="s">
        <v>1665</v>
      </c>
      <c r="G34" s="746" t="s">
        <v>1666</v>
      </c>
      <c r="H34" s="740" t="s">
        <v>1667</v>
      </c>
      <c r="I34" s="740" t="s">
        <v>1667</v>
      </c>
      <c r="J34" s="740" t="s">
        <v>1570</v>
      </c>
      <c r="K34" s="740"/>
      <c r="L34" s="740" t="s">
        <v>1664</v>
      </c>
      <c r="M34" s="740" t="s">
        <v>1668</v>
      </c>
      <c r="N34" s="740" t="s">
        <v>1511</v>
      </c>
      <c r="O34" s="740">
        <v>229.3</v>
      </c>
      <c r="P34" s="740" t="s">
        <v>1517</v>
      </c>
      <c r="Q34" s="740" t="s">
        <v>1669</v>
      </c>
      <c r="R34" s="740" t="s">
        <v>167</v>
      </c>
      <c r="S34" s="740"/>
      <c r="T34" s="740"/>
      <c r="U34" s="740" t="s">
        <v>160</v>
      </c>
      <c r="V34" s="739"/>
      <c r="W34" s="739"/>
      <c r="X34" s="741"/>
      <c r="Y34" s="740" t="s">
        <v>1548</v>
      </c>
    </row>
    <row r="35" spans="1:25" s="745" customFormat="1" ht="25.5">
      <c r="A35" s="740">
        <v>25</v>
      </c>
      <c r="B35" s="741">
        <v>79</v>
      </c>
      <c r="C35" s="740" t="s">
        <v>1670</v>
      </c>
      <c r="D35" s="743">
        <v>37342</v>
      </c>
      <c r="E35" s="740"/>
      <c r="F35" s="740" t="s">
        <v>1647</v>
      </c>
      <c r="G35" s="746" t="s">
        <v>1671</v>
      </c>
      <c r="H35" s="740" t="s">
        <v>1661</v>
      </c>
      <c r="I35" s="740" t="s">
        <v>1661</v>
      </c>
      <c r="J35" s="740" t="s">
        <v>85</v>
      </c>
      <c r="K35" s="740"/>
      <c r="L35" s="740" t="s">
        <v>1670</v>
      </c>
      <c r="M35" s="740" t="s">
        <v>1672</v>
      </c>
      <c r="N35" s="740" t="s">
        <v>1511</v>
      </c>
      <c r="O35" s="740">
        <v>297.94</v>
      </c>
      <c r="P35" s="740" t="s">
        <v>1517</v>
      </c>
      <c r="Q35" s="740" t="s">
        <v>1547</v>
      </c>
      <c r="R35" s="740" t="s">
        <v>167</v>
      </c>
      <c r="S35" s="740"/>
      <c r="T35" s="740"/>
      <c r="U35" s="740" t="s">
        <v>160</v>
      </c>
      <c r="V35" s="739"/>
      <c r="W35" s="739"/>
      <c r="X35" s="741"/>
      <c r="Y35" s="740" t="s">
        <v>1548</v>
      </c>
    </row>
    <row r="36" spans="1:25" s="745" customFormat="1" ht="51">
      <c r="A36" s="740">
        <v>26</v>
      </c>
      <c r="B36" s="741">
        <v>80</v>
      </c>
      <c r="C36" s="740" t="s">
        <v>1673</v>
      </c>
      <c r="D36" s="743">
        <v>37351</v>
      </c>
      <c r="E36" s="740"/>
      <c r="F36" s="740" t="s">
        <v>1574</v>
      </c>
      <c r="G36" s="746" t="s">
        <v>1674</v>
      </c>
      <c r="H36" s="740" t="s">
        <v>1675</v>
      </c>
      <c r="I36" s="740" t="s">
        <v>1675</v>
      </c>
      <c r="J36" s="740" t="s">
        <v>85</v>
      </c>
      <c r="K36" s="740"/>
      <c r="L36" s="740" t="s">
        <v>1673</v>
      </c>
      <c r="M36" s="740" t="s">
        <v>1676</v>
      </c>
      <c r="N36" s="740" t="s">
        <v>1511</v>
      </c>
      <c r="O36" s="740">
        <v>2120.06</v>
      </c>
      <c r="P36" s="740" t="s">
        <v>1514</v>
      </c>
      <c r="Q36" s="740" t="s">
        <v>1677</v>
      </c>
      <c r="R36" s="740" t="s">
        <v>167</v>
      </c>
      <c r="S36" s="740"/>
      <c r="T36" s="740"/>
      <c r="U36" s="740" t="s">
        <v>160</v>
      </c>
      <c r="V36" s="739"/>
      <c r="W36" s="739"/>
      <c r="X36" s="741"/>
      <c r="Y36" s="740" t="s">
        <v>1579</v>
      </c>
    </row>
    <row r="37" spans="1:25" s="745" customFormat="1" ht="25.5">
      <c r="A37" s="740">
        <v>27</v>
      </c>
      <c r="B37" s="741">
        <v>84</v>
      </c>
      <c r="C37" s="740" t="s">
        <v>1678</v>
      </c>
      <c r="D37" s="743">
        <v>37351</v>
      </c>
      <c r="E37" s="740"/>
      <c r="F37" s="740" t="s">
        <v>1574</v>
      </c>
      <c r="G37" s="746" t="s">
        <v>1674</v>
      </c>
      <c r="H37" s="740" t="s">
        <v>1675</v>
      </c>
      <c r="I37" s="740" t="s">
        <v>1675</v>
      </c>
      <c r="J37" s="740" t="s">
        <v>85</v>
      </c>
      <c r="K37" s="740"/>
      <c r="L37" s="740" t="s">
        <v>1678</v>
      </c>
      <c r="M37" s="740" t="s">
        <v>1679</v>
      </c>
      <c r="N37" s="740" t="s">
        <v>1511</v>
      </c>
      <c r="O37" s="740">
        <v>898.69</v>
      </c>
      <c r="P37" s="740" t="s">
        <v>1516</v>
      </c>
      <c r="Q37" s="740" t="s">
        <v>1677</v>
      </c>
      <c r="R37" s="740" t="s">
        <v>167</v>
      </c>
      <c r="S37" s="740"/>
      <c r="T37" s="740" t="s">
        <v>2860</v>
      </c>
      <c r="U37" s="740" t="s">
        <v>160</v>
      </c>
      <c r="V37" s="739"/>
      <c r="W37" s="739"/>
      <c r="X37" s="741">
        <v>2019</v>
      </c>
      <c r="Y37" s="740" t="s">
        <v>1579</v>
      </c>
    </row>
    <row r="38" spans="1:25" s="745" customFormat="1" ht="25.5">
      <c r="A38" s="740">
        <v>28</v>
      </c>
      <c r="B38" s="741">
        <v>81</v>
      </c>
      <c r="C38" s="740" t="s">
        <v>1680</v>
      </c>
      <c r="D38" s="743">
        <v>37360</v>
      </c>
      <c r="E38" s="740"/>
      <c r="F38" s="740" t="s">
        <v>1562</v>
      </c>
      <c r="G38" s="746" t="s">
        <v>1681</v>
      </c>
      <c r="H38" s="740" t="s">
        <v>1576</v>
      </c>
      <c r="I38" s="740" t="s">
        <v>1576</v>
      </c>
      <c r="J38" s="740" t="s">
        <v>85</v>
      </c>
      <c r="K38" s="748"/>
      <c r="L38" s="740" t="s">
        <v>1680</v>
      </c>
      <c r="M38" s="740" t="s">
        <v>1682</v>
      </c>
      <c r="N38" s="740" t="s">
        <v>1511</v>
      </c>
      <c r="O38" s="740">
        <v>150.47999999999999</v>
      </c>
      <c r="P38" s="740" t="s">
        <v>1517</v>
      </c>
      <c r="Q38" s="740" t="s">
        <v>1683</v>
      </c>
      <c r="R38" s="740" t="s">
        <v>167</v>
      </c>
      <c r="S38" s="740"/>
      <c r="T38" s="740"/>
      <c r="U38" s="740" t="s">
        <v>160</v>
      </c>
      <c r="V38" s="739"/>
      <c r="W38" s="739"/>
      <c r="X38" s="741"/>
      <c r="Y38" s="740" t="s">
        <v>1548</v>
      </c>
    </row>
    <row r="39" spans="1:25" s="745" customFormat="1" ht="25.5">
      <c r="A39" s="740">
        <v>29</v>
      </c>
      <c r="B39" s="741">
        <v>82</v>
      </c>
      <c r="C39" s="740" t="s">
        <v>1684</v>
      </c>
      <c r="D39" s="743">
        <v>37368</v>
      </c>
      <c r="E39" s="740"/>
      <c r="F39" s="740" t="s">
        <v>1562</v>
      </c>
      <c r="G39" s="746" t="s">
        <v>1657</v>
      </c>
      <c r="H39" s="740" t="s">
        <v>1576</v>
      </c>
      <c r="I39" s="740" t="s">
        <v>1576</v>
      </c>
      <c r="J39" s="740" t="s">
        <v>85</v>
      </c>
      <c r="K39" s="740"/>
      <c r="L39" s="740" t="s">
        <v>1684</v>
      </c>
      <c r="M39" s="740" t="s">
        <v>1685</v>
      </c>
      <c r="N39" s="740" t="s">
        <v>1511</v>
      </c>
      <c r="O39" s="740">
        <v>167.18</v>
      </c>
      <c r="P39" s="740" t="s">
        <v>1517</v>
      </c>
      <c r="Q39" s="740" t="s">
        <v>1686</v>
      </c>
      <c r="R39" s="740" t="s">
        <v>167</v>
      </c>
      <c r="S39" s="740"/>
      <c r="T39" s="740"/>
      <c r="U39" s="740" t="s">
        <v>160</v>
      </c>
      <c r="V39" s="739"/>
      <c r="W39" s="739"/>
      <c r="X39" s="741"/>
      <c r="Y39" s="740" t="s">
        <v>1548</v>
      </c>
    </row>
    <row r="40" spans="1:25" s="745" customFormat="1" ht="25.5">
      <c r="A40" s="740">
        <v>30</v>
      </c>
      <c r="B40" s="741">
        <v>83</v>
      </c>
      <c r="C40" s="740" t="s">
        <v>1687</v>
      </c>
      <c r="D40" s="743">
        <v>37378</v>
      </c>
      <c r="E40" s="740"/>
      <c r="F40" s="740" t="s">
        <v>1562</v>
      </c>
      <c r="G40" s="746" t="s">
        <v>1687</v>
      </c>
      <c r="H40" s="740" t="s">
        <v>1576</v>
      </c>
      <c r="I40" s="740" t="s">
        <v>1576</v>
      </c>
      <c r="J40" s="740" t="s">
        <v>85</v>
      </c>
      <c r="K40" s="740"/>
      <c r="L40" s="740" t="s">
        <v>1687</v>
      </c>
      <c r="M40" s="740" t="s">
        <v>1688</v>
      </c>
      <c r="N40" s="740" t="s">
        <v>1511</v>
      </c>
      <c r="O40" s="740">
        <v>1240.23</v>
      </c>
      <c r="P40" s="740" t="s">
        <v>1514</v>
      </c>
      <c r="Q40" s="740" t="s">
        <v>1689</v>
      </c>
      <c r="R40" s="740" t="s">
        <v>167</v>
      </c>
      <c r="S40" s="740"/>
      <c r="T40" s="740" t="s">
        <v>2860</v>
      </c>
      <c r="U40" s="740" t="s">
        <v>160</v>
      </c>
      <c r="V40" s="739"/>
      <c r="W40" s="739"/>
      <c r="X40" s="741"/>
      <c r="Y40" s="740" t="s">
        <v>1548</v>
      </c>
    </row>
    <row r="41" spans="1:25" s="745" customFormat="1" ht="25.5">
      <c r="A41" s="740">
        <v>31</v>
      </c>
      <c r="B41" s="741">
        <v>86</v>
      </c>
      <c r="C41" s="740" t="s">
        <v>1694</v>
      </c>
      <c r="D41" s="743">
        <v>37421</v>
      </c>
      <c r="E41" s="740"/>
      <c r="F41" s="740" t="s">
        <v>1574</v>
      </c>
      <c r="G41" s="746" t="s">
        <v>1551</v>
      </c>
      <c r="H41" s="740" t="s">
        <v>1545</v>
      </c>
      <c r="I41" s="740" t="s">
        <v>1545</v>
      </c>
      <c r="J41" s="740" t="s">
        <v>85</v>
      </c>
      <c r="K41" s="740"/>
      <c r="L41" s="740" t="s">
        <v>1694</v>
      </c>
      <c r="M41" s="740" t="s">
        <v>1695</v>
      </c>
      <c r="N41" s="740" t="s">
        <v>1511</v>
      </c>
      <c r="O41" s="740">
        <v>2320</v>
      </c>
      <c r="P41" s="740" t="s">
        <v>1514</v>
      </c>
      <c r="Q41" s="740" t="s">
        <v>1696</v>
      </c>
      <c r="R41" s="740" t="s">
        <v>167</v>
      </c>
      <c r="S41" s="740"/>
      <c r="T41" s="740"/>
      <c r="U41" s="740" t="s">
        <v>160</v>
      </c>
      <c r="V41" s="739"/>
      <c r="W41" s="739"/>
      <c r="X41" s="741"/>
      <c r="Y41" s="740" t="s">
        <v>1579</v>
      </c>
    </row>
    <row r="42" spans="1:25" s="745" customFormat="1" ht="25.5">
      <c r="A42" s="740">
        <v>32</v>
      </c>
      <c r="B42" s="741">
        <v>87</v>
      </c>
      <c r="C42" s="740" t="s">
        <v>1697</v>
      </c>
      <c r="D42" s="743">
        <v>37445</v>
      </c>
      <c r="E42" s="740"/>
      <c r="F42" s="740" t="s">
        <v>1574</v>
      </c>
      <c r="G42" s="746" t="s">
        <v>1698</v>
      </c>
      <c r="H42" s="740" t="s">
        <v>1699</v>
      </c>
      <c r="I42" s="740" t="s">
        <v>1699</v>
      </c>
      <c r="J42" s="740" t="s">
        <v>1643</v>
      </c>
      <c r="K42" s="740"/>
      <c r="L42" s="740" t="s">
        <v>1697</v>
      </c>
      <c r="M42" s="740" t="s">
        <v>1700</v>
      </c>
      <c r="N42" s="740" t="s">
        <v>1511</v>
      </c>
      <c r="O42" s="740">
        <v>1405</v>
      </c>
      <c r="P42" s="740" t="s">
        <v>1514</v>
      </c>
      <c r="Q42" s="740" t="s">
        <v>1701</v>
      </c>
      <c r="R42" s="740" t="s">
        <v>167</v>
      </c>
      <c r="S42" s="740"/>
      <c r="T42" s="740" t="s">
        <v>2860</v>
      </c>
      <c r="U42" s="740" t="s">
        <v>160</v>
      </c>
      <c r="V42" s="739"/>
      <c r="W42" s="739"/>
      <c r="X42" s="741"/>
      <c r="Y42" s="740" t="s">
        <v>1579</v>
      </c>
    </row>
    <row r="43" spans="1:25" s="745" customFormat="1" ht="25.5">
      <c r="A43" s="740">
        <v>33</v>
      </c>
      <c r="B43" s="741">
        <v>89</v>
      </c>
      <c r="C43" s="740" t="s">
        <v>1702</v>
      </c>
      <c r="D43" s="743">
        <v>37467</v>
      </c>
      <c r="E43" s="740"/>
      <c r="F43" s="740" t="s">
        <v>1574</v>
      </c>
      <c r="G43" s="746" t="s">
        <v>1703</v>
      </c>
      <c r="H43" s="740" t="s">
        <v>1599</v>
      </c>
      <c r="I43" s="740" t="s">
        <v>1599</v>
      </c>
      <c r="J43" s="740" t="s">
        <v>85</v>
      </c>
      <c r="K43" s="748"/>
      <c r="L43" s="740" t="s">
        <v>1702</v>
      </c>
      <c r="M43" s="740" t="s">
        <v>1704</v>
      </c>
      <c r="N43" s="740" t="s">
        <v>1511</v>
      </c>
      <c r="O43" s="740">
        <v>971.54</v>
      </c>
      <c r="P43" s="740" t="s">
        <v>1516</v>
      </c>
      <c r="Q43" s="740" t="s">
        <v>1705</v>
      </c>
      <c r="R43" s="740" t="s">
        <v>167</v>
      </c>
      <c r="S43" s="740"/>
      <c r="T43" s="740" t="s">
        <v>2860</v>
      </c>
      <c r="U43" s="740" t="s">
        <v>160</v>
      </c>
      <c r="V43" s="739"/>
      <c r="W43" s="739"/>
      <c r="X43" s="741"/>
      <c r="Y43" s="740" t="s">
        <v>1548</v>
      </c>
    </row>
    <row r="44" spans="1:25" s="745" customFormat="1" ht="25.5">
      <c r="A44" s="740">
        <v>34</v>
      </c>
      <c r="B44" s="741">
        <v>91</v>
      </c>
      <c r="C44" s="740" t="s">
        <v>1706</v>
      </c>
      <c r="D44" s="743">
        <v>37489</v>
      </c>
      <c r="E44" s="740"/>
      <c r="F44" s="740" t="s">
        <v>1543</v>
      </c>
      <c r="G44" s="746" t="s">
        <v>1611</v>
      </c>
      <c r="H44" s="740" t="s">
        <v>1545</v>
      </c>
      <c r="I44" s="740" t="s">
        <v>1545</v>
      </c>
      <c r="J44" s="740" t="s">
        <v>85</v>
      </c>
      <c r="K44" s="740"/>
      <c r="L44" s="740" t="s">
        <v>1706</v>
      </c>
      <c r="M44" s="740" t="s">
        <v>1707</v>
      </c>
      <c r="N44" s="740" t="s">
        <v>1511</v>
      </c>
      <c r="O44" s="740">
        <v>74.650000000000006</v>
      </c>
      <c r="P44" s="740" t="s">
        <v>1517</v>
      </c>
      <c r="Q44" s="740" t="s">
        <v>1708</v>
      </c>
      <c r="R44" s="740" t="s">
        <v>167</v>
      </c>
      <c r="S44" s="740"/>
      <c r="T44" s="740" t="s">
        <v>2860</v>
      </c>
      <c r="U44" s="740" t="s">
        <v>160</v>
      </c>
      <c r="V44" s="739"/>
      <c r="W44" s="739"/>
      <c r="X44" s="741"/>
      <c r="Y44" s="740" t="s">
        <v>1548</v>
      </c>
    </row>
    <row r="45" spans="1:25" s="745" customFormat="1" ht="38.25">
      <c r="A45" s="740">
        <v>35</v>
      </c>
      <c r="B45" s="741">
        <v>93</v>
      </c>
      <c r="C45" s="740" t="s">
        <v>1709</v>
      </c>
      <c r="D45" s="743">
        <v>37518</v>
      </c>
      <c r="E45" s="740"/>
      <c r="F45" s="740" t="s">
        <v>1710</v>
      </c>
      <c r="G45" s="746" t="s">
        <v>1711</v>
      </c>
      <c r="H45" s="740" t="s">
        <v>1712</v>
      </c>
      <c r="I45" s="740" t="s">
        <v>1712</v>
      </c>
      <c r="J45" s="740" t="s">
        <v>85</v>
      </c>
      <c r="K45" s="740"/>
      <c r="L45" s="740" t="s">
        <v>1709</v>
      </c>
      <c r="M45" s="740" t="s">
        <v>1713</v>
      </c>
      <c r="N45" s="740" t="s">
        <v>1511</v>
      </c>
      <c r="O45" s="740">
        <v>529.78</v>
      </c>
      <c r="P45" s="740" t="s">
        <v>1516</v>
      </c>
      <c r="Q45" s="740" t="s">
        <v>1714</v>
      </c>
      <c r="R45" s="740" t="s">
        <v>167</v>
      </c>
      <c r="S45" s="740"/>
      <c r="T45" s="740"/>
      <c r="U45" s="740" t="s">
        <v>160</v>
      </c>
      <c r="V45" s="739"/>
      <c r="W45" s="739"/>
      <c r="X45" s="741"/>
      <c r="Y45" s="740" t="s">
        <v>1548</v>
      </c>
    </row>
    <row r="46" spans="1:25" s="745" customFormat="1" ht="25.5">
      <c r="A46" s="740">
        <v>36</v>
      </c>
      <c r="B46" s="741">
        <v>95</v>
      </c>
      <c r="C46" s="740" t="s">
        <v>1715</v>
      </c>
      <c r="D46" s="743">
        <v>37554</v>
      </c>
      <c r="E46" s="740"/>
      <c r="F46" s="740" t="s">
        <v>1574</v>
      </c>
      <c r="G46" s="746" t="s">
        <v>1598</v>
      </c>
      <c r="H46" s="740" t="s">
        <v>1599</v>
      </c>
      <c r="I46" s="740" t="s">
        <v>1599</v>
      </c>
      <c r="J46" s="740" t="s">
        <v>85</v>
      </c>
      <c r="K46" s="740"/>
      <c r="L46" s="740" t="s">
        <v>1715</v>
      </c>
      <c r="M46" s="740" t="s">
        <v>1716</v>
      </c>
      <c r="N46" s="740" t="s">
        <v>1511</v>
      </c>
      <c r="O46" s="740">
        <v>118.4</v>
      </c>
      <c r="P46" s="740" t="s">
        <v>1517</v>
      </c>
      <c r="Q46" s="740" t="s">
        <v>1717</v>
      </c>
      <c r="R46" s="740" t="s">
        <v>167</v>
      </c>
      <c r="S46" s="740"/>
      <c r="T46" s="740" t="s">
        <v>2864</v>
      </c>
      <c r="U46" s="740" t="s">
        <v>160</v>
      </c>
      <c r="V46" s="739"/>
      <c r="W46" s="739"/>
      <c r="X46" s="741"/>
      <c r="Y46" s="740" t="s">
        <v>1548</v>
      </c>
    </row>
    <row r="47" spans="1:25" s="745" customFormat="1" ht="25.5">
      <c r="A47" s="740">
        <v>37</v>
      </c>
      <c r="B47" s="741">
        <v>101</v>
      </c>
      <c r="C47" s="740" t="s">
        <v>1718</v>
      </c>
      <c r="D47" s="743">
        <v>37667</v>
      </c>
      <c r="E47" s="740"/>
      <c r="F47" s="740" t="s">
        <v>1574</v>
      </c>
      <c r="G47" s="746" t="s">
        <v>1719</v>
      </c>
      <c r="H47" s="740" t="s">
        <v>1675</v>
      </c>
      <c r="I47" s="740" t="s">
        <v>1675</v>
      </c>
      <c r="J47" s="740" t="s">
        <v>85</v>
      </c>
      <c r="K47" s="740"/>
      <c r="L47" s="740" t="s">
        <v>1718</v>
      </c>
      <c r="M47" s="740" t="s">
        <v>1720</v>
      </c>
      <c r="N47" s="740" t="s">
        <v>1511</v>
      </c>
      <c r="O47" s="740">
        <v>474.69</v>
      </c>
      <c r="P47" s="740" t="s">
        <v>1517</v>
      </c>
      <c r="Q47" s="740" t="s">
        <v>1721</v>
      </c>
      <c r="R47" s="740" t="s">
        <v>167</v>
      </c>
      <c r="S47" s="740"/>
      <c r="T47" s="740" t="s">
        <v>2860</v>
      </c>
      <c r="U47" s="740" t="s">
        <v>160</v>
      </c>
      <c r="V47" s="739"/>
      <c r="W47" s="739"/>
      <c r="X47" s="741">
        <v>2019</v>
      </c>
      <c r="Y47" s="740" t="s">
        <v>1579</v>
      </c>
    </row>
    <row r="48" spans="1:25" s="745" customFormat="1" ht="25.5">
      <c r="A48" s="740">
        <v>38</v>
      </c>
      <c r="B48" s="741">
        <v>104</v>
      </c>
      <c r="C48" s="740" t="s">
        <v>1722</v>
      </c>
      <c r="D48" s="743">
        <v>37673</v>
      </c>
      <c r="E48" s="740"/>
      <c r="F48" s="740" t="s">
        <v>1574</v>
      </c>
      <c r="G48" s="746" t="s">
        <v>1723</v>
      </c>
      <c r="H48" s="740" t="s">
        <v>1599</v>
      </c>
      <c r="I48" s="740" t="s">
        <v>1599</v>
      </c>
      <c r="J48" s="740" t="s">
        <v>85</v>
      </c>
      <c r="K48" s="740"/>
      <c r="L48" s="740" t="s">
        <v>1722</v>
      </c>
      <c r="M48" s="740" t="s">
        <v>1724</v>
      </c>
      <c r="N48" s="740" t="s">
        <v>1511</v>
      </c>
      <c r="O48" s="740">
        <v>118</v>
      </c>
      <c r="P48" s="740" t="s">
        <v>1517</v>
      </c>
      <c r="Q48" s="740" t="s">
        <v>1725</v>
      </c>
      <c r="R48" s="740" t="s">
        <v>167</v>
      </c>
      <c r="S48" s="740"/>
      <c r="T48" s="740" t="s">
        <v>2860</v>
      </c>
      <c r="U48" s="740" t="s">
        <v>160</v>
      </c>
      <c r="V48" s="739"/>
      <c r="W48" s="739"/>
      <c r="X48" s="741"/>
      <c r="Y48" s="740" t="s">
        <v>1548</v>
      </c>
    </row>
    <row r="49" spans="1:25" s="745" customFormat="1" ht="25.5">
      <c r="A49" s="740">
        <v>39</v>
      </c>
      <c r="B49" s="741">
        <v>105</v>
      </c>
      <c r="C49" s="740" t="s">
        <v>1726</v>
      </c>
      <c r="D49" s="743">
        <v>37708</v>
      </c>
      <c r="E49" s="740"/>
      <c r="F49" s="740" t="s">
        <v>1574</v>
      </c>
      <c r="G49" s="746" t="s">
        <v>1727</v>
      </c>
      <c r="H49" s="740" t="s">
        <v>1728</v>
      </c>
      <c r="I49" s="740" t="s">
        <v>1728</v>
      </c>
      <c r="J49" s="740" t="s">
        <v>85</v>
      </c>
      <c r="K49" s="748"/>
      <c r="L49" s="740" t="s">
        <v>1726</v>
      </c>
      <c r="M49" s="740" t="s">
        <v>1729</v>
      </c>
      <c r="N49" s="740" t="s">
        <v>1511</v>
      </c>
      <c r="O49" s="740">
        <v>58.15</v>
      </c>
      <c r="P49" s="740" t="s">
        <v>1517</v>
      </c>
      <c r="Q49" s="740" t="s">
        <v>1730</v>
      </c>
      <c r="R49" s="740" t="s">
        <v>167</v>
      </c>
      <c r="S49" s="740"/>
      <c r="T49" s="740"/>
      <c r="U49" s="740" t="s">
        <v>160</v>
      </c>
      <c r="V49" s="739"/>
      <c r="W49" s="739"/>
      <c r="X49" s="741"/>
      <c r="Y49" s="740" t="s">
        <v>1548</v>
      </c>
    </row>
    <row r="50" spans="1:25" s="745" customFormat="1" ht="25.5">
      <c r="A50" s="740">
        <v>40</v>
      </c>
      <c r="B50" s="741">
        <v>106</v>
      </c>
      <c r="C50" s="740" t="s">
        <v>1731</v>
      </c>
      <c r="D50" s="743">
        <v>37742</v>
      </c>
      <c r="E50" s="740"/>
      <c r="F50" s="740" t="s">
        <v>1562</v>
      </c>
      <c r="G50" s="746" t="s">
        <v>1732</v>
      </c>
      <c r="H50" s="740" t="s">
        <v>1576</v>
      </c>
      <c r="I50" s="740" t="s">
        <v>1576</v>
      </c>
      <c r="J50" s="740" t="s">
        <v>85</v>
      </c>
      <c r="K50" s="740"/>
      <c r="L50" s="740" t="s">
        <v>1731</v>
      </c>
      <c r="M50" s="740" t="s">
        <v>1733</v>
      </c>
      <c r="N50" s="740" t="s">
        <v>1511</v>
      </c>
      <c r="O50" s="740">
        <v>54.7</v>
      </c>
      <c r="P50" s="740" t="s">
        <v>1517</v>
      </c>
      <c r="Q50" s="740" t="s">
        <v>1734</v>
      </c>
      <c r="R50" s="740" t="s">
        <v>167</v>
      </c>
      <c r="S50" s="740"/>
      <c r="T50" s="740"/>
      <c r="U50" s="740" t="s">
        <v>160</v>
      </c>
      <c r="V50" s="739"/>
      <c r="W50" s="739"/>
      <c r="X50" s="741"/>
      <c r="Y50" s="740" t="s">
        <v>1548</v>
      </c>
    </row>
    <row r="51" spans="1:25" s="745" customFormat="1" ht="25.5">
      <c r="A51" s="740">
        <v>41</v>
      </c>
      <c r="B51" s="741">
        <v>96</v>
      </c>
      <c r="C51" s="740" t="s">
        <v>1735</v>
      </c>
      <c r="D51" s="743">
        <v>37825</v>
      </c>
      <c r="E51" s="740"/>
      <c r="F51" s="740" t="s">
        <v>1736</v>
      </c>
      <c r="G51" s="746" t="s">
        <v>1737</v>
      </c>
      <c r="H51" s="740" t="s">
        <v>1738</v>
      </c>
      <c r="I51" s="740" t="s">
        <v>1738</v>
      </c>
      <c r="J51" s="740" t="s">
        <v>1570</v>
      </c>
      <c r="K51" s="740"/>
      <c r="L51" s="740" t="s">
        <v>1735</v>
      </c>
      <c r="M51" s="740" t="s">
        <v>1739</v>
      </c>
      <c r="N51" s="740" t="s">
        <v>1511</v>
      </c>
      <c r="O51" s="740">
        <v>132.38999999999999</v>
      </c>
      <c r="P51" s="740" t="s">
        <v>1517</v>
      </c>
      <c r="Q51" s="740" t="s">
        <v>1740</v>
      </c>
      <c r="R51" s="740" t="s">
        <v>167</v>
      </c>
      <c r="S51" s="740"/>
      <c r="T51" s="740"/>
      <c r="U51" s="740" t="s">
        <v>160</v>
      </c>
      <c r="V51" s="739"/>
      <c r="W51" s="739"/>
      <c r="X51" s="741">
        <v>2020</v>
      </c>
      <c r="Y51" s="740" t="s">
        <v>1548</v>
      </c>
    </row>
    <row r="52" spans="1:25" s="745" customFormat="1" ht="25.5">
      <c r="A52" s="740">
        <v>42</v>
      </c>
      <c r="B52" s="741" t="s">
        <v>1741</v>
      </c>
      <c r="C52" s="740" t="s">
        <v>1742</v>
      </c>
      <c r="D52" s="743">
        <v>37839</v>
      </c>
      <c r="E52" s="749"/>
      <c r="F52" s="740" t="s">
        <v>1615</v>
      </c>
      <c r="G52" s="746" t="s">
        <v>1743</v>
      </c>
      <c r="H52" s="740" t="s">
        <v>1617</v>
      </c>
      <c r="I52" s="740" t="s">
        <v>1617</v>
      </c>
      <c r="J52" s="740" t="s">
        <v>85</v>
      </c>
      <c r="K52" s="740"/>
      <c r="L52" s="740" t="s">
        <v>1742</v>
      </c>
      <c r="M52" s="740" t="s">
        <v>1744</v>
      </c>
      <c r="N52" s="740" t="s">
        <v>1511</v>
      </c>
      <c r="O52" s="740">
        <v>231.4</v>
      </c>
      <c r="P52" s="740" t="s">
        <v>1517</v>
      </c>
      <c r="Q52" s="740" t="s">
        <v>1553</v>
      </c>
      <c r="R52" s="740" t="s">
        <v>167</v>
      </c>
      <c r="S52" s="740"/>
      <c r="T52" s="740" t="s">
        <v>2860</v>
      </c>
      <c r="U52" s="740" t="s">
        <v>160</v>
      </c>
      <c r="V52" s="750"/>
      <c r="W52" s="750"/>
      <c r="X52" s="741"/>
      <c r="Y52" s="740" t="s">
        <v>1548</v>
      </c>
    </row>
    <row r="53" spans="1:25" s="745" customFormat="1" ht="25.5">
      <c r="A53" s="740">
        <v>43</v>
      </c>
      <c r="B53" s="741">
        <v>112</v>
      </c>
      <c r="C53" s="740" t="s">
        <v>1745</v>
      </c>
      <c r="D53" s="743">
        <v>37890</v>
      </c>
      <c r="E53" s="740"/>
      <c r="F53" s="740" t="s">
        <v>1574</v>
      </c>
      <c r="G53" s="746" t="s">
        <v>1746</v>
      </c>
      <c r="H53" s="740" t="s">
        <v>1599</v>
      </c>
      <c r="I53" s="740" t="s">
        <v>1599</v>
      </c>
      <c r="J53" s="740" t="s">
        <v>85</v>
      </c>
      <c r="K53" s="740"/>
      <c r="L53" s="740" t="s">
        <v>1745</v>
      </c>
      <c r="M53" s="740" t="s">
        <v>1747</v>
      </c>
      <c r="N53" s="740" t="s">
        <v>1511</v>
      </c>
      <c r="O53" s="740">
        <v>1237</v>
      </c>
      <c r="P53" s="740" t="s">
        <v>1514</v>
      </c>
      <c r="Q53" s="740" t="s">
        <v>1748</v>
      </c>
      <c r="R53" s="740" t="s">
        <v>167</v>
      </c>
      <c r="S53" s="740"/>
      <c r="T53" s="740" t="s">
        <v>2860</v>
      </c>
      <c r="U53" s="740" t="s">
        <v>160</v>
      </c>
      <c r="V53" s="739"/>
      <c r="W53" s="739"/>
      <c r="X53" s="741">
        <v>2021</v>
      </c>
      <c r="Y53" s="740" t="s">
        <v>1579</v>
      </c>
    </row>
    <row r="54" spans="1:25" s="745" customFormat="1" ht="25.5">
      <c r="A54" s="740">
        <v>44</v>
      </c>
      <c r="B54" s="741">
        <v>40</v>
      </c>
      <c r="C54" s="740" t="s">
        <v>1749</v>
      </c>
      <c r="D54" s="743">
        <v>38125</v>
      </c>
      <c r="E54" s="740"/>
      <c r="F54" s="740" t="s">
        <v>1665</v>
      </c>
      <c r="G54" s="746" t="s">
        <v>1750</v>
      </c>
      <c r="H54" s="740" t="s">
        <v>1751</v>
      </c>
      <c r="I54" s="740" t="s">
        <v>1751</v>
      </c>
      <c r="J54" s="740" t="s">
        <v>1752</v>
      </c>
      <c r="K54" s="740"/>
      <c r="L54" s="740" t="s">
        <v>1749</v>
      </c>
      <c r="M54" s="740" t="s">
        <v>1753</v>
      </c>
      <c r="N54" s="740" t="s">
        <v>1511</v>
      </c>
      <c r="O54" s="740">
        <v>319.91000000000003</v>
      </c>
      <c r="P54" s="740" t="s">
        <v>1517</v>
      </c>
      <c r="Q54" s="740" t="s">
        <v>1754</v>
      </c>
      <c r="R54" s="740" t="s">
        <v>167</v>
      </c>
      <c r="S54" s="740"/>
      <c r="T54" s="740" t="s">
        <v>2860</v>
      </c>
      <c r="U54" s="740" t="s">
        <v>160</v>
      </c>
      <c r="V54" s="739"/>
      <c r="W54" s="739"/>
      <c r="X54" s="741"/>
      <c r="Y54" s="740" t="s">
        <v>1548</v>
      </c>
    </row>
    <row r="55" spans="1:25" s="745" customFormat="1" ht="25.5">
      <c r="A55" s="740">
        <v>45</v>
      </c>
      <c r="B55" s="741">
        <v>4</v>
      </c>
      <c r="C55" s="740" t="s">
        <v>1755</v>
      </c>
      <c r="D55" s="743">
        <v>38208</v>
      </c>
      <c r="E55" s="740"/>
      <c r="F55" s="740" t="s">
        <v>1640</v>
      </c>
      <c r="G55" s="746" t="s">
        <v>1756</v>
      </c>
      <c r="H55" s="740" t="s">
        <v>1642</v>
      </c>
      <c r="I55" s="740" t="s">
        <v>1642</v>
      </c>
      <c r="J55" s="740" t="s">
        <v>1643</v>
      </c>
      <c r="K55" s="748"/>
      <c r="L55" s="740" t="s">
        <v>1755</v>
      </c>
      <c r="M55" s="740" t="s">
        <v>1757</v>
      </c>
      <c r="N55" s="740" t="s">
        <v>1511</v>
      </c>
      <c r="O55" s="740">
        <v>314.24</v>
      </c>
      <c r="P55" s="740" t="s">
        <v>1517</v>
      </c>
      <c r="Q55" s="740" t="s">
        <v>1758</v>
      </c>
      <c r="R55" s="740" t="s">
        <v>167</v>
      </c>
      <c r="S55" s="740"/>
      <c r="T55" s="740" t="s">
        <v>2860</v>
      </c>
      <c r="U55" s="740" t="s">
        <v>160</v>
      </c>
      <c r="V55" s="739"/>
      <c r="W55" s="739"/>
      <c r="X55" s="741"/>
      <c r="Y55" s="740" t="s">
        <v>1548</v>
      </c>
    </row>
    <row r="56" spans="1:25" s="745" customFormat="1" ht="25.5">
      <c r="A56" s="740">
        <v>46</v>
      </c>
      <c r="B56" s="741">
        <v>120</v>
      </c>
      <c r="C56" s="740" t="s">
        <v>1763</v>
      </c>
      <c r="D56" s="743">
        <v>38247</v>
      </c>
      <c r="E56" s="740"/>
      <c r="F56" s="740" t="s">
        <v>1615</v>
      </c>
      <c r="G56" s="746" t="s">
        <v>1764</v>
      </c>
      <c r="H56" s="740" t="s">
        <v>1617</v>
      </c>
      <c r="I56" s="740" t="s">
        <v>1617</v>
      </c>
      <c r="J56" s="740" t="s">
        <v>85</v>
      </c>
      <c r="K56" s="740"/>
      <c r="L56" s="740" t="s">
        <v>1763</v>
      </c>
      <c r="M56" s="740" t="s">
        <v>1765</v>
      </c>
      <c r="N56" s="740" t="s">
        <v>1511</v>
      </c>
      <c r="O56" s="740">
        <v>816.11</v>
      </c>
      <c r="P56" s="740" t="s">
        <v>1516</v>
      </c>
      <c r="Q56" s="740" t="s">
        <v>1766</v>
      </c>
      <c r="R56" s="740" t="s">
        <v>167</v>
      </c>
      <c r="S56" s="740"/>
      <c r="T56" s="740" t="s">
        <v>2860</v>
      </c>
      <c r="U56" s="740" t="s">
        <v>160</v>
      </c>
      <c r="V56" s="739"/>
      <c r="W56" s="739"/>
      <c r="X56" s="741"/>
      <c r="Y56" s="740" t="s">
        <v>1548</v>
      </c>
    </row>
    <row r="57" spans="1:25" s="745" customFormat="1" ht="38.25">
      <c r="A57" s="740">
        <v>47</v>
      </c>
      <c r="B57" s="741">
        <v>121</v>
      </c>
      <c r="C57" s="740" t="s">
        <v>1767</v>
      </c>
      <c r="D57" s="743">
        <v>38342</v>
      </c>
      <c r="E57" s="740"/>
      <c r="F57" s="740" t="s">
        <v>1603</v>
      </c>
      <c r="G57" s="746" t="s">
        <v>1768</v>
      </c>
      <c r="H57" s="740" t="s">
        <v>1605</v>
      </c>
      <c r="I57" s="740" t="s">
        <v>1605</v>
      </c>
      <c r="J57" s="740" t="s">
        <v>85</v>
      </c>
      <c r="K57" s="740"/>
      <c r="L57" s="740" t="s">
        <v>1767</v>
      </c>
      <c r="M57" s="740" t="s">
        <v>1769</v>
      </c>
      <c r="N57" s="740" t="s">
        <v>1511</v>
      </c>
      <c r="O57" s="740">
        <v>1592.33</v>
      </c>
      <c r="P57" s="740" t="s">
        <v>1514</v>
      </c>
      <c r="Q57" s="740" t="s">
        <v>1547</v>
      </c>
      <c r="R57" s="740" t="s">
        <v>167</v>
      </c>
      <c r="S57" s="740"/>
      <c r="T57" s="740"/>
      <c r="U57" s="740" t="s">
        <v>160</v>
      </c>
      <c r="V57" s="739"/>
      <c r="W57" s="739"/>
      <c r="X57" s="741"/>
      <c r="Y57" s="740" t="s">
        <v>1548</v>
      </c>
    </row>
    <row r="58" spans="1:25" s="745" customFormat="1" ht="25.5">
      <c r="A58" s="740">
        <v>48</v>
      </c>
      <c r="B58" s="741">
        <v>124</v>
      </c>
      <c r="C58" s="740" t="s">
        <v>1770</v>
      </c>
      <c r="D58" s="743">
        <v>38383</v>
      </c>
      <c r="E58" s="740"/>
      <c r="F58" s="740" t="s">
        <v>1562</v>
      </c>
      <c r="G58" s="746" t="s">
        <v>1771</v>
      </c>
      <c r="H58" s="740" t="s">
        <v>1675</v>
      </c>
      <c r="I58" s="740" t="s">
        <v>1675</v>
      </c>
      <c r="J58" s="740" t="s">
        <v>85</v>
      </c>
      <c r="K58" s="740"/>
      <c r="L58" s="740" t="s">
        <v>1770</v>
      </c>
      <c r="M58" s="740" t="s">
        <v>1772</v>
      </c>
      <c r="N58" s="740" t="s">
        <v>1511</v>
      </c>
      <c r="O58" s="740">
        <v>188.37</v>
      </c>
      <c r="P58" s="740" t="s">
        <v>1517</v>
      </c>
      <c r="Q58" s="740" t="s">
        <v>1740</v>
      </c>
      <c r="R58" s="740" t="s">
        <v>167</v>
      </c>
      <c r="S58" s="740"/>
      <c r="T58" s="740"/>
      <c r="U58" s="740" t="s">
        <v>160</v>
      </c>
      <c r="V58" s="739"/>
      <c r="W58" s="739"/>
      <c r="X58" s="741"/>
      <c r="Y58" s="740" t="s">
        <v>1548</v>
      </c>
    </row>
    <row r="59" spans="1:25" s="745" customFormat="1" ht="25.5">
      <c r="A59" s="740">
        <v>49</v>
      </c>
      <c r="B59" s="741">
        <v>127</v>
      </c>
      <c r="C59" s="740" t="s">
        <v>1773</v>
      </c>
      <c r="D59" s="743">
        <v>38435</v>
      </c>
      <c r="E59" s="740"/>
      <c r="F59" s="740" t="s">
        <v>1647</v>
      </c>
      <c r="G59" s="746" t="s">
        <v>1774</v>
      </c>
      <c r="H59" s="740" t="s">
        <v>1775</v>
      </c>
      <c r="I59" s="740" t="s">
        <v>1775</v>
      </c>
      <c r="J59" s="740" t="s">
        <v>85</v>
      </c>
      <c r="K59" s="740"/>
      <c r="L59" s="740" t="s">
        <v>1773</v>
      </c>
      <c r="M59" s="740" t="s">
        <v>1776</v>
      </c>
      <c r="N59" s="740" t="s">
        <v>1511</v>
      </c>
      <c r="O59" s="740">
        <v>347.8</v>
      </c>
      <c r="P59" s="740" t="s">
        <v>1517</v>
      </c>
      <c r="Q59" s="740" t="s">
        <v>1777</v>
      </c>
      <c r="R59" s="740" t="s">
        <v>167</v>
      </c>
      <c r="S59" s="740"/>
      <c r="T59" s="740" t="s">
        <v>2860</v>
      </c>
      <c r="U59" s="740" t="s">
        <v>160</v>
      </c>
      <c r="V59" s="739"/>
      <c r="W59" s="739"/>
      <c r="X59" s="741"/>
      <c r="Y59" s="740" t="s">
        <v>1548</v>
      </c>
    </row>
    <row r="60" spans="1:25" s="745" customFormat="1" ht="25.5">
      <c r="A60" s="740">
        <v>50</v>
      </c>
      <c r="B60" s="741">
        <v>138</v>
      </c>
      <c r="C60" s="740" t="s">
        <v>1778</v>
      </c>
      <c r="D60" s="743">
        <v>38639</v>
      </c>
      <c r="E60" s="740"/>
      <c r="F60" s="740" t="s">
        <v>1562</v>
      </c>
      <c r="G60" s="746" t="s">
        <v>1563</v>
      </c>
      <c r="H60" s="740" t="s">
        <v>1558</v>
      </c>
      <c r="I60" s="740" t="s">
        <v>1558</v>
      </c>
      <c r="J60" s="740" t="s">
        <v>85</v>
      </c>
      <c r="K60" s="748"/>
      <c r="L60" s="740" t="s">
        <v>1778</v>
      </c>
      <c r="M60" s="740" t="s">
        <v>1779</v>
      </c>
      <c r="N60" s="740" t="s">
        <v>1511</v>
      </c>
      <c r="O60" s="740">
        <v>794</v>
      </c>
      <c r="P60" s="740" t="s">
        <v>1516</v>
      </c>
      <c r="Q60" s="740" t="s">
        <v>1780</v>
      </c>
      <c r="R60" s="740" t="s">
        <v>167</v>
      </c>
      <c r="S60" s="740"/>
      <c r="T60" s="740" t="s">
        <v>2860</v>
      </c>
      <c r="U60" s="740" t="s">
        <v>160</v>
      </c>
      <c r="V60" s="739"/>
      <c r="W60" s="739"/>
      <c r="X60" s="741"/>
      <c r="Y60" s="740" t="s">
        <v>1548</v>
      </c>
    </row>
    <row r="61" spans="1:25" s="745" customFormat="1" ht="25.5">
      <c r="A61" s="740">
        <v>51</v>
      </c>
      <c r="B61" s="741">
        <v>141</v>
      </c>
      <c r="C61" s="740" t="s">
        <v>1781</v>
      </c>
      <c r="D61" s="743">
        <v>38660</v>
      </c>
      <c r="E61" s="740"/>
      <c r="F61" s="740" t="s">
        <v>1665</v>
      </c>
      <c r="G61" s="746" t="s">
        <v>1782</v>
      </c>
      <c r="H61" s="740" t="s">
        <v>1783</v>
      </c>
      <c r="I61" s="740" t="s">
        <v>1783</v>
      </c>
      <c r="J61" s="740" t="s">
        <v>1752</v>
      </c>
      <c r="K61" s="740"/>
      <c r="L61" s="740" t="s">
        <v>1781</v>
      </c>
      <c r="M61" s="740" t="s">
        <v>1784</v>
      </c>
      <c r="N61" s="740" t="s">
        <v>1511</v>
      </c>
      <c r="O61" s="740">
        <v>109.09</v>
      </c>
      <c r="P61" s="740" t="s">
        <v>1517</v>
      </c>
      <c r="Q61" s="740" t="s">
        <v>1785</v>
      </c>
      <c r="R61" s="740" t="s">
        <v>167</v>
      </c>
      <c r="S61" s="740"/>
      <c r="T61" s="740" t="s">
        <v>2860</v>
      </c>
      <c r="U61" s="740" t="s">
        <v>160</v>
      </c>
      <c r="V61" s="739"/>
      <c r="W61" s="739"/>
      <c r="X61" s="741"/>
      <c r="Y61" s="740" t="s">
        <v>1548</v>
      </c>
    </row>
    <row r="62" spans="1:25" s="745" customFormat="1" ht="25.5">
      <c r="A62" s="740">
        <v>52</v>
      </c>
      <c r="B62" s="741">
        <v>147</v>
      </c>
      <c r="C62" s="740" t="s">
        <v>1786</v>
      </c>
      <c r="D62" s="743">
        <v>38817</v>
      </c>
      <c r="E62" s="740"/>
      <c r="F62" s="740" t="s">
        <v>1574</v>
      </c>
      <c r="G62" s="746" t="s">
        <v>1787</v>
      </c>
      <c r="H62" s="740" t="s">
        <v>1788</v>
      </c>
      <c r="I62" s="740" t="s">
        <v>1788</v>
      </c>
      <c r="J62" s="740" t="s">
        <v>85</v>
      </c>
      <c r="K62" s="740"/>
      <c r="L62" s="740" t="s">
        <v>1786</v>
      </c>
      <c r="M62" s="740" t="s">
        <v>1789</v>
      </c>
      <c r="N62" s="740" t="s">
        <v>1511</v>
      </c>
      <c r="O62" s="740">
        <v>143.96</v>
      </c>
      <c r="P62" s="740" t="s">
        <v>1517</v>
      </c>
      <c r="Q62" s="740" t="s">
        <v>1790</v>
      </c>
      <c r="R62" s="740" t="s">
        <v>167</v>
      </c>
      <c r="S62" s="740"/>
      <c r="T62" s="740" t="s">
        <v>2860</v>
      </c>
      <c r="U62" s="740" t="s">
        <v>160</v>
      </c>
      <c r="V62" s="739"/>
      <c r="W62" s="739"/>
      <c r="X62" s="741"/>
      <c r="Y62" s="740" t="s">
        <v>1548</v>
      </c>
    </row>
    <row r="63" spans="1:25" s="745" customFormat="1" ht="25.5">
      <c r="A63" s="740">
        <v>53</v>
      </c>
      <c r="B63" s="741">
        <v>47</v>
      </c>
      <c r="C63" s="740" t="s">
        <v>1791</v>
      </c>
      <c r="D63" s="743">
        <v>38819</v>
      </c>
      <c r="E63" s="740"/>
      <c r="F63" s="740" t="s">
        <v>1543</v>
      </c>
      <c r="G63" s="746" t="s">
        <v>1792</v>
      </c>
      <c r="H63" s="740" t="s">
        <v>1545</v>
      </c>
      <c r="I63" s="740" t="s">
        <v>1545</v>
      </c>
      <c r="J63" s="740" t="s">
        <v>85</v>
      </c>
      <c r="K63" s="740"/>
      <c r="L63" s="740" t="s">
        <v>1791</v>
      </c>
      <c r="M63" s="740" t="s">
        <v>1793</v>
      </c>
      <c r="N63" s="740" t="s">
        <v>1511</v>
      </c>
      <c r="O63" s="740">
        <v>377.92</v>
      </c>
      <c r="P63" s="740" t="s">
        <v>1517</v>
      </c>
      <c r="Q63" s="740" t="s">
        <v>1794</v>
      </c>
      <c r="R63" s="740" t="s">
        <v>167</v>
      </c>
      <c r="S63" s="740"/>
      <c r="T63" s="740" t="s">
        <v>2860</v>
      </c>
      <c r="U63" s="740" t="s">
        <v>160</v>
      </c>
      <c r="V63" s="739"/>
      <c r="W63" s="739"/>
      <c r="X63" s="741"/>
      <c r="Y63" s="740" t="s">
        <v>1548</v>
      </c>
    </row>
    <row r="64" spans="1:25" s="745" customFormat="1" ht="25.5">
      <c r="A64" s="740">
        <v>54</v>
      </c>
      <c r="B64" s="741">
        <v>148</v>
      </c>
      <c r="C64" s="740" t="s">
        <v>1795</v>
      </c>
      <c r="D64" s="743">
        <v>38849</v>
      </c>
      <c r="E64" s="740"/>
      <c r="F64" s="740" t="s">
        <v>1543</v>
      </c>
      <c r="G64" s="746" t="s">
        <v>1796</v>
      </c>
      <c r="H64" s="740" t="s">
        <v>1545</v>
      </c>
      <c r="I64" s="740" t="s">
        <v>1545</v>
      </c>
      <c r="J64" s="740" t="s">
        <v>85</v>
      </c>
      <c r="K64" s="740"/>
      <c r="L64" s="740" t="s">
        <v>1795</v>
      </c>
      <c r="M64" s="740" t="s">
        <v>1797</v>
      </c>
      <c r="N64" s="740" t="s">
        <v>1511</v>
      </c>
      <c r="O64" s="740">
        <v>730.33</v>
      </c>
      <c r="P64" s="740" t="s">
        <v>1516</v>
      </c>
      <c r="Q64" s="740" t="s">
        <v>1798</v>
      </c>
      <c r="R64" s="740" t="s">
        <v>167</v>
      </c>
      <c r="S64" s="740"/>
      <c r="T64" s="740"/>
      <c r="U64" s="740" t="s">
        <v>160</v>
      </c>
      <c r="V64" s="739"/>
      <c r="W64" s="739"/>
      <c r="X64" s="741">
        <v>2019</v>
      </c>
      <c r="Y64" s="740" t="s">
        <v>1548</v>
      </c>
    </row>
    <row r="65" spans="1:25" s="745" customFormat="1" ht="25.5">
      <c r="A65" s="740">
        <v>55</v>
      </c>
      <c r="B65" s="741">
        <v>37</v>
      </c>
      <c r="C65" s="740" t="s">
        <v>1799</v>
      </c>
      <c r="D65" s="743">
        <v>38888</v>
      </c>
      <c r="E65" s="740"/>
      <c r="F65" s="740" t="s">
        <v>1550</v>
      </c>
      <c r="G65" s="746" t="s">
        <v>1551</v>
      </c>
      <c r="H65" s="740" t="s">
        <v>1545</v>
      </c>
      <c r="I65" s="740" t="s">
        <v>1545</v>
      </c>
      <c r="J65" s="740" t="s">
        <v>85</v>
      </c>
      <c r="K65" s="740"/>
      <c r="L65" s="740" t="s">
        <v>1799</v>
      </c>
      <c r="M65" s="740" t="s">
        <v>1800</v>
      </c>
      <c r="N65" s="740" t="s">
        <v>1511</v>
      </c>
      <c r="O65" s="740">
        <v>317.02</v>
      </c>
      <c r="P65" s="740" t="s">
        <v>1517</v>
      </c>
      <c r="Q65" s="740" t="s">
        <v>1801</v>
      </c>
      <c r="R65" s="740" t="s">
        <v>167</v>
      </c>
      <c r="S65" s="740"/>
      <c r="T65" s="740"/>
      <c r="U65" s="740" t="s">
        <v>160</v>
      </c>
      <c r="V65" s="739"/>
      <c r="W65" s="739"/>
      <c r="X65" s="741"/>
      <c r="Y65" s="740" t="s">
        <v>1548</v>
      </c>
    </row>
    <row r="66" spans="1:25" s="745" customFormat="1" ht="25.5">
      <c r="A66" s="740">
        <v>56</v>
      </c>
      <c r="B66" s="741">
        <v>152</v>
      </c>
      <c r="C66" s="740" t="s">
        <v>1802</v>
      </c>
      <c r="D66" s="743">
        <v>38912</v>
      </c>
      <c r="E66" s="740"/>
      <c r="F66" s="740" t="s">
        <v>1603</v>
      </c>
      <c r="G66" s="746" t="s">
        <v>1803</v>
      </c>
      <c r="H66" s="740" t="s">
        <v>1605</v>
      </c>
      <c r="I66" s="740" t="s">
        <v>1605</v>
      </c>
      <c r="J66" s="740" t="s">
        <v>85</v>
      </c>
      <c r="K66" s="748"/>
      <c r="L66" s="740" t="s">
        <v>1802</v>
      </c>
      <c r="M66" s="740" t="s">
        <v>1804</v>
      </c>
      <c r="N66" s="740" t="s">
        <v>1511</v>
      </c>
      <c r="O66" s="740">
        <v>567.5</v>
      </c>
      <c r="P66" s="740" t="s">
        <v>1516</v>
      </c>
      <c r="Q66" s="740" t="s">
        <v>1805</v>
      </c>
      <c r="R66" s="740" t="s">
        <v>167</v>
      </c>
      <c r="S66" s="740"/>
      <c r="T66" s="740" t="s">
        <v>2860</v>
      </c>
      <c r="U66" s="740" t="s">
        <v>160</v>
      </c>
      <c r="V66" s="739"/>
      <c r="W66" s="739"/>
      <c r="X66" s="741"/>
      <c r="Y66" s="740" t="s">
        <v>1548</v>
      </c>
    </row>
    <row r="67" spans="1:25" s="745" customFormat="1" ht="25.5">
      <c r="A67" s="740">
        <v>57</v>
      </c>
      <c r="B67" s="741">
        <v>157</v>
      </c>
      <c r="C67" s="740" t="s">
        <v>1810</v>
      </c>
      <c r="D67" s="743">
        <v>38986</v>
      </c>
      <c r="E67" s="740"/>
      <c r="F67" s="740" t="s">
        <v>1665</v>
      </c>
      <c r="G67" s="746" t="s">
        <v>1811</v>
      </c>
      <c r="H67" s="740" t="s">
        <v>1812</v>
      </c>
      <c r="I67" s="740" t="s">
        <v>1812</v>
      </c>
      <c r="J67" s="740" t="s">
        <v>1752</v>
      </c>
      <c r="K67" s="740"/>
      <c r="L67" s="740" t="s">
        <v>1810</v>
      </c>
      <c r="M67" s="740" t="s">
        <v>1813</v>
      </c>
      <c r="N67" s="740" t="s">
        <v>1511</v>
      </c>
      <c r="O67" s="740">
        <v>590.4</v>
      </c>
      <c r="P67" s="740" t="s">
        <v>1516</v>
      </c>
      <c r="Q67" s="740" t="s">
        <v>1814</v>
      </c>
      <c r="R67" s="740" t="s">
        <v>167</v>
      </c>
      <c r="S67" s="740"/>
      <c r="T67" s="740"/>
      <c r="U67" s="740" t="s">
        <v>160</v>
      </c>
      <c r="V67" s="739"/>
      <c r="W67" s="739"/>
      <c r="X67" s="741"/>
      <c r="Y67" s="740" t="s">
        <v>1548</v>
      </c>
    </row>
    <row r="68" spans="1:25" s="745" customFormat="1" ht="25.5">
      <c r="A68" s="740">
        <v>58</v>
      </c>
      <c r="B68" s="741">
        <v>160</v>
      </c>
      <c r="C68" s="740" t="s">
        <v>1815</v>
      </c>
      <c r="D68" s="743">
        <v>39007</v>
      </c>
      <c r="E68" s="740"/>
      <c r="F68" s="740" t="s">
        <v>1562</v>
      </c>
      <c r="G68" s="746" t="s">
        <v>1816</v>
      </c>
      <c r="H68" s="740" t="s">
        <v>1817</v>
      </c>
      <c r="I68" s="740" t="s">
        <v>1817</v>
      </c>
      <c r="J68" s="740" t="s">
        <v>85</v>
      </c>
      <c r="K68" s="740"/>
      <c r="L68" s="740" t="s">
        <v>1815</v>
      </c>
      <c r="M68" s="740" t="s">
        <v>1818</v>
      </c>
      <c r="N68" s="740" t="s">
        <v>1511</v>
      </c>
      <c r="O68" s="740">
        <v>805.7</v>
      </c>
      <c r="P68" s="740" t="s">
        <v>1516</v>
      </c>
      <c r="Q68" s="740" t="s">
        <v>1819</v>
      </c>
      <c r="R68" s="740" t="s">
        <v>167</v>
      </c>
      <c r="S68" s="740"/>
      <c r="T68" s="740" t="s">
        <v>2860</v>
      </c>
      <c r="U68" s="740" t="s">
        <v>160</v>
      </c>
      <c r="V68" s="739"/>
      <c r="W68" s="739"/>
      <c r="X68" s="741"/>
      <c r="Y68" s="740" t="s">
        <v>1548</v>
      </c>
    </row>
    <row r="69" spans="1:25" s="745" customFormat="1" ht="25.5">
      <c r="A69" s="740">
        <v>59</v>
      </c>
      <c r="B69" s="741">
        <v>162</v>
      </c>
      <c r="C69" s="740" t="s">
        <v>1820</v>
      </c>
      <c r="D69" s="743">
        <v>39021</v>
      </c>
      <c r="E69" s="740"/>
      <c r="F69" s="740" t="s">
        <v>1603</v>
      </c>
      <c r="G69" s="746" t="s">
        <v>1821</v>
      </c>
      <c r="H69" s="740" t="s">
        <v>1605</v>
      </c>
      <c r="I69" s="740" t="s">
        <v>1605</v>
      </c>
      <c r="J69" s="740" t="s">
        <v>85</v>
      </c>
      <c r="K69" s="740"/>
      <c r="L69" s="740" t="s">
        <v>1820</v>
      </c>
      <c r="M69" s="740" t="s">
        <v>1822</v>
      </c>
      <c r="N69" s="740" t="s">
        <v>1511</v>
      </c>
      <c r="O69" s="740">
        <v>247.73</v>
      </c>
      <c r="P69" s="740" t="s">
        <v>1517</v>
      </c>
      <c r="Q69" s="740" t="s">
        <v>1740</v>
      </c>
      <c r="R69" s="740" t="s">
        <v>167</v>
      </c>
      <c r="S69" s="740"/>
      <c r="T69" s="740"/>
      <c r="U69" s="740" t="s">
        <v>160</v>
      </c>
      <c r="V69" s="739"/>
      <c r="W69" s="739"/>
      <c r="X69" s="741">
        <v>2019</v>
      </c>
      <c r="Y69" s="740" t="s">
        <v>1548</v>
      </c>
    </row>
    <row r="70" spans="1:25" s="745" customFormat="1" ht="25.5">
      <c r="A70" s="740">
        <v>60</v>
      </c>
      <c r="B70" s="741">
        <v>165</v>
      </c>
      <c r="C70" s="740" t="s">
        <v>1823</v>
      </c>
      <c r="D70" s="743">
        <v>39135</v>
      </c>
      <c r="E70" s="740"/>
      <c r="F70" s="740" t="s">
        <v>1615</v>
      </c>
      <c r="G70" s="746" t="s">
        <v>1824</v>
      </c>
      <c r="H70" s="740" t="s">
        <v>1617</v>
      </c>
      <c r="I70" s="740" t="s">
        <v>1617</v>
      </c>
      <c r="J70" s="740" t="s">
        <v>85</v>
      </c>
      <c r="K70" s="740"/>
      <c r="L70" s="740" t="s">
        <v>1823</v>
      </c>
      <c r="M70" s="740" t="s">
        <v>1825</v>
      </c>
      <c r="N70" s="740" t="s">
        <v>1511</v>
      </c>
      <c r="O70" s="740">
        <v>544</v>
      </c>
      <c r="P70" s="740" t="s">
        <v>1516</v>
      </c>
      <c r="Q70" s="740" t="s">
        <v>1714</v>
      </c>
      <c r="R70" s="740" t="s">
        <v>167</v>
      </c>
      <c r="S70" s="740"/>
      <c r="T70" s="740" t="s">
        <v>2860</v>
      </c>
      <c r="U70" s="740" t="s">
        <v>160</v>
      </c>
      <c r="V70" s="739"/>
      <c r="W70" s="739"/>
      <c r="X70" s="741"/>
      <c r="Y70" s="740" t="s">
        <v>1548</v>
      </c>
    </row>
    <row r="71" spans="1:25" s="745" customFormat="1" ht="25.5">
      <c r="A71" s="740">
        <v>61</v>
      </c>
      <c r="B71" s="741">
        <v>169</v>
      </c>
      <c r="C71" s="740" t="s">
        <v>1826</v>
      </c>
      <c r="D71" s="743">
        <v>39247</v>
      </c>
      <c r="E71" s="740"/>
      <c r="F71" s="740" t="s">
        <v>1567</v>
      </c>
      <c r="G71" s="746" t="s">
        <v>1827</v>
      </c>
      <c r="H71" s="740" t="s">
        <v>1569</v>
      </c>
      <c r="I71" s="740" t="s">
        <v>1569</v>
      </c>
      <c r="J71" s="740" t="s">
        <v>1570</v>
      </c>
      <c r="K71" s="748"/>
      <c r="L71" s="740" t="s">
        <v>1826</v>
      </c>
      <c r="M71" s="740" t="s">
        <v>1828</v>
      </c>
      <c r="N71" s="740" t="s">
        <v>1511</v>
      </c>
      <c r="O71" s="740">
        <v>163.97</v>
      </c>
      <c r="P71" s="740" t="s">
        <v>1517</v>
      </c>
      <c r="Q71" s="740" t="s">
        <v>1829</v>
      </c>
      <c r="R71" s="740" t="s">
        <v>167</v>
      </c>
      <c r="S71" s="740"/>
      <c r="T71" s="740"/>
      <c r="U71" s="740" t="s">
        <v>160</v>
      </c>
      <c r="V71" s="739"/>
      <c r="W71" s="739"/>
      <c r="X71" s="741"/>
      <c r="Y71" s="740" t="s">
        <v>1548</v>
      </c>
    </row>
    <row r="72" spans="1:25" s="745" customFormat="1" ht="25.5">
      <c r="A72" s="740">
        <v>62</v>
      </c>
      <c r="B72" s="741">
        <v>173</v>
      </c>
      <c r="C72" s="740" t="s">
        <v>1830</v>
      </c>
      <c r="D72" s="743">
        <v>39273</v>
      </c>
      <c r="E72" s="740"/>
      <c r="F72" s="740" t="s">
        <v>1736</v>
      </c>
      <c r="G72" s="746" t="s">
        <v>1831</v>
      </c>
      <c r="H72" s="740" t="s">
        <v>1832</v>
      </c>
      <c r="I72" s="740" t="s">
        <v>1832</v>
      </c>
      <c r="J72" s="740" t="s">
        <v>1570</v>
      </c>
      <c r="K72" s="740"/>
      <c r="L72" s="740" t="s">
        <v>1830</v>
      </c>
      <c r="M72" s="740" t="s">
        <v>1833</v>
      </c>
      <c r="N72" s="740" t="s">
        <v>1511</v>
      </c>
      <c r="O72" s="740">
        <v>69.33</v>
      </c>
      <c r="P72" s="740" t="s">
        <v>1517</v>
      </c>
      <c r="Q72" s="740" t="s">
        <v>1834</v>
      </c>
      <c r="R72" s="740" t="s">
        <v>167</v>
      </c>
      <c r="S72" s="740"/>
      <c r="T72" s="740"/>
      <c r="U72" s="740" t="s">
        <v>160</v>
      </c>
      <c r="V72" s="739"/>
      <c r="W72" s="739"/>
      <c r="X72" s="741"/>
      <c r="Y72" s="740" t="s">
        <v>1548</v>
      </c>
    </row>
    <row r="73" spans="1:25" s="745" customFormat="1" ht="25.5">
      <c r="A73" s="740">
        <v>63</v>
      </c>
      <c r="B73" s="741">
        <v>176</v>
      </c>
      <c r="C73" s="740" t="s">
        <v>1835</v>
      </c>
      <c r="D73" s="743">
        <v>39429</v>
      </c>
      <c r="E73" s="740"/>
      <c r="F73" s="740" t="s">
        <v>1647</v>
      </c>
      <c r="G73" s="746" t="s">
        <v>1836</v>
      </c>
      <c r="H73" s="740" t="s">
        <v>1661</v>
      </c>
      <c r="I73" s="740" t="s">
        <v>1661</v>
      </c>
      <c r="J73" s="740" t="s">
        <v>85</v>
      </c>
      <c r="K73" s="740"/>
      <c r="L73" s="740" t="s">
        <v>1835</v>
      </c>
      <c r="M73" s="740" t="s">
        <v>1837</v>
      </c>
      <c r="N73" s="740" t="s">
        <v>1511</v>
      </c>
      <c r="O73" s="740">
        <v>92.41</v>
      </c>
      <c r="P73" s="740" t="s">
        <v>1517</v>
      </c>
      <c r="Q73" s="740" t="s">
        <v>1838</v>
      </c>
      <c r="R73" s="740" t="s">
        <v>167</v>
      </c>
      <c r="S73" s="740"/>
      <c r="T73" s="740"/>
      <c r="U73" s="740" t="s">
        <v>160</v>
      </c>
      <c r="V73" s="739"/>
      <c r="W73" s="739"/>
      <c r="X73" s="741"/>
      <c r="Y73" s="740" t="s">
        <v>1548</v>
      </c>
    </row>
    <row r="74" spans="1:25" s="745" customFormat="1" ht="25.5">
      <c r="A74" s="740">
        <v>64</v>
      </c>
      <c r="B74" s="741">
        <v>2</v>
      </c>
      <c r="C74" s="740" t="s">
        <v>1842</v>
      </c>
      <c r="D74" s="743">
        <v>39570</v>
      </c>
      <c r="E74" s="740"/>
      <c r="F74" s="740" t="s">
        <v>1562</v>
      </c>
      <c r="G74" s="746" t="s">
        <v>1843</v>
      </c>
      <c r="H74" s="740" t="s">
        <v>1675</v>
      </c>
      <c r="I74" s="740" t="s">
        <v>1675</v>
      </c>
      <c r="J74" s="740" t="s">
        <v>85</v>
      </c>
      <c r="K74" s="740"/>
      <c r="L74" s="740" t="s">
        <v>1842</v>
      </c>
      <c r="M74" s="740" t="s">
        <v>1844</v>
      </c>
      <c r="N74" s="740" t="s">
        <v>1511</v>
      </c>
      <c r="O74" s="740">
        <v>273</v>
      </c>
      <c r="P74" s="740" t="s">
        <v>1517</v>
      </c>
      <c r="Q74" s="740" t="s">
        <v>1845</v>
      </c>
      <c r="R74" s="740" t="s">
        <v>167</v>
      </c>
      <c r="S74" s="740"/>
      <c r="T74" s="740"/>
      <c r="U74" s="740" t="s">
        <v>160</v>
      </c>
      <c r="V74" s="739"/>
      <c r="W74" s="739"/>
      <c r="X74" s="741"/>
      <c r="Y74" s="740" t="s">
        <v>1548</v>
      </c>
    </row>
    <row r="75" spans="1:25" s="745" customFormat="1" ht="25.5">
      <c r="A75" s="740">
        <v>65</v>
      </c>
      <c r="B75" s="741">
        <v>117</v>
      </c>
      <c r="C75" s="740" t="s">
        <v>1846</v>
      </c>
      <c r="D75" s="743">
        <v>39588</v>
      </c>
      <c r="E75" s="740"/>
      <c r="F75" s="740" t="s">
        <v>1574</v>
      </c>
      <c r="G75" s="746" t="s">
        <v>1723</v>
      </c>
      <c r="H75" s="740" t="s">
        <v>1599</v>
      </c>
      <c r="I75" s="740" t="s">
        <v>1599</v>
      </c>
      <c r="J75" s="740" t="s">
        <v>85</v>
      </c>
      <c r="K75" s="740"/>
      <c r="L75" s="740" t="s">
        <v>1846</v>
      </c>
      <c r="M75" s="740" t="s">
        <v>1847</v>
      </c>
      <c r="N75" s="740" t="s">
        <v>1511</v>
      </c>
      <c r="O75" s="740">
        <v>26.43</v>
      </c>
      <c r="P75" s="740" t="s">
        <v>1517</v>
      </c>
      <c r="Q75" s="740" t="s">
        <v>1848</v>
      </c>
      <c r="R75" s="740" t="s">
        <v>167</v>
      </c>
      <c r="S75" s="740"/>
      <c r="T75" s="740"/>
      <c r="U75" s="740" t="s">
        <v>160</v>
      </c>
      <c r="V75" s="739"/>
      <c r="W75" s="739"/>
      <c r="X75" s="741"/>
      <c r="Y75" s="740" t="s">
        <v>1548</v>
      </c>
    </row>
    <row r="76" spans="1:25" s="745" customFormat="1" ht="25.5">
      <c r="A76" s="740">
        <v>66</v>
      </c>
      <c r="B76" s="741">
        <v>178</v>
      </c>
      <c r="C76" s="740" t="s">
        <v>1849</v>
      </c>
      <c r="D76" s="743">
        <v>39588</v>
      </c>
      <c r="E76" s="740"/>
      <c r="F76" s="740" t="s">
        <v>1574</v>
      </c>
      <c r="G76" s="746" t="s">
        <v>1850</v>
      </c>
      <c r="H76" s="740" t="s">
        <v>1599</v>
      </c>
      <c r="I76" s="740" t="s">
        <v>1599</v>
      </c>
      <c r="J76" s="740" t="s">
        <v>85</v>
      </c>
      <c r="K76" s="748"/>
      <c r="L76" s="740" t="s">
        <v>1849</v>
      </c>
      <c r="M76" s="740" t="s">
        <v>1851</v>
      </c>
      <c r="N76" s="740" t="s">
        <v>1511</v>
      </c>
      <c r="O76" s="740">
        <v>454.53</v>
      </c>
      <c r="P76" s="740" t="s">
        <v>1517</v>
      </c>
      <c r="Q76" s="740" t="s">
        <v>1852</v>
      </c>
      <c r="R76" s="740" t="s">
        <v>167</v>
      </c>
      <c r="S76" s="740"/>
      <c r="T76" s="740" t="s">
        <v>2860</v>
      </c>
      <c r="U76" s="740" t="s">
        <v>160</v>
      </c>
      <c r="V76" s="739"/>
      <c r="W76" s="739"/>
      <c r="X76" s="741">
        <v>2021</v>
      </c>
      <c r="Y76" s="740" t="s">
        <v>1579</v>
      </c>
    </row>
    <row r="77" spans="1:25" s="745" customFormat="1" ht="25.5">
      <c r="A77" s="740">
        <v>67</v>
      </c>
      <c r="B77" s="741">
        <v>179</v>
      </c>
      <c r="C77" s="740" t="s">
        <v>1853</v>
      </c>
      <c r="D77" s="743">
        <v>39616</v>
      </c>
      <c r="E77" s="740"/>
      <c r="F77" s="740" t="s">
        <v>1581</v>
      </c>
      <c r="G77" s="746" t="s">
        <v>1853</v>
      </c>
      <c r="H77" s="740" t="s">
        <v>1617</v>
      </c>
      <c r="I77" s="740" t="s">
        <v>1617</v>
      </c>
      <c r="J77" s="740" t="s">
        <v>85</v>
      </c>
      <c r="K77" s="740"/>
      <c r="L77" s="740" t="s">
        <v>1853</v>
      </c>
      <c r="M77" s="740" t="s">
        <v>1854</v>
      </c>
      <c r="N77" s="740" t="s">
        <v>1511</v>
      </c>
      <c r="O77" s="740">
        <v>1663.7</v>
      </c>
      <c r="P77" s="740" t="s">
        <v>1514</v>
      </c>
      <c r="Q77" s="740" t="s">
        <v>1855</v>
      </c>
      <c r="R77" s="740" t="s">
        <v>167</v>
      </c>
      <c r="S77" s="740"/>
      <c r="T77" s="740" t="s">
        <v>2865</v>
      </c>
      <c r="U77" s="740" t="s">
        <v>160</v>
      </c>
      <c r="V77" s="739"/>
      <c r="W77" s="739"/>
      <c r="X77" s="741">
        <v>2021</v>
      </c>
      <c r="Y77" s="740" t="s">
        <v>1548</v>
      </c>
    </row>
    <row r="78" spans="1:25" s="745" customFormat="1" ht="25.5">
      <c r="A78" s="740">
        <v>68</v>
      </c>
      <c r="B78" s="741">
        <v>183</v>
      </c>
      <c r="C78" s="740" t="s">
        <v>1856</v>
      </c>
      <c r="D78" s="743">
        <v>39657</v>
      </c>
      <c r="E78" s="740"/>
      <c r="F78" s="740" t="s">
        <v>1574</v>
      </c>
      <c r="G78" s="746" t="s">
        <v>1857</v>
      </c>
      <c r="H78" s="740" t="s">
        <v>1858</v>
      </c>
      <c r="I78" s="740" t="s">
        <v>1858</v>
      </c>
      <c r="J78" s="740" t="s">
        <v>85</v>
      </c>
      <c r="K78" s="740"/>
      <c r="L78" s="740" t="s">
        <v>1856</v>
      </c>
      <c r="M78" s="740" t="s">
        <v>1859</v>
      </c>
      <c r="N78" s="740" t="s">
        <v>1511</v>
      </c>
      <c r="O78" s="740">
        <v>155.59</v>
      </c>
      <c r="P78" s="740" t="s">
        <v>1517</v>
      </c>
      <c r="Q78" s="740" t="s">
        <v>1860</v>
      </c>
      <c r="R78" s="740" t="s">
        <v>167</v>
      </c>
      <c r="S78" s="740"/>
      <c r="T78" s="740"/>
      <c r="U78" s="740" t="s">
        <v>160</v>
      </c>
      <c r="V78" s="739"/>
      <c r="W78" s="739"/>
      <c r="X78" s="741"/>
      <c r="Y78" s="740" t="s">
        <v>1548</v>
      </c>
    </row>
    <row r="79" spans="1:25" s="745" customFormat="1" ht="25.5">
      <c r="A79" s="740">
        <v>70</v>
      </c>
      <c r="B79" s="741">
        <v>186</v>
      </c>
      <c r="C79" s="740" t="s">
        <v>1866</v>
      </c>
      <c r="D79" s="743">
        <v>39699</v>
      </c>
      <c r="E79" s="740"/>
      <c r="F79" s="740" t="s">
        <v>1556</v>
      </c>
      <c r="G79" s="746" t="s">
        <v>1867</v>
      </c>
      <c r="H79" s="740" t="s">
        <v>1868</v>
      </c>
      <c r="I79" s="740" t="s">
        <v>1868</v>
      </c>
      <c r="J79" s="740" t="s">
        <v>85</v>
      </c>
      <c r="K79" s="740"/>
      <c r="L79" s="740" t="s">
        <v>1866</v>
      </c>
      <c r="M79" s="740" t="s">
        <v>1869</v>
      </c>
      <c r="N79" s="740" t="s">
        <v>1511</v>
      </c>
      <c r="O79" s="740">
        <v>161.65</v>
      </c>
      <c r="P79" s="740" t="s">
        <v>1517</v>
      </c>
      <c r="Q79" s="740" t="s">
        <v>1870</v>
      </c>
      <c r="R79" s="740" t="s">
        <v>167</v>
      </c>
      <c r="S79" s="740"/>
      <c r="T79" s="740"/>
      <c r="U79" s="740" t="s">
        <v>160</v>
      </c>
      <c r="V79" s="739"/>
      <c r="W79" s="739"/>
      <c r="X79" s="741"/>
      <c r="Y79" s="740" t="s">
        <v>1548</v>
      </c>
    </row>
    <row r="80" spans="1:25" s="745" customFormat="1" ht="25.5">
      <c r="A80" s="740">
        <v>71</v>
      </c>
      <c r="B80" s="741">
        <v>161</v>
      </c>
      <c r="C80" s="740" t="s">
        <v>1871</v>
      </c>
      <c r="D80" s="743">
        <v>39752</v>
      </c>
      <c r="E80" s="740"/>
      <c r="F80" s="740" t="s">
        <v>1665</v>
      </c>
      <c r="G80" s="746" t="s">
        <v>1811</v>
      </c>
      <c r="H80" s="740" t="s">
        <v>1812</v>
      </c>
      <c r="I80" s="740" t="s">
        <v>1812</v>
      </c>
      <c r="J80" s="740" t="s">
        <v>1752</v>
      </c>
      <c r="K80" s="740"/>
      <c r="L80" s="740" t="s">
        <v>1871</v>
      </c>
      <c r="M80" s="740" t="s">
        <v>1872</v>
      </c>
      <c r="N80" s="740" t="s">
        <v>1511</v>
      </c>
      <c r="O80" s="740">
        <v>590.9</v>
      </c>
      <c r="P80" s="740" t="s">
        <v>1516</v>
      </c>
      <c r="Q80" s="740" t="s">
        <v>1814</v>
      </c>
      <c r="R80" s="740" t="s">
        <v>167</v>
      </c>
      <c r="S80" s="740"/>
      <c r="T80" s="740"/>
      <c r="U80" s="740" t="s">
        <v>160</v>
      </c>
      <c r="V80" s="739"/>
      <c r="W80" s="739"/>
      <c r="X80" s="741"/>
      <c r="Y80" s="740" t="s">
        <v>1548</v>
      </c>
    </row>
    <row r="81" spans="1:25" s="745" customFormat="1" ht="25.5">
      <c r="A81" s="740">
        <v>72</v>
      </c>
      <c r="B81" s="741">
        <v>193</v>
      </c>
      <c r="C81" s="740" t="s">
        <v>1873</v>
      </c>
      <c r="D81" s="743">
        <v>39779</v>
      </c>
      <c r="E81" s="740"/>
      <c r="F81" s="740" t="s">
        <v>1556</v>
      </c>
      <c r="G81" s="746" t="s">
        <v>1874</v>
      </c>
      <c r="H81" s="740" t="s">
        <v>1875</v>
      </c>
      <c r="I81" s="740" t="s">
        <v>1875</v>
      </c>
      <c r="J81" s="740" t="s">
        <v>85</v>
      </c>
      <c r="K81" s="748"/>
      <c r="L81" s="740" t="s">
        <v>1873</v>
      </c>
      <c r="M81" s="740" t="s">
        <v>1876</v>
      </c>
      <c r="N81" s="740" t="s">
        <v>1511</v>
      </c>
      <c r="O81" s="740">
        <v>1456.45</v>
      </c>
      <c r="P81" s="740" t="s">
        <v>1514</v>
      </c>
      <c r="Q81" s="740" t="s">
        <v>1877</v>
      </c>
      <c r="R81" s="740" t="s">
        <v>167</v>
      </c>
      <c r="S81" s="740"/>
      <c r="T81" s="740" t="s">
        <v>2860</v>
      </c>
      <c r="U81" s="740" t="s">
        <v>160</v>
      </c>
      <c r="V81" s="739"/>
      <c r="W81" s="739"/>
      <c r="X81" s="741"/>
      <c r="Y81" s="740" t="s">
        <v>1548</v>
      </c>
    </row>
    <row r="82" spans="1:25" s="745" customFormat="1" ht="25.5">
      <c r="A82" s="740">
        <v>73</v>
      </c>
      <c r="B82" s="741">
        <v>195</v>
      </c>
      <c r="C82" s="740" t="s">
        <v>1878</v>
      </c>
      <c r="D82" s="743">
        <v>39819</v>
      </c>
      <c r="E82" s="740"/>
      <c r="F82" s="740" t="s">
        <v>1556</v>
      </c>
      <c r="G82" s="746" t="s">
        <v>1879</v>
      </c>
      <c r="H82" s="740" t="s">
        <v>1558</v>
      </c>
      <c r="I82" s="740" t="s">
        <v>1558</v>
      </c>
      <c r="J82" s="740" t="s">
        <v>85</v>
      </c>
      <c r="K82" s="740"/>
      <c r="L82" s="740" t="s">
        <v>1878</v>
      </c>
      <c r="M82" s="740" t="s">
        <v>1880</v>
      </c>
      <c r="N82" s="740" t="s">
        <v>1511</v>
      </c>
      <c r="O82" s="740">
        <v>1038.29</v>
      </c>
      <c r="P82" s="740" t="s">
        <v>1514</v>
      </c>
      <c r="Q82" s="740" t="s">
        <v>1881</v>
      </c>
      <c r="R82" s="740" t="s">
        <v>167</v>
      </c>
      <c r="S82" s="740"/>
      <c r="T82" s="740" t="s">
        <v>2860</v>
      </c>
      <c r="U82" s="740" t="s">
        <v>160</v>
      </c>
      <c r="V82" s="739"/>
      <c r="W82" s="739"/>
      <c r="X82" s="741"/>
      <c r="Y82" s="740" t="s">
        <v>1548</v>
      </c>
    </row>
    <row r="83" spans="1:25" s="745" customFormat="1" ht="25.5">
      <c r="A83" s="740">
        <v>74</v>
      </c>
      <c r="B83" s="741">
        <v>114</v>
      </c>
      <c r="C83" s="740" t="s">
        <v>1886</v>
      </c>
      <c r="D83" s="743">
        <v>39842</v>
      </c>
      <c r="E83" s="740"/>
      <c r="F83" s="740" t="s">
        <v>1574</v>
      </c>
      <c r="G83" s="746" t="s">
        <v>1887</v>
      </c>
      <c r="H83" s="740" t="s">
        <v>1599</v>
      </c>
      <c r="I83" s="740" t="s">
        <v>1599</v>
      </c>
      <c r="J83" s="740" t="s">
        <v>85</v>
      </c>
      <c r="K83" s="740"/>
      <c r="L83" s="740" t="s">
        <v>1886</v>
      </c>
      <c r="M83" s="740" t="s">
        <v>1888</v>
      </c>
      <c r="N83" s="740" t="s">
        <v>1511</v>
      </c>
      <c r="O83" s="740">
        <v>149.78</v>
      </c>
      <c r="P83" s="740" t="s">
        <v>1517</v>
      </c>
      <c r="Q83" s="740" t="s">
        <v>1870</v>
      </c>
      <c r="R83" s="740" t="s">
        <v>167</v>
      </c>
      <c r="S83" s="740"/>
      <c r="T83" s="740"/>
      <c r="U83" s="740" t="s">
        <v>160</v>
      </c>
      <c r="V83" s="739"/>
      <c r="W83" s="739"/>
      <c r="X83" s="741"/>
      <c r="Y83" s="740" t="s">
        <v>1548</v>
      </c>
    </row>
    <row r="84" spans="1:25" s="745" customFormat="1" ht="25.5">
      <c r="A84" s="740">
        <v>75</v>
      </c>
      <c r="B84" s="741">
        <v>90</v>
      </c>
      <c r="C84" s="740" t="s">
        <v>1889</v>
      </c>
      <c r="D84" s="743">
        <v>39870</v>
      </c>
      <c r="E84" s="740"/>
      <c r="F84" s="740" t="s">
        <v>1543</v>
      </c>
      <c r="G84" s="746" t="s">
        <v>1890</v>
      </c>
      <c r="H84" s="740" t="s">
        <v>1605</v>
      </c>
      <c r="I84" s="740" t="s">
        <v>1605</v>
      </c>
      <c r="J84" s="740" t="s">
        <v>85</v>
      </c>
      <c r="K84" s="740"/>
      <c r="L84" s="740" t="s">
        <v>1889</v>
      </c>
      <c r="M84" s="740" t="s">
        <v>1891</v>
      </c>
      <c r="N84" s="740" t="s">
        <v>1511</v>
      </c>
      <c r="O84" s="740">
        <v>134.6</v>
      </c>
      <c r="P84" s="740" t="s">
        <v>1517</v>
      </c>
      <c r="Q84" s="740" t="s">
        <v>1892</v>
      </c>
      <c r="R84" s="740" t="s">
        <v>167</v>
      </c>
      <c r="S84" s="740"/>
      <c r="T84" s="740" t="s">
        <v>2860</v>
      </c>
      <c r="U84" s="740" t="s">
        <v>160</v>
      </c>
      <c r="V84" s="739"/>
      <c r="W84" s="739"/>
      <c r="X84" s="741"/>
      <c r="Y84" s="740" t="s">
        <v>1548</v>
      </c>
    </row>
    <row r="85" spans="1:25" s="745" customFormat="1" ht="25.5">
      <c r="A85" s="740">
        <v>76</v>
      </c>
      <c r="B85" s="741">
        <v>199</v>
      </c>
      <c r="C85" s="740" t="s">
        <v>1893</v>
      </c>
      <c r="D85" s="743">
        <v>39980</v>
      </c>
      <c r="E85" s="740"/>
      <c r="F85" s="740" t="s">
        <v>1543</v>
      </c>
      <c r="G85" s="746" t="s">
        <v>1894</v>
      </c>
      <c r="H85" s="740" t="s">
        <v>1863</v>
      </c>
      <c r="I85" s="740" t="s">
        <v>1863</v>
      </c>
      <c r="J85" s="740" t="s">
        <v>85</v>
      </c>
      <c r="K85" s="740"/>
      <c r="L85" s="740" t="s">
        <v>1893</v>
      </c>
      <c r="M85" s="740" t="s">
        <v>1895</v>
      </c>
      <c r="N85" s="740" t="s">
        <v>1511</v>
      </c>
      <c r="O85" s="740">
        <v>208.3</v>
      </c>
      <c r="P85" s="740" t="s">
        <v>1517</v>
      </c>
      <c r="Q85" s="740" t="s">
        <v>1896</v>
      </c>
      <c r="R85" s="740" t="s">
        <v>167</v>
      </c>
      <c r="S85" s="740"/>
      <c r="T85" s="740"/>
      <c r="U85" s="740" t="s">
        <v>160</v>
      </c>
      <c r="V85" s="739"/>
      <c r="W85" s="739"/>
      <c r="X85" s="741"/>
      <c r="Y85" s="740" t="s">
        <v>1548</v>
      </c>
    </row>
    <row r="86" spans="1:25" s="745" customFormat="1" ht="25.5">
      <c r="A86" s="740">
        <v>77</v>
      </c>
      <c r="B86" s="741">
        <v>20</v>
      </c>
      <c r="C86" s="740" t="s">
        <v>1897</v>
      </c>
      <c r="D86" s="743">
        <v>40046</v>
      </c>
      <c r="E86" s="740"/>
      <c r="F86" s="740" t="s">
        <v>1543</v>
      </c>
      <c r="G86" s="746" t="s">
        <v>1898</v>
      </c>
      <c r="H86" s="740" t="s">
        <v>1545</v>
      </c>
      <c r="I86" s="740" t="s">
        <v>1545</v>
      </c>
      <c r="J86" s="740" t="s">
        <v>85</v>
      </c>
      <c r="K86" s="748"/>
      <c r="L86" s="740" t="s">
        <v>1897</v>
      </c>
      <c r="M86" s="740" t="s">
        <v>1899</v>
      </c>
      <c r="N86" s="740" t="s">
        <v>1511</v>
      </c>
      <c r="O86" s="740">
        <v>81.36</v>
      </c>
      <c r="P86" s="740" t="s">
        <v>1517</v>
      </c>
      <c r="Q86" s="740" t="s">
        <v>1740</v>
      </c>
      <c r="R86" s="740" t="s">
        <v>167</v>
      </c>
      <c r="S86" s="740"/>
      <c r="T86" s="740"/>
      <c r="U86" s="740" t="s">
        <v>160</v>
      </c>
      <c r="V86" s="739"/>
      <c r="W86" s="739"/>
      <c r="X86" s="741"/>
      <c r="Y86" s="740" t="s">
        <v>1548</v>
      </c>
    </row>
    <row r="87" spans="1:25" s="745" customFormat="1" ht="25.5">
      <c r="A87" s="740">
        <v>78</v>
      </c>
      <c r="B87" s="741">
        <v>21</v>
      </c>
      <c r="C87" s="740" t="s">
        <v>1900</v>
      </c>
      <c r="D87" s="743">
        <v>40046</v>
      </c>
      <c r="E87" s="740"/>
      <c r="F87" s="740" t="s">
        <v>1615</v>
      </c>
      <c r="G87" s="746" t="s">
        <v>1901</v>
      </c>
      <c r="H87" s="740" t="s">
        <v>1617</v>
      </c>
      <c r="I87" s="740" t="s">
        <v>1617</v>
      </c>
      <c r="J87" s="740" t="s">
        <v>85</v>
      </c>
      <c r="K87" s="740"/>
      <c r="L87" s="740" t="s">
        <v>1900</v>
      </c>
      <c r="M87" s="740" t="s">
        <v>1902</v>
      </c>
      <c r="N87" s="740" t="s">
        <v>1511</v>
      </c>
      <c r="O87" s="740">
        <v>37.1</v>
      </c>
      <c r="P87" s="740" t="s">
        <v>1517</v>
      </c>
      <c r="Q87" s="740" t="s">
        <v>1903</v>
      </c>
      <c r="R87" s="740" t="s">
        <v>167</v>
      </c>
      <c r="S87" s="740"/>
      <c r="T87" s="740"/>
      <c r="U87" s="740" t="s">
        <v>160</v>
      </c>
      <c r="V87" s="739"/>
      <c r="W87" s="739"/>
      <c r="X87" s="741"/>
      <c r="Y87" s="740" t="s">
        <v>1548</v>
      </c>
    </row>
    <row r="88" spans="1:25" s="745" customFormat="1" ht="25.5">
      <c r="A88" s="740">
        <v>79</v>
      </c>
      <c r="B88" s="741">
        <v>3</v>
      </c>
      <c r="C88" s="740" t="s">
        <v>1904</v>
      </c>
      <c r="D88" s="743">
        <v>40081</v>
      </c>
      <c r="E88" s="740"/>
      <c r="F88" s="740" t="s">
        <v>1550</v>
      </c>
      <c r="G88" s="746" t="s">
        <v>1551</v>
      </c>
      <c r="H88" s="740" t="s">
        <v>1545</v>
      </c>
      <c r="I88" s="740" t="s">
        <v>1545</v>
      </c>
      <c r="J88" s="740" t="s">
        <v>85</v>
      </c>
      <c r="K88" s="740"/>
      <c r="L88" s="740" t="s">
        <v>1904</v>
      </c>
      <c r="M88" s="740" t="s">
        <v>1905</v>
      </c>
      <c r="N88" s="740" t="s">
        <v>1511</v>
      </c>
      <c r="O88" s="740">
        <v>364.1</v>
      </c>
      <c r="P88" s="740" t="s">
        <v>1517</v>
      </c>
      <c r="Q88" s="740" t="s">
        <v>1740</v>
      </c>
      <c r="R88" s="740" t="s">
        <v>167</v>
      </c>
      <c r="S88" s="740"/>
      <c r="T88" s="740"/>
      <c r="U88" s="740" t="s">
        <v>160</v>
      </c>
      <c r="V88" s="739"/>
      <c r="W88" s="739"/>
      <c r="X88" s="741"/>
      <c r="Y88" s="740" t="s">
        <v>1548</v>
      </c>
    </row>
    <row r="89" spans="1:25" s="745" customFormat="1" ht="25.5">
      <c r="A89" s="740">
        <v>80</v>
      </c>
      <c r="B89" s="741">
        <v>102</v>
      </c>
      <c r="C89" s="740" t="s">
        <v>1906</v>
      </c>
      <c r="D89" s="743">
        <v>40214</v>
      </c>
      <c r="E89" s="740"/>
      <c r="F89" s="740" t="s">
        <v>1543</v>
      </c>
      <c r="G89" s="746" t="s">
        <v>1907</v>
      </c>
      <c r="H89" s="740" t="s">
        <v>1908</v>
      </c>
      <c r="I89" s="740" t="s">
        <v>1908</v>
      </c>
      <c r="J89" s="740" t="s">
        <v>85</v>
      </c>
      <c r="K89" s="740"/>
      <c r="L89" s="740" t="s">
        <v>1906</v>
      </c>
      <c r="M89" s="740" t="s">
        <v>1909</v>
      </c>
      <c r="N89" s="740" t="s">
        <v>1511</v>
      </c>
      <c r="O89" s="740">
        <v>163.30000000000001</v>
      </c>
      <c r="P89" s="740" t="s">
        <v>1517</v>
      </c>
      <c r="Q89" s="740" t="s">
        <v>1910</v>
      </c>
      <c r="R89" s="740" t="s">
        <v>167</v>
      </c>
      <c r="S89" s="740"/>
      <c r="T89" s="740"/>
      <c r="U89" s="740" t="s">
        <v>160</v>
      </c>
      <c r="V89" s="739"/>
      <c r="W89" s="739"/>
      <c r="X89" s="741"/>
      <c r="Y89" s="740" t="s">
        <v>1548</v>
      </c>
    </row>
    <row r="90" spans="1:25" s="745" customFormat="1" ht="25.5">
      <c r="A90" s="740">
        <v>81</v>
      </c>
      <c r="B90" s="741">
        <v>205</v>
      </c>
      <c r="C90" s="740" t="s">
        <v>1911</v>
      </c>
      <c r="D90" s="743">
        <v>40330</v>
      </c>
      <c r="E90" s="740"/>
      <c r="F90" s="740" t="s">
        <v>1603</v>
      </c>
      <c r="G90" s="746" t="s">
        <v>1912</v>
      </c>
      <c r="H90" s="740" t="s">
        <v>1913</v>
      </c>
      <c r="I90" s="740" t="s">
        <v>1913</v>
      </c>
      <c r="J90" s="740" t="s">
        <v>85</v>
      </c>
      <c r="K90" s="740"/>
      <c r="L90" s="740" t="s">
        <v>1911</v>
      </c>
      <c r="M90" s="740" t="s">
        <v>1914</v>
      </c>
      <c r="N90" s="740" t="s">
        <v>1511</v>
      </c>
      <c r="O90" s="740">
        <v>474.08</v>
      </c>
      <c r="P90" s="740" t="s">
        <v>1517</v>
      </c>
      <c r="Q90" s="740" t="s">
        <v>1915</v>
      </c>
      <c r="R90" s="740" t="s">
        <v>167</v>
      </c>
      <c r="S90" s="740"/>
      <c r="T90" s="740" t="s">
        <v>2860</v>
      </c>
      <c r="U90" s="740" t="s">
        <v>160</v>
      </c>
      <c r="V90" s="739"/>
      <c r="W90" s="739"/>
      <c r="X90" s="741"/>
      <c r="Y90" s="740" t="s">
        <v>1548</v>
      </c>
    </row>
    <row r="91" spans="1:25" s="745" customFormat="1" ht="25.5">
      <c r="A91" s="740">
        <v>82</v>
      </c>
      <c r="B91" s="741">
        <v>208</v>
      </c>
      <c r="C91" s="740" t="s">
        <v>1916</v>
      </c>
      <c r="D91" s="743">
        <v>40344</v>
      </c>
      <c r="E91" s="740"/>
      <c r="F91" s="740" t="s">
        <v>1543</v>
      </c>
      <c r="G91" s="746" t="s">
        <v>1894</v>
      </c>
      <c r="H91" s="740" t="s">
        <v>1545</v>
      </c>
      <c r="I91" s="740" t="s">
        <v>1545</v>
      </c>
      <c r="J91" s="740" t="s">
        <v>85</v>
      </c>
      <c r="K91" s="740"/>
      <c r="L91" s="740" t="s">
        <v>1916</v>
      </c>
      <c r="M91" s="740" t="s">
        <v>1917</v>
      </c>
      <c r="N91" s="740" t="s">
        <v>1511</v>
      </c>
      <c r="O91" s="740">
        <v>119.3</v>
      </c>
      <c r="P91" s="740" t="s">
        <v>1517</v>
      </c>
      <c r="Q91" s="740" t="s">
        <v>1896</v>
      </c>
      <c r="R91" s="740" t="s">
        <v>167</v>
      </c>
      <c r="S91" s="740"/>
      <c r="T91" s="740"/>
      <c r="U91" s="740" t="s">
        <v>160</v>
      </c>
      <c r="V91" s="739"/>
      <c r="W91" s="739"/>
      <c r="X91" s="741"/>
      <c r="Y91" s="740" t="s">
        <v>1548</v>
      </c>
    </row>
    <row r="92" spans="1:25" s="745" customFormat="1" ht="25.5">
      <c r="A92" s="740">
        <v>83</v>
      </c>
      <c r="B92" s="741">
        <v>212</v>
      </c>
      <c r="C92" s="740" t="s">
        <v>1918</v>
      </c>
      <c r="D92" s="743">
        <v>40402</v>
      </c>
      <c r="E92" s="740"/>
      <c r="F92" s="740" t="s">
        <v>1647</v>
      </c>
      <c r="G92" s="746" t="s">
        <v>1919</v>
      </c>
      <c r="H92" s="740" t="s">
        <v>1653</v>
      </c>
      <c r="I92" s="740" t="s">
        <v>1653</v>
      </c>
      <c r="J92" s="740" t="s">
        <v>85</v>
      </c>
      <c r="K92" s="748"/>
      <c r="L92" s="740" t="s">
        <v>1918</v>
      </c>
      <c r="M92" s="740" t="s">
        <v>1920</v>
      </c>
      <c r="N92" s="740" t="s">
        <v>1511</v>
      </c>
      <c r="O92" s="740">
        <v>1360.03</v>
      </c>
      <c r="P92" s="740" t="s">
        <v>1514</v>
      </c>
      <c r="Q92" s="740" t="s">
        <v>1921</v>
      </c>
      <c r="R92" s="740" t="s">
        <v>167</v>
      </c>
      <c r="S92" s="740"/>
      <c r="T92" s="740"/>
      <c r="U92" s="740" t="s">
        <v>160</v>
      </c>
      <c r="V92" s="739"/>
      <c r="W92" s="739"/>
      <c r="X92" s="741">
        <v>2020</v>
      </c>
      <c r="Y92" s="740" t="s">
        <v>1548</v>
      </c>
    </row>
    <row r="93" spans="1:25" s="745" customFormat="1" ht="25.5">
      <c r="A93" s="740">
        <v>84</v>
      </c>
      <c r="B93" s="741">
        <v>213</v>
      </c>
      <c r="C93" s="740" t="s">
        <v>1922</v>
      </c>
      <c r="D93" s="743">
        <v>40402</v>
      </c>
      <c r="E93" s="740"/>
      <c r="F93" s="740" t="s">
        <v>1543</v>
      </c>
      <c r="G93" s="746" t="s">
        <v>1796</v>
      </c>
      <c r="H93" s="740" t="s">
        <v>1545</v>
      </c>
      <c r="I93" s="740" t="s">
        <v>1545</v>
      </c>
      <c r="J93" s="740" t="s">
        <v>85</v>
      </c>
      <c r="K93" s="740"/>
      <c r="L93" s="740" t="s">
        <v>1922</v>
      </c>
      <c r="M93" s="740" t="s">
        <v>1923</v>
      </c>
      <c r="N93" s="740" t="s">
        <v>1511</v>
      </c>
      <c r="O93" s="740">
        <v>356.6</v>
      </c>
      <c r="P93" s="740" t="s">
        <v>1517</v>
      </c>
      <c r="Q93" s="740" t="s">
        <v>1924</v>
      </c>
      <c r="R93" s="740" t="s">
        <v>167</v>
      </c>
      <c r="S93" s="740"/>
      <c r="T93" s="740"/>
      <c r="U93" s="740" t="s">
        <v>160</v>
      </c>
      <c r="V93" s="739"/>
      <c r="W93" s="739"/>
      <c r="X93" s="741"/>
      <c r="Y93" s="740" t="s">
        <v>1548</v>
      </c>
    </row>
    <row r="94" spans="1:25" s="745" customFormat="1" ht="25.5">
      <c r="A94" s="740">
        <v>85</v>
      </c>
      <c r="B94" s="741">
        <v>216</v>
      </c>
      <c r="C94" s="740" t="s">
        <v>1925</v>
      </c>
      <c r="D94" s="743">
        <v>40483</v>
      </c>
      <c r="E94" s="740"/>
      <c r="F94" s="740" t="s">
        <v>1736</v>
      </c>
      <c r="G94" s="746" t="s">
        <v>1926</v>
      </c>
      <c r="H94" s="740" t="s">
        <v>1832</v>
      </c>
      <c r="I94" s="740" t="s">
        <v>1832</v>
      </c>
      <c r="J94" s="740" t="s">
        <v>1570</v>
      </c>
      <c r="K94" s="740"/>
      <c r="L94" s="740" t="s">
        <v>1925</v>
      </c>
      <c r="M94" s="740" t="s">
        <v>1927</v>
      </c>
      <c r="N94" s="740" t="s">
        <v>1511</v>
      </c>
      <c r="O94" s="740">
        <v>151.5</v>
      </c>
      <c r="P94" s="740" t="s">
        <v>1517</v>
      </c>
      <c r="Q94" s="740" t="s">
        <v>1740</v>
      </c>
      <c r="R94" s="740" t="s">
        <v>167</v>
      </c>
      <c r="S94" s="740"/>
      <c r="T94" s="740"/>
      <c r="U94" s="740" t="s">
        <v>160</v>
      </c>
      <c r="V94" s="739"/>
      <c r="W94" s="739"/>
      <c r="X94" s="741"/>
      <c r="Y94" s="740" t="s">
        <v>1548</v>
      </c>
    </row>
    <row r="95" spans="1:25" s="745" customFormat="1" ht="25.5">
      <c r="A95" s="740">
        <v>86</v>
      </c>
      <c r="B95" s="741">
        <v>223</v>
      </c>
      <c r="C95" s="740" t="s">
        <v>1928</v>
      </c>
      <c r="D95" s="743">
        <v>40652</v>
      </c>
      <c r="E95" s="740"/>
      <c r="F95" s="740" t="s">
        <v>1615</v>
      </c>
      <c r="G95" s="746" t="s">
        <v>1929</v>
      </c>
      <c r="H95" s="740" t="s">
        <v>1617</v>
      </c>
      <c r="I95" s="740" t="s">
        <v>1617</v>
      </c>
      <c r="J95" s="740" t="s">
        <v>85</v>
      </c>
      <c r="K95" s="740"/>
      <c r="L95" s="740" t="s">
        <v>1928</v>
      </c>
      <c r="M95" s="740" t="s">
        <v>1930</v>
      </c>
      <c r="N95" s="740" t="s">
        <v>1511</v>
      </c>
      <c r="O95" s="740">
        <v>582.30999999999995</v>
      </c>
      <c r="P95" s="740" t="s">
        <v>1516</v>
      </c>
      <c r="Q95" s="740" t="s">
        <v>1931</v>
      </c>
      <c r="R95" s="740" t="s">
        <v>167</v>
      </c>
      <c r="S95" s="740"/>
      <c r="T95" s="740" t="s">
        <v>2860</v>
      </c>
      <c r="U95" s="740" t="s">
        <v>160</v>
      </c>
      <c r="V95" s="739"/>
      <c r="W95" s="739"/>
      <c r="X95" s="741"/>
      <c r="Y95" s="740" t="s">
        <v>1548</v>
      </c>
    </row>
    <row r="96" spans="1:25" s="745" customFormat="1" ht="25.5">
      <c r="A96" s="740">
        <v>87</v>
      </c>
      <c r="B96" s="741">
        <v>139</v>
      </c>
      <c r="C96" s="740" t="s">
        <v>1935</v>
      </c>
      <c r="D96" s="743">
        <v>40742</v>
      </c>
      <c r="E96" s="740"/>
      <c r="F96" s="740" t="s">
        <v>1543</v>
      </c>
      <c r="G96" s="746" t="s">
        <v>1936</v>
      </c>
      <c r="H96" s="740" t="s">
        <v>1863</v>
      </c>
      <c r="I96" s="740" t="s">
        <v>1863</v>
      </c>
      <c r="J96" s="740" t="s">
        <v>85</v>
      </c>
      <c r="K96" s="740"/>
      <c r="L96" s="740" t="s">
        <v>1935</v>
      </c>
      <c r="M96" s="740" t="s">
        <v>1937</v>
      </c>
      <c r="N96" s="740" t="s">
        <v>1511</v>
      </c>
      <c r="O96" s="740">
        <v>186.72</v>
      </c>
      <c r="P96" s="740" t="s">
        <v>1517</v>
      </c>
      <c r="Q96" s="740" t="s">
        <v>1938</v>
      </c>
      <c r="R96" s="740" t="s">
        <v>167</v>
      </c>
      <c r="S96" s="740"/>
      <c r="T96" s="740"/>
      <c r="U96" s="740" t="s">
        <v>160</v>
      </c>
      <c r="V96" s="739"/>
      <c r="W96" s="739"/>
      <c r="X96" s="741"/>
      <c r="Y96" s="740" t="s">
        <v>1548</v>
      </c>
    </row>
    <row r="97" spans="1:25" s="745" customFormat="1" ht="25.5">
      <c r="A97" s="740">
        <v>88</v>
      </c>
      <c r="B97" s="741">
        <v>130</v>
      </c>
      <c r="C97" s="740" t="s">
        <v>1939</v>
      </c>
      <c r="D97" s="743">
        <v>40763</v>
      </c>
      <c r="E97" s="740"/>
      <c r="F97" s="740" t="s">
        <v>1562</v>
      </c>
      <c r="G97" s="746" t="s">
        <v>1940</v>
      </c>
      <c r="H97" s="740" t="s">
        <v>1675</v>
      </c>
      <c r="I97" s="740" t="s">
        <v>1675</v>
      </c>
      <c r="J97" s="740" t="s">
        <v>85</v>
      </c>
      <c r="K97" s="748"/>
      <c r="L97" s="740" t="s">
        <v>1939</v>
      </c>
      <c r="M97" s="740" t="s">
        <v>1941</v>
      </c>
      <c r="N97" s="740" t="s">
        <v>1511</v>
      </c>
      <c r="O97" s="740">
        <v>267.95999999999998</v>
      </c>
      <c r="P97" s="740" t="s">
        <v>1517</v>
      </c>
      <c r="Q97" s="740" t="s">
        <v>1942</v>
      </c>
      <c r="R97" s="740" t="s">
        <v>167</v>
      </c>
      <c r="S97" s="740"/>
      <c r="T97" s="740"/>
      <c r="U97" s="740" t="s">
        <v>160</v>
      </c>
      <c r="V97" s="739"/>
      <c r="W97" s="739"/>
      <c r="X97" s="741"/>
      <c r="Y97" s="740" t="s">
        <v>1548</v>
      </c>
    </row>
    <row r="98" spans="1:25" s="745" customFormat="1" ht="25.5">
      <c r="A98" s="740">
        <v>89</v>
      </c>
      <c r="B98" s="741">
        <v>225</v>
      </c>
      <c r="C98" s="740" t="s">
        <v>1943</v>
      </c>
      <c r="D98" s="743">
        <v>40792</v>
      </c>
      <c r="E98" s="740"/>
      <c r="F98" s="740" t="s">
        <v>1574</v>
      </c>
      <c r="G98" s="746" t="s">
        <v>1944</v>
      </c>
      <c r="H98" s="740" t="s">
        <v>1558</v>
      </c>
      <c r="I98" s="740" t="s">
        <v>1558</v>
      </c>
      <c r="J98" s="740" t="s">
        <v>85</v>
      </c>
      <c r="K98" s="740"/>
      <c r="L98" s="740" t="s">
        <v>1943</v>
      </c>
      <c r="M98" s="740" t="s">
        <v>1945</v>
      </c>
      <c r="N98" s="740" t="s">
        <v>1511</v>
      </c>
      <c r="O98" s="740">
        <v>440.1</v>
      </c>
      <c r="P98" s="740" t="s">
        <v>1517</v>
      </c>
      <c r="Q98" s="740" t="s">
        <v>1946</v>
      </c>
      <c r="R98" s="740" t="s">
        <v>167</v>
      </c>
      <c r="S98" s="740"/>
      <c r="T98" s="740"/>
      <c r="U98" s="740" t="s">
        <v>160</v>
      </c>
      <c r="V98" s="739"/>
      <c r="W98" s="739"/>
      <c r="X98" s="741"/>
      <c r="Y98" s="740" t="s">
        <v>1579</v>
      </c>
    </row>
    <row r="99" spans="1:25" s="745" customFormat="1" ht="25.5">
      <c r="A99" s="740">
        <v>90</v>
      </c>
      <c r="B99" s="741">
        <v>231</v>
      </c>
      <c r="C99" s="740" t="s">
        <v>1947</v>
      </c>
      <c r="D99" s="743">
        <v>40823</v>
      </c>
      <c r="E99" s="740"/>
      <c r="F99" s="740" t="s">
        <v>1603</v>
      </c>
      <c r="G99" s="746" t="s">
        <v>1948</v>
      </c>
      <c r="H99" s="740" t="s">
        <v>1863</v>
      </c>
      <c r="I99" s="740" t="s">
        <v>1863</v>
      </c>
      <c r="J99" s="740" t="s">
        <v>85</v>
      </c>
      <c r="K99" s="740"/>
      <c r="L99" s="740" t="s">
        <v>1947</v>
      </c>
      <c r="M99" s="740" t="s">
        <v>1949</v>
      </c>
      <c r="N99" s="740" t="s">
        <v>1511</v>
      </c>
      <c r="O99" s="740">
        <v>218.68</v>
      </c>
      <c r="P99" s="740" t="s">
        <v>1517</v>
      </c>
      <c r="Q99" s="740" t="s">
        <v>1950</v>
      </c>
      <c r="R99" s="740" t="s">
        <v>167</v>
      </c>
      <c r="S99" s="740"/>
      <c r="T99" s="740"/>
      <c r="U99" s="740" t="s">
        <v>160</v>
      </c>
      <c r="V99" s="739"/>
      <c r="W99" s="739"/>
      <c r="X99" s="741"/>
      <c r="Y99" s="740" t="s">
        <v>1548</v>
      </c>
    </row>
    <row r="100" spans="1:25" s="745" customFormat="1" ht="25.5">
      <c r="A100" s="740">
        <v>91</v>
      </c>
      <c r="B100" s="741">
        <v>232</v>
      </c>
      <c r="C100" s="740" t="s">
        <v>2866</v>
      </c>
      <c r="D100" s="743">
        <v>40823</v>
      </c>
      <c r="E100" s="740"/>
      <c r="F100" s="740" t="s">
        <v>1647</v>
      </c>
      <c r="G100" s="746" t="s">
        <v>1919</v>
      </c>
      <c r="H100" s="740" t="s">
        <v>1653</v>
      </c>
      <c r="I100" s="740" t="s">
        <v>1653</v>
      </c>
      <c r="J100" s="740" t="s">
        <v>85</v>
      </c>
      <c r="K100" s="740"/>
      <c r="L100" s="751" t="s">
        <v>2866</v>
      </c>
      <c r="M100" s="740" t="s">
        <v>1951</v>
      </c>
      <c r="N100" s="740" t="s">
        <v>1511</v>
      </c>
      <c r="O100" s="740">
        <v>896.03</v>
      </c>
      <c r="P100" s="740" t="s">
        <v>1516</v>
      </c>
      <c r="Q100" s="740" t="s">
        <v>1952</v>
      </c>
      <c r="R100" s="740" t="s">
        <v>167</v>
      </c>
      <c r="S100" s="740"/>
      <c r="T100" s="740" t="s">
        <v>2860</v>
      </c>
      <c r="U100" s="740" t="s">
        <v>160</v>
      </c>
      <c r="V100" s="739"/>
      <c r="W100" s="739"/>
      <c r="X100" s="741"/>
      <c r="Y100" s="740" t="s">
        <v>1548</v>
      </c>
    </row>
    <row r="101" spans="1:25" s="745" customFormat="1" ht="25.5">
      <c r="A101" s="740">
        <v>92</v>
      </c>
      <c r="B101" s="741">
        <v>236</v>
      </c>
      <c r="C101" s="740" t="s">
        <v>1953</v>
      </c>
      <c r="D101" s="743">
        <v>40823</v>
      </c>
      <c r="E101" s="740"/>
      <c r="F101" s="740" t="s">
        <v>1603</v>
      </c>
      <c r="G101" s="746" t="s">
        <v>1948</v>
      </c>
      <c r="H101" s="740" t="s">
        <v>1863</v>
      </c>
      <c r="I101" s="740" t="s">
        <v>1863</v>
      </c>
      <c r="J101" s="740" t="s">
        <v>85</v>
      </c>
      <c r="K101" s="740"/>
      <c r="L101" s="740" t="s">
        <v>1953</v>
      </c>
      <c r="M101" s="740" t="s">
        <v>1949</v>
      </c>
      <c r="N101" s="740" t="s">
        <v>1511</v>
      </c>
      <c r="O101" s="740">
        <v>161.19999999999999</v>
      </c>
      <c r="P101" s="740" t="s">
        <v>1517</v>
      </c>
      <c r="Q101" s="740" t="s">
        <v>1954</v>
      </c>
      <c r="R101" s="740" t="s">
        <v>167</v>
      </c>
      <c r="S101" s="740"/>
      <c r="T101" s="740"/>
      <c r="U101" s="740" t="s">
        <v>160</v>
      </c>
      <c r="V101" s="739"/>
      <c r="W101" s="739"/>
      <c r="X101" s="741">
        <v>2019</v>
      </c>
      <c r="Y101" s="740" t="s">
        <v>1548</v>
      </c>
    </row>
    <row r="102" spans="1:25" s="745" customFormat="1" ht="25.5">
      <c r="A102" s="740">
        <v>93</v>
      </c>
      <c r="B102" s="741">
        <v>233</v>
      </c>
      <c r="C102" s="740" t="s">
        <v>1955</v>
      </c>
      <c r="D102" s="743">
        <v>40829</v>
      </c>
      <c r="E102" s="740"/>
      <c r="F102" s="740" t="s">
        <v>1603</v>
      </c>
      <c r="G102" s="746" t="s">
        <v>1956</v>
      </c>
      <c r="H102" s="740" t="s">
        <v>1605</v>
      </c>
      <c r="I102" s="740" t="s">
        <v>1605</v>
      </c>
      <c r="J102" s="740" t="s">
        <v>85</v>
      </c>
      <c r="K102" s="740"/>
      <c r="L102" s="740" t="s">
        <v>1955</v>
      </c>
      <c r="M102" s="740" t="s">
        <v>1957</v>
      </c>
      <c r="N102" s="740" t="s">
        <v>1511</v>
      </c>
      <c r="O102" s="740">
        <v>287.32</v>
      </c>
      <c r="P102" s="740" t="s">
        <v>1517</v>
      </c>
      <c r="Q102" s="740" t="s">
        <v>1958</v>
      </c>
      <c r="R102" s="740" t="s">
        <v>167</v>
      </c>
      <c r="S102" s="740"/>
      <c r="T102" s="740" t="s">
        <v>2860</v>
      </c>
      <c r="U102" s="740" t="s">
        <v>160</v>
      </c>
      <c r="V102" s="739"/>
      <c r="W102" s="739"/>
      <c r="X102" s="741"/>
      <c r="Y102" s="740" t="s">
        <v>1548</v>
      </c>
    </row>
    <row r="103" spans="1:25" s="745" customFormat="1" ht="25.5">
      <c r="A103" s="740">
        <v>94</v>
      </c>
      <c r="B103" s="741">
        <v>244</v>
      </c>
      <c r="C103" s="740" t="s">
        <v>1962</v>
      </c>
      <c r="D103" s="743">
        <v>41009</v>
      </c>
      <c r="E103" s="740"/>
      <c r="F103" s="740" t="s">
        <v>1574</v>
      </c>
      <c r="G103" s="746" t="s">
        <v>1963</v>
      </c>
      <c r="H103" s="740" t="s">
        <v>1712</v>
      </c>
      <c r="I103" s="740" t="s">
        <v>1712</v>
      </c>
      <c r="J103" s="740" t="s">
        <v>85</v>
      </c>
      <c r="K103" s="740"/>
      <c r="L103" s="740" t="s">
        <v>1962</v>
      </c>
      <c r="M103" s="740" t="s">
        <v>1964</v>
      </c>
      <c r="N103" s="740" t="s">
        <v>1511</v>
      </c>
      <c r="O103" s="740">
        <v>462.85</v>
      </c>
      <c r="P103" s="740" t="s">
        <v>1517</v>
      </c>
      <c r="Q103" s="740" t="s">
        <v>1965</v>
      </c>
      <c r="R103" s="740" t="s">
        <v>167</v>
      </c>
      <c r="S103" s="740"/>
      <c r="T103" s="740"/>
      <c r="U103" s="740" t="s">
        <v>160</v>
      </c>
      <c r="V103" s="739"/>
      <c r="W103" s="739"/>
      <c r="X103" s="741"/>
      <c r="Y103" s="740" t="s">
        <v>1579</v>
      </c>
    </row>
    <row r="104" spans="1:25" s="745" customFormat="1" ht="25.5">
      <c r="A104" s="740">
        <v>95</v>
      </c>
      <c r="B104" s="741">
        <v>245</v>
      </c>
      <c r="C104" s="740" t="s">
        <v>1966</v>
      </c>
      <c r="D104" s="743">
        <v>41039</v>
      </c>
      <c r="E104" s="740"/>
      <c r="F104" s="740" t="s">
        <v>1581</v>
      </c>
      <c r="G104" s="746" t="s">
        <v>1967</v>
      </c>
      <c r="H104" s="740" t="s">
        <v>1558</v>
      </c>
      <c r="I104" s="740" t="s">
        <v>1558</v>
      </c>
      <c r="J104" s="740" t="s">
        <v>85</v>
      </c>
      <c r="K104" s="740"/>
      <c r="L104" s="740" t="s">
        <v>1966</v>
      </c>
      <c r="M104" s="740" t="s">
        <v>1968</v>
      </c>
      <c r="N104" s="740" t="s">
        <v>1511</v>
      </c>
      <c r="O104" s="740">
        <v>463.9</v>
      </c>
      <c r="P104" s="740" t="s">
        <v>1517</v>
      </c>
      <c r="Q104" s="740" t="s">
        <v>1969</v>
      </c>
      <c r="R104" s="740" t="s">
        <v>167</v>
      </c>
      <c r="S104" s="740"/>
      <c r="T104" s="740" t="s">
        <v>2860</v>
      </c>
      <c r="U104" s="740" t="s">
        <v>160</v>
      </c>
      <c r="V104" s="739"/>
      <c r="W104" s="739"/>
      <c r="X104" s="741"/>
      <c r="Y104" s="740" t="s">
        <v>1548</v>
      </c>
    </row>
    <row r="105" spans="1:25" s="745" customFormat="1" ht="25.5">
      <c r="A105" s="740">
        <v>96</v>
      </c>
      <c r="B105" s="741">
        <v>248</v>
      </c>
      <c r="C105" s="740" t="s">
        <v>1970</v>
      </c>
      <c r="D105" s="743">
        <v>41074</v>
      </c>
      <c r="E105" s="740"/>
      <c r="F105" s="740" t="s">
        <v>1567</v>
      </c>
      <c r="G105" s="746" t="s">
        <v>1971</v>
      </c>
      <c r="H105" s="740" t="s">
        <v>1569</v>
      </c>
      <c r="I105" s="740" t="s">
        <v>1569</v>
      </c>
      <c r="J105" s="740" t="s">
        <v>1570</v>
      </c>
      <c r="K105" s="740"/>
      <c r="L105" s="740" t="s">
        <v>1970</v>
      </c>
      <c r="M105" s="740" t="s">
        <v>1972</v>
      </c>
      <c r="N105" s="740" t="s">
        <v>1511</v>
      </c>
      <c r="O105" s="740">
        <v>273.47000000000003</v>
      </c>
      <c r="P105" s="740" t="s">
        <v>1517</v>
      </c>
      <c r="Q105" s="740" t="s">
        <v>1798</v>
      </c>
      <c r="R105" s="740" t="s">
        <v>167</v>
      </c>
      <c r="S105" s="740"/>
      <c r="T105" s="740"/>
      <c r="U105" s="740" t="s">
        <v>160</v>
      </c>
      <c r="V105" s="739"/>
      <c r="W105" s="739"/>
      <c r="X105" s="741"/>
      <c r="Y105" s="740" t="s">
        <v>1548</v>
      </c>
    </row>
    <row r="106" spans="1:25" s="745" customFormat="1" ht="25.5">
      <c r="A106" s="740">
        <v>97</v>
      </c>
      <c r="B106" s="741">
        <v>250</v>
      </c>
      <c r="C106" s="740" t="s">
        <v>1973</v>
      </c>
      <c r="D106" s="743">
        <v>41095</v>
      </c>
      <c r="E106" s="740"/>
      <c r="F106" s="740" t="s">
        <v>1574</v>
      </c>
      <c r="G106" s="746" t="s">
        <v>1974</v>
      </c>
      <c r="H106" s="740" t="s">
        <v>1599</v>
      </c>
      <c r="I106" s="740" t="s">
        <v>1599</v>
      </c>
      <c r="J106" s="740" t="s">
        <v>85</v>
      </c>
      <c r="K106" s="740"/>
      <c r="L106" s="740" t="s">
        <v>1973</v>
      </c>
      <c r="M106" s="740" t="s">
        <v>1975</v>
      </c>
      <c r="N106" s="740" t="s">
        <v>1511</v>
      </c>
      <c r="O106" s="740">
        <v>220.07</v>
      </c>
      <c r="P106" s="740" t="s">
        <v>1517</v>
      </c>
      <c r="Q106" s="740" t="s">
        <v>1976</v>
      </c>
      <c r="R106" s="740" t="s">
        <v>167</v>
      </c>
      <c r="S106" s="740"/>
      <c r="T106" s="740" t="s">
        <v>2860</v>
      </c>
      <c r="U106" s="740" t="s">
        <v>160</v>
      </c>
      <c r="V106" s="739"/>
      <c r="W106" s="739"/>
      <c r="X106" s="741"/>
      <c r="Y106" s="740" t="s">
        <v>1579</v>
      </c>
    </row>
    <row r="107" spans="1:25" s="745" customFormat="1" ht="25.5">
      <c r="A107" s="740">
        <v>98</v>
      </c>
      <c r="B107" s="741">
        <v>252</v>
      </c>
      <c r="C107" s="740" t="s">
        <v>1977</v>
      </c>
      <c r="D107" s="743">
        <v>41106</v>
      </c>
      <c r="E107" s="740"/>
      <c r="F107" s="740" t="s">
        <v>1615</v>
      </c>
      <c r="G107" s="746" t="s">
        <v>1978</v>
      </c>
      <c r="H107" s="740" t="s">
        <v>1617</v>
      </c>
      <c r="I107" s="740" t="s">
        <v>1617</v>
      </c>
      <c r="J107" s="740" t="s">
        <v>85</v>
      </c>
      <c r="K107" s="740"/>
      <c r="L107" s="740" t="s">
        <v>1977</v>
      </c>
      <c r="M107" s="740" t="s">
        <v>1979</v>
      </c>
      <c r="N107" s="740" t="s">
        <v>1511</v>
      </c>
      <c r="O107" s="740">
        <v>464.25</v>
      </c>
      <c r="P107" s="740" t="s">
        <v>1517</v>
      </c>
      <c r="Q107" s="740" t="s">
        <v>1980</v>
      </c>
      <c r="R107" s="740" t="s">
        <v>167</v>
      </c>
      <c r="S107" s="740"/>
      <c r="T107" s="740" t="s">
        <v>2860</v>
      </c>
      <c r="U107" s="740" t="s">
        <v>160</v>
      </c>
      <c r="V107" s="739"/>
      <c r="W107" s="739"/>
      <c r="X107" s="741"/>
      <c r="Y107" s="740" t="s">
        <v>1548</v>
      </c>
    </row>
    <row r="108" spans="1:25" s="745" customFormat="1" ht="25.5">
      <c r="A108" s="740">
        <v>99</v>
      </c>
      <c r="B108" s="741">
        <v>256</v>
      </c>
      <c r="C108" s="740" t="s">
        <v>1981</v>
      </c>
      <c r="D108" s="743">
        <v>41172</v>
      </c>
      <c r="E108" s="740"/>
      <c r="F108" s="740" t="s">
        <v>1647</v>
      </c>
      <c r="G108" s="746" t="s">
        <v>1660</v>
      </c>
      <c r="H108" s="740" t="s">
        <v>1661</v>
      </c>
      <c r="I108" s="740" t="s">
        <v>1661</v>
      </c>
      <c r="J108" s="740" t="s">
        <v>85</v>
      </c>
      <c r="K108" s="748"/>
      <c r="L108" s="740" t="s">
        <v>1981</v>
      </c>
      <c r="M108" s="740" t="s">
        <v>1982</v>
      </c>
      <c r="N108" s="740" t="s">
        <v>1511</v>
      </c>
      <c r="O108" s="740">
        <v>1011.5</v>
      </c>
      <c r="P108" s="740" t="s">
        <v>1514</v>
      </c>
      <c r="Q108" s="740" t="s">
        <v>1553</v>
      </c>
      <c r="R108" s="740" t="s">
        <v>167</v>
      </c>
      <c r="S108" s="740"/>
      <c r="T108" s="740"/>
      <c r="U108" s="740" t="s">
        <v>160</v>
      </c>
      <c r="V108" s="739"/>
      <c r="W108" s="739"/>
      <c r="X108" s="741">
        <v>2019</v>
      </c>
      <c r="Y108" s="740" t="s">
        <v>1548</v>
      </c>
    </row>
    <row r="109" spans="1:25" s="745" customFormat="1" ht="25.5">
      <c r="A109" s="740">
        <v>100</v>
      </c>
      <c r="B109" s="741">
        <v>257</v>
      </c>
      <c r="C109" s="740" t="s">
        <v>1983</v>
      </c>
      <c r="D109" s="743">
        <v>41201</v>
      </c>
      <c r="E109" s="740"/>
      <c r="F109" s="740" t="s">
        <v>1574</v>
      </c>
      <c r="G109" s="746" t="s">
        <v>1984</v>
      </c>
      <c r="H109" s="740" t="s">
        <v>1985</v>
      </c>
      <c r="I109" s="740" t="s">
        <v>1985</v>
      </c>
      <c r="J109" s="740" t="s">
        <v>1752</v>
      </c>
      <c r="K109" s="740"/>
      <c r="L109" s="740" t="s">
        <v>1983</v>
      </c>
      <c r="M109" s="740" t="s">
        <v>1986</v>
      </c>
      <c r="N109" s="740" t="s">
        <v>1511</v>
      </c>
      <c r="O109" s="740">
        <v>211.03</v>
      </c>
      <c r="P109" s="740" t="s">
        <v>1517</v>
      </c>
      <c r="Q109" s="740" t="s">
        <v>1987</v>
      </c>
      <c r="R109" s="740" t="s">
        <v>167</v>
      </c>
      <c r="S109" s="740"/>
      <c r="T109" s="740" t="s">
        <v>2860</v>
      </c>
      <c r="U109" s="740" t="s">
        <v>160</v>
      </c>
      <c r="V109" s="739"/>
      <c r="W109" s="739"/>
      <c r="X109" s="741"/>
      <c r="Y109" s="740" t="s">
        <v>1579</v>
      </c>
    </row>
    <row r="110" spans="1:25" s="745" customFormat="1" ht="25.5">
      <c r="A110" s="740">
        <v>101</v>
      </c>
      <c r="B110" s="741">
        <v>260</v>
      </c>
      <c r="C110" s="740" t="s">
        <v>1988</v>
      </c>
      <c r="D110" s="743">
        <v>41251</v>
      </c>
      <c r="E110" s="740"/>
      <c r="F110" s="740" t="s">
        <v>1574</v>
      </c>
      <c r="G110" s="746" t="s">
        <v>1989</v>
      </c>
      <c r="H110" s="740" t="s">
        <v>1558</v>
      </c>
      <c r="I110" s="740" t="s">
        <v>1558</v>
      </c>
      <c r="J110" s="740" t="s">
        <v>85</v>
      </c>
      <c r="K110" s="740"/>
      <c r="L110" s="740" t="s">
        <v>1988</v>
      </c>
      <c r="M110" s="740" t="s">
        <v>1990</v>
      </c>
      <c r="N110" s="740" t="s">
        <v>1511</v>
      </c>
      <c r="O110" s="740">
        <v>360.58</v>
      </c>
      <c r="P110" s="740" t="s">
        <v>1517</v>
      </c>
      <c r="Q110" s="740" t="s">
        <v>1991</v>
      </c>
      <c r="R110" s="740" t="s">
        <v>167</v>
      </c>
      <c r="S110" s="740"/>
      <c r="T110" s="740"/>
      <c r="U110" s="740" t="s">
        <v>160</v>
      </c>
      <c r="V110" s="739"/>
      <c r="W110" s="739"/>
      <c r="X110" s="741"/>
      <c r="Y110" s="740" t="s">
        <v>1579</v>
      </c>
    </row>
    <row r="111" spans="1:25" s="745" customFormat="1" ht="25.5">
      <c r="A111" s="740">
        <v>102</v>
      </c>
      <c r="B111" s="741">
        <v>263</v>
      </c>
      <c r="C111" s="740" t="s">
        <v>1992</v>
      </c>
      <c r="D111" s="743">
        <v>41290</v>
      </c>
      <c r="E111" s="740"/>
      <c r="F111" s="740" t="s">
        <v>1562</v>
      </c>
      <c r="G111" s="746" t="s">
        <v>1993</v>
      </c>
      <c r="H111" s="740" t="s">
        <v>1675</v>
      </c>
      <c r="I111" s="740" t="s">
        <v>1675</v>
      </c>
      <c r="J111" s="740" t="s">
        <v>85</v>
      </c>
      <c r="K111" s="740"/>
      <c r="L111" s="740" t="s">
        <v>1992</v>
      </c>
      <c r="M111" s="740" t="s">
        <v>1994</v>
      </c>
      <c r="N111" s="740" t="s">
        <v>1511</v>
      </c>
      <c r="O111" s="740">
        <v>443.28</v>
      </c>
      <c r="P111" s="740" t="s">
        <v>1517</v>
      </c>
      <c r="Q111" s="740" t="s">
        <v>1553</v>
      </c>
      <c r="R111" s="740" t="s">
        <v>167</v>
      </c>
      <c r="S111" s="740"/>
      <c r="T111" s="740"/>
      <c r="U111" s="740" t="s">
        <v>160</v>
      </c>
      <c r="V111" s="739"/>
      <c r="W111" s="739"/>
      <c r="X111" s="741"/>
      <c r="Y111" s="740" t="s">
        <v>1548</v>
      </c>
    </row>
    <row r="112" spans="1:25" s="745" customFormat="1" ht="25.5">
      <c r="A112" s="740">
        <v>103</v>
      </c>
      <c r="B112" s="741">
        <v>265</v>
      </c>
      <c r="C112" s="740" t="s">
        <v>1995</v>
      </c>
      <c r="D112" s="743">
        <v>41402</v>
      </c>
      <c r="E112" s="740"/>
      <c r="F112" s="740" t="s">
        <v>1562</v>
      </c>
      <c r="G112" s="746" t="s">
        <v>1996</v>
      </c>
      <c r="H112" s="740" t="s">
        <v>1576</v>
      </c>
      <c r="I112" s="740" t="s">
        <v>1576</v>
      </c>
      <c r="J112" s="740" t="s">
        <v>85</v>
      </c>
      <c r="K112" s="740"/>
      <c r="L112" s="740" t="s">
        <v>1995</v>
      </c>
      <c r="M112" s="740" t="s">
        <v>1997</v>
      </c>
      <c r="N112" s="740" t="s">
        <v>1511</v>
      </c>
      <c r="O112" s="740">
        <v>1005.72</v>
      </c>
      <c r="P112" s="740" t="s">
        <v>1514</v>
      </c>
      <c r="Q112" s="740" t="s">
        <v>1998</v>
      </c>
      <c r="R112" s="740" t="s">
        <v>167</v>
      </c>
      <c r="S112" s="740"/>
      <c r="T112" s="740" t="s">
        <v>2860</v>
      </c>
      <c r="U112" s="740" t="s">
        <v>160</v>
      </c>
      <c r="V112" s="739"/>
      <c r="W112" s="739"/>
      <c r="X112" s="741"/>
      <c r="Y112" s="740" t="s">
        <v>1548</v>
      </c>
    </row>
    <row r="113" spans="1:25" s="745" customFormat="1" ht="25.5">
      <c r="A113" s="740">
        <v>104</v>
      </c>
      <c r="B113" s="741">
        <v>267</v>
      </c>
      <c r="C113" s="740" t="s">
        <v>1999</v>
      </c>
      <c r="D113" s="743">
        <v>41453</v>
      </c>
      <c r="E113" s="740"/>
      <c r="F113" s="740" t="s">
        <v>1665</v>
      </c>
      <c r="G113" s="746" t="s">
        <v>2000</v>
      </c>
      <c r="H113" s="740" t="s">
        <v>2000</v>
      </c>
      <c r="I113" s="740" t="s">
        <v>2000</v>
      </c>
      <c r="J113" s="740" t="s">
        <v>1752</v>
      </c>
      <c r="K113" s="740"/>
      <c r="L113" s="740" t="s">
        <v>1999</v>
      </c>
      <c r="M113" s="740" t="s">
        <v>2001</v>
      </c>
      <c r="N113" s="740" t="s">
        <v>1511</v>
      </c>
      <c r="O113" s="740">
        <v>451.44</v>
      </c>
      <c r="P113" s="740" t="s">
        <v>1517</v>
      </c>
      <c r="Q113" s="740" t="s">
        <v>1553</v>
      </c>
      <c r="R113" s="740" t="s">
        <v>167</v>
      </c>
      <c r="S113" s="740"/>
      <c r="T113" s="740"/>
      <c r="U113" s="740" t="s">
        <v>160</v>
      </c>
      <c r="V113" s="739"/>
      <c r="W113" s="739"/>
      <c r="X113" s="741"/>
      <c r="Y113" s="740" t="s">
        <v>1548</v>
      </c>
    </row>
    <row r="114" spans="1:25" s="745" customFormat="1" ht="25.5">
      <c r="A114" s="740">
        <v>105</v>
      </c>
      <c r="B114" s="741">
        <v>269</v>
      </c>
      <c r="C114" s="740" t="s">
        <v>2002</v>
      </c>
      <c r="D114" s="743">
        <v>41467</v>
      </c>
      <c r="E114" s="740"/>
      <c r="F114" s="740" t="s">
        <v>1665</v>
      </c>
      <c r="G114" s="746" t="s">
        <v>2003</v>
      </c>
      <c r="H114" s="740" t="s">
        <v>2004</v>
      </c>
      <c r="I114" s="740" t="s">
        <v>2004</v>
      </c>
      <c r="J114" s="740" t="s">
        <v>1752</v>
      </c>
      <c r="K114" s="748"/>
      <c r="L114" s="740" t="s">
        <v>2002</v>
      </c>
      <c r="M114" s="740" t="s">
        <v>2005</v>
      </c>
      <c r="N114" s="740" t="s">
        <v>1511</v>
      </c>
      <c r="O114" s="740">
        <v>210.48</v>
      </c>
      <c r="P114" s="740" t="s">
        <v>1517</v>
      </c>
      <c r="Q114" s="740" t="s">
        <v>2006</v>
      </c>
      <c r="R114" s="740" t="s">
        <v>167</v>
      </c>
      <c r="S114" s="740"/>
      <c r="T114" s="740" t="s">
        <v>2860</v>
      </c>
      <c r="U114" s="740" t="s">
        <v>160</v>
      </c>
      <c r="V114" s="739"/>
      <c r="W114" s="739"/>
      <c r="X114" s="741"/>
      <c r="Y114" s="740" t="s">
        <v>1548</v>
      </c>
    </row>
    <row r="115" spans="1:25" s="745" customFormat="1" ht="38.25">
      <c r="A115" s="740">
        <v>106</v>
      </c>
      <c r="B115" s="741">
        <v>271</v>
      </c>
      <c r="C115" s="740" t="s">
        <v>2007</v>
      </c>
      <c r="D115" s="743">
        <v>41481</v>
      </c>
      <c r="E115" s="740"/>
      <c r="F115" s="740" t="s">
        <v>1710</v>
      </c>
      <c r="G115" s="746" t="s">
        <v>2008</v>
      </c>
      <c r="H115" s="740" t="s">
        <v>1617</v>
      </c>
      <c r="I115" s="740" t="s">
        <v>1617</v>
      </c>
      <c r="J115" s="740" t="s">
        <v>85</v>
      </c>
      <c r="K115" s="740"/>
      <c r="L115" s="740" t="s">
        <v>2007</v>
      </c>
      <c r="M115" s="740" t="s">
        <v>2009</v>
      </c>
      <c r="N115" s="740" t="s">
        <v>1511</v>
      </c>
      <c r="O115" s="740">
        <v>595.54999999999995</v>
      </c>
      <c r="P115" s="740" t="s">
        <v>1516</v>
      </c>
      <c r="Q115" s="740" t="s">
        <v>2010</v>
      </c>
      <c r="R115" s="740" t="s">
        <v>167</v>
      </c>
      <c r="S115" s="740"/>
      <c r="T115" s="740" t="s">
        <v>2860</v>
      </c>
      <c r="U115" s="740" t="s">
        <v>160</v>
      </c>
      <c r="V115" s="739"/>
      <c r="W115" s="739"/>
      <c r="X115" s="741"/>
      <c r="Y115" s="740" t="s">
        <v>1548</v>
      </c>
    </row>
    <row r="116" spans="1:25" s="745" customFormat="1" ht="38.25">
      <c r="A116" s="740">
        <v>107</v>
      </c>
      <c r="B116" s="741">
        <v>277</v>
      </c>
      <c r="C116" s="740" t="s">
        <v>2011</v>
      </c>
      <c r="D116" s="743">
        <v>41540</v>
      </c>
      <c r="E116" s="740"/>
      <c r="F116" s="740" t="s">
        <v>1710</v>
      </c>
      <c r="G116" s="746" t="s">
        <v>1978</v>
      </c>
      <c r="H116" s="740" t="s">
        <v>1617</v>
      </c>
      <c r="I116" s="740" t="s">
        <v>1617</v>
      </c>
      <c r="J116" s="740" t="s">
        <v>85</v>
      </c>
      <c r="K116" s="740"/>
      <c r="L116" s="740" t="s">
        <v>2011</v>
      </c>
      <c r="M116" s="740" t="s">
        <v>2012</v>
      </c>
      <c r="N116" s="740" t="s">
        <v>1511</v>
      </c>
      <c r="O116" s="740">
        <v>248.22</v>
      </c>
      <c r="P116" s="740" t="s">
        <v>1517</v>
      </c>
      <c r="Q116" s="740" t="s">
        <v>1942</v>
      </c>
      <c r="R116" s="740" t="s">
        <v>167</v>
      </c>
      <c r="S116" s="740"/>
      <c r="T116" s="740" t="s">
        <v>2860</v>
      </c>
      <c r="U116" s="740" t="s">
        <v>160</v>
      </c>
      <c r="V116" s="739"/>
      <c r="W116" s="739"/>
      <c r="X116" s="741"/>
      <c r="Y116" s="740" t="s">
        <v>1548</v>
      </c>
    </row>
    <row r="117" spans="1:25" s="745" customFormat="1" ht="25.5">
      <c r="A117" s="740">
        <v>108</v>
      </c>
      <c r="B117" s="741">
        <v>278</v>
      </c>
      <c r="C117" s="740" t="s">
        <v>2013</v>
      </c>
      <c r="D117" s="743">
        <v>41550</v>
      </c>
      <c r="E117" s="740"/>
      <c r="F117" s="740" t="s">
        <v>1581</v>
      </c>
      <c r="G117" s="746" t="s">
        <v>1582</v>
      </c>
      <c r="H117" s="740" t="s">
        <v>1558</v>
      </c>
      <c r="I117" s="740" t="s">
        <v>1558</v>
      </c>
      <c r="J117" s="740" t="s">
        <v>85</v>
      </c>
      <c r="K117" s="740"/>
      <c r="L117" s="740" t="s">
        <v>2013</v>
      </c>
      <c r="M117" s="740" t="s">
        <v>2014</v>
      </c>
      <c r="N117" s="740" t="s">
        <v>1511</v>
      </c>
      <c r="O117" s="740">
        <v>776</v>
      </c>
      <c r="P117" s="740" t="s">
        <v>1516</v>
      </c>
      <c r="Q117" s="740" t="s">
        <v>2015</v>
      </c>
      <c r="R117" s="740" t="s">
        <v>167</v>
      </c>
      <c r="S117" s="740"/>
      <c r="T117" s="740" t="s">
        <v>2860</v>
      </c>
      <c r="U117" s="740" t="s">
        <v>160</v>
      </c>
      <c r="V117" s="739"/>
      <c r="W117" s="739"/>
      <c r="X117" s="741"/>
      <c r="Y117" s="740" t="s">
        <v>1548</v>
      </c>
    </row>
    <row r="118" spans="1:25" s="745" customFormat="1" ht="25.5">
      <c r="A118" s="740">
        <v>109</v>
      </c>
      <c r="B118" s="741">
        <v>261</v>
      </c>
      <c r="C118" s="740" t="s">
        <v>2016</v>
      </c>
      <c r="D118" s="743">
        <v>41554</v>
      </c>
      <c r="E118" s="740"/>
      <c r="F118" s="740" t="s">
        <v>1574</v>
      </c>
      <c r="G118" s="746" t="s">
        <v>2017</v>
      </c>
      <c r="H118" s="740" t="s">
        <v>1599</v>
      </c>
      <c r="I118" s="740" t="s">
        <v>1599</v>
      </c>
      <c r="J118" s="740" t="s">
        <v>85</v>
      </c>
      <c r="K118" s="740"/>
      <c r="L118" s="740" t="s">
        <v>2016</v>
      </c>
      <c r="M118" s="740" t="s">
        <v>2018</v>
      </c>
      <c r="N118" s="740" t="s">
        <v>1511</v>
      </c>
      <c r="O118" s="740">
        <v>258.49</v>
      </c>
      <c r="P118" s="740" t="s">
        <v>1517</v>
      </c>
      <c r="Q118" s="740" t="s">
        <v>2019</v>
      </c>
      <c r="R118" s="740" t="s">
        <v>167</v>
      </c>
      <c r="S118" s="740"/>
      <c r="T118" s="740"/>
      <c r="U118" s="740" t="s">
        <v>160</v>
      </c>
      <c r="V118" s="739"/>
      <c r="W118" s="739"/>
      <c r="X118" s="741"/>
      <c r="Y118" s="740" t="s">
        <v>1548</v>
      </c>
    </row>
    <row r="119" spans="1:25" s="745" customFormat="1" ht="25.5">
      <c r="A119" s="740">
        <v>110</v>
      </c>
      <c r="B119" s="741">
        <v>279</v>
      </c>
      <c r="C119" s="740" t="s">
        <v>2020</v>
      </c>
      <c r="D119" s="743">
        <v>41556</v>
      </c>
      <c r="E119" s="740"/>
      <c r="F119" s="740" t="s">
        <v>1543</v>
      </c>
      <c r="G119" s="746" t="s">
        <v>1894</v>
      </c>
      <c r="H119" s="740" t="s">
        <v>1863</v>
      </c>
      <c r="I119" s="740" t="s">
        <v>1863</v>
      </c>
      <c r="J119" s="740" t="s">
        <v>85</v>
      </c>
      <c r="K119" s="740"/>
      <c r="L119" s="740" t="s">
        <v>2020</v>
      </c>
      <c r="M119" s="740" t="s">
        <v>2021</v>
      </c>
      <c r="N119" s="740" t="s">
        <v>1511</v>
      </c>
      <c r="O119" s="740">
        <v>497.51</v>
      </c>
      <c r="P119" s="740" t="s">
        <v>1517</v>
      </c>
      <c r="Q119" s="740" t="s">
        <v>1865</v>
      </c>
      <c r="R119" s="740" t="s">
        <v>167</v>
      </c>
      <c r="S119" s="740"/>
      <c r="T119" s="740"/>
      <c r="U119" s="740" t="s">
        <v>160</v>
      </c>
      <c r="V119" s="739"/>
      <c r="W119" s="739"/>
      <c r="X119" s="741"/>
      <c r="Y119" s="740" t="s">
        <v>1548</v>
      </c>
    </row>
    <row r="120" spans="1:25" s="745" customFormat="1" ht="25.5">
      <c r="A120" s="740">
        <v>111</v>
      </c>
      <c r="B120" s="741">
        <v>284</v>
      </c>
      <c r="C120" s="740" t="s">
        <v>2022</v>
      </c>
      <c r="D120" s="743">
        <v>41589</v>
      </c>
      <c r="E120" s="740"/>
      <c r="F120" s="740" t="s">
        <v>1543</v>
      </c>
      <c r="G120" s="746" t="s">
        <v>2023</v>
      </c>
      <c r="H120" s="740" t="s">
        <v>2024</v>
      </c>
      <c r="I120" s="740" t="s">
        <v>2024</v>
      </c>
      <c r="J120" s="740" t="s">
        <v>85</v>
      </c>
      <c r="K120" s="748"/>
      <c r="L120" s="740" t="s">
        <v>2022</v>
      </c>
      <c r="M120" s="740" t="s">
        <v>2025</v>
      </c>
      <c r="N120" s="740" t="s">
        <v>1511</v>
      </c>
      <c r="O120" s="740">
        <v>40.24</v>
      </c>
      <c r="P120" s="740" t="s">
        <v>1517</v>
      </c>
      <c r="Q120" s="740" t="s">
        <v>2026</v>
      </c>
      <c r="R120" s="740" t="s">
        <v>167</v>
      </c>
      <c r="S120" s="740"/>
      <c r="T120" s="740" t="s">
        <v>2860</v>
      </c>
      <c r="U120" s="740" t="s">
        <v>160</v>
      </c>
      <c r="V120" s="739"/>
      <c r="W120" s="739"/>
      <c r="X120" s="741"/>
      <c r="Y120" s="740" t="s">
        <v>1548</v>
      </c>
    </row>
    <row r="121" spans="1:25" s="745" customFormat="1" ht="25.5">
      <c r="A121" s="740">
        <v>112</v>
      </c>
      <c r="B121" s="741">
        <v>285</v>
      </c>
      <c r="C121" s="740" t="s">
        <v>2027</v>
      </c>
      <c r="D121" s="743">
        <v>41590</v>
      </c>
      <c r="E121" s="740"/>
      <c r="F121" s="740" t="s">
        <v>1647</v>
      </c>
      <c r="G121" s="746" t="s">
        <v>2028</v>
      </c>
      <c r="H121" s="740" t="s">
        <v>1653</v>
      </c>
      <c r="I121" s="740" t="s">
        <v>1653</v>
      </c>
      <c r="J121" s="740" t="s">
        <v>85</v>
      </c>
      <c r="K121" s="740"/>
      <c r="L121" s="740" t="s">
        <v>2027</v>
      </c>
      <c r="M121" s="740" t="s">
        <v>2029</v>
      </c>
      <c r="N121" s="740" t="s">
        <v>1511</v>
      </c>
      <c r="O121" s="740">
        <v>622.61</v>
      </c>
      <c r="P121" s="740" t="s">
        <v>1516</v>
      </c>
      <c r="Q121" s="740" t="s">
        <v>1553</v>
      </c>
      <c r="R121" s="740" t="s">
        <v>167</v>
      </c>
      <c r="S121" s="740"/>
      <c r="T121" s="740"/>
      <c r="U121" s="740" t="s">
        <v>160</v>
      </c>
      <c r="V121" s="739"/>
      <c r="W121" s="739"/>
      <c r="X121" s="741"/>
      <c r="Y121" s="740" t="s">
        <v>1548</v>
      </c>
    </row>
    <row r="122" spans="1:25" s="745" customFormat="1" ht="25.5">
      <c r="A122" s="740">
        <v>113</v>
      </c>
      <c r="B122" s="741">
        <v>287</v>
      </c>
      <c r="C122" s="740" t="s">
        <v>2867</v>
      </c>
      <c r="D122" s="743">
        <v>41757</v>
      </c>
      <c r="E122" s="740"/>
      <c r="F122" s="740" t="s">
        <v>1647</v>
      </c>
      <c r="G122" s="746" t="s">
        <v>2030</v>
      </c>
      <c r="H122" s="740" t="s">
        <v>2031</v>
      </c>
      <c r="I122" s="740" t="s">
        <v>2031</v>
      </c>
      <c r="J122" s="740" t="s">
        <v>85</v>
      </c>
      <c r="K122" s="740"/>
      <c r="L122" s="740" t="s">
        <v>2868</v>
      </c>
      <c r="M122" s="740" t="s">
        <v>2032</v>
      </c>
      <c r="N122" s="740" t="s">
        <v>1511</v>
      </c>
      <c r="O122" s="740">
        <v>102.9</v>
      </c>
      <c r="P122" s="740" t="s">
        <v>1517</v>
      </c>
      <c r="Q122" s="740" t="s">
        <v>1663</v>
      </c>
      <c r="R122" s="740" t="s">
        <v>167</v>
      </c>
      <c r="S122" s="740"/>
      <c r="T122" s="740"/>
      <c r="U122" s="740" t="s">
        <v>160</v>
      </c>
      <c r="V122" s="739"/>
      <c r="W122" s="739"/>
      <c r="X122" s="741"/>
      <c r="Y122" s="740" t="s">
        <v>1548</v>
      </c>
    </row>
    <row r="123" spans="1:25" s="745" customFormat="1" ht="25.5">
      <c r="A123" s="740">
        <v>114</v>
      </c>
      <c r="B123" s="741">
        <v>289</v>
      </c>
      <c r="C123" s="740" t="s">
        <v>2033</v>
      </c>
      <c r="D123" s="743">
        <v>41796</v>
      </c>
      <c r="E123" s="740"/>
      <c r="F123" s="740" t="s">
        <v>1603</v>
      </c>
      <c r="G123" s="746" t="s">
        <v>2034</v>
      </c>
      <c r="H123" s="740" t="s">
        <v>1605</v>
      </c>
      <c r="I123" s="740" t="s">
        <v>1605</v>
      </c>
      <c r="J123" s="740" t="s">
        <v>85</v>
      </c>
      <c r="K123" s="740"/>
      <c r="L123" s="740" t="s">
        <v>2033</v>
      </c>
      <c r="M123" s="740" t="s">
        <v>2035</v>
      </c>
      <c r="N123" s="740" t="s">
        <v>1511</v>
      </c>
      <c r="O123" s="740">
        <v>194.7</v>
      </c>
      <c r="P123" s="740" t="s">
        <v>1517</v>
      </c>
      <c r="Q123" s="740" t="s">
        <v>1740</v>
      </c>
      <c r="R123" s="740" t="s">
        <v>167</v>
      </c>
      <c r="S123" s="740"/>
      <c r="T123" s="740"/>
      <c r="U123" s="740" t="s">
        <v>160</v>
      </c>
      <c r="V123" s="739"/>
      <c r="W123" s="739"/>
      <c r="X123" s="741"/>
      <c r="Y123" s="740" t="s">
        <v>1548</v>
      </c>
    </row>
    <row r="124" spans="1:25" s="745" customFormat="1" ht="25.5">
      <c r="A124" s="740">
        <v>115</v>
      </c>
      <c r="B124" s="741">
        <v>291</v>
      </c>
      <c r="C124" s="740" t="s">
        <v>2036</v>
      </c>
      <c r="D124" s="743">
        <v>41869</v>
      </c>
      <c r="E124" s="740"/>
      <c r="F124" s="740" t="s">
        <v>1615</v>
      </c>
      <c r="G124" s="746" t="s">
        <v>1901</v>
      </c>
      <c r="H124" s="740" t="s">
        <v>1617</v>
      </c>
      <c r="I124" s="740" t="s">
        <v>1617</v>
      </c>
      <c r="J124" s="740" t="s">
        <v>85</v>
      </c>
      <c r="K124" s="740"/>
      <c r="L124" s="740" t="s">
        <v>2036</v>
      </c>
      <c r="M124" s="740" t="s">
        <v>2037</v>
      </c>
      <c r="N124" s="740" t="s">
        <v>1511</v>
      </c>
      <c r="O124" s="740">
        <v>151.84</v>
      </c>
      <c r="P124" s="740" t="s">
        <v>1517</v>
      </c>
      <c r="Q124" s="740" t="s">
        <v>2038</v>
      </c>
      <c r="R124" s="740" t="s">
        <v>167</v>
      </c>
      <c r="S124" s="740"/>
      <c r="T124" s="740"/>
      <c r="U124" s="740" t="s">
        <v>160</v>
      </c>
      <c r="V124" s="739"/>
      <c r="W124" s="739"/>
      <c r="X124" s="741"/>
      <c r="Y124" s="740" t="s">
        <v>1548</v>
      </c>
    </row>
    <row r="125" spans="1:25" s="745" customFormat="1" ht="25.5">
      <c r="A125" s="740">
        <v>116</v>
      </c>
      <c r="B125" s="741">
        <v>298</v>
      </c>
      <c r="C125" s="740" t="s">
        <v>2039</v>
      </c>
      <c r="D125" s="743">
        <v>42153</v>
      </c>
      <c r="E125" s="740"/>
      <c r="F125" s="740" t="s">
        <v>1603</v>
      </c>
      <c r="G125" s="746" t="s">
        <v>2040</v>
      </c>
      <c r="H125" s="740" t="s">
        <v>1605</v>
      </c>
      <c r="I125" s="740" t="s">
        <v>1605</v>
      </c>
      <c r="J125" s="740" t="s">
        <v>85</v>
      </c>
      <c r="K125" s="748"/>
      <c r="L125" s="740" t="s">
        <v>2039</v>
      </c>
      <c r="M125" s="740" t="s">
        <v>2041</v>
      </c>
      <c r="N125" s="740" t="s">
        <v>1511</v>
      </c>
      <c r="O125" s="740">
        <v>146</v>
      </c>
      <c r="P125" s="740" t="s">
        <v>1517</v>
      </c>
      <c r="Q125" s="740" t="s">
        <v>2042</v>
      </c>
      <c r="R125" s="740" t="s">
        <v>167</v>
      </c>
      <c r="S125" s="740"/>
      <c r="T125" s="740"/>
      <c r="U125" s="740" t="s">
        <v>160</v>
      </c>
      <c r="V125" s="739"/>
      <c r="W125" s="739"/>
      <c r="X125" s="741"/>
      <c r="Y125" s="740" t="s">
        <v>1548</v>
      </c>
    </row>
    <row r="126" spans="1:25" s="745" customFormat="1" ht="25.5">
      <c r="A126" s="740">
        <v>117</v>
      </c>
      <c r="B126" s="741">
        <v>299</v>
      </c>
      <c r="C126" s="740" t="s">
        <v>2043</v>
      </c>
      <c r="D126" s="743">
        <v>42213</v>
      </c>
      <c r="E126" s="740"/>
      <c r="F126" s="740" t="s">
        <v>1574</v>
      </c>
      <c r="G126" s="746" t="s">
        <v>1621</v>
      </c>
      <c r="H126" s="740" t="s">
        <v>1599</v>
      </c>
      <c r="I126" s="740" t="s">
        <v>1599</v>
      </c>
      <c r="J126" s="740" t="s">
        <v>85</v>
      </c>
      <c r="K126" s="740"/>
      <c r="L126" s="740" t="s">
        <v>2043</v>
      </c>
      <c r="M126" s="740" t="s">
        <v>2044</v>
      </c>
      <c r="N126" s="740" t="s">
        <v>1511</v>
      </c>
      <c r="O126" s="740">
        <v>27.52</v>
      </c>
      <c r="P126" s="740" t="s">
        <v>1517</v>
      </c>
      <c r="Q126" s="740" t="s">
        <v>2045</v>
      </c>
      <c r="R126" s="740" t="s">
        <v>167</v>
      </c>
      <c r="S126" s="740"/>
      <c r="T126" s="740"/>
      <c r="U126" s="740" t="s">
        <v>160</v>
      </c>
      <c r="V126" s="739"/>
      <c r="W126" s="739"/>
      <c r="X126" s="741"/>
      <c r="Y126" s="740" t="s">
        <v>1548</v>
      </c>
    </row>
    <row r="127" spans="1:25" s="745" customFormat="1" ht="25.5">
      <c r="A127" s="740">
        <v>118</v>
      </c>
      <c r="B127" s="741">
        <v>300</v>
      </c>
      <c r="C127" s="740" t="s">
        <v>2046</v>
      </c>
      <c r="D127" s="743">
        <v>42214</v>
      </c>
      <c r="E127" s="740"/>
      <c r="F127" s="740" t="s">
        <v>1543</v>
      </c>
      <c r="G127" s="746" t="s">
        <v>2047</v>
      </c>
      <c r="H127" s="740" t="s">
        <v>1545</v>
      </c>
      <c r="I127" s="740" t="s">
        <v>1545</v>
      </c>
      <c r="J127" s="740" t="s">
        <v>85</v>
      </c>
      <c r="K127" s="740"/>
      <c r="L127" s="740" t="s">
        <v>2046</v>
      </c>
      <c r="M127" s="740" t="s">
        <v>2048</v>
      </c>
      <c r="N127" s="740" t="s">
        <v>1511</v>
      </c>
      <c r="O127" s="740">
        <v>251.5</v>
      </c>
      <c r="P127" s="740" t="s">
        <v>1517</v>
      </c>
      <c r="Q127" s="740" t="s">
        <v>1740</v>
      </c>
      <c r="R127" s="740" t="s">
        <v>167</v>
      </c>
      <c r="S127" s="740"/>
      <c r="T127" s="740"/>
      <c r="U127" s="740" t="s">
        <v>160</v>
      </c>
      <c r="V127" s="739"/>
      <c r="W127" s="739"/>
      <c r="X127" s="741"/>
      <c r="Y127" s="740" t="s">
        <v>1548</v>
      </c>
    </row>
    <row r="128" spans="1:25" s="745" customFormat="1" ht="38.25">
      <c r="A128" s="740">
        <v>119</v>
      </c>
      <c r="B128" s="741">
        <v>302</v>
      </c>
      <c r="C128" s="740" t="s">
        <v>2049</v>
      </c>
      <c r="D128" s="743">
        <v>42214</v>
      </c>
      <c r="E128" s="740"/>
      <c r="F128" s="740" t="s">
        <v>1574</v>
      </c>
      <c r="G128" s="746" t="s">
        <v>1774</v>
      </c>
      <c r="H128" s="740" t="s">
        <v>1775</v>
      </c>
      <c r="I128" s="740" t="s">
        <v>1775</v>
      </c>
      <c r="J128" s="740" t="s">
        <v>85</v>
      </c>
      <c r="K128" s="740"/>
      <c r="L128" s="740" t="s">
        <v>2049</v>
      </c>
      <c r="M128" s="740" t="s">
        <v>2050</v>
      </c>
      <c r="N128" s="740" t="s">
        <v>1511</v>
      </c>
      <c r="O128" s="740">
        <v>306.48</v>
      </c>
      <c r="P128" s="740" t="s">
        <v>1517</v>
      </c>
      <c r="Q128" s="740" t="s">
        <v>2051</v>
      </c>
      <c r="R128" s="740" t="s">
        <v>167</v>
      </c>
      <c r="S128" s="740"/>
      <c r="T128" s="740" t="s">
        <v>2860</v>
      </c>
      <c r="U128" s="740" t="s">
        <v>160</v>
      </c>
      <c r="V128" s="739"/>
      <c r="W128" s="739"/>
      <c r="X128" s="741"/>
      <c r="Y128" s="740" t="s">
        <v>1579</v>
      </c>
    </row>
    <row r="129" spans="1:25" s="745" customFormat="1" ht="25.5">
      <c r="A129" s="740">
        <v>120</v>
      </c>
      <c r="B129" s="741">
        <v>303</v>
      </c>
      <c r="C129" s="740" t="s">
        <v>2052</v>
      </c>
      <c r="D129" s="743">
        <v>42215</v>
      </c>
      <c r="E129" s="740"/>
      <c r="F129" s="740" t="s">
        <v>1647</v>
      </c>
      <c r="G129" s="746" t="s">
        <v>2053</v>
      </c>
      <c r="H129" s="740" t="s">
        <v>1661</v>
      </c>
      <c r="I129" s="740" t="s">
        <v>1661</v>
      </c>
      <c r="J129" s="740" t="s">
        <v>85</v>
      </c>
      <c r="K129" s="740"/>
      <c r="L129" s="740" t="s">
        <v>2052</v>
      </c>
      <c r="M129" s="740" t="s">
        <v>2054</v>
      </c>
      <c r="N129" s="740" t="s">
        <v>1511</v>
      </c>
      <c r="O129" s="740">
        <v>62.99</v>
      </c>
      <c r="P129" s="740" t="s">
        <v>1517</v>
      </c>
      <c r="Q129" s="740" t="s">
        <v>2055</v>
      </c>
      <c r="R129" s="740" t="s">
        <v>167</v>
      </c>
      <c r="S129" s="740"/>
      <c r="T129" s="740"/>
      <c r="U129" s="740" t="s">
        <v>160</v>
      </c>
      <c r="V129" s="739"/>
      <c r="W129" s="739"/>
      <c r="X129" s="741"/>
      <c r="Y129" s="740" t="s">
        <v>1548</v>
      </c>
    </row>
    <row r="130" spans="1:25" s="745" customFormat="1" ht="25.5">
      <c r="A130" s="740">
        <v>121</v>
      </c>
      <c r="B130" s="741">
        <v>305</v>
      </c>
      <c r="C130" s="740" t="s">
        <v>2061</v>
      </c>
      <c r="D130" s="743">
        <v>42275</v>
      </c>
      <c r="E130" s="740"/>
      <c r="F130" s="740" t="s">
        <v>1647</v>
      </c>
      <c r="G130" s="746" t="s">
        <v>2053</v>
      </c>
      <c r="H130" s="740" t="s">
        <v>1661</v>
      </c>
      <c r="I130" s="740" t="s">
        <v>1661</v>
      </c>
      <c r="J130" s="740" t="s">
        <v>85</v>
      </c>
      <c r="K130" s="748"/>
      <c r="L130" s="740" t="s">
        <v>2061</v>
      </c>
      <c r="M130" s="740" t="s">
        <v>2062</v>
      </c>
      <c r="N130" s="740" t="s">
        <v>1511</v>
      </c>
      <c r="O130" s="740">
        <v>182.06</v>
      </c>
      <c r="P130" s="740" t="s">
        <v>1517</v>
      </c>
      <c r="Q130" s="740" t="s">
        <v>2063</v>
      </c>
      <c r="R130" s="740" t="s">
        <v>167</v>
      </c>
      <c r="S130" s="740"/>
      <c r="T130" s="740"/>
      <c r="U130" s="740" t="s">
        <v>160</v>
      </c>
      <c r="V130" s="739"/>
      <c r="W130" s="739"/>
      <c r="X130" s="741"/>
      <c r="Y130" s="740" t="s">
        <v>1548</v>
      </c>
    </row>
    <row r="131" spans="1:25" s="745" customFormat="1" ht="25.5">
      <c r="A131" s="740">
        <v>122</v>
      </c>
      <c r="B131" s="741">
        <v>306</v>
      </c>
      <c r="C131" s="740" t="s">
        <v>2064</v>
      </c>
      <c r="D131" s="743">
        <v>42328</v>
      </c>
      <c r="E131" s="740"/>
      <c r="F131" s="740" t="s">
        <v>1574</v>
      </c>
      <c r="G131" s="746" t="s">
        <v>1857</v>
      </c>
      <c r="H131" s="740" t="s">
        <v>1858</v>
      </c>
      <c r="I131" s="740" t="s">
        <v>1858</v>
      </c>
      <c r="J131" s="740" t="s">
        <v>85</v>
      </c>
      <c r="K131" s="740"/>
      <c r="L131" s="740" t="s">
        <v>2064</v>
      </c>
      <c r="M131" s="740" t="s">
        <v>2065</v>
      </c>
      <c r="N131" s="740" t="s">
        <v>1511</v>
      </c>
      <c r="O131" s="740">
        <v>231.1</v>
      </c>
      <c r="P131" s="740" t="s">
        <v>1517</v>
      </c>
      <c r="Q131" s="740" t="s">
        <v>1740</v>
      </c>
      <c r="R131" s="740" t="s">
        <v>167</v>
      </c>
      <c r="S131" s="740"/>
      <c r="T131" s="740"/>
      <c r="U131" s="740" t="s">
        <v>160</v>
      </c>
      <c r="V131" s="739"/>
      <c r="W131" s="739"/>
      <c r="X131" s="741"/>
      <c r="Y131" s="740" t="s">
        <v>1548</v>
      </c>
    </row>
    <row r="132" spans="1:25" s="745" customFormat="1" ht="25.5">
      <c r="A132" s="740">
        <v>123</v>
      </c>
      <c r="B132" s="741">
        <v>307</v>
      </c>
      <c r="C132" s="740" t="s">
        <v>2066</v>
      </c>
      <c r="D132" s="743">
        <v>42411</v>
      </c>
      <c r="E132" s="740"/>
      <c r="F132" s="740" t="s">
        <v>1574</v>
      </c>
      <c r="G132" s="746" t="s">
        <v>1857</v>
      </c>
      <c r="H132" s="740" t="s">
        <v>1858</v>
      </c>
      <c r="I132" s="740" t="s">
        <v>1858</v>
      </c>
      <c r="J132" s="740" t="s">
        <v>85</v>
      </c>
      <c r="K132" s="740"/>
      <c r="L132" s="740" t="s">
        <v>2066</v>
      </c>
      <c r="M132" s="740" t="s">
        <v>2067</v>
      </c>
      <c r="N132" s="740" t="s">
        <v>1511</v>
      </c>
      <c r="O132" s="740">
        <v>259.72000000000003</v>
      </c>
      <c r="P132" s="740" t="s">
        <v>1517</v>
      </c>
      <c r="Q132" s="740" t="s">
        <v>1740</v>
      </c>
      <c r="R132" s="740" t="s">
        <v>167</v>
      </c>
      <c r="S132" s="740"/>
      <c r="T132" s="740"/>
      <c r="U132" s="740" t="s">
        <v>160</v>
      </c>
      <c r="V132" s="739"/>
      <c r="W132" s="739"/>
      <c r="X132" s="741"/>
      <c r="Y132" s="740" t="s">
        <v>1548</v>
      </c>
    </row>
    <row r="133" spans="1:25" s="745" customFormat="1" ht="25.5">
      <c r="A133" s="740">
        <v>124</v>
      </c>
      <c r="B133" s="741">
        <v>308</v>
      </c>
      <c r="C133" s="740" t="s">
        <v>2068</v>
      </c>
      <c r="D133" s="743">
        <v>42464</v>
      </c>
      <c r="E133" s="740"/>
      <c r="F133" s="740" t="s">
        <v>1574</v>
      </c>
      <c r="G133" s="746" t="s">
        <v>2069</v>
      </c>
      <c r="H133" s="740" t="s">
        <v>2070</v>
      </c>
      <c r="I133" s="740" t="s">
        <v>2070</v>
      </c>
      <c r="J133" s="740" t="s">
        <v>85</v>
      </c>
      <c r="K133" s="740"/>
      <c r="L133" s="740" t="s">
        <v>2068</v>
      </c>
      <c r="M133" s="740" t="s">
        <v>2071</v>
      </c>
      <c r="N133" s="740" t="s">
        <v>1511</v>
      </c>
      <c r="O133" s="740">
        <v>35.94</v>
      </c>
      <c r="P133" s="740" t="s">
        <v>1517</v>
      </c>
      <c r="Q133" s="740" t="s">
        <v>2072</v>
      </c>
      <c r="R133" s="740" t="s">
        <v>167</v>
      </c>
      <c r="S133" s="740"/>
      <c r="T133" s="740"/>
      <c r="U133" s="740" t="s">
        <v>160</v>
      </c>
      <c r="V133" s="739"/>
      <c r="W133" s="739"/>
      <c r="X133" s="741"/>
      <c r="Y133" s="740" t="s">
        <v>1548</v>
      </c>
    </row>
    <row r="134" spans="1:25" s="745" customFormat="1" ht="25.5">
      <c r="A134" s="740">
        <v>125</v>
      </c>
      <c r="B134" s="741">
        <v>309</v>
      </c>
      <c r="C134" s="740" t="s">
        <v>2073</v>
      </c>
      <c r="D134" s="743">
        <v>42466</v>
      </c>
      <c r="E134" s="740"/>
      <c r="F134" s="740" t="s">
        <v>1562</v>
      </c>
      <c r="G134" s="746" t="s">
        <v>1843</v>
      </c>
      <c r="H134" s="740" t="s">
        <v>1675</v>
      </c>
      <c r="I134" s="740" t="s">
        <v>1675</v>
      </c>
      <c r="J134" s="740" t="s">
        <v>85</v>
      </c>
      <c r="K134" s="740"/>
      <c r="L134" s="740" t="s">
        <v>2073</v>
      </c>
      <c r="M134" s="740" t="s">
        <v>2074</v>
      </c>
      <c r="N134" s="740" t="s">
        <v>1511</v>
      </c>
      <c r="O134" s="740">
        <v>403.17</v>
      </c>
      <c r="P134" s="740" t="s">
        <v>1517</v>
      </c>
      <c r="Q134" s="740" t="s">
        <v>1553</v>
      </c>
      <c r="R134" s="740" t="s">
        <v>167</v>
      </c>
      <c r="S134" s="740"/>
      <c r="T134" s="740"/>
      <c r="U134" s="740" t="s">
        <v>160</v>
      </c>
      <c r="V134" s="739"/>
      <c r="W134" s="739"/>
      <c r="X134" s="741"/>
      <c r="Y134" s="740" t="s">
        <v>1548</v>
      </c>
    </row>
    <row r="135" spans="1:25" s="745" customFormat="1" ht="25.5">
      <c r="A135" s="740">
        <v>126</v>
      </c>
      <c r="B135" s="741">
        <v>311</v>
      </c>
      <c r="C135" s="740" t="s">
        <v>2075</v>
      </c>
      <c r="D135" s="743">
        <v>42506</v>
      </c>
      <c r="E135" s="740"/>
      <c r="F135" s="740" t="s">
        <v>1574</v>
      </c>
      <c r="G135" s="746" t="s">
        <v>2076</v>
      </c>
      <c r="H135" s="740" t="s">
        <v>1558</v>
      </c>
      <c r="I135" s="740" t="s">
        <v>1558</v>
      </c>
      <c r="J135" s="740" t="s">
        <v>85</v>
      </c>
      <c r="K135" s="740"/>
      <c r="L135" s="740" t="s">
        <v>2075</v>
      </c>
      <c r="M135" s="740" t="s">
        <v>2077</v>
      </c>
      <c r="N135" s="740" t="s">
        <v>1511</v>
      </c>
      <c r="O135" s="740">
        <v>901.3</v>
      </c>
      <c r="P135" s="740" t="s">
        <v>1516</v>
      </c>
      <c r="Q135" s="740" t="s">
        <v>2078</v>
      </c>
      <c r="R135" s="740" t="s">
        <v>167</v>
      </c>
      <c r="S135" s="740"/>
      <c r="T135" s="740"/>
      <c r="U135" s="740" t="s">
        <v>160</v>
      </c>
      <c r="V135" s="739"/>
      <c r="W135" s="739"/>
      <c r="X135" s="741"/>
      <c r="Y135" s="740" t="s">
        <v>1579</v>
      </c>
    </row>
    <row r="136" spans="1:25" s="745" customFormat="1" ht="25.5">
      <c r="A136" s="740">
        <v>128</v>
      </c>
      <c r="B136" s="741">
        <v>320</v>
      </c>
      <c r="C136" s="740" t="s">
        <v>2090</v>
      </c>
      <c r="D136" s="743">
        <v>42691</v>
      </c>
      <c r="E136" s="740"/>
      <c r="F136" s="740" t="s">
        <v>1556</v>
      </c>
      <c r="G136" s="746" t="s">
        <v>2091</v>
      </c>
      <c r="H136" s="740" t="s">
        <v>1558</v>
      </c>
      <c r="I136" s="740" t="s">
        <v>1558</v>
      </c>
      <c r="J136" s="740" t="s">
        <v>85</v>
      </c>
      <c r="K136" s="740"/>
      <c r="L136" s="740" t="s">
        <v>2090</v>
      </c>
      <c r="M136" s="740" t="s">
        <v>2092</v>
      </c>
      <c r="N136" s="740" t="s">
        <v>1511</v>
      </c>
      <c r="O136" s="740">
        <v>179.32</v>
      </c>
      <c r="P136" s="740" t="s">
        <v>1517</v>
      </c>
      <c r="Q136" s="740" t="s">
        <v>1714</v>
      </c>
      <c r="R136" s="740" t="s">
        <v>167</v>
      </c>
      <c r="S136" s="740"/>
      <c r="T136" s="740"/>
      <c r="U136" s="740" t="s">
        <v>160</v>
      </c>
      <c r="V136" s="739"/>
      <c r="W136" s="739"/>
      <c r="X136" s="741"/>
      <c r="Y136" s="740" t="s">
        <v>1548</v>
      </c>
    </row>
    <row r="137" spans="1:25" s="745" customFormat="1" ht="25.5">
      <c r="A137" s="740">
        <v>129</v>
      </c>
      <c r="B137" s="741">
        <v>321</v>
      </c>
      <c r="C137" s="740" t="s">
        <v>2093</v>
      </c>
      <c r="D137" s="743">
        <v>42745</v>
      </c>
      <c r="E137" s="740"/>
      <c r="F137" s="740" t="s">
        <v>1543</v>
      </c>
      <c r="G137" s="746" t="s">
        <v>2094</v>
      </c>
      <c r="H137" s="740" t="s">
        <v>1545</v>
      </c>
      <c r="I137" s="740" t="s">
        <v>1545</v>
      </c>
      <c r="J137" s="740" t="s">
        <v>85</v>
      </c>
      <c r="K137" s="740"/>
      <c r="L137" s="740" t="s">
        <v>2093</v>
      </c>
      <c r="M137" s="740" t="s">
        <v>2095</v>
      </c>
      <c r="N137" s="740" t="s">
        <v>1511</v>
      </c>
      <c r="O137" s="740">
        <v>231.84</v>
      </c>
      <c r="P137" s="740" t="s">
        <v>1517</v>
      </c>
      <c r="Q137" s="740" t="s">
        <v>2096</v>
      </c>
      <c r="R137" s="740" t="s">
        <v>167</v>
      </c>
      <c r="S137" s="740"/>
      <c r="T137" s="740"/>
      <c r="U137" s="740" t="s">
        <v>160</v>
      </c>
      <c r="V137" s="739"/>
      <c r="W137" s="739"/>
      <c r="X137" s="741"/>
      <c r="Y137" s="740" t="s">
        <v>1548</v>
      </c>
    </row>
    <row r="138" spans="1:25" s="745" customFormat="1" ht="38.25">
      <c r="A138" s="740">
        <v>130</v>
      </c>
      <c r="B138" s="741">
        <v>322</v>
      </c>
      <c r="C138" s="740" t="s">
        <v>2097</v>
      </c>
      <c r="D138" s="743">
        <v>42776</v>
      </c>
      <c r="E138" s="740"/>
      <c r="F138" s="740" t="s">
        <v>1615</v>
      </c>
      <c r="G138" s="746" t="s">
        <v>2098</v>
      </c>
      <c r="H138" s="740" t="s">
        <v>1617</v>
      </c>
      <c r="I138" s="740" t="s">
        <v>1617</v>
      </c>
      <c r="J138" s="740" t="s">
        <v>85</v>
      </c>
      <c r="K138" s="740"/>
      <c r="L138" s="740" t="s">
        <v>2097</v>
      </c>
      <c r="M138" s="740" t="s">
        <v>2099</v>
      </c>
      <c r="N138" s="740" t="s">
        <v>1511</v>
      </c>
      <c r="O138" s="740">
        <v>182.62</v>
      </c>
      <c r="P138" s="740" t="s">
        <v>1517</v>
      </c>
      <c r="Q138" s="740" t="s">
        <v>2100</v>
      </c>
      <c r="R138" s="740" t="s">
        <v>167</v>
      </c>
      <c r="S138" s="740"/>
      <c r="T138" s="740"/>
      <c r="U138" s="740" t="s">
        <v>160</v>
      </c>
      <c r="V138" s="739"/>
      <c r="W138" s="739"/>
      <c r="X138" s="741"/>
      <c r="Y138" s="740" t="s">
        <v>1548</v>
      </c>
    </row>
    <row r="139" spans="1:25" s="745" customFormat="1" ht="25.5">
      <c r="A139" s="740">
        <v>131</v>
      </c>
      <c r="B139" s="741">
        <v>323</v>
      </c>
      <c r="C139" s="740" t="s">
        <v>2101</v>
      </c>
      <c r="D139" s="743">
        <v>42803</v>
      </c>
      <c r="E139" s="740"/>
      <c r="F139" s="740" t="s">
        <v>1574</v>
      </c>
      <c r="G139" s="746" t="s">
        <v>1879</v>
      </c>
      <c r="H139" s="740" t="s">
        <v>1558</v>
      </c>
      <c r="I139" s="740" t="s">
        <v>1558</v>
      </c>
      <c r="J139" s="740" t="s">
        <v>85</v>
      </c>
      <c r="K139" s="740"/>
      <c r="L139" s="740" t="s">
        <v>2101</v>
      </c>
      <c r="M139" s="740" t="s">
        <v>2102</v>
      </c>
      <c r="N139" s="740" t="s">
        <v>1511</v>
      </c>
      <c r="O139" s="740">
        <v>255</v>
      </c>
      <c r="P139" s="740" t="s">
        <v>1517</v>
      </c>
      <c r="Q139" s="740" t="s">
        <v>2101</v>
      </c>
      <c r="R139" s="740" t="s">
        <v>167</v>
      </c>
      <c r="S139" s="740"/>
      <c r="T139" s="740" t="s">
        <v>2860</v>
      </c>
      <c r="U139" s="740" t="s">
        <v>160</v>
      </c>
      <c r="V139" s="739"/>
      <c r="W139" s="739"/>
      <c r="X139" s="741"/>
      <c r="Y139" s="740" t="s">
        <v>1579</v>
      </c>
    </row>
    <row r="140" spans="1:25" s="745" customFormat="1" ht="25.5">
      <c r="A140" s="740">
        <v>132</v>
      </c>
      <c r="B140" s="741">
        <v>324</v>
      </c>
      <c r="C140" s="740" t="s">
        <v>2103</v>
      </c>
      <c r="D140" s="743">
        <v>42863</v>
      </c>
      <c r="E140" s="740"/>
      <c r="F140" s="740" t="s">
        <v>1581</v>
      </c>
      <c r="G140" s="746" t="s">
        <v>2104</v>
      </c>
      <c r="H140" s="740" t="s">
        <v>1558</v>
      </c>
      <c r="I140" s="740" t="s">
        <v>1558</v>
      </c>
      <c r="J140" s="740" t="s">
        <v>85</v>
      </c>
      <c r="K140" s="740"/>
      <c r="L140" s="740" t="s">
        <v>2103</v>
      </c>
      <c r="M140" s="740" t="s">
        <v>2105</v>
      </c>
      <c r="N140" s="740" t="s">
        <v>1511</v>
      </c>
      <c r="O140" s="740">
        <v>185.19</v>
      </c>
      <c r="P140" s="740" t="s">
        <v>1517</v>
      </c>
      <c r="Q140" s="740" t="s">
        <v>1714</v>
      </c>
      <c r="R140" s="740" t="s">
        <v>167</v>
      </c>
      <c r="S140" s="740"/>
      <c r="T140" s="740"/>
      <c r="U140" s="740" t="s">
        <v>160</v>
      </c>
      <c r="V140" s="739"/>
      <c r="W140" s="739"/>
      <c r="X140" s="741"/>
      <c r="Y140" s="740" t="s">
        <v>1548</v>
      </c>
    </row>
    <row r="141" spans="1:25" s="745" customFormat="1" ht="25.5">
      <c r="A141" s="740">
        <v>133</v>
      </c>
      <c r="B141" s="741">
        <v>325</v>
      </c>
      <c r="C141" s="740" t="s">
        <v>2106</v>
      </c>
      <c r="D141" s="743">
        <v>42867</v>
      </c>
      <c r="E141" s="740"/>
      <c r="F141" s="740" t="s">
        <v>1562</v>
      </c>
      <c r="G141" s="746" t="s">
        <v>2107</v>
      </c>
      <c r="H141" s="740" t="s">
        <v>1675</v>
      </c>
      <c r="I141" s="740" t="s">
        <v>1675</v>
      </c>
      <c r="J141" s="740" t="s">
        <v>85</v>
      </c>
      <c r="K141" s="748"/>
      <c r="L141" s="740" t="s">
        <v>2106</v>
      </c>
      <c r="M141" s="740" t="s">
        <v>2108</v>
      </c>
      <c r="N141" s="740" t="s">
        <v>1511</v>
      </c>
      <c r="O141" s="740">
        <v>181.49</v>
      </c>
      <c r="P141" s="740" t="s">
        <v>1517</v>
      </c>
      <c r="Q141" s="740" t="s">
        <v>2010</v>
      </c>
      <c r="R141" s="740" t="s">
        <v>167</v>
      </c>
      <c r="S141" s="740"/>
      <c r="T141" s="740"/>
      <c r="U141" s="740" t="s">
        <v>160</v>
      </c>
      <c r="V141" s="739"/>
      <c r="W141" s="739"/>
      <c r="X141" s="741"/>
      <c r="Y141" s="740" t="s">
        <v>1548</v>
      </c>
    </row>
    <row r="142" spans="1:25" s="745" customFormat="1" ht="25.5">
      <c r="A142" s="740">
        <v>134</v>
      </c>
      <c r="B142" s="741">
        <v>9</v>
      </c>
      <c r="C142" s="740" t="s">
        <v>2109</v>
      </c>
      <c r="D142" s="743">
        <v>42884</v>
      </c>
      <c r="E142" s="740"/>
      <c r="F142" s="740" t="s">
        <v>1567</v>
      </c>
      <c r="G142" s="746" t="s">
        <v>1971</v>
      </c>
      <c r="H142" s="740" t="s">
        <v>1569</v>
      </c>
      <c r="I142" s="740" t="s">
        <v>1569</v>
      </c>
      <c r="J142" s="740" t="s">
        <v>1570</v>
      </c>
      <c r="K142" s="740"/>
      <c r="L142" s="740" t="s">
        <v>2109</v>
      </c>
      <c r="M142" s="740" t="s">
        <v>2110</v>
      </c>
      <c r="N142" s="740" t="s">
        <v>1511</v>
      </c>
      <c r="O142" s="740">
        <v>162.36000000000001</v>
      </c>
      <c r="P142" s="740" t="s">
        <v>1517</v>
      </c>
      <c r="Q142" s="740" t="s">
        <v>2111</v>
      </c>
      <c r="R142" s="740" t="s">
        <v>167</v>
      </c>
      <c r="S142" s="740"/>
      <c r="T142" s="740"/>
      <c r="U142" s="740" t="s">
        <v>160</v>
      </c>
      <c r="V142" s="739"/>
      <c r="W142" s="739"/>
      <c r="X142" s="741"/>
      <c r="Y142" s="740" t="s">
        <v>1548</v>
      </c>
    </row>
    <row r="143" spans="1:25" s="745" customFormat="1" ht="25.5">
      <c r="A143" s="740">
        <v>135</v>
      </c>
      <c r="B143" s="741">
        <v>327</v>
      </c>
      <c r="C143" s="740" t="s">
        <v>2112</v>
      </c>
      <c r="D143" s="743">
        <v>42919</v>
      </c>
      <c r="E143" s="740"/>
      <c r="F143" s="740" t="s">
        <v>1574</v>
      </c>
      <c r="G143" s="746" t="s">
        <v>2113</v>
      </c>
      <c r="H143" s="740" t="s">
        <v>1599</v>
      </c>
      <c r="I143" s="740" t="s">
        <v>1599</v>
      </c>
      <c r="J143" s="740" t="s">
        <v>85</v>
      </c>
      <c r="K143" s="740"/>
      <c r="L143" s="740" t="s">
        <v>2112</v>
      </c>
      <c r="M143" s="740" t="s">
        <v>2114</v>
      </c>
      <c r="N143" s="740" t="s">
        <v>1511</v>
      </c>
      <c r="O143" s="740">
        <v>119.64</v>
      </c>
      <c r="P143" s="740" t="s">
        <v>1517</v>
      </c>
      <c r="Q143" s="740" t="s">
        <v>2115</v>
      </c>
      <c r="R143" s="740" t="s">
        <v>167</v>
      </c>
      <c r="S143" s="740"/>
      <c r="T143" s="740" t="s">
        <v>2864</v>
      </c>
      <c r="U143" s="740" t="s">
        <v>160</v>
      </c>
      <c r="V143" s="739"/>
      <c r="W143" s="739"/>
      <c r="X143" s="741"/>
      <c r="Y143" s="740" t="s">
        <v>1548</v>
      </c>
    </row>
    <row r="144" spans="1:25" s="745" customFormat="1" ht="25.5">
      <c r="A144" s="740">
        <v>136</v>
      </c>
      <c r="B144" s="741">
        <v>328</v>
      </c>
      <c r="C144" s="740" t="s">
        <v>2116</v>
      </c>
      <c r="D144" s="743">
        <v>42948</v>
      </c>
      <c r="E144" s="740"/>
      <c r="F144" s="740" t="s">
        <v>1562</v>
      </c>
      <c r="G144" s="746" t="s">
        <v>2117</v>
      </c>
      <c r="H144" s="740" t="s">
        <v>1675</v>
      </c>
      <c r="I144" s="740" t="s">
        <v>1675</v>
      </c>
      <c r="J144" s="740" t="s">
        <v>85</v>
      </c>
      <c r="K144" s="740"/>
      <c r="L144" s="740" t="s">
        <v>2116</v>
      </c>
      <c r="M144" s="740" t="s">
        <v>2118</v>
      </c>
      <c r="N144" s="740" t="s">
        <v>1511</v>
      </c>
      <c r="O144" s="740">
        <v>719.99</v>
      </c>
      <c r="P144" s="740" t="s">
        <v>1516</v>
      </c>
      <c r="Q144" s="740" t="s">
        <v>2116</v>
      </c>
      <c r="R144" s="740" t="s">
        <v>167</v>
      </c>
      <c r="S144" s="740"/>
      <c r="T144" s="740"/>
      <c r="U144" s="740" t="s">
        <v>160</v>
      </c>
      <c r="V144" s="739"/>
      <c r="W144" s="739"/>
      <c r="X144" s="741">
        <v>2019</v>
      </c>
      <c r="Y144" s="740" t="s">
        <v>1548</v>
      </c>
    </row>
    <row r="145" spans="1:25" s="745" customFormat="1" ht="25.5">
      <c r="A145" s="740">
        <v>137</v>
      </c>
      <c r="B145" s="741">
        <v>329</v>
      </c>
      <c r="C145" s="740" t="s">
        <v>2119</v>
      </c>
      <c r="D145" s="743">
        <v>42990</v>
      </c>
      <c r="E145" s="740"/>
      <c r="F145" s="740" t="s">
        <v>1647</v>
      </c>
      <c r="G145" s="746" t="s">
        <v>2120</v>
      </c>
      <c r="H145" s="740" t="s">
        <v>1775</v>
      </c>
      <c r="I145" s="740" t="s">
        <v>1775</v>
      </c>
      <c r="J145" s="740" t="s">
        <v>85</v>
      </c>
      <c r="K145" s="740"/>
      <c r="L145" s="740" t="s">
        <v>2119</v>
      </c>
      <c r="M145" s="740" t="s">
        <v>2121</v>
      </c>
      <c r="N145" s="740" t="s">
        <v>1511</v>
      </c>
      <c r="O145" s="740">
        <v>438</v>
      </c>
      <c r="P145" s="740" t="s">
        <v>1517</v>
      </c>
      <c r="Q145" s="740" t="s">
        <v>2122</v>
      </c>
      <c r="R145" s="740" t="s">
        <v>167</v>
      </c>
      <c r="S145" s="740"/>
      <c r="T145" s="740"/>
      <c r="U145" s="740" t="s">
        <v>160</v>
      </c>
      <c r="V145" s="739"/>
      <c r="W145" s="739"/>
      <c r="X145" s="741"/>
      <c r="Y145" s="740" t="s">
        <v>1548</v>
      </c>
    </row>
    <row r="146" spans="1:25" s="745" customFormat="1" ht="25.5">
      <c r="A146" s="740">
        <v>138</v>
      </c>
      <c r="B146" s="741">
        <v>330</v>
      </c>
      <c r="C146" s="740" t="s">
        <v>2123</v>
      </c>
      <c r="D146" s="743">
        <v>43008</v>
      </c>
      <c r="E146" s="740"/>
      <c r="F146" s="740" t="s">
        <v>1543</v>
      </c>
      <c r="G146" s="746" t="s">
        <v>2124</v>
      </c>
      <c r="H146" s="740" t="s">
        <v>1908</v>
      </c>
      <c r="I146" s="740" t="s">
        <v>1908</v>
      </c>
      <c r="J146" s="740" t="s">
        <v>85</v>
      </c>
      <c r="K146" s="740"/>
      <c r="L146" s="740" t="s">
        <v>2123</v>
      </c>
      <c r="M146" s="740" t="s">
        <v>2125</v>
      </c>
      <c r="N146" s="740" t="s">
        <v>1511</v>
      </c>
      <c r="O146" s="740">
        <v>102.1</v>
      </c>
      <c r="P146" s="740" t="s">
        <v>1517</v>
      </c>
      <c r="Q146" s="740" t="s">
        <v>2126</v>
      </c>
      <c r="R146" s="740" t="s">
        <v>167</v>
      </c>
      <c r="S146" s="740"/>
      <c r="T146" s="740"/>
      <c r="U146" s="740" t="s">
        <v>160</v>
      </c>
      <c r="V146" s="739"/>
      <c r="W146" s="739"/>
      <c r="X146" s="741"/>
      <c r="Y146" s="740" t="s">
        <v>1548</v>
      </c>
    </row>
    <row r="147" spans="1:25" s="745" customFormat="1" ht="25.5">
      <c r="A147" s="740">
        <v>139</v>
      </c>
      <c r="B147" s="741">
        <v>331</v>
      </c>
      <c r="C147" s="740" t="s">
        <v>2127</v>
      </c>
      <c r="D147" s="743">
        <v>43031</v>
      </c>
      <c r="E147" s="740"/>
      <c r="F147" s="740" t="s">
        <v>1615</v>
      </c>
      <c r="G147" s="746" t="s">
        <v>2128</v>
      </c>
      <c r="H147" s="740" t="s">
        <v>1617</v>
      </c>
      <c r="I147" s="740" t="s">
        <v>1617</v>
      </c>
      <c r="J147" s="740" t="s">
        <v>85</v>
      </c>
      <c r="K147" s="748"/>
      <c r="L147" s="740" t="s">
        <v>2127</v>
      </c>
      <c r="M147" s="740" t="s">
        <v>2129</v>
      </c>
      <c r="N147" s="740" t="s">
        <v>1511</v>
      </c>
      <c r="O147" s="740">
        <v>689.15</v>
      </c>
      <c r="P147" s="740" t="s">
        <v>1516</v>
      </c>
      <c r="Q147" s="740" t="s">
        <v>2115</v>
      </c>
      <c r="R147" s="740" t="s">
        <v>167</v>
      </c>
      <c r="S147" s="740"/>
      <c r="T147" s="740"/>
      <c r="U147" s="740" t="s">
        <v>160</v>
      </c>
      <c r="V147" s="739"/>
      <c r="W147" s="739"/>
      <c r="X147" s="741"/>
      <c r="Y147" s="740" t="s">
        <v>1548</v>
      </c>
    </row>
    <row r="148" spans="1:25" s="745" customFormat="1" ht="25.5">
      <c r="A148" s="740">
        <v>140</v>
      </c>
      <c r="B148" s="741">
        <v>332</v>
      </c>
      <c r="C148" s="740" t="s">
        <v>2130</v>
      </c>
      <c r="D148" s="743">
        <v>43080</v>
      </c>
      <c r="E148" s="740"/>
      <c r="F148" s="740" t="s">
        <v>1615</v>
      </c>
      <c r="G148" s="746" t="s">
        <v>2131</v>
      </c>
      <c r="H148" s="740" t="s">
        <v>1617</v>
      </c>
      <c r="I148" s="740" t="s">
        <v>1617</v>
      </c>
      <c r="J148" s="740" t="s">
        <v>85</v>
      </c>
      <c r="K148" s="740"/>
      <c r="L148" s="740" t="s">
        <v>2130</v>
      </c>
      <c r="M148" s="740" t="s">
        <v>2132</v>
      </c>
      <c r="N148" s="740" t="s">
        <v>1511</v>
      </c>
      <c r="O148" s="740">
        <v>788.31</v>
      </c>
      <c r="P148" s="740" t="s">
        <v>1516</v>
      </c>
      <c r="Q148" s="740" t="s">
        <v>2133</v>
      </c>
      <c r="R148" s="740" t="s">
        <v>167</v>
      </c>
      <c r="S148" s="740"/>
      <c r="T148" s="740"/>
      <c r="U148" s="740" t="s">
        <v>160</v>
      </c>
      <c r="V148" s="739"/>
      <c r="W148" s="739"/>
      <c r="X148" s="741"/>
      <c r="Y148" s="740" t="s">
        <v>1548</v>
      </c>
    </row>
    <row r="149" spans="1:25" s="745" customFormat="1" ht="25.5">
      <c r="A149" s="740">
        <v>141</v>
      </c>
      <c r="B149" s="741">
        <v>333</v>
      </c>
      <c r="C149" s="740" t="s">
        <v>2134</v>
      </c>
      <c r="D149" s="743">
        <v>43118</v>
      </c>
      <c r="E149" s="740"/>
      <c r="F149" s="740" t="s">
        <v>1562</v>
      </c>
      <c r="G149" s="746" t="s">
        <v>1843</v>
      </c>
      <c r="H149" s="740" t="s">
        <v>1675</v>
      </c>
      <c r="I149" s="740" t="s">
        <v>1675</v>
      </c>
      <c r="J149" s="740" t="s">
        <v>85</v>
      </c>
      <c r="K149" s="740"/>
      <c r="L149" s="740" t="s">
        <v>2134</v>
      </c>
      <c r="M149" s="740" t="s">
        <v>2135</v>
      </c>
      <c r="N149" s="740" t="s">
        <v>1511</v>
      </c>
      <c r="O149" s="740">
        <v>312.8</v>
      </c>
      <c r="P149" s="740" t="s">
        <v>1517</v>
      </c>
      <c r="Q149" s="740" t="s">
        <v>2136</v>
      </c>
      <c r="R149" s="740" t="s">
        <v>167</v>
      </c>
      <c r="S149" s="740"/>
      <c r="T149" s="740"/>
      <c r="U149" s="740" t="s">
        <v>160</v>
      </c>
      <c r="V149" s="739"/>
      <c r="W149" s="739"/>
      <c r="X149" s="741"/>
      <c r="Y149" s="740" t="s">
        <v>1548</v>
      </c>
    </row>
    <row r="150" spans="1:25" s="745" customFormat="1" ht="25.5">
      <c r="A150" s="740">
        <v>142</v>
      </c>
      <c r="B150" s="741">
        <v>335</v>
      </c>
      <c r="C150" s="740" t="s">
        <v>2137</v>
      </c>
      <c r="D150" s="743">
        <v>43150</v>
      </c>
      <c r="E150" s="740"/>
      <c r="F150" s="740" t="s">
        <v>1574</v>
      </c>
      <c r="G150" s="746" t="s">
        <v>2138</v>
      </c>
      <c r="H150" s="740" t="s">
        <v>1599</v>
      </c>
      <c r="I150" s="740" t="s">
        <v>1599</v>
      </c>
      <c r="J150" s="740" t="s">
        <v>85</v>
      </c>
      <c r="K150" s="740"/>
      <c r="L150" s="740" t="s">
        <v>2137</v>
      </c>
      <c r="M150" s="740" t="s">
        <v>2139</v>
      </c>
      <c r="N150" s="740" t="s">
        <v>1511</v>
      </c>
      <c r="O150" s="740">
        <v>102.59</v>
      </c>
      <c r="P150" s="740" t="s">
        <v>1517</v>
      </c>
      <c r="Q150" s="740" t="s">
        <v>2140</v>
      </c>
      <c r="R150" s="740" t="s">
        <v>167</v>
      </c>
      <c r="S150" s="740"/>
      <c r="T150" s="740"/>
      <c r="U150" s="740" t="s">
        <v>160</v>
      </c>
      <c r="V150" s="739"/>
      <c r="W150" s="739"/>
      <c r="X150" s="741">
        <v>2021</v>
      </c>
      <c r="Y150" s="740" t="s">
        <v>1548</v>
      </c>
    </row>
    <row r="151" spans="1:25" s="745" customFormat="1" ht="25.5">
      <c r="A151" s="740">
        <v>143</v>
      </c>
      <c r="B151" s="741">
        <v>336</v>
      </c>
      <c r="C151" s="740" t="s">
        <v>2141</v>
      </c>
      <c r="D151" s="743">
        <v>43150</v>
      </c>
      <c r="E151" s="740"/>
      <c r="F151" s="740" t="s">
        <v>1615</v>
      </c>
      <c r="G151" s="746" t="s">
        <v>1978</v>
      </c>
      <c r="H151" s="740" t="s">
        <v>1617</v>
      </c>
      <c r="I151" s="740" t="s">
        <v>1617</v>
      </c>
      <c r="J151" s="740" t="s">
        <v>85</v>
      </c>
      <c r="K151" s="740"/>
      <c r="L151" s="740" t="s">
        <v>2141</v>
      </c>
      <c r="M151" s="740" t="s">
        <v>2142</v>
      </c>
      <c r="N151" s="740" t="s">
        <v>1511</v>
      </c>
      <c r="O151" s="740">
        <v>145.86000000000001</v>
      </c>
      <c r="P151" s="740" t="s">
        <v>1517</v>
      </c>
      <c r="Q151" s="740" t="s">
        <v>1798</v>
      </c>
      <c r="R151" s="740" t="s">
        <v>167</v>
      </c>
      <c r="S151" s="740"/>
      <c r="T151" s="740" t="s">
        <v>2860</v>
      </c>
      <c r="U151" s="740" t="s">
        <v>160</v>
      </c>
      <c r="V151" s="739"/>
      <c r="W151" s="739"/>
      <c r="X151" s="741"/>
      <c r="Y151" s="740" t="s">
        <v>1548</v>
      </c>
    </row>
    <row r="152" spans="1:25" s="745" customFormat="1" ht="25.5">
      <c r="A152" s="740">
        <v>144</v>
      </c>
      <c r="B152" s="741">
        <v>340</v>
      </c>
      <c r="C152" s="740" t="s">
        <v>2143</v>
      </c>
      <c r="D152" s="743">
        <v>43168</v>
      </c>
      <c r="E152" s="740"/>
      <c r="F152" s="740" t="s">
        <v>1615</v>
      </c>
      <c r="G152" s="746" t="s">
        <v>1764</v>
      </c>
      <c r="H152" s="740" t="s">
        <v>1617</v>
      </c>
      <c r="I152" s="740" t="s">
        <v>1617</v>
      </c>
      <c r="J152" s="740" t="s">
        <v>85</v>
      </c>
      <c r="K152" s="740"/>
      <c r="L152" s="740" t="s">
        <v>2143</v>
      </c>
      <c r="M152" s="740" t="s">
        <v>2144</v>
      </c>
      <c r="N152" s="740" t="s">
        <v>1511</v>
      </c>
      <c r="O152" s="740">
        <v>13.73</v>
      </c>
      <c r="P152" s="740" t="s">
        <v>1517</v>
      </c>
      <c r="Q152" s="740" t="s">
        <v>2145</v>
      </c>
      <c r="R152" s="740" t="s">
        <v>167</v>
      </c>
      <c r="S152" s="740"/>
      <c r="T152" s="740"/>
      <c r="U152" s="740" t="s">
        <v>160</v>
      </c>
      <c r="V152" s="739"/>
      <c r="W152" s="739"/>
      <c r="X152" s="741">
        <v>2021</v>
      </c>
      <c r="Y152" s="740" t="s">
        <v>1548</v>
      </c>
    </row>
    <row r="153" spans="1:25" s="745" customFormat="1" ht="25.5">
      <c r="A153" s="740">
        <v>145</v>
      </c>
      <c r="B153" s="741">
        <v>337</v>
      </c>
      <c r="C153" s="740" t="s">
        <v>2146</v>
      </c>
      <c r="D153" s="743">
        <v>43175</v>
      </c>
      <c r="E153" s="740"/>
      <c r="F153" s="740" t="s">
        <v>1556</v>
      </c>
      <c r="G153" s="746" t="s">
        <v>2147</v>
      </c>
      <c r="H153" s="740" t="s">
        <v>1558</v>
      </c>
      <c r="I153" s="740" t="s">
        <v>1558</v>
      </c>
      <c r="J153" s="740" t="s">
        <v>85</v>
      </c>
      <c r="K153" s="748"/>
      <c r="L153" s="740" t="s">
        <v>2146</v>
      </c>
      <c r="M153" s="740" t="s">
        <v>2148</v>
      </c>
      <c r="N153" s="740" t="s">
        <v>1511</v>
      </c>
      <c r="O153" s="740">
        <v>468.78</v>
      </c>
      <c r="P153" s="740" t="s">
        <v>1517</v>
      </c>
      <c r="Q153" s="740" t="s">
        <v>2149</v>
      </c>
      <c r="R153" s="740" t="s">
        <v>167</v>
      </c>
      <c r="S153" s="740"/>
      <c r="T153" s="740" t="s">
        <v>2860</v>
      </c>
      <c r="U153" s="740" t="s">
        <v>160</v>
      </c>
      <c r="V153" s="739"/>
      <c r="W153" s="739"/>
      <c r="X153" s="741"/>
      <c r="Y153" s="740" t="s">
        <v>1548</v>
      </c>
    </row>
    <row r="154" spans="1:25" s="745" customFormat="1" ht="25.5">
      <c r="A154" s="740">
        <v>146</v>
      </c>
      <c r="B154" s="741">
        <v>338</v>
      </c>
      <c r="C154" s="740" t="s">
        <v>2150</v>
      </c>
      <c r="D154" s="743">
        <v>43175</v>
      </c>
      <c r="E154" s="740"/>
      <c r="F154" s="740" t="s">
        <v>1543</v>
      </c>
      <c r="G154" s="746" t="s">
        <v>2151</v>
      </c>
      <c r="H154" s="740" t="s">
        <v>1545</v>
      </c>
      <c r="I154" s="740" t="s">
        <v>1545</v>
      </c>
      <c r="J154" s="740" t="s">
        <v>85</v>
      </c>
      <c r="K154" s="740"/>
      <c r="L154" s="740" t="s">
        <v>2150</v>
      </c>
      <c r="M154" s="740" t="s">
        <v>2152</v>
      </c>
      <c r="N154" s="740" t="s">
        <v>1511</v>
      </c>
      <c r="O154" s="740">
        <v>108.7</v>
      </c>
      <c r="P154" s="740" t="s">
        <v>1517</v>
      </c>
      <c r="Q154" s="740" t="s">
        <v>1663</v>
      </c>
      <c r="R154" s="740" t="s">
        <v>167</v>
      </c>
      <c r="S154" s="740"/>
      <c r="T154" s="740"/>
      <c r="U154" s="740" t="s">
        <v>160</v>
      </c>
      <c r="V154" s="739"/>
      <c r="W154" s="739"/>
      <c r="X154" s="741"/>
      <c r="Y154" s="740" t="s">
        <v>1548</v>
      </c>
    </row>
    <row r="155" spans="1:25" s="745" customFormat="1" ht="25.5">
      <c r="A155" s="740">
        <v>147</v>
      </c>
      <c r="B155" s="741">
        <v>339</v>
      </c>
      <c r="C155" s="740" t="s">
        <v>2153</v>
      </c>
      <c r="D155" s="743">
        <v>43182</v>
      </c>
      <c r="E155" s="740"/>
      <c r="F155" s="740" t="s">
        <v>1574</v>
      </c>
      <c r="G155" s="746" t="s">
        <v>2154</v>
      </c>
      <c r="H155" s="740" t="s">
        <v>1599</v>
      </c>
      <c r="I155" s="740" t="s">
        <v>1599</v>
      </c>
      <c r="J155" s="740" t="s">
        <v>85</v>
      </c>
      <c r="K155" s="740"/>
      <c r="L155" s="740" t="s">
        <v>2153</v>
      </c>
      <c r="M155" s="740" t="s">
        <v>2155</v>
      </c>
      <c r="N155" s="740" t="s">
        <v>1511</v>
      </c>
      <c r="O155" s="740">
        <v>41.46</v>
      </c>
      <c r="P155" s="740" t="s">
        <v>1517</v>
      </c>
      <c r="Q155" s="740" t="s">
        <v>2156</v>
      </c>
      <c r="R155" s="740" t="s">
        <v>167</v>
      </c>
      <c r="S155" s="740"/>
      <c r="T155" s="740"/>
      <c r="U155" s="740" t="s">
        <v>160</v>
      </c>
      <c r="V155" s="739"/>
      <c r="W155" s="739"/>
      <c r="X155" s="741"/>
      <c r="Y155" s="740" t="s">
        <v>1548</v>
      </c>
    </row>
    <row r="156" spans="1:25" s="745" customFormat="1" ht="25.5">
      <c r="A156" s="740">
        <v>148</v>
      </c>
      <c r="B156" s="741">
        <v>341</v>
      </c>
      <c r="C156" s="740" t="s">
        <v>2157</v>
      </c>
      <c r="D156" s="743">
        <v>43203</v>
      </c>
      <c r="E156" s="740"/>
      <c r="F156" s="740" t="s">
        <v>1574</v>
      </c>
      <c r="G156" s="746" t="s">
        <v>2158</v>
      </c>
      <c r="H156" s="740" t="s">
        <v>2159</v>
      </c>
      <c r="I156" s="740" t="s">
        <v>2159</v>
      </c>
      <c r="J156" s="740" t="s">
        <v>85</v>
      </c>
      <c r="K156" s="740"/>
      <c r="L156" s="740" t="s">
        <v>2157</v>
      </c>
      <c r="M156" s="740" t="s">
        <v>2160</v>
      </c>
      <c r="N156" s="740" t="s">
        <v>1511</v>
      </c>
      <c r="O156" s="740">
        <v>57.04</v>
      </c>
      <c r="P156" s="740" t="s">
        <v>1517</v>
      </c>
      <c r="Q156" s="740" t="s">
        <v>2161</v>
      </c>
      <c r="R156" s="740" t="s">
        <v>167</v>
      </c>
      <c r="S156" s="740"/>
      <c r="T156" s="740"/>
      <c r="U156" s="740" t="s">
        <v>160</v>
      </c>
      <c r="V156" s="739"/>
      <c r="W156" s="739"/>
      <c r="X156" s="741"/>
      <c r="Y156" s="740" t="s">
        <v>1548</v>
      </c>
    </row>
    <row r="157" spans="1:25" s="745" customFormat="1" ht="25.5">
      <c r="A157" s="740">
        <v>149</v>
      </c>
      <c r="B157" s="741">
        <v>342</v>
      </c>
      <c r="C157" s="740" t="s">
        <v>2162</v>
      </c>
      <c r="D157" s="743">
        <v>43207</v>
      </c>
      <c r="E157" s="740"/>
      <c r="F157" s="740" t="s">
        <v>1543</v>
      </c>
      <c r="G157" s="746" t="s">
        <v>1611</v>
      </c>
      <c r="H157" s="740" t="s">
        <v>1545</v>
      </c>
      <c r="I157" s="740" t="s">
        <v>1545</v>
      </c>
      <c r="J157" s="740" t="s">
        <v>85</v>
      </c>
      <c r="K157" s="740"/>
      <c r="L157" s="740" t="s">
        <v>2162</v>
      </c>
      <c r="M157" s="740" t="s">
        <v>2163</v>
      </c>
      <c r="N157" s="740" t="s">
        <v>1511</v>
      </c>
      <c r="O157" s="740">
        <v>156.63999999999999</v>
      </c>
      <c r="P157" s="740" t="s">
        <v>1517</v>
      </c>
      <c r="Q157" s="740" t="s">
        <v>2164</v>
      </c>
      <c r="R157" s="740" t="s">
        <v>167</v>
      </c>
      <c r="S157" s="740"/>
      <c r="T157" s="740"/>
      <c r="U157" s="740" t="s">
        <v>160</v>
      </c>
      <c r="V157" s="739"/>
      <c r="W157" s="739"/>
      <c r="X157" s="741">
        <v>2019</v>
      </c>
      <c r="Y157" s="740" t="s">
        <v>1548</v>
      </c>
    </row>
    <row r="158" spans="1:25" s="745" customFormat="1" ht="25.5">
      <c r="A158" s="740">
        <v>150</v>
      </c>
      <c r="B158" s="741">
        <v>343</v>
      </c>
      <c r="C158" s="740" t="s">
        <v>2165</v>
      </c>
      <c r="D158" s="743">
        <v>43207</v>
      </c>
      <c r="E158" s="740"/>
      <c r="F158" s="740" t="s">
        <v>1574</v>
      </c>
      <c r="G158" s="746" t="s">
        <v>1764</v>
      </c>
      <c r="H158" s="740" t="s">
        <v>1617</v>
      </c>
      <c r="I158" s="740" t="s">
        <v>1617</v>
      </c>
      <c r="J158" s="740" t="s">
        <v>85</v>
      </c>
      <c r="K158" s="740"/>
      <c r="L158" s="740" t="s">
        <v>2165</v>
      </c>
      <c r="M158" s="740" t="s">
        <v>2166</v>
      </c>
      <c r="N158" s="740" t="s">
        <v>1511</v>
      </c>
      <c r="O158" s="740">
        <v>56.6</v>
      </c>
      <c r="P158" s="740" t="s">
        <v>1517</v>
      </c>
      <c r="Q158" s="740" t="s">
        <v>2167</v>
      </c>
      <c r="R158" s="740" t="s">
        <v>167</v>
      </c>
      <c r="S158" s="740"/>
      <c r="T158" s="740"/>
      <c r="U158" s="740" t="s">
        <v>160</v>
      </c>
      <c r="V158" s="739"/>
      <c r="W158" s="739"/>
      <c r="X158" s="741"/>
      <c r="Y158" s="740" t="s">
        <v>1579</v>
      </c>
    </row>
    <row r="159" spans="1:25" s="745" customFormat="1" ht="38.25">
      <c r="A159" s="740">
        <v>151</v>
      </c>
      <c r="B159" s="741">
        <v>344</v>
      </c>
      <c r="C159" s="740" t="s">
        <v>2168</v>
      </c>
      <c r="D159" s="743">
        <v>43249</v>
      </c>
      <c r="E159" s="740"/>
      <c r="F159" s="740" t="s">
        <v>1574</v>
      </c>
      <c r="G159" s="746" t="s">
        <v>1764</v>
      </c>
      <c r="H159" s="740" t="s">
        <v>1617</v>
      </c>
      <c r="I159" s="740" t="s">
        <v>1617</v>
      </c>
      <c r="J159" s="740" t="s">
        <v>85</v>
      </c>
      <c r="K159" s="748"/>
      <c r="L159" s="740" t="s">
        <v>2168</v>
      </c>
      <c r="M159" s="740" t="s">
        <v>2169</v>
      </c>
      <c r="N159" s="740" t="s">
        <v>1511</v>
      </c>
      <c r="O159" s="740">
        <v>84.2</v>
      </c>
      <c r="P159" s="740" t="s">
        <v>1517</v>
      </c>
      <c r="Q159" s="740" t="s">
        <v>2170</v>
      </c>
      <c r="R159" s="740" t="s">
        <v>167</v>
      </c>
      <c r="S159" s="740"/>
      <c r="T159" s="740"/>
      <c r="U159" s="740" t="s">
        <v>160</v>
      </c>
      <c r="V159" s="739"/>
      <c r="W159" s="739"/>
      <c r="X159" s="741">
        <v>2021</v>
      </c>
      <c r="Y159" s="740" t="s">
        <v>1579</v>
      </c>
    </row>
    <row r="160" spans="1:25" s="745" customFormat="1" ht="25.5">
      <c r="A160" s="740">
        <v>152</v>
      </c>
      <c r="B160" s="741">
        <v>345</v>
      </c>
      <c r="C160" s="740" t="s">
        <v>2171</v>
      </c>
      <c r="D160" s="743">
        <v>43280</v>
      </c>
      <c r="E160" s="740"/>
      <c r="F160" s="740" t="s">
        <v>1562</v>
      </c>
      <c r="G160" s="746" t="s">
        <v>2172</v>
      </c>
      <c r="H160" s="740" t="s">
        <v>1576</v>
      </c>
      <c r="I160" s="740" t="s">
        <v>1576</v>
      </c>
      <c r="J160" s="740" t="s">
        <v>85</v>
      </c>
      <c r="K160" s="740"/>
      <c r="L160" s="740" t="s">
        <v>2171</v>
      </c>
      <c r="M160" s="740" t="s">
        <v>2173</v>
      </c>
      <c r="N160" s="740" t="s">
        <v>1511</v>
      </c>
      <c r="O160" s="740">
        <v>262.2</v>
      </c>
      <c r="P160" s="740" t="s">
        <v>1517</v>
      </c>
      <c r="Q160" s="740" t="s">
        <v>2174</v>
      </c>
      <c r="R160" s="740" t="s">
        <v>167</v>
      </c>
      <c r="S160" s="740"/>
      <c r="T160" s="740"/>
      <c r="U160" s="740" t="s">
        <v>160</v>
      </c>
      <c r="V160" s="739"/>
      <c r="W160" s="739"/>
      <c r="X160" s="741"/>
      <c r="Y160" s="740" t="s">
        <v>1548</v>
      </c>
    </row>
    <row r="161" spans="1:25" s="745" customFormat="1" ht="25.5">
      <c r="A161" s="740">
        <v>153</v>
      </c>
      <c r="B161" s="741">
        <v>346</v>
      </c>
      <c r="C161" s="740" t="s">
        <v>2175</v>
      </c>
      <c r="D161" s="743">
        <v>43356</v>
      </c>
      <c r="E161" s="740"/>
      <c r="F161" s="740" t="s">
        <v>1574</v>
      </c>
      <c r="G161" s="746" t="s">
        <v>2017</v>
      </c>
      <c r="H161" s="740" t="s">
        <v>1599</v>
      </c>
      <c r="I161" s="740" t="s">
        <v>1599</v>
      </c>
      <c r="J161" s="740" t="s">
        <v>85</v>
      </c>
      <c r="K161" s="740"/>
      <c r="L161" s="740" t="s">
        <v>2175</v>
      </c>
      <c r="M161" s="740" t="s">
        <v>2176</v>
      </c>
      <c r="N161" s="740" t="s">
        <v>1511</v>
      </c>
      <c r="O161" s="740">
        <v>106.28</v>
      </c>
      <c r="P161" s="740" t="s">
        <v>1517</v>
      </c>
      <c r="Q161" s="740" t="s">
        <v>2177</v>
      </c>
      <c r="R161" s="740" t="s">
        <v>167</v>
      </c>
      <c r="S161" s="740"/>
      <c r="T161" s="740"/>
      <c r="U161" s="740" t="s">
        <v>160</v>
      </c>
      <c r="V161" s="739"/>
      <c r="W161" s="739"/>
      <c r="X161" s="741"/>
      <c r="Y161" s="740" t="s">
        <v>1548</v>
      </c>
    </row>
    <row r="162" spans="1:25" s="745" customFormat="1" ht="25.5">
      <c r="A162" s="740">
        <v>154</v>
      </c>
      <c r="B162" s="741">
        <v>347</v>
      </c>
      <c r="C162" s="740" t="s">
        <v>2178</v>
      </c>
      <c r="D162" s="743">
        <v>43362</v>
      </c>
      <c r="E162" s="740"/>
      <c r="F162" s="740" t="s">
        <v>1574</v>
      </c>
      <c r="G162" s="746" t="s">
        <v>2179</v>
      </c>
      <c r="H162" s="740" t="s">
        <v>1599</v>
      </c>
      <c r="I162" s="740" t="s">
        <v>1599</v>
      </c>
      <c r="J162" s="740" t="s">
        <v>85</v>
      </c>
      <c r="K162" s="740"/>
      <c r="L162" s="740" t="s">
        <v>2178</v>
      </c>
      <c r="M162" s="740" t="s">
        <v>2180</v>
      </c>
      <c r="N162" s="740" t="s">
        <v>1511</v>
      </c>
      <c r="O162" s="740">
        <v>106.8</v>
      </c>
      <c r="P162" s="740" t="s">
        <v>1517</v>
      </c>
      <c r="Q162" s="740" t="s">
        <v>2181</v>
      </c>
      <c r="R162" s="740" t="s">
        <v>167</v>
      </c>
      <c r="S162" s="740"/>
      <c r="T162" s="740" t="s">
        <v>2860</v>
      </c>
      <c r="U162" s="740" t="s">
        <v>160</v>
      </c>
      <c r="V162" s="739"/>
      <c r="W162" s="739"/>
      <c r="X162" s="741"/>
      <c r="Y162" s="740" t="s">
        <v>1548</v>
      </c>
    </row>
    <row r="163" spans="1:25" s="745" customFormat="1" ht="25.5">
      <c r="A163" s="740">
        <v>155</v>
      </c>
      <c r="B163" s="741">
        <v>348</v>
      </c>
      <c r="C163" s="740" t="s">
        <v>2182</v>
      </c>
      <c r="D163" s="743">
        <v>43395</v>
      </c>
      <c r="E163" s="740"/>
      <c r="F163" s="740" t="s">
        <v>1574</v>
      </c>
      <c r="G163" s="746" t="s">
        <v>1582</v>
      </c>
      <c r="H163" s="740" t="s">
        <v>1558</v>
      </c>
      <c r="I163" s="740" t="s">
        <v>1558</v>
      </c>
      <c r="J163" s="740" t="s">
        <v>85</v>
      </c>
      <c r="K163" s="740"/>
      <c r="L163" s="740" t="s">
        <v>2182</v>
      </c>
      <c r="M163" s="740" t="s">
        <v>2183</v>
      </c>
      <c r="N163" s="740" t="s">
        <v>1511</v>
      </c>
      <c r="O163" s="740">
        <v>37.76</v>
      </c>
      <c r="P163" s="740" t="s">
        <v>1517</v>
      </c>
      <c r="Q163" s="740" t="s">
        <v>2184</v>
      </c>
      <c r="R163" s="740" t="s">
        <v>167</v>
      </c>
      <c r="S163" s="740"/>
      <c r="T163" s="740"/>
      <c r="U163" s="740" t="s">
        <v>160</v>
      </c>
      <c r="V163" s="739"/>
      <c r="W163" s="739"/>
      <c r="X163" s="741"/>
      <c r="Y163" s="740" t="s">
        <v>1579</v>
      </c>
    </row>
    <row r="164" spans="1:25" s="745" customFormat="1" ht="25.5">
      <c r="A164" s="740">
        <v>156</v>
      </c>
      <c r="B164" s="741">
        <v>349</v>
      </c>
      <c r="C164" s="740" t="s">
        <v>2185</v>
      </c>
      <c r="D164" s="743">
        <v>43425</v>
      </c>
      <c r="E164" s="740"/>
      <c r="F164" s="740" t="s">
        <v>1615</v>
      </c>
      <c r="G164" s="746" t="s">
        <v>1617</v>
      </c>
      <c r="H164" s="740" t="s">
        <v>1901</v>
      </c>
      <c r="I164" s="740" t="s">
        <v>1901</v>
      </c>
      <c r="J164" s="740" t="s">
        <v>85</v>
      </c>
      <c r="K164" s="740"/>
      <c r="L164" s="740" t="s">
        <v>2185</v>
      </c>
      <c r="M164" s="740" t="s">
        <v>2186</v>
      </c>
      <c r="N164" s="740" t="s">
        <v>1511</v>
      </c>
      <c r="O164" s="740">
        <v>103.58</v>
      </c>
      <c r="P164" s="740" t="s">
        <v>1517</v>
      </c>
      <c r="Q164" s="740" t="s">
        <v>2187</v>
      </c>
      <c r="R164" s="740" t="s">
        <v>167</v>
      </c>
      <c r="S164" s="740"/>
      <c r="T164" s="740"/>
      <c r="U164" s="740" t="s">
        <v>160</v>
      </c>
      <c r="V164" s="739"/>
      <c r="W164" s="739"/>
      <c r="X164" s="741"/>
      <c r="Y164" s="740" t="s">
        <v>1548</v>
      </c>
    </row>
    <row r="165" spans="1:25" s="745" customFormat="1" ht="25.5">
      <c r="A165" s="740">
        <v>157</v>
      </c>
      <c r="B165" s="741">
        <v>350</v>
      </c>
      <c r="C165" s="740" t="s">
        <v>2188</v>
      </c>
      <c r="D165" s="743">
        <v>43448</v>
      </c>
      <c r="E165" s="740"/>
      <c r="F165" s="740" t="s">
        <v>1574</v>
      </c>
      <c r="G165" s="746" t="s">
        <v>1703</v>
      </c>
      <c r="H165" s="740" t="s">
        <v>2189</v>
      </c>
      <c r="I165" s="740" t="s">
        <v>2189</v>
      </c>
      <c r="J165" s="740" t="s">
        <v>85</v>
      </c>
      <c r="K165" s="748"/>
      <c r="L165" s="740" t="s">
        <v>2188</v>
      </c>
      <c r="M165" s="740" t="s">
        <v>2190</v>
      </c>
      <c r="N165" s="740" t="s">
        <v>1511</v>
      </c>
      <c r="O165" s="740">
        <v>46.35</v>
      </c>
      <c r="P165" s="740" t="s">
        <v>1517</v>
      </c>
      <c r="Q165" s="740" t="s">
        <v>2191</v>
      </c>
      <c r="R165" s="740" t="s">
        <v>167</v>
      </c>
      <c r="S165" s="740"/>
      <c r="T165" s="740"/>
      <c r="U165" s="740" t="s">
        <v>160</v>
      </c>
      <c r="V165" s="739"/>
      <c r="W165" s="739"/>
      <c r="X165" s="741">
        <v>2019</v>
      </c>
      <c r="Y165" s="740" t="s">
        <v>1548</v>
      </c>
    </row>
    <row r="166" spans="1:25" s="745" customFormat="1" ht="25.5">
      <c r="A166" s="740">
        <v>158</v>
      </c>
      <c r="B166" s="741">
        <v>351</v>
      </c>
      <c r="C166" s="740" t="s">
        <v>2192</v>
      </c>
      <c r="D166" s="743">
        <v>43524</v>
      </c>
      <c r="E166" s="740"/>
      <c r="F166" s="740" t="s">
        <v>1574</v>
      </c>
      <c r="G166" s="746" t="s">
        <v>2193</v>
      </c>
      <c r="H166" s="740" t="s">
        <v>2194</v>
      </c>
      <c r="I166" s="740" t="s">
        <v>2194</v>
      </c>
      <c r="J166" s="740" t="s">
        <v>85</v>
      </c>
      <c r="K166" s="740"/>
      <c r="L166" s="740" t="s">
        <v>2192</v>
      </c>
      <c r="M166" s="740" t="s">
        <v>2195</v>
      </c>
      <c r="N166" s="740" t="s">
        <v>1511</v>
      </c>
      <c r="O166" s="740">
        <v>170</v>
      </c>
      <c r="P166" s="740" t="s">
        <v>1517</v>
      </c>
      <c r="Q166" s="740" t="s">
        <v>2196</v>
      </c>
      <c r="R166" s="740" t="s">
        <v>167</v>
      </c>
      <c r="S166" s="740"/>
      <c r="T166" s="740" t="s">
        <v>2860</v>
      </c>
      <c r="U166" s="740" t="s">
        <v>160</v>
      </c>
      <c r="V166" s="739"/>
      <c r="W166" s="739"/>
      <c r="X166" s="741">
        <v>2020</v>
      </c>
      <c r="Y166" s="740" t="s">
        <v>1548</v>
      </c>
    </row>
    <row r="167" spans="1:25" s="745" customFormat="1" ht="25.5">
      <c r="A167" s="740">
        <v>159</v>
      </c>
      <c r="B167" s="741">
        <v>352</v>
      </c>
      <c r="C167" s="740" t="s">
        <v>2197</v>
      </c>
      <c r="D167" s="743">
        <v>43524</v>
      </c>
      <c r="E167" s="740"/>
      <c r="F167" s="740" t="s">
        <v>1581</v>
      </c>
      <c r="G167" s="746" t="s">
        <v>1967</v>
      </c>
      <c r="H167" s="740" t="s">
        <v>1558</v>
      </c>
      <c r="I167" s="740" t="s">
        <v>1558</v>
      </c>
      <c r="J167" s="740" t="s">
        <v>85</v>
      </c>
      <c r="K167" s="740"/>
      <c r="L167" s="740" t="s">
        <v>2197</v>
      </c>
      <c r="M167" s="740" t="s">
        <v>2198</v>
      </c>
      <c r="N167" s="740" t="s">
        <v>1511</v>
      </c>
      <c r="O167" s="740">
        <v>103.53</v>
      </c>
      <c r="P167" s="740" t="s">
        <v>1517</v>
      </c>
      <c r="Q167" s="740" t="s">
        <v>2199</v>
      </c>
      <c r="R167" s="740" t="s">
        <v>167</v>
      </c>
      <c r="S167" s="740"/>
      <c r="T167" s="740" t="s">
        <v>2860</v>
      </c>
      <c r="U167" s="740" t="s">
        <v>160</v>
      </c>
      <c r="V167" s="739"/>
      <c r="W167" s="739"/>
      <c r="X167" s="741"/>
      <c r="Y167" s="740" t="s">
        <v>1548</v>
      </c>
    </row>
    <row r="168" spans="1:25" s="745" customFormat="1" ht="25.5">
      <c r="A168" s="740">
        <v>160</v>
      </c>
      <c r="B168" s="741">
        <v>353</v>
      </c>
      <c r="C168" s="740" t="s">
        <v>2200</v>
      </c>
      <c r="D168" s="743">
        <v>43524</v>
      </c>
      <c r="E168" s="740"/>
      <c r="F168" s="740" t="s">
        <v>1562</v>
      </c>
      <c r="G168" s="746" t="s">
        <v>2201</v>
      </c>
      <c r="H168" s="740" t="s">
        <v>1675</v>
      </c>
      <c r="I168" s="740" t="s">
        <v>1675</v>
      </c>
      <c r="J168" s="740" t="s">
        <v>85</v>
      </c>
      <c r="K168" s="740"/>
      <c r="L168" s="740" t="s">
        <v>2200</v>
      </c>
      <c r="M168" s="740" t="s">
        <v>2202</v>
      </c>
      <c r="N168" s="740" t="s">
        <v>1511</v>
      </c>
      <c r="O168" s="740">
        <v>49.4</v>
      </c>
      <c r="P168" s="740" t="s">
        <v>1517</v>
      </c>
      <c r="Q168" s="740" t="s">
        <v>2203</v>
      </c>
      <c r="R168" s="740" t="s">
        <v>167</v>
      </c>
      <c r="S168" s="740"/>
      <c r="T168" s="740"/>
      <c r="U168" s="740" t="s">
        <v>160</v>
      </c>
      <c r="V168" s="739"/>
      <c r="W168" s="739"/>
      <c r="X168" s="741"/>
      <c r="Y168" s="740" t="s">
        <v>1548</v>
      </c>
    </row>
    <row r="169" spans="1:25" s="745" customFormat="1" ht="25.5">
      <c r="A169" s="740">
        <v>161</v>
      </c>
      <c r="B169" s="741">
        <v>354</v>
      </c>
      <c r="C169" s="740" t="s">
        <v>2204</v>
      </c>
      <c r="D169" s="743">
        <v>43556</v>
      </c>
      <c r="E169" s="740"/>
      <c r="F169" s="740" t="s">
        <v>1574</v>
      </c>
      <c r="G169" s="746" t="s">
        <v>2205</v>
      </c>
      <c r="H169" s="740" t="s">
        <v>2206</v>
      </c>
      <c r="I169" s="740" t="s">
        <v>2206</v>
      </c>
      <c r="J169" s="740" t="s">
        <v>85</v>
      </c>
      <c r="K169" s="740"/>
      <c r="L169" s="740" t="s">
        <v>2204</v>
      </c>
      <c r="M169" s="740" t="s">
        <v>2207</v>
      </c>
      <c r="N169" s="740" t="s">
        <v>1511</v>
      </c>
      <c r="O169" s="740">
        <v>307.06</v>
      </c>
      <c r="P169" s="740" t="s">
        <v>1517</v>
      </c>
      <c r="Q169" s="740" t="s">
        <v>2208</v>
      </c>
      <c r="R169" s="740" t="s">
        <v>167</v>
      </c>
      <c r="S169" s="740"/>
      <c r="T169" s="740"/>
      <c r="U169" s="740" t="s">
        <v>160</v>
      </c>
      <c r="V169" s="739"/>
      <c r="W169" s="739"/>
      <c r="X169" s="741"/>
      <c r="Y169" s="740" t="s">
        <v>1548</v>
      </c>
    </row>
    <row r="170" spans="1:25" s="745" customFormat="1" ht="25.5">
      <c r="A170" s="740">
        <v>162</v>
      </c>
      <c r="B170" s="741">
        <v>355</v>
      </c>
      <c r="C170" s="740" t="s">
        <v>2209</v>
      </c>
      <c r="D170" s="743">
        <v>43560</v>
      </c>
      <c r="E170" s="740"/>
      <c r="F170" s="740" t="s">
        <v>1615</v>
      </c>
      <c r="G170" s="746" t="s">
        <v>1901</v>
      </c>
      <c r="H170" s="740" t="s">
        <v>1617</v>
      </c>
      <c r="I170" s="740" t="s">
        <v>1617</v>
      </c>
      <c r="J170" s="740" t="s">
        <v>85</v>
      </c>
      <c r="K170" s="740"/>
      <c r="L170" s="740" t="s">
        <v>2209</v>
      </c>
      <c r="M170" s="740" t="s">
        <v>2210</v>
      </c>
      <c r="N170" s="740" t="s">
        <v>1511</v>
      </c>
      <c r="O170" s="740">
        <v>93.66</v>
      </c>
      <c r="P170" s="740" t="s">
        <v>1517</v>
      </c>
      <c r="Q170" s="740" t="s">
        <v>1870</v>
      </c>
      <c r="R170" s="740" t="s">
        <v>167</v>
      </c>
      <c r="S170" s="740"/>
      <c r="T170" s="740"/>
      <c r="U170" s="740" t="s">
        <v>160</v>
      </c>
      <c r="V170" s="739"/>
      <c r="W170" s="739"/>
      <c r="X170" s="741"/>
      <c r="Y170" s="740" t="s">
        <v>1548</v>
      </c>
    </row>
    <row r="171" spans="1:25" s="745" customFormat="1" ht="25.5">
      <c r="A171" s="740">
        <v>163</v>
      </c>
      <c r="B171" s="741">
        <v>356</v>
      </c>
      <c r="C171" s="740" t="s">
        <v>2211</v>
      </c>
      <c r="D171" s="743">
        <v>43573</v>
      </c>
      <c r="E171" s="740"/>
      <c r="F171" s="740" t="s">
        <v>1574</v>
      </c>
      <c r="G171" s="746" t="s">
        <v>2212</v>
      </c>
      <c r="H171" s="740" t="s">
        <v>2189</v>
      </c>
      <c r="I171" s="740" t="s">
        <v>2189</v>
      </c>
      <c r="J171" s="740" t="s">
        <v>85</v>
      </c>
      <c r="K171" s="748"/>
      <c r="L171" s="740" t="s">
        <v>2211</v>
      </c>
      <c r="M171" s="740" t="s">
        <v>2213</v>
      </c>
      <c r="N171" s="740" t="s">
        <v>1511</v>
      </c>
      <c r="O171" s="740">
        <v>15.36</v>
      </c>
      <c r="P171" s="740" t="s">
        <v>1517</v>
      </c>
      <c r="Q171" s="740" t="s">
        <v>2214</v>
      </c>
      <c r="R171" s="740" t="s">
        <v>167</v>
      </c>
      <c r="S171" s="740"/>
      <c r="T171" s="740"/>
      <c r="U171" s="740" t="s">
        <v>160</v>
      </c>
      <c r="V171" s="739"/>
      <c r="W171" s="739"/>
      <c r="X171" s="741"/>
      <c r="Y171" s="740" t="s">
        <v>1548</v>
      </c>
    </row>
    <row r="172" spans="1:25" s="745" customFormat="1" ht="38.25">
      <c r="A172" s="740">
        <v>164</v>
      </c>
      <c r="B172" s="741">
        <v>357</v>
      </c>
      <c r="C172" s="740" t="s">
        <v>2215</v>
      </c>
      <c r="D172" s="743">
        <v>43580</v>
      </c>
      <c r="E172" s="740"/>
      <c r="F172" s="740" t="s">
        <v>1710</v>
      </c>
      <c r="G172" s="746" t="s">
        <v>2216</v>
      </c>
      <c r="H172" s="740" t="s">
        <v>1617</v>
      </c>
      <c r="I172" s="740" t="s">
        <v>1617</v>
      </c>
      <c r="J172" s="740" t="s">
        <v>85</v>
      </c>
      <c r="K172" s="740"/>
      <c r="L172" s="740" t="s">
        <v>2215</v>
      </c>
      <c r="M172" s="740" t="s">
        <v>2217</v>
      </c>
      <c r="N172" s="740" t="s">
        <v>1511</v>
      </c>
      <c r="O172" s="740">
        <v>932</v>
      </c>
      <c r="P172" s="740" t="s">
        <v>1516</v>
      </c>
      <c r="Q172" s="740" t="s">
        <v>2218</v>
      </c>
      <c r="R172" s="740" t="s">
        <v>167</v>
      </c>
      <c r="S172" s="740"/>
      <c r="T172" s="740" t="s">
        <v>2860</v>
      </c>
      <c r="U172" s="740" t="s">
        <v>160</v>
      </c>
      <c r="V172" s="739"/>
      <c r="W172" s="739"/>
      <c r="X172" s="741"/>
      <c r="Y172" s="740" t="s">
        <v>1548</v>
      </c>
    </row>
    <row r="173" spans="1:25" s="745" customFormat="1" ht="25.5">
      <c r="A173" s="740">
        <v>165</v>
      </c>
      <c r="B173" s="741">
        <v>358</v>
      </c>
      <c r="C173" s="740" t="s">
        <v>2219</v>
      </c>
      <c r="D173" s="743">
        <v>43585</v>
      </c>
      <c r="E173" s="740"/>
      <c r="F173" s="740" t="s">
        <v>1562</v>
      </c>
      <c r="G173" s="746" t="s">
        <v>2107</v>
      </c>
      <c r="H173" s="740" t="s">
        <v>1675</v>
      </c>
      <c r="I173" s="740" t="s">
        <v>1675</v>
      </c>
      <c r="J173" s="740" t="s">
        <v>85</v>
      </c>
      <c r="K173" s="740"/>
      <c r="L173" s="740" t="s">
        <v>2219</v>
      </c>
      <c r="M173" s="740" t="s">
        <v>2220</v>
      </c>
      <c r="N173" s="740" t="s">
        <v>1511</v>
      </c>
      <c r="O173" s="740">
        <v>84.32</v>
      </c>
      <c r="P173" s="740" t="s">
        <v>1517</v>
      </c>
      <c r="Q173" s="740" t="s">
        <v>1740</v>
      </c>
      <c r="R173" s="740" t="s">
        <v>167</v>
      </c>
      <c r="S173" s="740"/>
      <c r="T173" s="740"/>
      <c r="U173" s="740" t="s">
        <v>160</v>
      </c>
      <c r="V173" s="739"/>
      <c r="W173" s="739"/>
      <c r="X173" s="741"/>
      <c r="Y173" s="740" t="s">
        <v>1548</v>
      </c>
    </row>
    <row r="174" spans="1:25" s="745" customFormat="1" ht="25.5">
      <c r="A174" s="740">
        <v>166</v>
      </c>
      <c r="B174" s="741">
        <v>359</v>
      </c>
      <c r="C174" s="740" t="s">
        <v>2221</v>
      </c>
      <c r="D174" s="743">
        <v>43588</v>
      </c>
      <c r="E174" s="740"/>
      <c r="F174" s="740" t="s">
        <v>1556</v>
      </c>
      <c r="G174" s="746" t="s">
        <v>2091</v>
      </c>
      <c r="H174" s="740" t="s">
        <v>1558</v>
      </c>
      <c r="I174" s="740" t="s">
        <v>1558</v>
      </c>
      <c r="J174" s="740" t="s">
        <v>85</v>
      </c>
      <c r="K174" s="740"/>
      <c r="L174" s="740" t="s">
        <v>2221</v>
      </c>
      <c r="M174" s="740" t="s">
        <v>2222</v>
      </c>
      <c r="N174" s="740" t="s">
        <v>1511</v>
      </c>
      <c r="O174" s="740">
        <v>291.25</v>
      </c>
      <c r="P174" s="740" t="s">
        <v>1517</v>
      </c>
      <c r="Q174" s="740" t="s">
        <v>2063</v>
      </c>
      <c r="R174" s="740" t="s">
        <v>167</v>
      </c>
      <c r="S174" s="740"/>
      <c r="T174" s="740"/>
      <c r="U174" s="740" t="s">
        <v>160</v>
      </c>
      <c r="V174" s="739"/>
      <c r="W174" s="739"/>
      <c r="X174" s="741"/>
      <c r="Y174" s="740" t="s">
        <v>1548</v>
      </c>
    </row>
    <row r="175" spans="1:25" s="745" customFormat="1" ht="25.5">
      <c r="A175" s="740">
        <v>167</v>
      </c>
      <c r="B175" s="741">
        <v>361</v>
      </c>
      <c r="C175" s="740" t="s">
        <v>2223</v>
      </c>
      <c r="D175" s="743">
        <v>43606</v>
      </c>
      <c r="E175" s="740"/>
      <c r="F175" s="740" t="s">
        <v>1603</v>
      </c>
      <c r="G175" s="746" t="s">
        <v>2034</v>
      </c>
      <c r="H175" s="740" t="s">
        <v>1863</v>
      </c>
      <c r="I175" s="740" t="s">
        <v>1863</v>
      </c>
      <c r="J175" s="740" t="s">
        <v>85</v>
      </c>
      <c r="K175" s="740"/>
      <c r="L175" s="740" t="s">
        <v>2223</v>
      </c>
      <c r="M175" s="740" t="s">
        <v>2224</v>
      </c>
      <c r="N175" s="740" t="s">
        <v>1511</v>
      </c>
      <c r="O175" s="740">
        <v>220.33</v>
      </c>
      <c r="P175" s="740" t="s">
        <v>1517</v>
      </c>
      <c r="Q175" s="740" t="s">
        <v>2225</v>
      </c>
      <c r="R175" s="740" t="s">
        <v>167</v>
      </c>
      <c r="S175" s="740"/>
      <c r="T175" s="740"/>
      <c r="U175" s="740" t="s">
        <v>160</v>
      </c>
      <c r="V175" s="739"/>
      <c r="W175" s="739"/>
      <c r="X175" s="741"/>
      <c r="Y175" s="740" t="s">
        <v>1548</v>
      </c>
    </row>
    <row r="176" spans="1:25" s="745" customFormat="1" ht="25.5">
      <c r="A176" s="740">
        <v>168</v>
      </c>
      <c r="B176" s="741">
        <v>362</v>
      </c>
      <c r="C176" s="740" t="s">
        <v>2226</v>
      </c>
      <c r="D176" s="743">
        <v>43630</v>
      </c>
      <c r="E176" s="740"/>
      <c r="F176" s="740" t="s">
        <v>1647</v>
      </c>
      <c r="G176" s="746" t="s">
        <v>2227</v>
      </c>
      <c r="H176" s="740" t="s">
        <v>1653</v>
      </c>
      <c r="I176" s="740" t="s">
        <v>1653</v>
      </c>
      <c r="J176" s="740" t="s">
        <v>85</v>
      </c>
      <c r="K176" s="748"/>
      <c r="L176" s="740" t="s">
        <v>2226</v>
      </c>
      <c r="M176" s="740" t="s">
        <v>2228</v>
      </c>
      <c r="N176" s="740" t="s">
        <v>1511</v>
      </c>
      <c r="O176" s="740">
        <v>264</v>
      </c>
      <c r="P176" s="740" t="s">
        <v>1517</v>
      </c>
      <c r="Q176" s="740" t="s">
        <v>2229</v>
      </c>
      <c r="R176" s="740" t="s">
        <v>167</v>
      </c>
      <c r="S176" s="740"/>
      <c r="T176" s="740"/>
      <c r="U176" s="740" t="s">
        <v>160</v>
      </c>
      <c r="V176" s="739"/>
      <c r="W176" s="739"/>
      <c r="X176" s="741">
        <v>2020</v>
      </c>
      <c r="Y176" s="740" t="s">
        <v>1548</v>
      </c>
    </row>
    <row r="177" spans="1:25" s="745" customFormat="1" ht="25.5">
      <c r="A177" s="740">
        <v>169</v>
      </c>
      <c r="B177" s="741">
        <v>364</v>
      </c>
      <c r="C177" s="740" t="s">
        <v>2230</v>
      </c>
      <c r="D177" s="743">
        <v>43677</v>
      </c>
      <c r="E177" s="740"/>
      <c r="F177" s="740" t="s">
        <v>1567</v>
      </c>
      <c r="G177" s="746" t="s">
        <v>2231</v>
      </c>
      <c r="H177" s="740" t="s">
        <v>1569</v>
      </c>
      <c r="I177" s="740" t="s">
        <v>1569</v>
      </c>
      <c r="J177" s="740" t="s">
        <v>1570</v>
      </c>
      <c r="K177" s="740"/>
      <c r="L177" s="740" t="s">
        <v>2230</v>
      </c>
      <c r="M177" s="740" t="s">
        <v>2232</v>
      </c>
      <c r="N177" s="740" t="s">
        <v>1511</v>
      </c>
      <c r="O177" s="740">
        <v>168.39</v>
      </c>
      <c r="P177" s="740" t="s">
        <v>1517</v>
      </c>
      <c r="Q177" s="740" t="s">
        <v>2233</v>
      </c>
      <c r="R177" s="740" t="s">
        <v>167</v>
      </c>
      <c r="S177" s="740"/>
      <c r="T177" s="740"/>
      <c r="U177" s="740" t="s">
        <v>160</v>
      </c>
      <c r="V177" s="739"/>
      <c r="W177" s="739"/>
      <c r="X177" s="741"/>
      <c r="Y177" s="740" t="s">
        <v>1548</v>
      </c>
    </row>
    <row r="178" spans="1:25" s="745" customFormat="1" ht="38.25">
      <c r="A178" s="740">
        <v>170</v>
      </c>
      <c r="B178" s="741">
        <v>363</v>
      </c>
      <c r="C178" s="740" t="s">
        <v>2234</v>
      </c>
      <c r="D178" s="743">
        <v>43685</v>
      </c>
      <c r="E178" s="740"/>
      <c r="F178" s="740" t="s">
        <v>1710</v>
      </c>
      <c r="G178" s="746" t="s">
        <v>2216</v>
      </c>
      <c r="H178" s="740" t="s">
        <v>1617</v>
      </c>
      <c r="I178" s="740" t="s">
        <v>1617</v>
      </c>
      <c r="J178" s="740" t="s">
        <v>85</v>
      </c>
      <c r="K178" s="740"/>
      <c r="L178" s="740" t="s">
        <v>2234</v>
      </c>
      <c r="M178" s="740" t="s">
        <v>2235</v>
      </c>
      <c r="N178" s="740" t="s">
        <v>1511</v>
      </c>
      <c r="O178" s="740">
        <v>151.19999999999999</v>
      </c>
      <c r="P178" s="740" t="s">
        <v>1517</v>
      </c>
      <c r="Q178" s="740" t="s">
        <v>2236</v>
      </c>
      <c r="R178" s="740" t="s">
        <v>167</v>
      </c>
      <c r="S178" s="740"/>
      <c r="T178" s="740" t="s">
        <v>2860</v>
      </c>
      <c r="U178" s="740" t="s">
        <v>160</v>
      </c>
      <c r="V178" s="739"/>
      <c r="W178" s="739"/>
      <c r="X178" s="741"/>
      <c r="Y178" s="740" t="s">
        <v>1548</v>
      </c>
    </row>
    <row r="179" spans="1:25" s="745" customFormat="1" ht="38.25">
      <c r="A179" s="740">
        <v>171</v>
      </c>
      <c r="B179" s="741">
        <v>365</v>
      </c>
      <c r="C179" s="740" t="s">
        <v>2237</v>
      </c>
      <c r="D179" s="743">
        <v>43686</v>
      </c>
      <c r="E179" s="740"/>
      <c r="F179" s="740" t="s">
        <v>1710</v>
      </c>
      <c r="G179" s="746" t="s">
        <v>1978</v>
      </c>
      <c r="H179" s="740" t="s">
        <v>1617</v>
      </c>
      <c r="I179" s="740" t="s">
        <v>1617</v>
      </c>
      <c r="J179" s="740" t="s">
        <v>85</v>
      </c>
      <c r="K179" s="740"/>
      <c r="L179" s="740" t="s">
        <v>2237</v>
      </c>
      <c r="M179" s="740" t="s">
        <v>2238</v>
      </c>
      <c r="N179" s="740" t="s">
        <v>1511</v>
      </c>
      <c r="O179" s="740">
        <v>143.33000000000001</v>
      </c>
      <c r="P179" s="740" t="s">
        <v>1517</v>
      </c>
      <c r="Q179" s="740" t="s">
        <v>2239</v>
      </c>
      <c r="R179" s="740" t="s">
        <v>167</v>
      </c>
      <c r="S179" s="740"/>
      <c r="T179" s="740" t="s">
        <v>2860</v>
      </c>
      <c r="U179" s="740" t="s">
        <v>160</v>
      </c>
      <c r="V179" s="739"/>
      <c r="W179" s="739"/>
      <c r="X179" s="741"/>
      <c r="Y179" s="740" t="s">
        <v>1548</v>
      </c>
    </row>
    <row r="180" spans="1:25" s="745" customFormat="1" ht="25.5">
      <c r="A180" s="740">
        <v>172</v>
      </c>
      <c r="B180" s="741">
        <v>366</v>
      </c>
      <c r="C180" s="740" t="s">
        <v>2240</v>
      </c>
      <c r="D180" s="743">
        <v>43724</v>
      </c>
      <c r="E180" s="740"/>
      <c r="F180" s="740" t="s">
        <v>1603</v>
      </c>
      <c r="G180" s="746" t="s">
        <v>2241</v>
      </c>
      <c r="H180" s="740" t="s">
        <v>1605</v>
      </c>
      <c r="I180" s="740" t="s">
        <v>1605</v>
      </c>
      <c r="J180" s="740" t="s">
        <v>85</v>
      </c>
      <c r="K180" s="740"/>
      <c r="L180" s="740" t="s">
        <v>2240</v>
      </c>
      <c r="M180" s="740" t="s">
        <v>2242</v>
      </c>
      <c r="N180" s="740" t="s">
        <v>1511</v>
      </c>
      <c r="O180" s="740">
        <v>178.01</v>
      </c>
      <c r="P180" s="740" t="s">
        <v>1517</v>
      </c>
      <c r="Q180" s="740" t="s">
        <v>2243</v>
      </c>
      <c r="R180" s="740" t="s">
        <v>167</v>
      </c>
      <c r="S180" s="740"/>
      <c r="T180" s="740"/>
      <c r="U180" s="740" t="s">
        <v>160</v>
      </c>
      <c r="V180" s="739"/>
      <c r="W180" s="739"/>
      <c r="X180" s="741"/>
      <c r="Y180" s="740" t="s">
        <v>1548</v>
      </c>
    </row>
    <row r="181" spans="1:25" s="745" customFormat="1" ht="25.5">
      <c r="A181" s="740">
        <v>173</v>
      </c>
      <c r="B181" s="741">
        <v>367</v>
      </c>
      <c r="C181" s="740" t="s">
        <v>2244</v>
      </c>
      <c r="D181" s="743">
        <v>43732</v>
      </c>
      <c r="E181" s="740"/>
      <c r="F181" s="740" t="s">
        <v>1556</v>
      </c>
      <c r="G181" s="746" t="s">
        <v>2147</v>
      </c>
      <c r="H181" s="740" t="s">
        <v>1558</v>
      </c>
      <c r="I181" s="740" t="s">
        <v>1558</v>
      </c>
      <c r="J181" s="740" t="s">
        <v>85</v>
      </c>
      <c r="K181" s="740"/>
      <c r="L181" s="740" t="s">
        <v>2244</v>
      </c>
      <c r="M181" s="740" t="s">
        <v>2245</v>
      </c>
      <c r="N181" s="740" t="s">
        <v>1511</v>
      </c>
      <c r="O181" s="740">
        <v>771.2</v>
      </c>
      <c r="P181" s="740" t="s">
        <v>1516</v>
      </c>
      <c r="Q181" s="740" t="s">
        <v>2246</v>
      </c>
      <c r="R181" s="740" t="s">
        <v>167</v>
      </c>
      <c r="S181" s="740"/>
      <c r="T181" s="740" t="s">
        <v>2860</v>
      </c>
      <c r="U181" s="740" t="s">
        <v>160</v>
      </c>
      <c r="V181" s="739"/>
      <c r="W181" s="739"/>
      <c r="X181" s="741"/>
      <c r="Y181" s="740" t="s">
        <v>1548</v>
      </c>
    </row>
    <row r="182" spans="1:25" s="745" customFormat="1" ht="25.5">
      <c r="A182" s="740">
        <v>174</v>
      </c>
      <c r="B182" s="741">
        <v>368</v>
      </c>
      <c r="C182" s="740" t="s">
        <v>2247</v>
      </c>
      <c r="D182" s="743">
        <v>43763</v>
      </c>
      <c r="E182" s="740"/>
      <c r="F182" s="740" t="s">
        <v>1543</v>
      </c>
      <c r="G182" s="746" t="s">
        <v>2248</v>
      </c>
      <c r="H182" s="740" t="s">
        <v>1545</v>
      </c>
      <c r="I182" s="740" t="s">
        <v>1545</v>
      </c>
      <c r="J182" s="740" t="s">
        <v>85</v>
      </c>
      <c r="K182" s="748"/>
      <c r="L182" s="740" t="s">
        <v>2247</v>
      </c>
      <c r="M182" s="740" t="s">
        <v>2249</v>
      </c>
      <c r="N182" s="740" t="s">
        <v>1511</v>
      </c>
      <c r="O182" s="740">
        <v>76</v>
      </c>
      <c r="P182" s="740" t="s">
        <v>1517</v>
      </c>
      <c r="Q182" s="740" t="s">
        <v>2250</v>
      </c>
      <c r="R182" s="740" t="s">
        <v>167</v>
      </c>
      <c r="S182" s="740"/>
      <c r="T182" s="740"/>
      <c r="U182" s="740" t="s">
        <v>160</v>
      </c>
      <c r="V182" s="739"/>
      <c r="W182" s="739"/>
      <c r="X182" s="741"/>
      <c r="Y182" s="740" t="s">
        <v>1548</v>
      </c>
    </row>
    <row r="183" spans="1:25" s="745" customFormat="1" ht="25.5">
      <c r="A183" s="740">
        <v>175</v>
      </c>
      <c r="B183" s="741">
        <v>369</v>
      </c>
      <c r="C183" s="740" t="s">
        <v>2251</v>
      </c>
      <c r="D183" s="743">
        <v>43774</v>
      </c>
      <c r="E183" s="740"/>
      <c r="F183" s="740" t="s">
        <v>1615</v>
      </c>
      <c r="G183" s="746" t="s">
        <v>1901</v>
      </c>
      <c r="H183" s="740" t="s">
        <v>1617</v>
      </c>
      <c r="I183" s="740" t="s">
        <v>1617</v>
      </c>
      <c r="J183" s="740" t="s">
        <v>85</v>
      </c>
      <c r="K183" s="740"/>
      <c r="L183" s="740" t="s">
        <v>2251</v>
      </c>
      <c r="M183" s="740" t="s">
        <v>2252</v>
      </c>
      <c r="N183" s="740" t="s">
        <v>1511</v>
      </c>
      <c r="O183" s="740">
        <v>341.67</v>
      </c>
      <c r="P183" s="740" t="s">
        <v>1517</v>
      </c>
      <c r="Q183" s="740" t="s">
        <v>2063</v>
      </c>
      <c r="R183" s="740" t="s">
        <v>167</v>
      </c>
      <c r="S183" s="740"/>
      <c r="T183" s="740" t="s">
        <v>2860</v>
      </c>
      <c r="U183" s="740" t="s">
        <v>160</v>
      </c>
      <c r="V183" s="739"/>
      <c r="W183" s="739"/>
      <c r="X183" s="741"/>
      <c r="Y183" s="740" t="s">
        <v>1548</v>
      </c>
    </row>
    <row r="184" spans="1:25" s="745" customFormat="1" ht="89.25">
      <c r="A184" s="740">
        <v>176</v>
      </c>
      <c r="B184" s="741">
        <v>371</v>
      </c>
      <c r="C184" s="740" t="s">
        <v>2869</v>
      </c>
      <c r="D184" s="743">
        <v>43795</v>
      </c>
      <c r="E184" s="740"/>
      <c r="F184" s="740" t="s">
        <v>1562</v>
      </c>
      <c r="G184" s="746" t="s">
        <v>2253</v>
      </c>
      <c r="H184" s="740" t="s">
        <v>1675</v>
      </c>
      <c r="I184" s="740" t="s">
        <v>1675</v>
      </c>
      <c r="J184" s="740" t="s">
        <v>85</v>
      </c>
      <c r="K184" s="740"/>
      <c r="L184" s="740" t="s">
        <v>2869</v>
      </c>
      <c r="M184" s="740" t="s">
        <v>2254</v>
      </c>
      <c r="N184" s="740" t="s">
        <v>1511</v>
      </c>
      <c r="O184" s="740">
        <v>323.81</v>
      </c>
      <c r="P184" s="740" t="s">
        <v>1517</v>
      </c>
      <c r="Q184" s="740" t="s">
        <v>2063</v>
      </c>
      <c r="R184" s="740" t="s">
        <v>167</v>
      </c>
      <c r="S184" s="740"/>
      <c r="T184" s="740"/>
      <c r="U184" s="740" t="s">
        <v>160</v>
      </c>
      <c r="V184" s="739"/>
      <c r="W184" s="739"/>
      <c r="X184" s="741"/>
      <c r="Y184" s="740" t="s">
        <v>1548</v>
      </c>
    </row>
    <row r="185" spans="1:25" s="745" customFormat="1" ht="25.5">
      <c r="A185" s="740">
        <v>177</v>
      </c>
      <c r="B185" s="741">
        <v>372</v>
      </c>
      <c r="C185" s="740" t="s">
        <v>2255</v>
      </c>
      <c r="D185" s="743">
        <v>43795</v>
      </c>
      <c r="E185" s="740"/>
      <c r="F185" s="740" t="s">
        <v>1574</v>
      </c>
      <c r="G185" s="746" t="s">
        <v>1621</v>
      </c>
      <c r="H185" s="740" t="s">
        <v>1599</v>
      </c>
      <c r="I185" s="740" t="s">
        <v>1599</v>
      </c>
      <c r="J185" s="740" t="s">
        <v>85</v>
      </c>
      <c r="K185" s="740"/>
      <c r="L185" s="740" t="s">
        <v>2255</v>
      </c>
      <c r="M185" s="740" t="s">
        <v>2256</v>
      </c>
      <c r="N185" s="740" t="s">
        <v>1511</v>
      </c>
      <c r="O185" s="740">
        <v>535.98</v>
      </c>
      <c r="P185" s="740" t="s">
        <v>1516</v>
      </c>
      <c r="Q185" s="740" t="s">
        <v>2063</v>
      </c>
      <c r="R185" s="740" t="s">
        <v>167</v>
      </c>
      <c r="S185" s="740"/>
      <c r="T185" s="740"/>
      <c r="U185" s="740" t="s">
        <v>160</v>
      </c>
      <c r="V185" s="739"/>
      <c r="W185" s="739"/>
      <c r="X185" s="741">
        <v>2020</v>
      </c>
      <c r="Y185" s="740" t="s">
        <v>1548</v>
      </c>
    </row>
    <row r="186" spans="1:25" s="745" customFormat="1" ht="25.5">
      <c r="A186" s="740">
        <v>178</v>
      </c>
      <c r="B186" s="741">
        <v>373</v>
      </c>
      <c r="C186" s="740" t="s">
        <v>2257</v>
      </c>
      <c r="D186" s="743">
        <v>43796</v>
      </c>
      <c r="E186" s="740"/>
      <c r="F186" s="740" t="s">
        <v>1603</v>
      </c>
      <c r="G186" s="746" t="s">
        <v>2257</v>
      </c>
      <c r="H186" s="740" t="s">
        <v>1605</v>
      </c>
      <c r="I186" s="740" t="s">
        <v>1605</v>
      </c>
      <c r="J186" s="740" t="s">
        <v>85</v>
      </c>
      <c r="K186" s="740"/>
      <c r="L186" s="740" t="s">
        <v>2257</v>
      </c>
      <c r="M186" s="740" t="s">
        <v>2242</v>
      </c>
      <c r="N186" s="740" t="s">
        <v>1511</v>
      </c>
      <c r="O186" s="740">
        <v>296.02999999999997</v>
      </c>
      <c r="P186" s="740" t="s">
        <v>1517</v>
      </c>
      <c r="Q186" s="740" t="s">
        <v>2063</v>
      </c>
      <c r="R186" s="740" t="s">
        <v>167</v>
      </c>
      <c r="S186" s="740"/>
      <c r="T186" s="740"/>
      <c r="U186" s="740" t="s">
        <v>160</v>
      </c>
      <c r="V186" s="739"/>
      <c r="W186" s="739"/>
      <c r="X186" s="741"/>
      <c r="Y186" s="740" t="s">
        <v>1548</v>
      </c>
    </row>
    <row r="187" spans="1:25" s="745" customFormat="1" ht="25.5">
      <c r="A187" s="740">
        <v>179</v>
      </c>
      <c r="B187" s="741">
        <v>374</v>
      </c>
      <c r="C187" s="740" t="s">
        <v>2258</v>
      </c>
      <c r="D187" s="743">
        <v>43803</v>
      </c>
      <c r="E187" s="740"/>
      <c r="F187" s="740" t="s">
        <v>1574</v>
      </c>
      <c r="G187" s="746" t="s">
        <v>2259</v>
      </c>
      <c r="H187" s="740" t="s">
        <v>1599</v>
      </c>
      <c r="I187" s="740" t="s">
        <v>1599</v>
      </c>
      <c r="J187" s="740" t="s">
        <v>85</v>
      </c>
      <c r="K187" s="748"/>
      <c r="L187" s="740" t="s">
        <v>2258</v>
      </c>
      <c r="M187" s="740" t="s">
        <v>2260</v>
      </c>
      <c r="N187" s="740" t="s">
        <v>1511</v>
      </c>
      <c r="O187" s="740">
        <v>36.619999999999997</v>
      </c>
      <c r="P187" s="740" t="s">
        <v>1517</v>
      </c>
      <c r="Q187" s="740" t="s">
        <v>2214</v>
      </c>
      <c r="R187" s="740" t="s">
        <v>167</v>
      </c>
      <c r="S187" s="740"/>
      <c r="T187" s="740"/>
      <c r="U187" s="740" t="s">
        <v>160</v>
      </c>
      <c r="V187" s="739"/>
      <c r="W187" s="739"/>
      <c r="X187" s="741"/>
      <c r="Y187" s="740" t="s">
        <v>1548</v>
      </c>
    </row>
    <row r="188" spans="1:25" s="745" customFormat="1" ht="25.5">
      <c r="A188" s="740">
        <v>180</v>
      </c>
      <c r="B188" s="741">
        <v>375</v>
      </c>
      <c r="C188" s="740" t="s">
        <v>2261</v>
      </c>
      <c r="D188" s="743">
        <v>43808</v>
      </c>
      <c r="E188" s="740"/>
      <c r="F188" s="740" t="s">
        <v>1562</v>
      </c>
      <c r="G188" s="746" t="s">
        <v>1575</v>
      </c>
      <c r="H188" s="740" t="s">
        <v>1576</v>
      </c>
      <c r="I188" s="740" t="s">
        <v>1576</v>
      </c>
      <c r="J188" s="740" t="s">
        <v>85</v>
      </c>
      <c r="K188" s="740"/>
      <c r="L188" s="740" t="s">
        <v>2261</v>
      </c>
      <c r="M188" s="740" t="s">
        <v>2262</v>
      </c>
      <c r="N188" s="740" t="s">
        <v>1511</v>
      </c>
      <c r="O188" s="740">
        <v>411.2</v>
      </c>
      <c r="P188" s="740" t="s">
        <v>1517</v>
      </c>
      <c r="Q188" s="740" t="s">
        <v>2063</v>
      </c>
      <c r="R188" s="740" t="s">
        <v>167</v>
      </c>
      <c r="S188" s="740"/>
      <c r="T188" s="740"/>
      <c r="U188" s="740" t="s">
        <v>160</v>
      </c>
      <c r="V188" s="739"/>
      <c r="W188" s="739"/>
      <c r="X188" s="741"/>
      <c r="Y188" s="740" t="s">
        <v>1548</v>
      </c>
    </row>
    <row r="189" spans="1:25" s="745" customFormat="1" ht="25.5">
      <c r="A189" s="740">
        <v>181</v>
      </c>
      <c r="B189" s="741">
        <v>376</v>
      </c>
      <c r="C189" s="740" t="s">
        <v>2263</v>
      </c>
      <c r="D189" s="743">
        <v>43808</v>
      </c>
      <c r="E189" s="740"/>
      <c r="F189" s="740" t="s">
        <v>1574</v>
      </c>
      <c r="G189" s="746" t="s">
        <v>2264</v>
      </c>
      <c r="H189" s="740" t="s">
        <v>2265</v>
      </c>
      <c r="I189" s="740" t="s">
        <v>2265</v>
      </c>
      <c r="J189" s="740" t="s">
        <v>85</v>
      </c>
      <c r="K189" s="740"/>
      <c r="L189" s="740" t="s">
        <v>2263</v>
      </c>
      <c r="M189" s="740" t="s">
        <v>2266</v>
      </c>
      <c r="N189" s="740" t="s">
        <v>1511</v>
      </c>
      <c r="O189" s="740">
        <v>105.44</v>
      </c>
      <c r="P189" s="740" t="s">
        <v>1517</v>
      </c>
      <c r="Q189" s="740" t="s">
        <v>2063</v>
      </c>
      <c r="R189" s="740" t="s">
        <v>167</v>
      </c>
      <c r="S189" s="740"/>
      <c r="T189" s="740"/>
      <c r="U189" s="740" t="s">
        <v>160</v>
      </c>
      <c r="V189" s="739"/>
      <c r="W189" s="739"/>
      <c r="X189" s="741"/>
      <c r="Y189" s="740" t="s">
        <v>1548</v>
      </c>
    </row>
    <row r="190" spans="1:25" s="745" customFormat="1" ht="25.5">
      <c r="A190" s="740">
        <v>182</v>
      </c>
      <c r="B190" s="741">
        <v>378</v>
      </c>
      <c r="C190" s="740" t="s">
        <v>2267</v>
      </c>
      <c r="D190" s="743">
        <v>43866</v>
      </c>
      <c r="E190" s="740"/>
      <c r="F190" s="740" t="s">
        <v>1736</v>
      </c>
      <c r="G190" s="746" t="s">
        <v>2268</v>
      </c>
      <c r="H190" s="740" t="s">
        <v>1761</v>
      </c>
      <c r="I190" s="740" t="s">
        <v>1761</v>
      </c>
      <c r="J190" s="740" t="s">
        <v>1570</v>
      </c>
      <c r="K190" s="740"/>
      <c r="L190" s="740" t="s">
        <v>2267</v>
      </c>
      <c r="M190" s="740" t="s">
        <v>2269</v>
      </c>
      <c r="N190" s="740" t="s">
        <v>1511</v>
      </c>
      <c r="O190" s="740">
        <v>346.8</v>
      </c>
      <c r="P190" s="740" t="s">
        <v>1517</v>
      </c>
      <c r="Q190" s="740" t="s">
        <v>2270</v>
      </c>
      <c r="R190" s="740" t="s">
        <v>167</v>
      </c>
      <c r="S190" s="740"/>
      <c r="T190" s="740"/>
      <c r="U190" s="740" t="s">
        <v>160</v>
      </c>
      <c r="V190" s="739"/>
      <c r="W190" s="739"/>
      <c r="X190" s="741"/>
      <c r="Y190" s="740" t="s">
        <v>1548</v>
      </c>
    </row>
    <row r="191" spans="1:25" s="745" customFormat="1" ht="25.5">
      <c r="A191" s="740">
        <v>183</v>
      </c>
      <c r="B191" s="741">
        <v>379</v>
      </c>
      <c r="C191" s="740" t="s">
        <v>2271</v>
      </c>
      <c r="D191" s="743">
        <v>43882</v>
      </c>
      <c r="E191" s="740"/>
      <c r="F191" s="740" t="s">
        <v>1615</v>
      </c>
      <c r="G191" s="746" t="s">
        <v>2272</v>
      </c>
      <c r="H191" s="740" t="s">
        <v>1617</v>
      </c>
      <c r="I191" s="740" t="s">
        <v>1617</v>
      </c>
      <c r="J191" s="740" t="s">
        <v>85</v>
      </c>
      <c r="K191" s="740"/>
      <c r="L191" s="740" t="s">
        <v>2271</v>
      </c>
      <c r="M191" s="740" t="s">
        <v>2273</v>
      </c>
      <c r="N191" s="740" t="s">
        <v>1511</v>
      </c>
      <c r="O191" s="740">
        <v>141.77000000000001</v>
      </c>
      <c r="P191" s="740" t="s">
        <v>1517</v>
      </c>
      <c r="Q191" s="740" t="s">
        <v>2274</v>
      </c>
      <c r="R191" s="740" t="s">
        <v>167</v>
      </c>
      <c r="S191" s="740"/>
      <c r="T191" s="740"/>
      <c r="U191" s="740" t="s">
        <v>160</v>
      </c>
      <c r="V191" s="739"/>
      <c r="W191" s="739"/>
      <c r="X191" s="741"/>
      <c r="Y191" s="740" t="s">
        <v>1548</v>
      </c>
    </row>
    <row r="192" spans="1:25" s="745" customFormat="1" ht="25.5">
      <c r="A192" s="740">
        <v>184</v>
      </c>
      <c r="B192" s="741">
        <v>380</v>
      </c>
      <c r="C192" s="740" t="s">
        <v>2275</v>
      </c>
      <c r="D192" s="743">
        <v>43913</v>
      </c>
      <c r="E192" s="740"/>
      <c r="F192" s="740" t="s">
        <v>1543</v>
      </c>
      <c r="G192" s="746" t="s">
        <v>2276</v>
      </c>
      <c r="H192" s="740" t="s">
        <v>1545</v>
      </c>
      <c r="I192" s="740" t="s">
        <v>1545</v>
      </c>
      <c r="J192" s="740" t="s">
        <v>85</v>
      </c>
      <c r="K192" s="740"/>
      <c r="L192" s="740" t="s">
        <v>2275</v>
      </c>
      <c r="M192" s="740" t="s">
        <v>2277</v>
      </c>
      <c r="N192" s="740" t="s">
        <v>1511</v>
      </c>
      <c r="O192" s="740">
        <v>212.29</v>
      </c>
      <c r="P192" s="740" t="s">
        <v>1517</v>
      </c>
      <c r="Q192" s="740" t="s">
        <v>2278</v>
      </c>
      <c r="R192" s="740" t="s">
        <v>167</v>
      </c>
      <c r="S192" s="740"/>
      <c r="T192" s="740" t="s">
        <v>2860</v>
      </c>
      <c r="U192" s="740" t="s">
        <v>160</v>
      </c>
      <c r="V192" s="739"/>
      <c r="W192" s="739"/>
      <c r="X192" s="741"/>
      <c r="Y192" s="740" t="s">
        <v>1548</v>
      </c>
    </row>
    <row r="193" spans="1:25" s="745" customFormat="1" ht="25.5">
      <c r="A193" s="740">
        <v>185</v>
      </c>
      <c r="B193" s="741">
        <v>381</v>
      </c>
      <c r="C193" s="740" t="s">
        <v>2279</v>
      </c>
      <c r="D193" s="743">
        <v>43913</v>
      </c>
      <c r="E193" s="740"/>
      <c r="F193" s="740" t="s">
        <v>1581</v>
      </c>
      <c r="G193" s="746" t="s">
        <v>2280</v>
      </c>
      <c r="H193" s="740" t="s">
        <v>1617</v>
      </c>
      <c r="I193" s="740" t="s">
        <v>1617</v>
      </c>
      <c r="J193" s="740" t="s">
        <v>85</v>
      </c>
      <c r="K193" s="748"/>
      <c r="L193" s="740" t="s">
        <v>2279</v>
      </c>
      <c r="M193" s="740" t="s">
        <v>2281</v>
      </c>
      <c r="N193" s="740" t="s">
        <v>1511</v>
      </c>
      <c r="O193" s="740">
        <v>1575.96</v>
      </c>
      <c r="P193" s="740" t="s">
        <v>1514</v>
      </c>
      <c r="Q193" s="740" t="s">
        <v>2279</v>
      </c>
      <c r="R193" s="740" t="s">
        <v>167</v>
      </c>
      <c r="S193" s="740"/>
      <c r="T193" s="740" t="s">
        <v>2860</v>
      </c>
      <c r="U193" s="740" t="s">
        <v>160</v>
      </c>
      <c r="V193" s="739"/>
      <c r="W193" s="739"/>
      <c r="X193" s="741">
        <v>2021</v>
      </c>
      <c r="Y193" s="740" t="s">
        <v>1548</v>
      </c>
    </row>
    <row r="194" spans="1:25" s="745" customFormat="1" ht="38.25">
      <c r="A194" s="740">
        <v>186</v>
      </c>
      <c r="B194" s="752">
        <v>382</v>
      </c>
      <c r="C194" s="740" t="s">
        <v>2282</v>
      </c>
      <c r="D194" s="743">
        <v>43922</v>
      </c>
      <c r="E194" s="740"/>
      <c r="F194" s="740" t="s">
        <v>1710</v>
      </c>
      <c r="G194" s="746" t="s">
        <v>2283</v>
      </c>
      <c r="H194" s="740" t="s">
        <v>1617</v>
      </c>
      <c r="I194" s="740" t="s">
        <v>1617</v>
      </c>
      <c r="J194" s="740" t="s">
        <v>85</v>
      </c>
      <c r="K194" s="740"/>
      <c r="L194" s="740" t="s">
        <v>2282</v>
      </c>
      <c r="M194" s="740" t="s">
        <v>2284</v>
      </c>
      <c r="N194" s="740" t="s">
        <v>1511</v>
      </c>
      <c r="O194" s="740">
        <v>426.4</v>
      </c>
      <c r="P194" s="740" t="s">
        <v>1517</v>
      </c>
      <c r="Q194" s="740" t="s">
        <v>2285</v>
      </c>
      <c r="R194" s="740" t="s">
        <v>167</v>
      </c>
      <c r="S194" s="740"/>
      <c r="T194" s="740" t="s">
        <v>2860</v>
      </c>
      <c r="U194" s="740" t="s">
        <v>160</v>
      </c>
      <c r="V194" s="739"/>
      <c r="W194" s="739"/>
      <c r="X194" s="741">
        <v>2021</v>
      </c>
      <c r="Y194" s="740" t="s">
        <v>1548</v>
      </c>
    </row>
    <row r="195" spans="1:25" s="745" customFormat="1" ht="25.5">
      <c r="A195" s="740">
        <v>187</v>
      </c>
      <c r="B195" s="752">
        <v>383</v>
      </c>
      <c r="C195" s="740" t="s">
        <v>2286</v>
      </c>
      <c r="D195" s="743">
        <v>43945</v>
      </c>
      <c r="E195" s="740"/>
      <c r="F195" s="740" t="s">
        <v>1736</v>
      </c>
      <c r="G195" s="746" t="s">
        <v>2287</v>
      </c>
      <c r="H195" s="740" t="s">
        <v>1832</v>
      </c>
      <c r="I195" s="740" t="s">
        <v>1832</v>
      </c>
      <c r="J195" s="740" t="s">
        <v>1570</v>
      </c>
      <c r="K195" s="740"/>
      <c r="L195" s="740" t="s">
        <v>2286</v>
      </c>
      <c r="M195" s="740" t="s">
        <v>2288</v>
      </c>
      <c r="N195" s="740" t="s">
        <v>1511</v>
      </c>
      <c r="O195" s="740">
        <v>36.89</v>
      </c>
      <c r="P195" s="740" t="s">
        <v>1517</v>
      </c>
      <c r="Q195" s="740" t="s">
        <v>2289</v>
      </c>
      <c r="R195" s="740" t="s">
        <v>167</v>
      </c>
      <c r="S195" s="740"/>
      <c r="T195" s="740" t="s">
        <v>2860</v>
      </c>
      <c r="U195" s="740" t="s">
        <v>160</v>
      </c>
      <c r="V195" s="739"/>
      <c r="W195" s="739"/>
      <c r="X195" s="741"/>
      <c r="Y195" s="740" t="s">
        <v>1548</v>
      </c>
    </row>
    <row r="196" spans="1:25" s="745" customFormat="1" ht="25.5">
      <c r="A196" s="740">
        <v>188</v>
      </c>
      <c r="B196" s="752">
        <v>384</v>
      </c>
      <c r="C196" s="740" t="s">
        <v>2290</v>
      </c>
      <c r="D196" s="743">
        <v>43997</v>
      </c>
      <c r="E196" s="740"/>
      <c r="F196" s="740" t="s">
        <v>1574</v>
      </c>
      <c r="G196" s="746" t="s">
        <v>2291</v>
      </c>
      <c r="H196" s="740" t="s">
        <v>1599</v>
      </c>
      <c r="I196" s="740" t="s">
        <v>1599</v>
      </c>
      <c r="J196" s="740" t="s">
        <v>85</v>
      </c>
      <c r="K196" s="740"/>
      <c r="L196" s="740" t="s">
        <v>2290</v>
      </c>
      <c r="M196" s="740" t="s">
        <v>2292</v>
      </c>
      <c r="N196" s="740" t="s">
        <v>1511</v>
      </c>
      <c r="O196" s="740">
        <v>2069.5300000000002</v>
      </c>
      <c r="P196" s="740" t="s">
        <v>1514</v>
      </c>
      <c r="Q196" s="740" t="s">
        <v>2293</v>
      </c>
      <c r="R196" s="740" t="s">
        <v>167</v>
      </c>
      <c r="S196" s="740"/>
      <c r="T196" s="740" t="s">
        <v>2860</v>
      </c>
      <c r="U196" s="740" t="s">
        <v>160</v>
      </c>
      <c r="V196" s="739"/>
      <c r="W196" s="739"/>
      <c r="X196" s="741">
        <v>2021</v>
      </c>
      <c r="Y196" s="740" t="s">
        <v>1548</v>
      </c>
    </row>
    <row r="197" spans="1:25" s="745" customFormat="1" ht="25.5">
      <c r="A197" s="740">
        <v>189</v>
      </c>
      <c r="B197" s="752">
        <v>385</v>
      </c>
      <c r="C197" s="740" t="s">
        <v>2294</v>
      </c>
      <c r="D197" s="743">
        <v>44012</v>
      </c>
      <c r="E197" s="740"/>
      <c r="F197" s="740" t="s">
        <v>1562</v>
      </c>
      <c r="G197" s="746" t="s">
        <v>1732</v>
      </c>
      <c r="H197" s="740" t="s">
        <v>1558</v>
      </c>
      <c r="I197" s="740" t="s">
        <v>1558</v>
      </c>
      <c r="J197" s="740" t="s">
        <v>85</v>
      </c>
      <c r="K197" s="740"/>
      <c r="L197" s="740" t="s">
        <v>2294</v>
      </c>
      <c r="M197" s="740" t="s">
        <v>2295</v>
      </c>
      <c r="N197" s="740" t="s">
        <v>1511</v>
      </c>
      <c r="O197" s="740">
        <v>58.56</v>
      </c>
      <c r="P197" s="740" t="s">
        <v>1517</v>
      </c>
      <c r="Q197" s="740" t="s">
        <v>2161</v>
      </c>
      <c r="R197" s="740" t="s">
        <v>167</v>
      </c>
      <c r="S197" s="740"/>
      <c r="T197" s="740"/>
      <c r="U197" s="740" t="s">
        <v>160</v>
      </c>
      <c r="V197" s="739"/>
      <c r="W197" s="739"/>
      <c r="X197" s="741"/>
      <c r="Y197" s="740" t="s">
        <v>1548</v>
      </c>
    </row>
    <row r="198" spans="1:25" s="745" customFormat="1" ht="25.5">
      <c r="A198" s="740">
        <v>190</v>
      </c>
      <c r="B198" s="752">
        <v>386</v>
      </c>
      <c r="C198" s="740" t="s">
        <v>2296</v>
      </c>
      <c r="D198" s="743">
        <v>44025</v>
      </c>
      <c r="E198" s="740"/>
      <c r="F198" s="740" t="s">
        <v>1615</v>
      </c>
      <c r="G198" s="746" t="s">
        <v>2297</v>
      </c>
      <c r="H198" s="740" t="s">
        <v>1617</v>
      </c>
      <c r="I198" s="740" t="s">
        <v>1617</v>
      </c>
      <c r="J198" s="740" t="s">
        <v>85</v>
      </c>
      <c r="K198" s="740"/>
      <c r="L198" s="740" t="s">
        <v>2296</v>
      </c>
      <c r="M198" s="740" t="s">
        <v>2298</v>
      </c>
      <c r="N198" s="740" t="s">
        <v>1511</v>
      </c>
      <c r="O198" s="740">
        <v>224.66</v>
      </c>
      <c r="P198" s="740" t="s">
        <v>1517</v>
      </c>
      <c r="Q198" s="740" t="s">
        <v>2010</v>
      </c>
      <c r="R198" s="740" t="s">
        <v>167</v>
      </c>
      <c r="S198" s="740"/>
      <c r="T198" s="740" t="s">
        <v>2860</v>
      </c>
      <c r="U198" s="740" t="s">
        <v>160</v>
      </c>
      <c r="V198" s="739"/>
      <c r="W198" s="739"/>
      <c r="X198" s="741">
        <v>2021</v>
      </c>
      <c r="Y198" s="740" t="s">
        <v>1548</v>
      </c>
    </row>
    <row r="199" spans="1:25" s="745" customFormat="1" ht="25.5">
      <c r="A199" s="740">
        <v>191</v>
      </c>
      <c r="B199" s="752">
        <v>387</v>
      </c>
      <c r="C199" s="740" t="s">
        <v>2299</v>
      </c>
      <c r="D199" s="743">
        <v>44032</v>
      </c>
      <c r="E199" s="740"/>
      <c r="F199" s="740" t="s">
        <v>1581</v>
      </c>
      <c r="G199" s="746" t="s">
        <v>2300</v>
      </c>
      <c r="H199" s="740" t="s">
        <v>1558</v>
      </c>
      <c r="I199" s="740" t="s">
        <v>1558</v>
      </c>
      <c r="J199" s="740" t="s">
        <v>85</v>
      </c>
      <c r="K199" s="748"/>
      <c r="L199" s="740" t="s">
        <v>2299</v>
      </c>
      <c r="M199" s="740" t="s">
        <v>2301</v>
      </c>
      <c r="N199" s="740" t="s">
        <v>1511</v>
      </c>
      <c r="O199" s="740">
        <v>160.1</v>
      </c>
      <c r="P199" s="740" t="s">
        <v>1517</v>
      </c>
      <c r="Q199" s="740" t="s">
        <v>2302</v>
      </c>
      <c r="R199" s="740" t="s">
        <v>167</v>
      </c>
      <c r="S199" s="740"/>
      <c r="T199" s="740"/>
      <c r="U199" s="740" t="s">
        <v>160</v>
      </c>
      <c r="V199" s="739"/>
      <c r="W199" s="739"/>
      <c r="X199" s="741"/>
      <c r="Y199" s="740" t="s">
        <v>1548</v>
      </c>
    </row>
    <row r="200" spans="1:25" s="745" customFormat="1" ht="38.25">
      <c r="A200" s="740">
        <v>192</v>
      </c>
      <c r="B200" s="752">
        <v>388</v>
      </c>
      <c r="C200" s="740" t="s">
        <v>2303</v>
      </c>
      <c r="D200" s="743">
        <v>44091</v>
      </c>
      <c r="E200" s="740"/>
      <c r="F200" s="740" t="s">
        <v>1710</v>
      </c>
      <c r="G200" s="746" t="s">
        <v>1616</v>
      </c>
      <c r="H200" s="740" t="s">
        <v>1617</v>
      </c>
      <c r="I200" s="740" t="s">
        <v>1617</v>
      </c>
      <c r="J200" s="740" t="s">
        <v>85</v>
      </c>
      <c r="K200" s="740"/>
      <c r="L200" s="740" t="s">
        <v>2303</v>
      </c>
      <c r="M200" s="740" t="s">
        <v>2304</v>
      </c>
      <c r="N200" s="740" t="s">
        <v>1511</v>
      </c>
      <c r="O200" s="740">
        <v>800.84</v>
      </c>
      <c r="P200" s="740" t="s">
        <v>1516</v>
      </c>
      <c r="Q200" s="740" t="s">
        <v>2305</v>
      </c>
      <c r="R200" s="740" t="s">
        <v>167</v>
      </c>
      <c r="S200" s="740"/>
      <c r="T200" s="740" t="s">
        <v>2860</v>
      </c>
      <c r="U200" s="740" t="s">
        <v>160</v>
      </c>
      <c r="V200" s="739"/>
      <c r="W200" s="739"/>
      <c r="X200" s="741">
        <v>2021</v>
      </c>
      <c r="Y200" s="740" t="s">
        <v>1548</v>
      </c>
    </row>
    <row r="201" spans="1:25" s="745" customFormat="1" ht="25.5">
      <c r="A201" s="740">
        <v>193</v>
      </c>
      <c r="B201" s="752">
        <v>389</v>
      </c>
      <c r="C201" s="740" t="s">
        <v>2306</v>
      </c>
      <c r="D201" s="743">
        <v>44099</v>
      </c>
      <c r="E201" s="740"/>
      <c r="F201" s="740" t="s">
        <v>1647</v>
      </c>
      <c r="G201" s="746" t="s">
        <v>1660</v>
      </c>
      <c r="H201" s="740" t="s">
        <v>1661</v>
      </c>
      <c r="I201" s="740" t="s">
        <v>1661</v>
      </c>
      <c r="J201" s="740" t="s">
        <v>85</v>
      </c>
      <c r="K201" s="740"/>
      <c r="L201" s="740" t="s">
        <v>2306</v>
      </c>
      <c r="M201" s="740" t="s">
        <v>2307</v>
      </c>
      <c r="N201" s="740" t="s">
        <v>1511</v>
      </c>
      <c r="O201" s="740">
        <v>783.49</v>
      </c>
      <c r="P201" s="740" t="s">
        <v>1516</v>
      </c>
      <c r="Q201" s="740" t="s">
        <v>2010</v>
      </c>
      <c r="R201" s="740" t="s">
        <v>167</v>
      </c>
      <c r="S201" s="740"/>
      <c r="T201" s="740"/>
      <c r="U201" s="740" t="s">
        <v>160</v>
      </c>
      <c r="V201" s="739"/>
      <c r="W201" s="739"/>
      <c r="X201" s="741"/>
      <c r="Y201" s="740" t="s">
        <v>1548</v>
      </c>
    </row>
    <row r="202" spans="1:25" s="745" customFormat="1" ht="25.5">
      <c r="A202" s="740">
        <v>194</v>
      </c>
      <c r="B202" s="752">
        <v>390</v>
      </c>
      <c r="C202" s="740" t="s">
        <v>2308</v>
      </c>
      <c r="D202" s="743">
        <v>44127</v>
      </c>
      <c r="E202" s="740"/>
      <c r="F202" s="740" t="s">
        <v>1603</v>
      </c>
      <c r="G202" s="746" t="s">
        <v>1768</v>
      </c>
      <c r="H202" s="740" t="s">
        <v>1605</v>
      </c>
      <c r="I202" s="740" t="s">
        <v>1605</v>
      </c>
      <c r="J202" s="740" t="s">
        <v>85</v>
      </c>
      <c r="K202" s="740"/>
      <c r="L202" s="740" t="s">
        <v>2308</v>
      </c>
      <c r="M202" s="740" t="s">
        <v>2309</v>
      </c>
      <c r="N202" s="740" t="s">
        <v>1511</v>
      </c>
      <c r="O202" s="740">
        <v>946</v>
      </c>
      <c r="P202" s="740" t="s">
        <v>1516</v>
      </c>
      <c r="Q202" s="740" t="s">
        <v>2310</v>
      </c>
      <c r="R202" s="740" t="s">
        <v>167</v>
      </c>
      <c r="S202" s="740"/>
      <c r="T202" s="740"/>
      <c r="U202" s="740" t="s">
        <v>160</v>
      </c>
      <c r="V202" s="739"/>
      <c r="W202" s="739"/>
      <c r="X202" s="741"/>
      <c r="Y202" s="740" t="s">
        <v>1548</v>
      </c>
    </row>
    <row r="203" spans="1:25" s="745" customFormat="1" ht="25.5">
      <c r="A203" s="740">
        <v>195</v>
      </c>
      <c r="B203" s="752">
        <v>391</v>
      </c>
      <c r="C203" s="740" t="s">
        <v>2311</v>
      </c>
      <c r="D203" s="743">
        <v>44169</v>
      </c>
      <c r="E203" s="740"/>
      <c r="F203" s="740" t="s">
        <v>1615</v>
      </c>
      <c r="G203" s="746" t="s">
        <v>2312</v>
      </c>
      <c r="H203" s="740" t="s">
        <v>1617</v>
      </c>
      <c r="I203" s="740" t="s">
        <v>1617</v>
      </c>
      <c r="J203" s="740" t="s">
        <v>85</v>
      </c>
      <c r="K203" s="740"/>
      <c r="L203" s="740" t="s">
        <v>2311</v>
      </c>
      <c r="M203" s="740" t="s">
        <v>2313</v>
      </c>
      <c r="N203" s="740" t="s">
        <v>1511</v>
      </c>
      <c r="O203" s="740">
        <v>842.02</v>
      </c>
      <c r="P203" s="740" t="s">
        <v>1516</v>
      </c>
      <c r="Q203" s="740" t="s">
        <v>2115</v>
      </c>
      <c r="R203" s="740" t="s">
        <v>167</v>
      </c>
      <c r="S203" s="740"/>
      <c r="T203" s="740" t="s">
        <v>2860</v>
      </c>
      <c r="U203" s="740" t="s">
        <v>160</v>
      </c>
      <c r="V203" s="739"/>
      <c r="W203" s="739"/>
      <c r="X203" s="741">
        <v>2021</v>
      </c>
      <c r="Y203" s="740" t="s">
        <v>1548</v>
      </c>
    </row>
    <row r="204" spans="1:25" s="745" customFormat="1" ht="25.5">
      <c r="A204" s="740">
        <v>196</v>
      </c>
      <c r="B204" s="752">
        <v>392</v>
      </c>
      <c r="C204" s="740" t="s">
        <v>2870</v>
      </c>
      <c r="D204" s="743">
        <v>44237</v>
      </c>
      <c r="E204" s="740"/>
      <c r="F204" s="740" t="s">
        <v>1556</v>
      </c>
      <c r="G204" s="746" t="s">
        <v>2314</v>
      </c>
      <c r="H204" s="740" t="s">
        <v>1558</v>
      </c>
      <c r="I204" s="740" t="s">
        <v>1558</v>
      </c>
      <c r="J204" s="740" t="s">
        <v>85</v>
      </c>
      <c r="K204" s="740"/>
      <c r="L204" s="740" t="s">
        <v>2870</v>
      </c>
      <c r="M204" s="740" t="s">
        <v>2315</v>
      </c>
      <c r="N204" s="740" t="s">
        <v>1511</v>
      </c>
      <c r="O204" s="740">
        <v>685.7</v>
      </c>
      <c r="P204" s="740" t="s">
        <v>1517</v>
      </c>
      <c r="Q204" s="740" t="s">
        <v>2316</v>
      </c>
      <c r="R204" s="740" t="s">
        <v>167</v>
      </c>
      <c r="S204" s="740"/>
      <c r="T204" s="740"/>
      <c r="U204" s="740" t="s">
        <v>160</v>
      </c>
      <c r="V204" s="739"/>
      <c r="W204" s="739"/>
      <c r="X204" s="741"/>
      <c r="Y204" s="740" t="s">
        <v>1548</v>
      </c>
    </row>
    <row r="205" spans="1:25" s="745" customFormat="1" ht="25.5">
      <c r="A205" s="740">
        <v>197</v>
      </c>
      <c r="B205" s="752">
        <v>393</v>
      </c>
      <c r="C205" s="740" t="s">
        <v>2317</v>
      </c>
      <c r="D205" s="743">
        <v>44257</v>
      </c>
      <c r="E205" s="740"/>
      <c r="F205" s="740" t="s">
        <v>1574</v>
      </c>
      <c r="G205" s="746" t="s">
        <v>2318</v>
      </c>
      <c r="H205" s="740" t="s">
        <v>2319</v>
      </c>
      <c r="I205" s="740" t="s">
        <v>2319</v>
      </c>
      <c r="J205" s="740" t="s">
        <v>85</v>
      </c>
      <c r="K205" s="748"/>
      <c r="L205" s="740" t="s">
        <v>2317</v>
      </c>
      <c r="M205" s="740" t="s">
        <v>2320</v>
      </c>
      <c r="N205" s="740" t="s">
        <v>1511</v>
      </c>
      <c r="O205" s="740">
        <v>111.01</v>
      </c>
      <c r="P205" s="740" t="s">
        <v>1517</v>
      </c>
      <c r="Q205" s="740" t="s">
        <v>2187</v>
      </c>
      <c r="R205" s="740" t="s">
        <v>167</v>
      </c>
      <c r="S205" s="740"/>
      <c r="T205" s="740"/>
      <c r="U205" s="740" t="s">
        <v>160</v>
      </c>
      <c r="V205" s="739"/>
      <c r="W205" s="739"/>
      <c r="X205" s="741"/>
      <c r="Y205" s="740" t="s">
        <v>1548</v>
      </c>
    </row>
    <row r="206" spans="1:25" s="745" customFormat="1" ht="25.5">
      <c r="A206" s="740">
        <v>198</v>
      </c>
      <c r="B206" s="752">
        <v>394</v>
      </c>
      <c r="C206" s="740" t="s">
        <v>2321</v>
      </c>
      <c r="D206" s="743">
        <v>44260</v>
      </c>
      <c r="E206" s="740"/>
      <c r="F206" s="740" t="s">
        <v>1543</v>
      </c>
      <c r="G206" s="746" t="s">
        <v>2124</v>
      </c>
      <c r="H206" s="740" t="s">
        <v>1863</v>
      </c>
      <c r="I206" s="740" t="s">
        <v>1863</v>
      </c>
      <c r="J206" s="740" t="s">
        <v>85</v>
      </c>
      <c r="K206" s="740"/>
      <c r="L206" s="740" t="s">
        <v>2321</v>
      </c>
      <c r="M206" s="740" t="s">
        <v>2322</v>
      </c>
      <c r="N206" s="740" t="s">
        <v>1511</v>
      </c>
      <c r="O206" s="740">
        <v>42.76</v>
      </c>
      <c r="P206" s="740" t="s">
        <v>1517</v>
      </c>
      <c r="Q206" s="740" t="s">
        <v>2323</v>
      </c>
      <c r="R206" s="740" t="s">
        <v>167</v>
      </c>
      <c r="S206" s="740"/>
      <c r="T206" s="740"/>
      <c r="U206" s="740" t="s">
        <v>160</v>
      </c>
      <c r="V206" s="739"/>
      <c r="W206" s="739"/>
      <c r="X206" s="741"/>
      <c r="Y206" s="740" t="s">
        <v>1548</v>
      </c>
    </row>
    <row r="207" spans="1:25" s="745" customFormat="1" ht="25.5">
      <c r="A207" s="740">
        <v>199</v>
      </c>
      <c r="B207" s="752">
        <v>395</v>
      </c>
      <c r="C207" s="740" t="s">
        <v>2324</v>
      </c>
      <c r="D207" s="743">
        <v>44260</v>
      </c>
      <c r="E207" s="740"/>
      <c r="F207" s="740" t="s">
        <v>1574</v>
      </c>
      <c r="G207" s="746" t="s">
        <v>2325</v>
      </c>
      <c r="H207" s="740" t="s">
        <v>1599</v>
      </c>
      <c r="I207" s="740" t="s">
        <v>1599</v>
      </c>
      <c r="J207" s="740" t="s">
        <v>85</v>
      </c>
      <c r="K207" s="740"/>
      <c r="L207" s="740" t="s">
        <v>2324</v>
      </c>
      <c r="M207" s="740" t="s">
        <v>2326</v>
      </c>
      <c r="N207" s="740" t="s">
        <v>1511</v>
      </c>
      <c r="O207" s="740">
        <v>971.03</v>
      </c>
      <c r="P207" s="740" t="s">
        <v>1516</v>
      </c>
      <c r="Q207" s="740" t="s">
        <v>1814</v>
      </c>
      <c r="R207" s="740" t="s">
        <v>167</v>
      </c>
      <c r="S207" s="740"/>
      <c r="T207" s="740"/>
      <c r="U207" s="740" t="s">
        <v>160</v>
      </c>
      <c r="V207" s="739"/>
      <c r="W207" s="739"/>
      <c r="X207" s="741"/>
      <c r="Y207" s="740" t="s">
        <v>1548</v>
      </c>
    </row>
    <row r="208" spans="1:25" s="755" customFormat="1" ht="25.5">
      <c r="A208" s="740">
        <v>200</v>
      </c>
      <c r="B208" s="752">
        <v>396</v>
      </c>
      <c r="C208" s="740" t="s">
        <v>2327</v>
      </c>
      <c r="D208" s="753">
        <v>44274</v>
      </c>
      <c r="E208" s="740"/>
      <c r="F208" s="754" t="s">
        <v>1574</v>
      </c>
      <c r="G208" s="754" t="s">
        <v>2159</v>
      </c>
      <c r="H208" s="754" t="s">
        <v>2328</v>
      </c>
      <c r="I208" s="740"/>
      <c r="J208" s="740" t="s">
        <v>85</v>
      </c>
      <c r="K208" s="740"/>
      <c r="L208" s="740" t="s">
        <v>2327</v>
      </c>
      <c r="M208" s="754" t="s">
        <v>2329</v>
      </c>
      <c r="N208" s="740" t="s">
        <v>1511</v>
      </c>
      <c r="O208" s="747">
        <v>46.29</v>
      </c>
      <c r="P208" s="740" t="s">
        <v>1517</v>
      </c>
      <c r="Q208" s="754" t="s">
        <v>2330</v>
      </c>
      <c r="R208" s="740" t="s">
        <v>167</v>
      </c>
      <c r="S208" s="740"/>
      <c r="T208" s="740"/>
      <c r="U208" s="740" t="s">
        <v>160</v>
      </c>
      <c r="V208" s="739"/>
      <c r="W208" s="739"/>
      <c r="X208" s="741"/>
      <c r="Y208" s="740" t="s">
        <v>1548</v>
      </c>
    </row>
    <row r="209" spans="1:25" s="755" customFormat="1" ht="25.5">
      <c r="A209" s="740">
        <v>201</v>
      </c>
      <c r="B209" s="752">
        <v>397</v>
      </c>
      <c r="C209" s="740" t="s">
        <v>2047</v>
      </c>
      <c r="D209" s="753">
        <v>44287</v>
      </c>
      <c r="E209" s="740"/>
      <c r="F209" s="754" t="s">
        <v>1603</v>
      </c>
      <c r="G209" s="754" t="s">
        <v>2047</v>
      </c>
      <c r="H209" s="754" t="s">
        <v>1545</v>
      </c>
      <c r="I209" s="740"/>
      <c r="J209" s="740" t="s">
        <v>85</v>
      </c>
      <c r="K209" s="740"/>
      <c r="L209" s="740" t="s">
        <v>2047</v>
      </c>
      <c r="M209" s="754" t="s">
        <v>2331</v>
      </c>
      <c r="N209" s="740" t="s">
        <v>1511</v>
      </c>
      <c r="O209" s="747">
        <v>3480.47</v>
      </c>
      <c r="P209" s="740" t="s">
        <v>1514</v>
      </c>
      <c r="Q209" s="754" t="s">
        <v>2332</v>
      </c>
      <c r="R209" s="740" t="s">
        <v>167</v>
      </c>
      <c r="S209" s="740"/>
      <c r="T209" s="740"/>
      <c r="U209" s="740" t="s">
        <v>160</v>
      </c>
      <c r="V209" s="739"/>
      <c r="W209" s="739"/>
      <c r="X209" s="741"/>
      <c r="Y209" s="740" t="s">
        <v>1548</v>
      </c>
    </row>
    <row r="210" spans="1:25" s="755" customFormat="1" ht="25.5">
      <c r="A210" s="740">
        <v>202</v>
      </c>
      <c r="B210" s="752">
        <v>398</v>
      </c>
      <c r="C210" s="740" t="s">
        <v>2333</v>
      </c>
      <c r="D210" s="753">
        <v>44287</v>
      </c>
      <c r="E210" s="740"/>
      <c r="F210" s="754" t="s">
        <v>1603</v>
      </c>
      <c r="G210" s="754" t="s">
        <v>2334</v>
      </c>
      <c r="H210" s="754" t="s">
        <v>2031</v>
      </c>
      <c r="I210" s="740"/>
      <c r="J210" s="740" t="s">
        <v>85</v>
      </c>
      <c r="K210" s="740"/>
      <c r="L210" s="740" t="s">
        <v>2333</v>
      </c>
      <c r="M210" s="754" t="s">
        <v>2335</v>
      </c>
      <c r="N210" s="740" t="s">
        <v>1511</v>
      </c>
      <c r="O210" s="747">
        <v>1981.14</v>
      </c>
      <c r="P210" s="740" t="s">
        <v>1514</v>
      </c>
      <c r="Q210" s="754" t="s">
        <v>2336</v>
      </c>
      <c r="R210" s="740" t="s">
        <v>167</v>
      </c>
      <c r="S210" s="740"/>
      <c r="T210" s="740"/>
      <c r="U210" s="740" t="s">
        <v>160</v>
      </c>
      <c r="V210" s="739"/>
      <c r="W210" s="739"/>
      <c r="X210" s="741"/>
      <c r="Y210" s="740" t="s">
        <v>1548</v>
      </c>
    </row>
    <row r="211" spans="1:25" s="755" customFormat="1" ht="38.25">
      <c r="A211" s="740">
        <v>203</v>
      </c>
      <c r="B211" s="752">
        <v>399</v>
      </c>
      <c r="C211" s="740" t="s">
        <v>2337</v>
      </c>
      <c r="D211" s="753">
        <v>44287</v>
      </c>
      <c r="E211" s="740"/>
      <c r="F211" s="754" t="s">
        <v>1647</v>
      </c>
      <c r="G211" s="754" t="s">
        <v>2028</v>
      </c>
      <c r="H211" s="754" t="s">
        <v>1653</v>
      </c>
      <c r="I211" s="740"/>
      <c r="J211" s="740" t="s">
        <v>85</v>
      </c>
      <c r="K211" s="740"/>
      <c r="L211" s="740" t="s">
        <v>2337</v>
      </c>
      <c r="M211" s="754" t="s">
        <v>2338</v>
      </c>
      <c r="N211" s="740" t="s">
        <v>1511</v>
      </c>
      <c r="O211" s="747">
        <v>1535.1</v>
      </c>
      <c r="P211" s="740" t="s">
        <v>1514</v>
      </c>
      <c r="Q211" s="754" t="s">
        <v>2339</v>
      </c>
      <c r="R211" s="740" t="s">
        <v>167</v>
      </c>
      <c r="S211" s="740"/>
      <c r="T211" s="740"/>
      <c r="U211" s="740" t="s">
        <v>160</v>
      </c>
      <c r="V211" s="739"/>
      <c r="W211" s="739"/>
      <c r="X211" s="741"/>
      <c r="Y211" s="740" t="s">
        <v>1548</v>
      </c>
    </row>
    <row r="212" spans="1:25" s="755" customFormat="1" ht="25.5">
      <c r="A212" s="740">
        <v>204</v>
      </c>
      <c r="B212" s="752">
        <v>400</v>
      </c>
      <c r="C212" s="740" t="s">
        <v>2340</v>
      </c>
      <c r="D212" s="753">
        <v>44287</v>
      </c>
      <c r="E212" s="740"/>
      <c r="F212" s="754" t="s">
        <v>1543</v>
      </c>
      <c r="G212" s="754" t="s">
        <v>1544</v>
      </c>
      <c r="H212" s="754" t="s">
        <v>1545</v>
      </c>
      <c r="I212" s="740"/>
      <c r="J212" s="740" t="s">
        <v>85</v>
      </c>
      <c r="K212" s="740"/>
      <c r="L212" s="740" t="s">
        <v>2340</v>
      </c>
      <c r="M212" s="754" t="s">
        <v>2341</v>
      </c>
      <c r="N212" s="740" t="s">
        <v>1511</v>
      </c>
      <c r="O212" s="756">
        <v>384.42</v>
      </c>
      <c r="P212" s="740" t="s">
        <v>1516</v>
      </c>
      <c r="Q212" s="754" t="s">
        <v>2342</v>
      </c>
      <c r="R212" s="740" t="s">
        <v>167</v>
      </c>
      <c r="S212" s="740"/>
      <c r="T212" s="740"/>
      <c r="U212" s="740" t="s">
        <v>160</v>
      </c>
      <c r="V212" s="739"/>
      <c r="W212" s="739"/>
      <c r="X212" s="741"/>
      <c r="Y212" s="740" t="s">
        <v>1548</v>
      </c>
    </row>
    <row r="213" spans="1:25" s="755" customFormat="1" ht="25.5">
      <c r="A213" s="740">
        <v>205</v>
      </c>
      <c r="B213" s="752">
        <v>401</v>
      </c>
      <c r="C213" s="740" t="s">
        <v>2343</v>
      </c>
      <c r="D213" s="753">
        <v>44287</v>
      </c>
      <c r="E213" s="740"/>
      <c r="F213" s="754" t="s">
        <v>1550</v>
      </c>
      <c r="G213" s="754" t="s">
        <v>2344</v>
      </c>
      <c r="H213" s="754" t="s">
        <v>2031</v>
      </c>
      <c r="I213" s="740"/>
      <c r="J213" s="740" t="s">
        <v>85</v>
      </c>
      <c r="K213" s="748"/>
      <c r="L213" s="740" t="s">
        <v>2343</v>
      </c>
      <c r="M213" s="754" t="s">
        <v>2345</v>
      </c>
      <c r="N213" s="740" t="s">
        <v>1511</v>
      </c>
      <c r="O213" s="754">
        <v>459.42</v>
      </c>
      <c r="P213" s="740" t="s">
        <v>1516</v>
      </c>
      <c r="Q213" s="754" t="s">
        <v>2336</v>
      </c>
      <c r="R213" s="740" t="s">
        <v>167</v>
      </c>
      <c r="S213" s="740"/>
      <c r="T213" s="740"/>
      <c r="U213" s="740" t="s">
        <v>160</v>
      </c>
      <c r="V213" s="739"/>
      <c r="W213" s="739"/>
      <c r="X213" s="741"/>
      <c r="Y213" s="740" t="s">
        <v>1548</v>
      </c>
    </row>
    <row r="214" spans="1:25" s="755" customFormat="1" ht="25.5">
      <c r="A214" s="740">
        <v>206</v>
      </c>
      <c r="B214" s="752">
        <v>402</v>
      </c>
      <c r="C214" s="740" t="s">
        <v>2346</v>
      </c>
      <c r="D214" s="753">
        <v>44287</v>
      </c>
      <c r="E214" s="740"/>
      <c r="F214" s="754" t="s">
        <v>2347</v>
      </c>
      <c r="G214" s="754" t="s">
        <v>2231</v>
      </c>
      <c r="H214" s="754" t="s">
        <v>1569</v>
      </c>
      <c r="I214" s="740"/>
      <c r="J214" s="740" t="s">
        <v>85</v>
      </c>
      <c r="K214" s="740"/>
      <c r="L214" s="740" t="s">
        <v>2346</v>
      </c>
      <c r="M214" s="754" t="s">
        <v>2348</v>
      </c>
      <c r="N214" s="740" t="s">
        <v>1511</v>
      </c>
      <c r="O214" s="754">
        <v>528.04999999999995</v>
      </c>
      <c r="P214" s="740" t="s">
        <v>1516</v>
      </c>
      <c r="Q214" s="754" t="s">
        <v>2349</v>
      </c>
      <c r="R214" s="740" t="s">
        <v>167</v>
      </c>
      <c r="S214" s="740"/>
      <c r="T214" s="740"/>
      <c r="U214" s="740" t="s">
        <v>160</v>
      </c>
      <c r="V214" s="739"/>
      <c r="W214" s="739"/>
      <c r="X214" s="741"/>
      <c r="Y214" s="740" t="s">
        <v>1548</v>
      </c>
    </row>
    <row r="215" spans="1:25" s="755" customFormat="1" ht="25.5">
      <c r="A215" s="740">
        <v>207</v>
      </c>
      <c r="B215" s="752">
        <f>B214+1</f>
        <v>403</v>
      </c>
      <c r="C215" s="740" t="s">
        <v>2350</v>
      </c>
      <c r="D215" s="753">
        <v>44327</v>
      </c>
      <c r="E215" s="740"/>
      <c r="F215" s="754" t="s">
        <v>1574</v>
      </c>
      <c r="G215" s="754" t="s">
        <v>2138</v>
      </c>
      <c r="H215" s="754" t="s">
        <v>1599</v>
      </c>
      <c r="I215" s="740"/>
      <c r="J215" s="740" t="s">
        <v>85</v>
      </c>
      <c r="K215" s="748"/>
      <c r="L215" s="740" t="s">
        <v>2350</v>
      </c>
      <c r="M215" s="740" t="s">
        <v>2351</v>
      </c>
      <c r="N215" s="740" t="s">
        <v>1511</v>
      </c>
      <c r="O215" s="754">
        <v>58.09</v>
      </c>
      <c r="P215" s="740" t="s">
        <v>1517</v>
      </c>
      <c r="Q215" s="757" t="s">
        <v>2352</v>
      </c>
      <c r="R215" s="740" t="s">
        <v>167</v>
      </c>
      <c r="S215" s="740"/>
      <c r="T215" s="740"/>
      <c r="U215" s="740" t="s">
        <v>160</v>
      </c>
      <c r="V215" s="739"/>
      <c r="W215" s="739"/>
      <c r="X215" s="741"/>
      <c r="Y215" s="740" t="s">
        <v>1548</v>
      </c>
    </row>
    <row r="216" spans="1:25" s="755" customFormat="1" ht="25.5">
      <c r="A216" s="740">
        <v>208</v>
      </c>
      <c r="B216" s="752">
        <f>B215+1</f>
        <v>404</v>
      </c>
      <c r="C216" s="740" t="s">
        <v>2353</v>
      </c>
      <c r="D216" s="758">
        <v>44349</v>
      </c>
      <c r="E216" s="740"/>
      <c r="F216" s="740" t="s">
        <v>1556</v>
      </c>
      <c r="G216" s="746" t="s">
        <v>2091</v>
      </c>
      <c r="H216" s="746" t="s">
        <v>1558</v>
      </c>
      <c r="I216" s="740"/>
      <c r="J216" s="740" t="s">
        <v>85</v>
      </c>
      <c r="K216" s="740"/>
      <c r="L216" s="740" t="s">
        <v>2353</v>
      </c>
      <c r="M216" s="740" t="s">
        <v>2354</v>
      </c>
      <c r="N216" s="740" t="s">
        <v>1511</v>
      </c>
      <c r="O216" s="746">
        <v>98.5</v>
      </c>
      <c r="P216" s="740" t="s">
        <v>1517</v>
      </c>
      <c r="Q216" s="757" t="s">
        <v>2355</v>
      </c>
      <c r="R216" s="740" t="s">
        <v>167</v>
      </c>
      <c r="S216" s="740"/>
      <c r="T216" s="740"/>
      <c r="U216" s="740" t="s">
        <v>160</v>
      </c>
      <c r="V216" s="739"/>
      <c r="W216" s="739"/>
      <c r="X216" s="741"/>
      <c r="Y216" s="740" t="s">
        <v>1548</v>
      </c>
    </row>
    <row r="217" spans="1:25" s="755" customFormat="1" ht="25.5">
      <c r="A217" s="740">
        <v>209</v>
      </c>
      <c r="B217" s="752">
        <v>405</v>
      </c>
      <c r="C217" s="754" t="s">
        <v>2356</v>
      </c>
      <c r="D217" s="753">
        <v>44368</v>
      </c>
      <c r="E217" s="740"/>
      <c r="F217" s="754" t="s">
        <v>1615</v>
      </c>
      <c r="G217" s="754"/>
      <c r="H217" s="754" t="s">
        <v>1617</v>
      </c>
      <c r="I217" s="740"/>
      <c r="J217" s="740" t="s">
        <v>85</v>
      </c>
      <c r="K217" s="740"/>
      <c r="L217" s="754" t="s">
        <v>2356</v>
      </c>
      <c r="M217" s="754" t="s">
        <v>2357</v>
      </c>
      <c r="N217" s="740" t="s">
        <v>1511</v>
      </c>
      <c r="O217" s="747">
        <v>249.3</v>
      </c>
      <c r="P217" s="740" t="s">
        <v>1517</v>
      </c>
      <c r="Q217" s="757" t="s">
        <v>2358</v>
      </c>
      <c r="R217" s="740" t="s">
        <v>167</v>
      </c>
      <c r="S217" s="740"/>
      <c r="T217" s="740"/>
      <c r="U217" s="740" t="s">
        <v>160</v>
      </c>
      <c r="V217" s="740"/>
      <c r="W217" s="740"/>
      <c r="X217" s="741"/>
      <c r="Y217" s="740" t="s">
        <v>1548</v>
      </c>
    </row>
    <row r="218" spans="1:25" s="755" customFormat="1" ht="25.5">
      <c r="A218" s="740">
        <v>210</v>
      </c>
      <c r="B218" s="752">
        <v>406</v>
      </c>
      <c r="C218" s="754" t="s">
        <v>2359</v>
      </c>
      <c r="D218" s="753">
        <v>44372</v>
      </c>
      <c r="E218" s="740"/>
      <c r="F218" s="754" t="s">
        <v>1581</v>
      </c>
      <c r="G218" s="754"/>
      <c r="H218" s="754" t="s">
        <v>1558</v>
      </c>
      <c r="I218" s="740"/>
      <c r="J218" s="740" t="s">
        <v>85</v>
      </c>
      <c r="K218" s="740"/>
      <c r="L218" s="754" t="s">
        <v>2359</v>
      </c>
      <c r="M218" s="754" t="s">
        <v>2360</v>
      </c>
      <c r="N218" s="740" t="s">
        <v>1511</v>
      </c>
      <c r="O218" s="747">
        <v>264.27999999999997</v>
      </c>
      <c r="P218" s="740" t="s">
        <v>1517</v>
      </c>
      <c r="Q218" s="759" t="s">
        <v>2361</v>
      </c>
      <c r="R218" s="740" t="s">
        <v>167</v>
      </c>
      <c r="S218" s="740"/>
      <c r="T218" s="740"/>
      <c r="U218" s="740" t="s">
        <v>160</v>
      </c>
      <c r="V218" s="740"/>
      <c r="W218" s="740"/>
      <c r="X218" s="741"/>
      <c r="Y218" s="740" t="s">
        <v>1548</v>
      </c>
    </row>
    <row r="219" spans="1:25" s="755" customFormat="1" ht="25.5">
      <c r="A219" s="740">
        <v>211</v>
      </c>
      <c r="B219" s="752">
        <v>407</v>
      </c>
      <c r="C219" s="754" t="s">
        <v>2362</v>
      </c>
      <c r="D219" s="743">
        <v>44406</v>
      </c>
      <c r="E219" s="740"/>
      <c r="F219" s="754" t="s">
        <v>1574</v>
      </c>
      <c r="G219" s="754"/>
      <c r="H219" s="754" t="s">
        <v>1599</v>
      </c>
      <c r="I219" s="740"/>
      <c r="J219" s="740" t="s">
        <v>85</v>
      </c>
      <c r="K219" s="740"/>
      <c r="L219" s="754" t="s">
        <v>2362</v>
      </c>
      <c r="M219" s="754" t="s">
        <v>2363</v>
      </c>
      <c r="N219" s="740" t="s">
        <v>1511</v>
      </c>
      <c r="O219" s="747">
        <v>542.86</v>
      </c>
      <c r="P219" s="740" t="s">
        <v>1516</v>
      </c>
      <c r="Q219" s="754" t="s">
        <v>2364</v>
      </c>
      <c r="R219" s="740" t="s">
        <v>167</v>
      </c>
      <c r="S219" s="740"/>
      <c r="T219" s="740"/>
      <c r="U219" s="740" t="s">
        <v>160</v>
      </c>
      <c r="V219" s="740"/>
      <c r="W219" s="740"/>
      <c r="X219" s="741"/>
      <c r="Y219" s="740" t="s">
        <v>1548</v>
      </c>
    </row>
    <row r="220" spans="1:25" s="755" customFormat="1" ht="25.5">
      <c r="A220" s="740">
        <v>212</v>
      </c>
      <c r="B220" s="752">
        <v>408</v>
      </c>
      <c r="C220" s="754" t="s">
        <v>2365</v>
      </c>
      <c r="D220" s="743">
        <v>44414</v>
      </c>
      <c r="E220" s="740"/>
      <c r="F220" s="754" t="s">
        <v>1562</v>
      </c>
      <c r="G220" s="754"/>
      <c r="H220" s="754" t="s">
        <v>1675</v>
      </c>
      <c r="I220" s="740"/>
      <c r="J220" s="740" t="s">
        <v>85</v>
      </c>
      <c r="K220" s="740"/>
      <c r="L220" s="754" t="s">
        <v>2365</v>
      </c>
      <c r="M220" s="760" t="s">
        <v>2366</v>
      </c>
      <c r="N220" s="740" t="s">
        <v>1511</v>
      </c>
      <c r="O220" s="747">
        <v>179.35</v>
      </c>
      <c r="P220" s="740" t="s">
        <v>1517</v>
      </c>
      <c r="Q220" s="754" t="s">
        <v>2367</v>
      </c>
      <c r="R220" s="740" t="s">
        <v>167</v>
      </c>
      <c r="S220" s="740"/>
      <c r="T220" s="740"/>
      <c r="U220" s="740" t="s">
        <v>160</v>
      </c>
      <c r="V220" s="740"/>
      <c r="W220" s="740"/>
      <c r="X220" s="741"/>
      <c r="Y220" s="740" t="s">
        <v>1548</v>
      </c>
    </row>
    <row r="221" spans="1:25" s="755" customFormat="1" ht="25.5">
      <c r="A221" s="740">
        <v>213</v>
      </c>
      <c r="B221" s="752">
        <v>409</v>
      </c>
      <c r="C221" s="760" t="s">
        <v>2368</v>
      </c>
      <c r="D221" s="761">
        <v>44414</v>
      </c>
      <c r="E221" s="762"/>
      <c r="F221" s="760" t="s">
        <v>1615</v>
      </c>
      <c r="G221" s="760"/>
      <c r="H221" s="760" t="s">
        <v>1617</v>
      </c>
      <c r="I221" s="762"/>
      <c r="J221" s="762" t="s">
        <v>85</v>
      </c>
      <c r="K221" s="762"/>
      <c r="L221" s="760" t="s">
        <v>2368</v>
      </c>
      <c r="M221" s="763" t="s">
        <v>2369</v>
      </c>
      <c r="N221" s="762" t="s">
        <v>1511</v>
      </c>
      <c r="O221" s="764">
        <v>164.42</v>
      </c>
      <c r="P221" s="762" t="s">
        <v>1517</v>
      </c>
      <c r="Q221" s="760" t="s">
        <v>2361</v>
      </c>
      <c r="R221" s="762" t="s">
        <v>167</v>
      </c>
      <c r="S221" s="740"/>
      <c r="T221" s="740"/>
      <c r="U221" s="740" t="s">
        <v>160</v>
      </c>
      <c r="V221" s="740"/>
      <c r="W221" s="740"/>
      <c r="X221" s="741"/>
      <c r="Y221" s="762" t="s">
        <v>1548</v>
      </c>
    </row>
    <row r="222" spans="1:25" s="766" customFormat="1" ht="25.5">
      <c r="A222" s="740">
        <v>214</v>
      </c>
      <c r="B222" s="752">
        <v>410</v>
      </c>
      <c r="C222" s="754" t="s">
        <v>2370</v>
      </c>
      <c r="D222" s="743">
        <v>44420</v>
      </c>
      <c r="E222" s="740"/>
      <c r="F222" s="754" t="s">
        <v>1574</v>
      </c>
      <c r="G222" s="754"/>
      <c r="H222" s="754" t="s">
        <v>2319</v>
      </c>
      <c r="I222" s="740"/>
      <c r="J222" s="762" t="s">
        <v>85</v>
      </c>
      <c r="K222" s="740"/>
      <c r="L222" s="754" t="s">
        <v>2370</v>
      </c>
      <c r="M222" s="765" t="s">
        <v>2371</v>
      </c>
      <c r="N222" s="762" t="s">
        <v>1511</v>
      </c>
      <c r="O222" s="747">
        <v>169.51</v>
      </c>
      <c r="P222" s="762" t="s">
        <v>1517</v>
      </c>
      <c r="Q222" s="757" t="s">
        <v>2330</v>
      </c>
      <c r="R222" s="762" t="s">
        <v>167</v>
      </c>
      <c r="S222" s="740"/>
      <c r="T222" s="740"/>
      <c r="U222" s="762" t="s">
        <v>160</v>
      </c>
      <c r="V222" s="740"/>
      <c r="W222" s="740"/>
      <c r="X222" s="741"/>
      <c r="Y222" s="757" t="s">
        <v>1548</v>
      </c>
    </row>
    <row r="223" spans="1:25" s="766" customFormat="1" ht="25.5">
      <c r="A223" s="740">
        <v>215</v>
      </c>
      <c r="B223" s="752">
        <v>411</v>
      </c>
      <c r="C223" s="754" t="s">
        <v>2971</v>
      </c>
      <c r="D223" s="743">
        <v>44420</v>
      </c>
      <c r="E223" s="740"/>
      <c r="F223" s="754" t="s">
        <v>1574</v>
      </c>
      <c r="G223" s="754"/>
      <c r="H223" s="754" t="s">
        <v>1617</v>
      </c>
      <c r="I223" s="740"/>
      <c r="J223" s="762" t="s">
        <v>85</v>
      </c>
      <c r="K223" s="740"/>
      <c r="L223" s="754" t="s">
        <v>2372</v>
      </c>
      <c r="M223" s="765" t="s">
        <v>2373</v>
      </c>
      <c r="N223" s="762" t="s">
        <v>1511</v>
      </c>
      <c r="O223" s="747">
        <v>144.33000000000001</v>
      </c>
      <c r="P223" s="762" t="s">
        <v>1517</v>
      </c>
      <c r="Q223" s="757" t="s">
        <v>2330</v>
      </c>
      <c r="R223" s="762" t="s">
        <v>167</v>
      </c>
      <c r="S223" s="740"/>
      <c r="T223" s="740"/>
      <c r="U223" s="762" t="s">
        <v>160</v>
      </c>
      <c r="V223" s="740"/>
      <c r="W223" s="740"/>
      <c r="X223" s="741"/>
      <c r="Y223" s="757" t="s">
        <v>1548</v>
      </c>
    </row>
    <row r="224" spans="1:25" s="766" customFormat="1" ht="25.5">
      <c r="A224" s="740">
        <v>216</v>
      </c>
      <c r="B224" s="752">
        <v>412</v>
      </c>
      <c r="C224" s="754" t="s">
        <v>2374</v>
      </c>
      <c r="D224" s="743">
        <v>44420</v>
      </c>
      <c r="E224" s="740"/>
      <c r="F224" s="754" t="s">
        <v>1574</v>
      </c>
      <c r="G224" s="754"/>
      <c r="H224" s="754" t="s">
        <v>1617</v>
      </c>
      <c r="I224" s="740"/>
      <c r="J224" s="762" t="s">
        <v>85</v>
      </c>
      <c r="K224" s="740"/>
      <c r="L224" s="754" t="s">
        <v>2374</v>
      </c>
      <c r="M224" s="765" t="s">
        <v>2375</v>
      </c>
      <c r="N224" s="762" t="s">
        <v>1511</v>
      </c>
      <c r="O224" s="747">
        <v>256.67</v>
      </c>
      <c r="P224" s="762" t="s">
        <v>1517</v>
      </c>
      <c r="Q224" s="757" t="s">
        <v>2330</v>
      </c>
      <c r="R224" s="762" t="s">
        <v>167</v>
      </c>
      <c r="S224" s="740"/>
      <c r="T224" s="740"/>
      <c r="U224" s="762" t="s">
        <v>160</v>
      </c>
      <c r="V224" s="740"/>
      <c r="W224" s="740"/>
      <c r="X224" s="741"/>
      <c r="Y224" s="757" t="s">
        <v>1548</v>
      </c>
    </row>
    <row r="225" spans="1:25" s="766" customFormat="1" ht="25.5">
      <c r="A225" s="740">
        <v>217</v>
      </c>
      <c r="B225" s="752">
        <v>413</v>
      </c>
      <c r="C225" s="767" t="s">
        <v>2726</v>
      </c>
      <c r="D225" s="743">
        <v>44477</v>
      </c>
      <c r="E225" s="740"/>
      <c r="F225" s="740" t="s">
        <v>1574</v>
      </c>
      <c r="G225" s="754"/>
      <c r="H225" s="740" t="s">
        <v>1558</v>
      </c>
      <c r="I225" s="740"/>
      <c r="J225" s="762" t="s">
        <v>85</v>
      </c>
      <c r="K225" s="740"/>
      <c r="L225" s="767" t="s">
        <v>2726</v>
      </c>
      <c r="M225" s="740" t="s">
        <v>2376</v>
      </c>
      <c r="N225" s="762" t="s">
        <v>1511</v>
      </c>
      <c r="O225" s="767">
        <v>365.06</v>
      </c>
      <c r="P225" s="762" t="s">
        <v>1517</v>
      </c>
      <c r="Q225" s="757" t="s">
        <v>2377</v>
      </c>
      <c r="R225" s="762" t="s">
        <v>167</v>
      </c>
      <c r="S225" s="740"/>
      <c r="T225" s="740"/>
      <c r="U225" s="762" t="s">
        <v>160</v>
      </c>
      <c r="V225" s="740"/>
      <c r="W225" s="740"/>
      <c r="X225" s="741"/>
      <c r="Y225" s="757" t="s">
        <v>1579</v>
      </c>
    </row>
    <row r="226" spans="1:25" s="766" customFormat="1" ht="25.5">
      <c r="A226" s="740">
        <v>218</v>
      </c>
      <c r="B226" s="752">
        <v>414</v>
      </c>
      <c r="C226" s="740" t="s">
        <v>2378</v>
      </c>
      <c r="D226" s="743">
        <v>44473</v>
      </c>
      <c r="E226" s="740"/>
      <c r="F226" s="740" t="s">
        <v>1603</v>
      </c>
      <c r="G226" s="746"/>
      <c r="H226" s="740" t="s">
        <v>2379</v>
      </c>
      <c r="I226" s="740"/>
      <c r="J226" s="740" t="s">
        <v>85</v>
      </c>
      <c r="K226" s="740"/>
      <c r="L226" s="740" t="s">
        <v>2378</v>
      </c>
      <c r="M226" s="740" t="s">
        <v>2380</v>
      </c>
      <c r="N226" s="762" t="s">
        <v>1511</v>
      </c>
      <c r="O226" s="740">
        <v>208.9</v>
      </c>
      <c r="P226" s="740" t="s">
        <v>1517</v>
      </c>
      <c r="Q226" s="757" t="s">
        <v>2332</v>
      </c>
      <c r="R226" s="740" t="s">
        <v>167</v>
      </c>
      <c r="S226" s="740"/>
      <c r="T226" s="740"/>
      <c r="U226" s="740" t="s">
        <v>160</v>
      </c>
      <c r="V226" s="739"/>
      <c r="W226" s="739"/>
      <c r="X226" s="741"/>
      <c r="Y226" s="757" t="s">
        <v>1548</v>
      </c>
    </row>
    <row r="227" spans="1:25" s="771" customFormat="1" ht="38.25">
      <c r="A227" s="740">
        <v>219</v>
      </c>
      <c r="B227" s="752">
        <v>415</v>
      </c>
      <c r="C227" s="742" t="s">
        <v>2381</v>
      </c>
      <c r="D227" s="768">
        <v>44498</v>
      </c>
      <c r="E227" s="742"/>
      <c r="F227" s="742" t="s">
        <v>1556</v>
      </c>
      <c r="G227" s="757"/>
      <c r="H227" s="742" t="s">
        <v>2382</v>
      </c>
      <c r="I227" s="742"/>
      <c r="J227" s="742" t="s">
        <v>85</v>
      </c>
      <c r="K227" s="742"/>
      <c r="L227" s="742" t="s">
        <v>2381</v>
      </c>
      <c r="M227" s="742" t="s">
        <v>2383</v>
      </c>
      <c r="N227" s="762" t="s">
        <v>1513</v>
      </c>
      <c r="O227" s="742">
        <v>3059.98</v>
      </c>
      <c r="P227" s="740" t="s">
        <v>1514</v>
      </c>
      <c r="Q227" s="769" t="s">
        <v>2384</v>
      </c>
      <c r="R227" s="742" t="s">
        <v>167</v>
      </c>
      <c r="S227" s="742"/>
      <c r="T227" s="742"/>
      <c r="U227" s="740" t="s">
        <v>160</v>
      </c>
      <c r="V227" s="770"/>
      <c r="W227" s="770"/>
      <c r="X227" s="741"/>
      <c r="Y227" s="757" t="s">
        <v>2385</v>
      </c>
    </row>
    <row r="228" spans="1:25" s="771" customFormat="1" ht="25.5">
      <c r="A228" s="740">
        <v>220</v>
      </c>
      <c r="B228" s="752">
        <v>416</v>
      </c>
      <c r="C228" s="742" t="s">
        <v>2386</v>
      </c>
      <c r="D228" s="768">
        <v>44525</v>
      </c>
      <c r="E228" s="742"/>
      <c r="F228" s="742" t="s">
        <v>1647</v>
      </c>
      <c r="G228" s="757"/>
      <c r="H228" s="742" t="s">
        <v>2387</v>
      </c>
      <c r="I228" s="742"/>
      <c r="J228" s="742" t="s">
        <v>85</v>
      </c>
      <c r="K228" s="742"/>
      <c r="L228" s="742" t="s">
        <v>2386</v>
      </c>
      <c r="M228" s="742" t="s">
        <v>2388</v>
      </c>
      <c r="N228" s="762" t="s">
        <v>1511</v>
      </c>
      <c r="O228" s="742">
        <v>242.84</v>
      </c>
      <c r="P228" s="740" t="s">
        <v>1517</v>
      </c>
      <c r="Q228" s="769" t="s">
        <v>2389</v>
      </c>
      <c r="R228" s="742" t="s">
        <v>167</v>
      </c>
      <c r="S228" s="742"/>
      <c r="T228" s="742"/>
      <c r="U228" s="740" t="s">
        <v>160</v>
      </c>
      <c r="V228" s="770"/>
      <c r="W228" s="770"/>
      <c r="X228" s="741"/>
      <c r="Y228" s="757" t="s">
        <v>2385</v>
      </c>
    </row>
    <row r="229" spans="1:25" s="771" customFormat="1" ht="25.5">
      <c r="A229" s="740">
        <v>221</v>
      </c>
      <c r="B229" s="752">
        <v>417</v>
      </c>
      <c r="C229" s="742" t="s">
        <v>2871</v>
      </c>
      <c r="D229" s="768">
        <v>44530</v>
      </c>
      <c r="E229" s="742"/>
      <c r="F229" s="742" t="s">
        <v>2390</v>
      </c>
      <c r="G229" s="757"/>
      <c r="H229" s="742" t="s">
        <v>2391</v>
      </c>
      <c r="I229" s="742"/>
      <c r="J229" s="742" t="s">
        <v>85</v>
      </c>
      <c r="K229" s="742"/>
      <c r="L229" s="742" t="s">
        <v>2871</v>
      </c>
      <c r="M229" s="742" t="s">
        <v>2392</v>
      </c>
      <c r="N229" s="762" t="s">
        <v>1511</v>
      </c>
      <c r="O229" s="742">
        <v>435.15</v>
      </c>
      <c r="P229" s="740" t="s">
        <v>1517</v>
      </c>
      <c r="Q229" s="769" t="s">
        <v>2393</v>
      </c>
      <c r="R229" s="742" t="s">
        <v>167</v>
      </c>
      <c r="S229" s="742"/>
      <c r="T229" s="742"/>
      <c r="U229" s="740" t="s">
        <v>160</v>
      </c>
      <c r="V229" s="770"/>
      <c r="W229" s="770"/>
      <c r="X229" s="741"/>
      <c r="Y229" s="757" t="s">
        <v>2385</v>
      </c>
    </row>
    <row r="230" spans="1:25" s="771" customFormat="1" ht="25.5">
      <c r="A230" s="740">
        <v>222</v>
      </c>
      <c r="B230" s="752">
        <v>418</v>
      </c>
      <c r="C230" s="742" t="s">
        <v>2394</v>
      </c>
      <c r="D230" s="768">
        <v>44530</v>
      </c>
      <c r="E230" s="742"/>
      <c r="F230" s="742" t="s">
        <v>2390</v>
      </c>
      <c r="G230" s="757"/>
      <c r="H230" s="742" t="s">
        <v>2391</v>
      </c>
      <c r="I230" s="742"/>
      <c r="J230" s="742" t="s">
        <v>85</v>
      </c>
      <c r="K230" s="742"/>
      <c r="L230" s="742" t="s">
        <v>2394</v>
      </c>
      <c r="M230" s="742" t="s">
        <v>2395</v>
      </c>
      <c r="N230" s="762" t="s">
        <v>1511</v>
      </c>
      <c r="O230" s="742">
        <v>449.68</v>
      </c>
      <c r="P230" s="740" t="s">
        <v>1517</v>
      </c>
      <c r="Q230" s="769" t="s">
        <v>2393</v>
      </c>
      <c r="R230" s="742" t="s">
        <v>167</v>
      </c>
      <c r="S230" s="742"/>
      <c r="T230" s="742"/>
      <c r="U230" s="740" t="s">
        <v>160</v>
      </c>
      <c r="V230" s="770"/>
      <c r="W230" s="770"/>
      <c r="X230" s="741"/>
      <c r="Y230" s="757" t="s">
        <v>2385</v>
      </c>
    </row>
    <row r="231" spans="1:25" s="771" customFormat="1" ht="25.5">
      <c r="A231" s="740">
        <v>223</v>
      </c>
      <c r="B231" s="752">
        <v>419</v>
      </c>
      <c r="C231" s="742" t="s">
        <v>2396</v>
      </c>
      <c r="D231" s="768">
        <v>44530</v>
      </c>
      <c r="E231" s="742"/>
      <c r="F231" s="742" t="s">
        <v>1615</v>
      </c>
      <c r="G231" s="757"/>
      <c r="H231" s="742" t="s">
        <v>1901</v>
      </c>
      <c r="I231" s="742"/>
      <c r="J231" s="742" t="s">
        <v>85</v>
      </c>
      <c r="K231" s="742"/>
      <c r="L231" s="742" t="s">
        <v>2396</v>
      </c>
      <c r="M231" s="742" t="s">
        <v>2397</v>
      </c>
      <c r="N231" s="762" t="s">
        <v>1511</v>
      </c>
      <c r="O231" s="742">
        <v>223.45</v>
      </c>
      <c r="P231" s="740" t="s">
        <v>1517</v>
      </c>
      <c r="Q231" s="769" t="s">
        <v>2398</v>
      </c>
      <c r="R231" s="742" t="s">
        <v>167</v>
      </c>
      <c r="S231" s="742"/>
      <c r="T231" s="742"/>
      <c r="U231" s="740" t="s">
        <v>160</v>
      </c>
      <c r="V231" s="770"/>
      <c r="W231" s="770"/>
      <c r="X231" s="741"/>
      <c r="Y231" s="757" t="s">
        <v>2385</v>
      </c>
    </row>
    <row r="232" spans="1:25" s="771" customFormat="1" ht="25.5">
      <c r="A232" s="740">
        <v>224</v>
      </c>
      <c r="B232" s="752" t="s">
        <v>2872</v>
      </c>
      <c r="C232" s="742" t="s">
        <v>2399</v>
      </c>
      <c r="D232" s="768">
        <v>44530</v>
      </c>
      <c r="E232" s="742"/>
      <c r="F232" s="742" t="s">
        <v>1603</v>
      </c>
      <c r="G232" s="757"/>
      <c r="H232" s="742" t="s">
        <v>2400</v>
      </c>
      <c r="I232" s="742"/>
      <c r="J232" s="742" t="s">
        <v>85</v>
      </c>
      <c r="K232" s="742"/>
      <c r="L232" s="742" t="s">
        <v>2399</v>
      </c>
      <c r="M232" s="742" t="s">
        <v>2401</v>
      </c>
      <c r="N232" s="762" t="s">
        <v>1511</v>
      </c>
      <c r="O232" s="742">
        <v>449.17</v>
      </c>
      <c r="P232" s="740" t="s">
        <v>1517</v>
      </c>
      <c r="Q232" s="769" t="s">
        <v>2402</v>
      </c>
      <c r="R232" s="742" t="s">
        <v>167</v>
      </c>
      <c r="S232" s="742"/>
      <c r="T232" s="742"/>
      <c r="U232" s="740" t="s">
        <v>160</v>
      </c>
      <c r="V232" s="770"/>
      <c r="W232" s="770"/>
      <c r="X232" s="741"/>
      <c r="Y232" s="757" t="s">
        <v>2385</v>
      </c>
    </row>
    <row r="233" spans="1:25" s="710" customFormat="1" ht="25.5">
      <c r="A233" s="740">
        <v>225</v>
      </c>
      <c r="B233" s="752">
        <v>421</v>
      </c>
      <c r="C233" s="742" t="s">
        <v>2403</v>
      </c>
      <c r="D233" s="772">
        <v>44537</v>
      </c>
      <c r="E233" s="742"/>
      <c r="F233" s="742" t="s">
        <v>2390</v>
      </c>
      <c r="G233" s="769"/>
      <c r="H233" s="742" t="s">
        <v>2391</v>
      </c>
      <c r="I233" s="742"/>
      <c r="J233" s="742" t="s">
        <v>85</v>
      </c>
      <c r="K233" s="742"/>
      <c r="L233" s="742" t="s">
        <v>2403</v>
      </c>
      <c r="M233" s="742" t="s">
        <v>2404</v>
      </c>
      <c r="N233" s="740" t="s">
        <v>1511</v>
      </c>
      <c r="O233" s="742">
        <v>170.04</v>
      </c>
      <c r="P233" s="742" t="s">
        <v>1517</v>
      </c>
      <c r="Q233" s="769" t="s">
        <v>2393</v>
      </c>
      <c r="R233" s="742" t="s">
        <v>167</v>
      </c>
      <c r="S233" s="742"/>
      <c r="T233" s="742"/>
      <c r="U233" s="742" t="s">
        <v>160</v>
      </c>
      <c r="V233" s="770"/>
      <c r="W233" s="770"/>
      <c r="X233" s="741"/>
      <c r="Y233" s="757" t="s">
        <v>1548</v>
      </c>
    </row>
    <row r="234" spans="1:25" s="710" customFormat="1" ht="25.5">
      <c r="A234" s="740">
        <v>226</v>
      </c>
      <c r="B234" s="752">
        <v>422</v>
      </c>
      <c r="C234" s="742" t="s">
        <v>2405</v>
      </c>
      <c r="D234" s="772">
        <v>44538</v>
      </c>
      <c r="E234" s="742"/>
      <c r="F234" s="742" t="s">
        <v>1615</v>
      </c>
      <c r="G234" s="769"/>
      <c r="H234" s="742" t="s">
        <v>1901</v>
      </c>
      <c r="I234" s="742"/>
      <c r="J234" s="742" t="s">
        <v>85</v>
      </c>
      <c r="K234" s="742"/>
      <c r="L234" s="742" t="s">
        <v>2405</v>
      </c>
      <c r="M234" s="742" t="s">
        <v>2406</v>
      </c>
      <c r="N234" s="740" t="s">
        <v>1511</v>
      </c>
      <c r="O234" s="742">
        <v>79.91</v>
      </c>
      <c r="P234" s="742" t="s">
        <v>1517</v>
      </c>
      <c r="Q234" s="769" t="s">
        <v>2398</v>
      </c>
      <c r="R234" s="742" t="s">
        <v>167</v>
      </c>
      <c r="S234" s="742"/>
      <c r="T234" s="742"/>
      <c r="U234" s="742" t="s">
        <v>160</v>
      </c>
      <c r="V234" s="770"/>
      <c r="W234" s="770"/>
      <c r="X234" s="741"/>
      <c r="Y234" s="757" t="s">
        <v>1548</v>
      </c>
    </row>
    <row r="235" spans="1:25" s="710" customFormat="1" ht="25.5">
      <c r="A235" s="740">
        <v>227</v>
      </c>
      <c r="B235" s="752">
        <v>423</v>
      </c>
      <c r="C235" s="742" t="s">
        <v>2407</v>
      </c>
      <c r="D235" s="772">
        <v>44538</v>
      </c>
      <c r="E235" s="742"/>
      <c r="F235" s="742" t="s">
        <v>1550</v>
      </c>
      <c r="G235" s="769"/>
      <c r="H235" s="742" t="s">
        <v>1760</v>
      </c>
      <c r="I235" s="742"/>
      <c r="J235" s="742" t="s">
        <v>85</v>
      </c>
      <c r="K235" s="742"/>
      <c r="L235" s="742" t="s">
        <v>2407</v>
      </c>
      <c r="M235" s="742" t="s">
        <v>2408</v>
      </c>
      <c r="N235" s="740" t="s">
        <v>1511</v>
      </c>
      <c r="O235" s="742">
        <v>152.87</v>
      </c>
      <c r="P235" s="742" t="s">
        <v>1517</v>
      </c>
      <c r="Q235" s="769" t="s">
        <v>2336</v>
      </c>
      <c r="R235" s="742" t="s">
        <v>167</v>
      </c>
      <c r="S235" s="742"/>
      <c r="T235" s="742"/>
      <c r="U235" s="742" t="s">
        <v>160</v>
      </c>
      <c r="V235" s="770"/>
      <c r="W235" s="770"/>
      <c r="X235" s="741"/>
      <c r="Y235" s="757" t="s">
        <v>1548</v>
      </c>
    </row>
    <row r="236" spans="1:25" s="710" customFormat="1" ht="25.5">
      <c r="A236" s="740">
        <v>228</v>
      </c>
      <c r="B236" s="752">
        <v>424</v>
      </c>
      <c r="C236" s="742" t="s">
        <v>2409</v>
      </c>
      <c r="D236" s="772">
        <v>44539</v>
      </c>
      <c r="E236" s="742"/>
      <c r="F236" s="742" t="s">
        <v>1615</v>
      </c>
      <c r="G236" s="769"/>
      <c r="H236" s="742" t="s">
        <v>1901</v>
      </c>
      <c r="I236" s="742"/>
      <c r="J236" s="742" t="s">
        <v>85</v>
      </c>
      <c r="K236" s="742"/>
      <c r="L236" s="742" t="s">
        <v>2409</v>
      </c>
      <c r="M236" s="742" t="s">
        <v>2410</v>
      </c>
      <c r="N236" s="740" t="s">
        <v>1511</v>
      </c>
      <c r="O236" s="742">
        <v>181.7</v>
      </c>
      <c r="P236" s="742" t="s">
        <v>1517</v>
      </c>
      <c r="Q236" s="769" t="s">
        <v>2361</v>
      </c>
      <c r="R236" s="742" t="s">
        <v>167</v>
      </c>
      <c r="S236" s="742"/>
      <c r="T236" s="742"/>
      <c r="U236" s="742" t="s">
        <v>160</v>
      </c>
      <c r="V236" s="770"/>
      <c r="W236" s="770"/>
      <c r="X236" s="741"/>
      <c r="Y236" s="757" t="s">
        <v>1548</v>
      </c>
    </row>
    <row r="237" spans="1:25" s="710" customFormat="1" ht="25.5">
      <c r="A237" s="740">
        <v>229</v>
      </c>
      <c r="B237" s="752">
        <v>425</v>
      </c>
      <c r="C237" s="742" t="s">
        <v>2411</v>
      </c>
      <c r="D237" s="772">
        <v>44544</v>
      </c>
      <c r="E237" s="742"/>
      <c r="F237" s="742" t="s">
        <v>1615</v>
      </c>
      <c r="G237" s="769"/>
      <c r="H237" s="742" t="s">
        <v>1901</v>
      </c>
      <c r="I237" s="742"/>
      <c r="J237" s="742" t="s">
        <v>85</v>
      </c>
      <c r="K237" s="742"/>
      <c r="L237" s="742" t="s">
        <v>2411</v>
      </c>
      <c r="M237" s="742" t="s">
        <v>2412</v>
      </c>
      <c r="N237" s="740" t="s">
        <v>1511</v>
      </c>
      <c r="O237" s="742">
        <v>82.61</v>
      </c>
      <c r="P237" s="742" t="s">
        <v>1517</v>
      </c>
      <c r="Q237" s="769" t="s">
        <v>2361</v>
      </c>
      <c r="R237" s="742" t="s">
        <v>167</v>
      </c>
      <c r="S237" s="742"/>
      <c r="T237" s="742"/>
      <c r="U237" s="742" t="s">
        <v>160</v>
      </c>
      <c r="V237" s="770"/>
      <c r="W237" s="770"/>
      <c r="X237" s="741"/>
      <c r="Y237" s="757" t="s">
        <v>1548</v>
      </c>
    </row>
    <row r="238" spans="1:25" s="710" customFormat="1" ht="25.5">
      <c r="A238" s="740">
        <v>230</v>
      </c>
      <c r="B238" s="752">
        <v>426</v>
      </c>
      <c r="C238" s="742" t="s">
        <v>2413</v>
      </c>
      <c r="D238" s="772">
        <v>44544</v>
      </c>
      <c r="E238" s="742"/>
      <c r="F238" s="742" t="s">
        <v>1574</v>
      </c>
      <c r="G238" s="769"/>
      <c r="H238" s="742" t="s">
        <v>2414</v>
      </c>
      <c r="I238" s="742"/>
      <c r="J238" s="742" t="s">
        <v>85</v>
      </c>
      <c r="K238" s="742"/>
      <c r="L238" s="742" t="s">
        <v>2413</v>
      </c>
      <c r="M238" s="742" t="s">
        <v>2415</v>
      </c>
      <c r="N238" s="740" t="s">
        <v>1511</v>
      </c>
      <c r="O238" s="742">
        <v>280.05</v>
      </c>
      <c r="P238" s="742" t="s">
        <v>1517</v>
      </c>
      <c r="Q238" s="769" t="s">
        <v>2358</v>
      </c>
      <c r="R238" s="742" t="s">
        <v>167</v>
      </c>
      <c r="S238" s="742"/>
      <c r="T238" s="742"/>
      <c r="U238" s="742" t="s">
        <v>160</v>
      </c>
      <c r="V238" s="770"/>
      <c r="W238" s="770"/>
      <c r="X238" s="741"/>
      <c r="Y238" s="757" t="s">
        <v>1548</v>
      </c>
    </row>
    <row r="239" spans="1:25" s="710" customFormat="1" ht="25.5">
      <c r="A239" s="740">
        <v>231</v>
      </c>
      <c r="B239" s="752">
        <v>427</v>
      </c>
      <c r="C239" s="742" t="s">
        <v>2416</v>
      </c>
      <c r="D239" s="772">
        <v>44544</v>
      </c>
      <c r="E239" s="742"/>
      <c r="F239" s="742" t="s">
        <v>1574</v>
      </c>
      <c r="G239" s="769"/>
      <c r="H239" s="742" t="s">
        <v>2414</v>
      </c>
      <c r="I239" s="742"/>
      <c r="J239" s="742" t="s">
        <v>85</v>
      </c>
      <c r="K239" s="742"/>
      <c r="L239" s="742" t="s">
        <v>2416</v>
      </c>
      <c r="M239" s="742" t="s">
        <v>2417</v>
      </c>
      <c r="N239" s="740" t="s">
        <v>1511</v>
      </c>
      <c r="O239" s="742">
        <v>202.77</v>
      </c>
      <c r="P239" s="742" t="s">
        <v>1517</v>
      </c>
      <c r="Q239" s="769" t="s">
        <v>2364</v>
      </c>
      <c r="R239" s="742" t="s">
        <v>167</v>
      </c>
      <c r="S239" s="742"/>
      <c r="T239" s="742"/>
      <c r="U239" s="742" t="s">
        <v>160</v>
      </c>
      <c r="V239" s="770"/>
      <c r="W239" s="770"/>
      <c r="X239" s="741"/>
      <c r="Y239" s="757" t="s">
        <v>1548</v>
      </c>
    </row>
    <row r="240" spans="1:25" s="710" customFormat="1" ht="25.5">
      <c r="A240" s="740">
        <v>232</v>
      </c>
      <c r="B240" s="752">
        <v>428</v>
      </c>
      <c r="C240" s="742" t="s">
        <v>2418</v>
      </c>
      <c r="D240" s="772">
        <v>44544</v>
      </c>
      <c r="E240" s="742"/>
      <c r="F240" s="742" t="s">
        <v>1550</v>
      </c>
      <c r="G240" s="769"/>
      <c r="H240" s="742" t="s">
        <v>1760</v>
      </c>
      <c r="I240" s="742"/>
      <c r="J240" s="742" t="s">
        <v>85</v>
      </c>
      <c r="K240" s="742"/>
      <c r="L240" s="742" t="s">
        <v>2418</v>
      </c>
      <c r="M240" s="742" t="s">
        <v>2419</v>
      </c>
      <c r="N240" s="740" t="s">
        <v>1511</v>
      </c>
      <c r="O240" s="742">
        <v>239.02</v>
      </c>
      <c r="P240" s="742" t="s">
        <v>1517</v>
      </c>
      <c r="Q240" s="769" t="s">
        <v>2336</v>
      </c>
      <c r="R240" s="742" t="s">
        <v>167</v>
      </c>
      <c r="S240" s="742"/>
      <c r="T240" s="742"/>
      <c r="U240" s="742" t="s">
        <v>160</v>
      </c>
      <c r="V240" s="770"/>
      <c r="W240" s="770"/>
      <c r="X240" s="741"/>
      <c r="Y240" s="757" t="s">
        <v>1548</v>
      </c>
    </row>
    <row r="241" spans="1:25" s="710" customFormat="1" ht="25.5">
      <c r="A241" s="740">
        <v>233</v>
      </c>
      <c r="B241" s="752">
        <v>429</v>
      </c>
      <c r="C241" s="742" t="s">
        <v>2420</v>
      </c>
      <c r="D241" s="772">
        <v>44544</v>
      </c>
      <c r="E241" s="742"/>
      <c r="F241" s="742" t="s">
        <v>1647</v>
      </c>
      <c r="G241" s="769"/>
      <c r="H241" s="742" t="s">
        <v>2387</v>
      </c>
      <c r="I241" s="742"/>
      <c r="J241" s="742" t="s">
        <v>85</v>
      </c>
      <c r="K241" s="742"/>
      <c r="L241" s="742" t="s">
        <v>2420</v>
      </c>
      <c r="M241" s="742" t="s">
        <v>2421</v>
      </c>
      <c r="N241" s="740" t="s">
        <v>1511</v>
      </c>
      <c r="O241" s="742">
        <v>132.75</v>
      </c>
      <c r="P241" s="742" t="s">
        <v>1517</v>
      </c>
      <c r="Q241" s="769" t="s">
        <v>2422</v>
      </c>
      <c r="R241" s="742" t="s">
        <v>167</v>
      </c>
      <c r="S241" s="742"/>
      <c r="T241" s="742"/>
      <c r="U241" s="742" t="s">
        <v>160</v>
      </c>
      <c r="V241" s="770"/>
      <c r="W241" s="770"/>
      <c r="X241" s="741"/>
      <c r="Y241" s="757" t="s">
        <v>1548</v>
      </c>
    </row>
    <row r="242" spans="1:25" s="710" customFormat="1" ht="25.5">
      <c r="A242" s="740">
        <v>234</v>
      </c>
      <c r="B242" s="752">
        <v>430</v>
      </c>
      <c r="C242" s="742" t="s">
        <v>2423</v>
      </c>
      <c r="D242" s="772">
        <v>44545</v>
      </c>
      <c r="E242" s="742"/>
      <c r="F242" s="742" t="s">
        <v>1647</v>
      </c>
      <c r="G242" s="769"/>
      <c r="H242" s="742" t="s">
        <v>2387</v>
      </c>
      <c r="I242" s="742"/>
      <c r="J242" s="742" t="s">
        <v>85</v>
      </c>
      <c r="K242" s="742"/>
      <c r="L242" s="742" t="s">
        <v>2423</v>
      </c>
      <c r="M242" s="742" t="s">
        <v>2424</v>
      </c>
      <c r="N242" s="740" t="s">
        <v>1511</v>
      </c>
      <c r="O242" s="742">
        <v>311.08999999999997</v>
      </c>
      <c r="P242" s="742" t="s">
        <v>1517</v>
      </c>
      <c r="Q242" s="769" t="s">
        <v>2339</v>
      </c>
      <c r="R242" s="742" t="s">
        <v>167</v>
      </c>
      <c r="S242" s="742"/>
      <c r="T242" s="742"/>
      <c r="U242" s="742" t="s">
        <v>160</v>
      </c>
      <c r="V242" s="770"/>
      <c r="W242" s="770"/>
      <c r="X242" s="741"/>
      <c r="Y242" s="757" t="s">
        <v>1548</v>
      </c>
    </row>
    <row r="243" spans="1:25" s="710" customFormat="1" ht="25.5">
      <c r="A243" s="740">
        <v>235</v>
      </c>
      <c r="B243" s="752">
        <v>431</v>
      </c>
      <c r="C243" s="742" t="s">
        <v>2425</v>
      </c>
      <c r="D243" s="772">
        <v>44545</v>
      </c>
      <c r="E243" s="742"/>
      <c r="F243" s="742" t="s">
        <v>1574</v>
      </c>
      <c r="G243" s="769"/>
      <c r="H243" s="742" t="s">
        <v>2414</v>
      </c>
      <c r="I243" s="742"/>
      <c r="J243" s="742" t="s">
        <v>85</v>
      </c>
      <c r="K243" s="742"/>
      <c r="L243" s="742" t="s">
        <v>2425</v>
      </c>
      <c r="M243" s="742" t="s">
        <v>2426</v>
      </c>
      <c r="N243" s="740" t="s">
        <v>1511</v>
      </c>
      <c r="O243" s="742">
        <v>88.6</v>
      </c>
      <c r="P243" s="742" t="s">
        <v>1517</v>
      </c>
      <c r="Q243" s="769" t="s">
        <v>2358</v>
      </c>
      <c r="R243" s="742" t="s">
        <v>167</v>
      </c>
      <c r="S243" s="742"/>
      <c r="T243" s="742"/>
      <c r="U243" s="742" t="s">
        <v>160</v>
      </c>
      <c r="V243" s="770"/>
      <c r="W243" s="770"/>
      <c r="X243" s="741"/>
      <c r="Y243" s="757" t="s">
        <v>1548</v>
      </c>
    </row>
    <row r="244" spans="1:25" s="775" customFormat="1">
      <c r="A244" s="740">
        <v>236</v>
      </c>
      <c r="B244" s="752">
        <v>432</v>
      </c>
      <c r="C244" s="744" t="s">
        <v>2873</v>
      </c>
      <c r="D244" s="772">
        <v>44572</v>
      </c>
      <c r="E244" s="744"/>
      <c r="F244" s="746" t="s">
        <v>1574</v>
      </c>
      <c r="G244" s="769"/>
      <c r="H244" s="744" t="s">
        <v>1599</v>
      </c>
      <c r="I244" s="744"/>
      <c r="J244" s="744" t="s">
        <v>85</v>
      </c>
      <c r="K244" s="744"/>
      <c r="L244" s="744" t="s">
        <v>2873</v>
      </c>
      <c r="M244" s="744" t="s">
        <v>2874</v>
      </c>
      <c r="N244" s="744" t="s">
        <v>1511</v>
      </c>
      <c r="O244" s="773">
        <v>151.53</v>
      </c>
      <c r="P244" s="742" t="s">
        <v>1517</v>
      </c>
      <c r="Q244" s="769" t="s">
        <v>2364</v>
      </c>
      <c r="R244" s="742" t="s">
        <v>167</v>
      </c>
      <c r="S244" s="744"/>
      <c r="T244" s="744"/>
      <c r="U244" s="744" t="s">
        <v>160</v>
      </c>
      <c r="V244" s="774"/>
      <c r="W244" s="774"/>
      <c r="X244" s="741"/>
      <c r="Y244" s="757" t="s">
        <v>1548</v>
      </c>
    </row>
    <row r="245" spans="1:25" s="775" customFormat="1">
      <c r="A245" s="740">
        <v>237</v>
      </c>
      <c r="B245" s="752">
        <v>433</v>
      </c>
      <c r="C245" s="744" t="s">
        <v>2875</v>
      </c>
      <c r="D245" s="772">
        <v>44575</v>
      </c>
      <c r="E245" s="744"/>
      <c r="F245" s="746" t="s">
        <v>1574</v>
      </c>
      <c r="G245" s="769"/>
      <c r="H245" s="744" t="s">
        <v>2189</v>
      </c>
      <c r="I245" s="744"/>
      <c r="J245" s="744" t="s">
        <v>85</v>
      </c>
      <c r="K245" s="744"/>
      <c r="L245" s="744" t="s">
        <v>2875</v>
      </c>
      <c r="M245" s="744" t="s">
        <v>2876</v>
      </c>
      <c r="N245" s="744" t="s">
        <v>1511</v>
      </c>
      <c r="O245" s="776">
        <v>178.5</v>
      </c>
      <c r="P245" s="742" t="s">
        <v>1517</v>
      </c>
      <c r="Q245" s="769" t="s">
        <v>2364</v>
      </c>
      <c r="R245" s="742" t="s">
        <v>167</v>
      </c>
      <c r="S245" s="744"/>
      <c r="T245" s="744"/>
      <c r="U245" s="744" t="s">
        <v>160</v>
      </c>
      <c r="V245" s="774"/>
      <c r="W245" s="774"/>
      <c r="X245" s="741"/>
      <c r="Y245" s="757" t="s">
        <v>1548</v>
      </c>
    </row>
    <row r="246" spans="1:25" s="775" customFormat="1">
      <c r="A246" s="740">
        <v>238</v>
      </c>
      <c r="B246" s="752">
        <v>434</v>
      </c>
      <c r="C246" s="744" t="s">
        <v>2877</v>
      </c>
      <c r="D246" s="772">
        <v>44582</v>
      </c>
      <c r="E246" s="744"/>
      <c r="F246" s="754" t="s">
        <v>1603</v>
      </c>
      <c r="G246" s="769"/>
      <c r="H246" s="744" t="s">
        <v>1605</v>
      </c>
      <c r="I246" s="744"/>
      <c r="J246" s="744" t="s">
        <v>85</v>
      </c>
      <c r="K246" s="744"/>
      <c r="L246" s="744" t="s">
        <v>2877</v>
      </c>
      <c r="M246" s="744" t="s">
        <v>2878</v>
      </c>
      <c r="N246" s="744" t="s">
        <v>1511</v>
      </c>
      <c r="O246" s="773">
        <v>142.97</v>
      </c>
      <c r="P246" s="742" t="s">
        <v>1517</v>
      </c>
      <c r="Q246" s="769" t="s">
        <v>2962</v>
      </c>
      <c r="R246" s="742" t="s">
        <v>167</v>
      </c>
      <c r="S246" s="744"/>
      <c r="T246" s="744"/>
      <c r="U246" s="744" t="s">
        <v>160</v>
      </c>
      <c r="V246" s="774"/>
      <c r="W246" s="774"/>
      <c r="X246" s="741"/>
      <c r="Y246" s="757" t="s">
        <v>1548</v>
      </c>
    </row>
    <row r="247" spans="1:25" s="775" customFormat="1">
      <c r="A247" s="740">
        <v>239</v>
      </c>
      <c r="B247" s="752">
        <v>435</v>
      </c>
      <c r="C247" s="744" t="s">
        <v>2879</v>
      </c>
      <c r="D247" s="772">
        <v>44582</v>
      </c>
      <c r="E247" s="744"/>
      <c r="F247" s="754" t="s">
        <v>1603</v>
      </c>
      <c r="G247" s="769"/>
      <c r="H247" s="744" t="s">
        <v>1605</v>
      </c>
      <c r="I247" s="744"/>
      <c r="J247" s="744" t="s">
        <v>85</v>
      </c>
      <c r="K247" s="744"/>
      <c r="L247" s="744" t="s">
        <v>2879</v>
      </c>
      <c r="M247" s="744" t="s">
        <v>2880</v>
      </c>
      <c r="N247" s="744" t="s">
        <v>1511</v>
      </c>
      <c r="O247" s="773">
        <v>91.35</v>
      </c>
      <c r="P247" s="742" t="s">
        <v>1517</v>
      </c>
      <c r="Q247" s="769" t="s">
        <v>2962</v>
      </c>
      <c r="R247" s="742" t="s">
        <v>167</v>
      </c>
      <c r="S247" s="744"/>
      <c r="T247" s="744"/>
      <c r="U247" s="744" t="s">
        <v>160</v>
      </c>
      <c r="V247" s="774"/>
      <c r="W247" s="774"/>
      <c r="X247" s="741"/>
      <c r="Y247" s="757" t="s">
        <v>1548</v>
      </c>
    </row>
    <row r="248" spans="1:25" s="775" customFormat="1">
      <c r="A248" s="740">
        <v>240</v>
      </c>
      <c r="B248" s="752">
        <v>436</v>
      </c>
      <c r="C248" s="744" t="s">
        <v>2881</v>
      </c>
      <c r="D248" s="772">
        <v>44585</v>
      </c>
      <c r="E248" s="744"/>
      <c r="F248" s="754" t="s">
        <v>1562</v>
      </c>
      <c r="G248" s="769"/>
      <c r="H248" s="744" t="s">
        <v>1675</v>
      </c>
      <c r="I248" s="744"/>
      <c r="J248" s="744" t="s">
        <v>85</v>
      </c>
      <c r="K248" s="744"/>
      <c r="L248" s="744" t="s">
        <v>2881</v>
      </c>
      <c r="M248" s="744" t="s">
        <v>2882</v>
      </c>
      <c r="N248" s="744" t="s">
        <v>1511</v>
      </c>
      <c r="O248" s="773">
        <v>111.38</v>
      </c>
      <c r="P248" s="742" t="s">
        <v>1517</v>
      </c>
      <c r="Q248" s="769" t="s">
        <v>2963</v>
      </c>
      <c r="R248" s="742" t="s">
        <v>167</v>
      </c>
      <c r="S248" s="744"/>
      <c r="T248" s="744"/>
      <c r="U248" s="744" t="s">
        <v>160</v>
      </c>
      <c r="V248" s="774"/>
      <c r="W248" s="774"/>
      <c r="X248" s="741"/>
      <c r="Y248" s="757" t="s">
        <v>1548</v>
      </c>
    </row>
    <row r="249" spans="1:25" s="775" customFormat="1">
      <c r="A249" s="740">
        <v>241</v>
      </c>
      <c r="B249" s="752">
        <v>437</v>
      </c>
      <c r="C249" s="744" t="s">
        <v>2883</v>
      </c>
      <c r="D249" s="772">
        <v>44585</v>
      </c>
      <c r="E249" s="744"/>
      <c r="F249" s="754" t="s">
        <v>1603</v>
      </c>
      <c r="G249" s="769"/>
      <c r="H249" s="744" t="s">
        <v>1605</v>
      </c>
      <c r="I249" s="744"/>
      <c r="J249" s="744" t="s">
        <v>85</v>
      </c>
      <c r="K249" s="744"/>
      <c r="L249" s="744" t="s">
        <v>2883</v>
      </c>
      <c r="M249" s="744" t="s">
        <v>2884</v>
      </c>
      <c r="N249" s="744" t="s">
        <v>1511</v>
      </c>
      <c r="O249" s="773">
        <v>128.07</v>
      </c>
      <c r="P249" s="742" t="s">
        <v>1517</v>
      </c>
      <c r="Q249" s="769" t="s">
        <v>2962</v>
      </c>
      <c r="R249" s="742" t="s">
        <v>167</v>
      </c>
      <c r="S249" s="744"/>
      <c r="T249" s="744"/>
      <c r="U249" s="744" t="s">
        <v>160</v>
      </c>
      <c r="V249" s="774"/>
      <c r="W249" s="774"/>
      <c r="X249" s="741"/>
      <c r="Y249" s="757" t="s">
        <v>1548</v>
      </c>
    </row>
    <row r="250" spans="1:25" s="775" customFormat="1">
      <c r="A250" s="740">
        <v>242</v>
      </c>
      <c r="B250" s="752">
        <v>438</v>
      </c>
      <c r="C250" s="744" t="s">
        <v>2885</v>
      </c>
      <c r="D250" s="772">
        <v>44585</v>
      </c>
      <c r="E250" s="744"/>
      <c r="F250" s="754" t="s">
        <v>1615</v>
      </c>
      <c r="G250" s="769"/>
      <c r="H250" s="744" t="s">
        <v>1617</v>
      </c>
      <c r="I250" s="744"/>
      <c r="J250" s="744" t="s">
        <v>85</v>
      </c>
      <c r="K250" s="744"/>
      <c r="L250" s="744" t="s">
        <v>2885</v>
      </c>
      <c r="M250" s="744" t="s">
        <v>2886</v>
      </c>
      <c r="N250" s="744" t="s">
        <v>1511</v>
      </c>
      <c r="O250" s="773">
        <v>137.32</v>
      </c>
      <c r="P250" s="742" t="s">
        <v>1517</v>
      </c>
      <c r="Q250" s="769" t="s">
        <v>2361</v>
      </c>
      <c r="R250" s="742" t="s">
        <v>167</v>
      </c>
      <c r="S250" s="744"/>
      <c r="T250" s="744"/>
      <c r="U250" s="744" t="s">
        <v>160</v>
      </c>
      <c r="V250" s="774"/>
      <c r="W250" s="774"/>
      <c r="X250" s="741"/>
      <c r="Y250" s="757" t="s">
        <v>1548</v>
      </c>
    </row>
    <row r="251" spans="1:25" s="775" customFormat="1">
      <c r="A251" s="740">
        <v>243</v>
      </c>
      <c r="B251" s="752">
        <v>439</v>
      </c>
      <c r="C251" s="744" t="s">
        <v>2887</v>
      </c>
      <c r="D251" s="772">
        <v>44585</v>
      </c>
      <c r="E251" s="744"/>
      <c r="F251" s="754" t="s">
        <v>1581</v>
      </c>
      <c r="G251" s="769"/>
      <c r="H251" s="744" t="s">
        <v>1617</v>
      </c>
      <c r="I251" s="744"/>
      <c r="J251" s="744" t="s">
        <v>85</v>
      </c>
      <c r="K251" s="744"/>
      <c r="L251" s="744" t="s">
        <v>2887</v>
      </c>
      <c r="M251" s="744" t="s">
        <v>2888</v>
      </c>
      <c r="N251" s="744" t="s">
        <v>1511</v>
      </c>
      <c r="O251" s="773">
        <v>222.219999999999</v>
      </c>
      <c r="P251" s="742" t="s">
        <v>1517</v>
      </c>
      <c r="Q251" s="769" t="s">
        <v>2964</v>
      </c>
      <c r="R251" s="742" t="s">
        <v>167</v>
      </c>
      <c r="S251" s="744"/>
      <c r="T251" s="744"/>
      <c r="U251" s="744" t="s">
        <v>160</v>
      </c>
      <c r="V251" s="774"/>
      <c r="W251" s="774"/>
      <c r="X251" s="741"/>
      <c r="Y251" s="757" t="s">
        <v>1548</v>
      </c>
    </row>
    <row r="252" spans="1:25" s="775" customFormat="1">
      <c r="A252" s="740">
        <v>244</v>
      </c>
      <c r="B252" s="752">
        <v>440</v>
      </c>
      <c r="C252" s="744" t="s">
        <v>2889</v>
      </c>
      <c r="D252" s="772">
        <v>44585</v>
      </c>
      <c r="E252" s="744"/>
      <c r="F252" s="746" t="s">
        <v>1550</v>
      </c>
      <c r="G252" s="769"/>
      <c r="H252" s="744" t="s">
        <v>1545</v>
      </c>
      <c r="I252" s="744"/>
      <c r="J252" s="744" t="s">
        <v>85</v>
      </c>
      <c r="K252" s="744"/>
      <c r="L252" s="744" t="s">
        <v>2889</v>
      </c>
      <c r="M252" s="744" t="s">
        <v>2890</v>
      </c>
      <c r="N252" s="744" t="s">
        <v>1511</v>
      </c>
      <c r="O252" s="773">
        <v>102.54</v>
      </c>
      <c r="P252" s="742" t="s">
        <v>1517</v>
      </c>
      <c r="Q252" s="769" t="s">
        <v>2336</v>
      </c>
      <c r="R252" s="742" t="s">
        <v>167</v>
      </c>
      <c r="S252" s="744"/>
      <c r="T252" s="744"/>
      <c r="U252" s="744" t="s">
        <v>160</v>
      </c>
      <c r="V252" s="774"/>
      <c r="W252" s="774"/>
      <c r="X252" s="741"/>
      <c r="Y252" s="757" t="s">
        <v>1548</v>
      </c>
    </row>
    <row r="253" spans="1:25" s="775" customFormat="1">
      <c r="A253" s="740">
        <v>245</v>
      </c>
      <c r="B253" s="752">
        <v>441</v>
      </c>
      <c r="C253" s="744" t="s">
        <v>2891</v>
      </c>
      <c r="D253" s="772">
        <v>44585</v>
      </c>
      <c r="E253" s="744"/>
      <c r="F253" s="746" t="s">
        <v>1603</v>
      </c>
      <c r="G253" s="769"/>
      <c r="H253" s="744" t="s">
        <v>1605</v>
      </c>
      <c r="I253" s="744"/>
      <c r="J253" s="744" t="s">
        <v>85</v>
      </c>
      <c r="K253" s="744"/>
      <c r="L253" s="744" t="s">
        <v>2891</v>
      </c>
      <c r="M253" s="744" t="s">
        <v>2892</v>
      </c>
      <c r="N253" s="744" t="s">
        <v>1511</v>
      </c>
      <c r="O253" s="773">
        <v>154.33389999999901</v>
      </c>
      <c r="P253" s="742" t="s">
        <v>1517</v>
      </c>
      <c r="Q253" s="769" t="s">
        <v>2332</v>
      </c>
      <c r="R253" s="742" t="s">
        <v>167</v>
      </c>
      <c r="S253" s="744"/>
      <c r="T253" s="744"/>
      <c r="U253" s="744" t="s">
        <v>160</v>
      </c>
      <c r="V253" s="774"/>
      <c r="W253" s="774"/>
      <c r="X253" s="741"/>
      <c r="Y253" s="757" t="s">
        <v>1548</v>
      </c>
    </row>
    <row r="254" spans="1:25" s="775" customFormat="1">
      <c r="A254" s="740">
        <v>246</v>
      </c>
      <c r="B254" s="752">
        <v>442</v>
      </c>
      <c r="C254" s="744" t="s">
        <v>2893</v>
      </c>
      <c r="D254" s="772">
        <v>44585</v>
      </c>
      <c r="E254" s="744"/>
      <c r="F254" s="746" t="s">
        <v>1615</v>
      </c>
      <c r="G254" s="769"/>
      <c r="H254" s="744" t="s">
        <v>1617</v>
      </c>
      <c r="I254" s="744"/>
      <c r="J254" s="744" t="s">
        <v>85</v>
      </c>
      <c r="K254" s="744"/>
      <c r="L254" s="744" t="s">
        <v>2893</v>
      </c>
      <c r="M254" s="744" t="s">
        <v>2894</v>
      </c>
      <c r="N254" s="744" t="s">
        <v>1511</v>
      </c>
      <c r="O254" s="773">
        <v>249.67999999999901</v>
      </c>
      <c r="P254" s="742" t="s">
        <v>1517</v>
      </c>
      <c r="Q254" s="769" t="s">
        <v>2361</v>
      </c>
      <c r="R254" s="742" t="s">
        <v>167</v>
      </c>
      <c r="S254" s="744"/>
      <c r="T254" s="744"/>
      <c r="U254" s="744" t="s">
        <v>160</v>
      </c>
      <c r="V254" s="774"/>
      <c r="W254" s="774"/>
      <c r="X254" s="741"/>
      <c r="Y254" s="757" t="s">
        <v>1548</v>
      </c>
    </row>
    <row r="255" spans="1:25" s="775" customFormat="1">
      <c r="A255" s="740">
        <v>247</v>
      </c>
      <c r="B255" s="752">
        <v>443</v>
      </c>
      <c r="C255" s="744" t="s">
        <v>2895</v>
      </c>
      <c r="D255" s="772">
        <v>44585</v>
      </c>
      <c r="E255" s="744"/>
      <c r="F255" s="746" t="s">
        <v>2390</v>
      </c>
      <c r="G255" s="769"/>
      <c r="H255" s="744" t="s">
        <v>1863</v>
      </c>
      <c r="I255" s="744"/>
      <c r="J255" s="744" t="s">
        <v>85</v>
      </c>
      <c r="K255" s="744"/>
      <c r="L255" s="744" t="s">
        <v>2895</v>
      </c>
      <c r="M255" s="744" t="s">
        <v>2896</v>
      </c>
      <c r="N255" s="744" t="s">
        <v>1511</v>
      </c>
      <c r="O255" s="773">
        <v>127.69999999999899</v>
      </c>
      <c r="P255" s="742" t="s">
        <v>1517</v>
      </c>
      <c r="Q255" s="769" t="s">
        <v>2965</v>
      </c>
      <c r="R255" s="742" t="s">
        <v>167</v>
      </c>
      <c r="S255" s="744"/>
      <c r="T255" s="744"/>
      <c r="U255" s="744" t="s">
        <v>160</v>
      </c>
      <c r="V255" s="774"/>
      <c r="W255" s="774"/>
      <c r="X255" s="741"/>
      <c r="Y255" s="757" t="s">
        <v>1548</v>
      </c>
    </row>
    <row r="256" spans="1:25" s="775" customFormat="1">
      <c r="A256" s="740">
        <v>248</v>
      </c>
      <c r="B256" s="752">
        <v>444</v>
      </c>
      <c r="C256" s="744" t="s">
        <v>2897</v>
      </c>
      <c r="D256" s="772">
        <v>44585</v>
      </c>
      <c r="E256" s="744"/>
      <c r="F256" s="746" t="s">
        <v>1615</v>
      </c>
      <c r="G256" s="769"/>
      <c r="H256" s="744" t="s">
        <v>1617</v>
      </c>
      <c r="I256" s="744"/>
      <c r="J256" s="744" t="s">
        <v>85</v>
      </c>
      <c r="K256" s="744"/>
      <c r="L256" s="744" t="s">
        <v>2897</v>
      </c>
      <c r="M256" s="744" t="s">
        <v>2898</v>
      </c>
      <c r="N256" s="744" t="s">
        <v>1511</v>
      </c>
      <c r="O256" s="773">
        <v>278.82</v>
      </c>
      <c r="P256" s="742" t="s">
        <v>1517</v>
      </c>
      <c r="Q256" s="769" t="s">
        <v>2361</v>
      </c>
      <c r="R256" s="742" t="s">
        <v>167</v>
      </c>
      <c r="S256" s="744"/>
      <c r="T256" s="744"/>
      <c r="U256" s="744" t="s">
        <v>160</v>
      </c>
      <c r="V256" s="774"/>
      <c r="W256" s="774"/>
      <c r="X256" s="741"/>
      <c r="Y256" s="757" t="s">
        <v>1548</v>
      </c>
    </row>
    <row r="257" spans="1:27" s="775" customFormat="1">
      <c r="A257" s="740">
        <v>249</v>
      </c>
      <c r="B257" s="752">
        <v>445</v>
      </c>
      <c r="C257" s="744" t="s">
        <v>2899</v>
      </c>
      <c r="D257" s="772">
        <v>44585</v>
      </c>
      <c r="E257" s="744"/>
      <c r="F257" s="746" t="s">
        <v>1550</v>
      </c>
      <c r="G257" s="769"/>
      <c r="H257" s="744" t="s">
        <v>2031</v>
      </c>
      <c r="I257" s="744"/>
      <c r="J257" s="744" t="s">
        <v>85</v>
      </c>
      <c r="K257" s="744"/>
      <c r="L257" s="744" t="s">
        <v>2899</v>
      </c>
      <c r="M257" s="744" t="s">
        <v>2900</v>
      </c>
      <c r="N257" s="744" t="s">
        <v>1511</v>
      </c>
      <c r="O257" s="773">
        <v>90.6</v>
      </c>
      <c r="P257" s="742" t="s">
        <v>1517</v>
      </c>
      <c r="Q257" s="769" t="s">
        <v>2336</v>
      </c>
      <c r="R257" s="742" t="s">
        <v>167</v>
      </c>
      <c r="S257" s="744"/>
      <c r="T257" s="744"/>
      <c r="U257" s="744" t="s">
        <v>160</v>
      </c>
      <c r="V257" s="774"/>
      <c r="W257" s="774"/>
      <c r="X257" s="741"/>
      <c r="Y257" s="757" t="s">
        <v>1548</v>
      </c>
    </row>
    <row r="258" spans="1:27" s="775" customFormat="1">
      <c r="A258" s="740">
        <v>250</v>
      </c>
      <c r="B258" s="752">
        <v>446</v>
      </c>
      <c r="C258" s="744" t="s">
        <v>2901</v>
      </c>
      <c r="D258" s="772">
        <v>44585</v>
      </c>
      <c r="E258" s="744"/>
      <c r="F258" s="746" t="s">
        <v>1647</v>
      </c>
      <c r="G258" s="769"/>
      <c r="H258" s="744" t="s">
        <v>2902</v>
      </c>
      <c r="I258" s="744"/>
      <c r="J258" s="744" t="s">
        <v>85</v>
      </c>
      <c r="K258" s="744"/>
      <c r="L258" s="744" t="s">
        <v>2901</v>
      </c>
      <c r="M258" s="744" t="s">
        <v>2903</v>
      </c>
      <c r="N258" s="744" t="s">
        <v>1511</v>
      </c>
      <c r="O258" s="773">
        <v>120</v>
      </c>
      <c r="P258" s="742" t="s">
        <v>1517</v>
      </c>
      <c r="Q258" s="769" t="s">
        <v>2339</v>
      </c>
      <c r="R258" s="742" t="s">
        <v>167</v>
      </c>
      <c r="S258" s="744"/>
      <c r="T258" s="744"/>
      <c r="U258" s="744" t="s">
        <v>160</v>
      </c>
      <c r="V258" s="774"/>
      <c r="W258" s="774"/>
      <c r="X258" s="741"/>
      <c r="Y258" s="757" t="s">
        <v>1548</v>
      </c>
    </row>
    <row r="259" spans="1:27" s="777" customFormat="1">
      <c r="A259" s="740">
        <v>251</v>
      </c>
      <c r="B259" s="752">
        <v>447</v>
      </c>
      <c r="C259" s="744" t="s">
        <v>2904</v>
      </c>
      <c r="D259" s="772">
        <v>44585</v>
      </c>
      <c r="E259" s="744"/>
      <c r="F259" s="746" t="s">
        <v>1603</v>
      </c>
      <c r="G259" s="769"/>
      <c r="H259" s="744" t="s">
        <v>1605</v>
      </c>
      <c r="I259" s="744"/>
      <c r="J259" s="744" t="s">
        <v>85</v>
      </c>
      <c r="K259" s="744"/>
      <c r="L259" s="744" t="s">
        <v>2904</v>
      </c>
      <c r="M259" s="744" t="s">
        <v>2905</v>
      </c>
      <c r="N259" s="744" t="s">
        <v>1511</v>
      </c>
      <c r="O259" s="773">
        <v>349.79999999999899</v>
      </c>
      <c r="P259" s="742" t="s">
        <v>1517</v>
      </c>
      <c r="Q259" s="769" t="s">
        <v>2962</v>
      </c>
      <c r="R259" s="742" t="s">
        <v>167</v>
      </c>
      <c r="S259" s="744"/>
      <c r="T259" s="744"/>
      <c r="U259" s="744" t="s">
        <v>160</v>
      </c>
      <c r="V259" s="774"/>
      <c r="W259" s="774"/>
      <c r="X259" s="741"/>
      <c r="Y259" s="757" t="s">
        <v>1548</v>
      </c>
    </row>
    <row r="260" spans="1:27" s="779" customFormat="1">
      <c r="A260" s="740">
        <v>252</v>
      </c>
      <c r="B260" s="752">
        <v>448</v>
      </c>
      <c r="C260" s="744" t="s">
        <v>2950</v>
      </c>
      <c r="D260" s="772">
        <v>44690</v>
      </c>
      <c r="E260" s="744"/>
      <c r="F260" s="744" t="s">
        <v>1736</v>
      </c>
      <c r="G260" s="769"/>
      <c r="H260" s="744" t="s">
        <v>1569</v>
      </c>
      <c r="I260" s="744"/>
      <c r="J260" s="744" t="s">
        <v>85</v>
      </c>
      <c r="K260" s="744"/>
      <c r="L260" s="744" t="s">
        <v>2950</v>
      </c>
      <c r="M260" s="744" t="s">
        <v>2956</v>
      </c>
      <c r="N260" s="744" t="s">
        <v>1511</v>
      </c>
      <c r="O260" s="778">
        <v>367.6</v>
      </c>
      <c r="P260" s="742" t="s">
        <v>1517</v>
      </c>
      <c r="Q260" s="769" t="s">
        <v>2349</v>
      </c>
      <c r="R260" s="742" t="s">
        <v>167</v>
      </c>
      <c r="S260" s="744"/>
      <c r="T260" s="744"/>
      <c r="U260" s="744" t="s">
        <v>160</v>
      </c>
      <c r="V260" s="774"/>
      <c r="W260" s="774"/>
      <c r="X260" s="741"/>
      <c r="Y260" s="757" t="s">
        <v>1548</v>
      </c>
    </row>
    <row r="261" spans="1:27" s="779" customFormat="1">
      <c r="A261" s="740">
        <v>253</v>
      </c>
      <c r="B261" s="752">
        <v>449</v>
      </c>
      <c r="C261" s="744" t="s">
        <v>2951</v>
      </c>
      <c r="D261" s="772">
        <v>44691</v>
      </c>
      <c r="E261" s="744"/>
      <c r="F261" s="744" t="s">
        <v>1574</v>
      </c>
      <c r="G261" s="769"/>
      <c r="H261" s="744" t="s">
        <v>1599</v>
      </c>
      <c r="I261" s="744"/>
      <c r="J261" s="744" t="s">
        <v>85</v>
      </c>
      <c r="K261" s="744"/>
      <c r="L261" s="744" t="s">
        <v>2951</v>
      </c>
      <c r="M261" s="744" t="s">
        <v>2957</v>
      </c>
      <c r="N261" s="744" t="s">
        <v>1511</v>
      </c>
      <c r="O261" s="778">
        <v>89.05</v>
      </c>
      <c r="P261" s="742" t="s">
        <v>1517</v>
      </c>
      <c r="Q261" s="769" t="s">
        <v>2364</v>
      </c>
      <c r="R261" s="742" t="s">
        <v>167</v>
      </c>
      <c r="S261" s="744"/>
      <c r="T261" s="744"/>
      <c r="U261" s="744" t="s">
        <v>160</v>
      </c>
      <c r="V261" s="774"/>
      <c r="W261" s="774"/>
      <c r="X261" s="741"/>
      <c r="Y261" s="757" t="s">
        <v>1548</v>
      </c>
    </row>
    <row r="262" spans="1:27" s="779" customFormat="1">
      <c r="A262" s="740">
        <v>254</v>
      </c>
      <c r="B262" s="752">
        <v>450</v>
      </c>
      <c r="C262" s="744" t="s">
        <v>2952</v>
      </c>
      <c r="D262" s="772">
        <v>44691</v>
      </c>
      <c r="E262" s="744"/>
      <c r="F262" s="744" t="s">
        <v>1603</v>
      </c>
      <c r="G262" s="769"/>
      <c r="H262" s="744" t="s">
        <v>1605</v>
      </c>
      <c r="I262" s="744"/>
      <c r="J262" s="744" t="s">
        <v>85</v>
      </c>
      <c r="K262" s="744"/>
      <c r="L262" s="744" t="s">
        <v>2952</v>
      </c>
      <c r="M262" s="744" t="s">
        <v>2958</v>
      </c>
      <c r="N262" s="744" t="s">
        <v>1511</v>
      </c>
      <c r="O262" s="778">
        <v>993.73</v>
      </c>
      <c r="P262" s="744" t="s">
        <v>1516</v>
      </c>
      <c r="Q262" s="769" t="s">
        <v>2332</v>
      </c>
      <c r="R262" s="742" t="s">
        <v>167</v>
      </c>
      <c r="S262" s="744"/>
      <c r="T262" s="744"/>
      <c r="U262" s="744" t="s">
        <v>160</v>
      </c>
      <c r="V262" s="774"/>
      <c r="W262" s="774"/>
      <c r="X262" s="741"/>
      <c r="Y262" s="757" t="s">
        <v>1548</v>
      </c>
    </row>
    <row r="263" spans="1:27" s="779" customFormat="1">
      <c r="A263" s="740">
        <v>255</v>
      </c>
      <c r="B263" s="752">
        <v>451</v>
      </c>
      <c r="C263" s="744" t="s">
        <v>2953</v>
      </c>
      <c r="D263" s="772">
        <v>44698</v>
      </c>
      <c r="E263" s="744"/>
      <c r="F263" s="744" t="s">
        <v>1603</v>
      </c>
      <c r="G263" s="769"/>
      <c r="H263" s="744" t="s">
        <v>2024</v>
      </c>
      <c r="I263" s="744"/>
      <c r="J263" s="744" t="s">
        <v>85</v>
      </c>
      <c r="K263" s="744"/>
      <c r="L263" s="744" t="s">
        <v>2953</v>
      </c>
      <c r="M263" s="744" t="s">
        <v>2959</v>
      </c>
      <c r="N263" s="744" t="s">
        <v>1511</v>
      </c>
      <c r="O263" s="778">
        <v>936.37</v>
      </c>
      <c r="P263" s="744" t="s">
        <v>1514</v>
      </c>
      <c r="Q263" s="769" t="s">
        <v>2332</v>
      </c>
      <c r="R263" s="742" t="s">
        <v>167</v>
      </c>
      <c r="S263" s="744"/>
      <c r="T263" s="744"/>
      <c r="U263" s="744" t="s">
        <v>160</v>
      </c>
      <c r="V263" s="774"/>
      <c r="W263" s="774"/>
      <c r="X263" s="741"/>
      <c r="Y263" s="757" t="s">
        <v>1548</v>
      </c>
    </row>
    <row r="264" spans="1:27" s="779" customFormat="1">
      <c r="A264" s="740">
        <v>256</v>
      </c>
      <c r="B264" s="752">
        <v>452</v>
      </c>
      <c r="C264" s="744" t="s">
        <v>2954</v>
      </c>
      <c r="D264" s="772">
        <v>44699</v>
      </c>
      <c r="E264" s="744"/>
      <c r="F264" s="744" t="s">
        <v>1574</v>
      </c>
      <c r="G264" s="769"/>
      <c r="H264" s="744" t="s">
        <v>1599</v>
      </c>
      <c r="I264" s="744"/>
      <c r="J264" s="744" t="s">
        <v>85</v>
      </c>
      <c r="K264" s="744"/>
      <c r="L264" s="744" t="s">
        <v>2954</v>
      </c>
      <c r="M264" s="744" t="s">
        <v>2960</v>
      </c>
      <c r="N264" s="744" t="s">
        <v>1511</v>
      </c>
      <c r="O264" s="778">
        <v>63.63</v>
      </c>
      <c r="P264" s="744" t="s">
        <v>1517</v>
      </c>
      <c r="Q264" s="769" t="s">
        <v>2966</v>
      </c>
      <c r="R264" s="742" t="s">
        <v>167</v>
      </c>
      <c r="S264" s="744"/>
      <c r="T264" s="744"/>
      <c r="U264" s="744" t="s">
        <v>160</v>
      </c>
      <c r="V264" s="774"/>
      <c r="W264" s="774"/>
      <c r="X264" s="741"/>
      <c r="Y264" s="757" t="s">
        <v>1548</v>
      </c>
    </row>
    <row r="265" spans="1:27" s="779" customFormat="1">
      <c r="A265" s="740">
        <v>257</v>
      </c>
      <c r="B265" s="752">
        <v>453</v>
      </c>
      <c r="C265" s="744" t="s">
        <v>2955</v>
      </c>
      <c r="D265" s="772">
        <v>44712</v>
      </c>
      <c r="E265" s="744"/>
      <c r="F265" s="744" t="s">
        <v>1647</v>
      </c>
      <c r="G265" s="769"/>
      <c r="H265" s="744" t="s">
        <v>1775</v>
      </c>
      <c r="I265" s="744"/>
      <c r="J265" s="744" t="s">
        <v>85</v>
      </c>
      <c r="K265" s="744"/>
      <c r="L265" s="744" t="s">
        <v>2955</v>
      </c>
      <c r="M265" s="744" t="s">
        <v>2961</v>
      </c>
      <c r="N265" s="744" t="s">
        <v>1511</v>
      </c>
      <c r="O265" s="778">
        <v>239.38</v>
      </c>
      <c r="P265" s="744" t="s">
        <v>1517</v>
      </c>
      <c r="Q265" s="769" t="s">
        <v>2967</v>
      </c>
      <c r="R265" s="742" t="s">
        <v>167</v>
      </c>
      <c r="S265" s="744"/>
      <c r="T265" s="744"/>
      <c r="U265" s="744" t="s">
        <v>160</v>
      </c>
      <c r="V265" s="774"/>
      <c r="W265" s="774"/>
      <c r="X265" s="741"/>
      <c r="Y265" s="757" t="s">
        <v>1548</v>
      </c>
    </row>
    <row r="266" spans="1:27" s="791" customFormat="1" ht="15">
      <c r="A266" s="780">
        <v>257</v>
      </c>
      <c r="B266" s="752">
        <v>454</v>
      </c>
      <c r="C266" s="781" t="s">
        <v>2972</v>
      </c>
      <c r="D266" s="782">
        <v>44731</v>
      </c>
      <c r="E266" s="783"/>
      <c r="F266" s="784" t="s">
        <v>1556</v>
      </c>
      <c r="G266" s="785" t="s">
        <v>2973</v>
      </c>
      <c r="H266" s="785" t="s">
        <v>2382</v>
      </c>
      <c r="I266" s="783"/>
      <c r="J266" s="781" t="s">
        <v>85</v>
      </c>
      <c r="K266" s="783"/>
      <c r="L266" s="781" t="s">
        <v>2972</v>
      </c>
      <c r="M266" s="786" t="s">
        <v>2974</v>
      </c>
      <c r="N266" s="783" t="s">
        <v>1511</v>
      </c>
      <c r="O266" s="787">
        <v>201.28</v>
      </c>
      <c r="P266" s="783" t="s">
        <v>1517</v>
      </c>
      <c r="Q266" s="785" t="s">
        <v>2355</v>
      </c>
      <c r="R266" s="788" t="s">
        <v>167</v>
      </c>
      <c r="S266" s="783"/>
      <c r="T266" s="783"/>
      <c r="U266" s="783" t="s">
        <v>160</v>
      </c>
      <c r="V266" s="789"/>
      <c r="W266" s="789"/>
      <c r="X266" s="790"/>
      <c r="Y266" s="785" t="s">
        <v>1548</v>
      </c>
    </row>
    <row r="267" spans="1:27" s="745" customFormat="1" ht="15">
      <c r="A267" s="740">
        <v>257</v>
      </c>
      <c r="B267" s="752">
        <v>455</v>
      </c>
      <c r="C267" s="792" t="s">
        <v>2975</v>
      </c>
      <c r="D267" s="768">
        <v>44731</v>
      </c>
      <c r="E267" s="742"/>
      <c r="F267" s="784" t="s">
        <v>1640</v>
      </c>
      <c r="G267" s="757" t="s">
        <v>2976</v>
      </c>
      <c r="H267" s="757" t="s">
        <v>2977</v>
      </c>
      <c r="I267" s="742"/>
      <c r="J267" s="792" t="s">
        <v>1643</v>
      </c>
      <c r="K267" s="742"/>
      <c r="L267" s="792" t="s">
        <v>2975</v>
      </c>
      <c r="M267" s="786" t="s">
        <v>2978</v>
      </c>
      <c r="N267" s="744" t="s">
        <v>1511</v>
      </c>
      <c r="O267" s="787">
        <v>60.15</v>
      </c>
      <c r="P267" s="742" t="s">
        <v>1517</v>
      </c>
      <c r="Q267" s="757" t="s">
        <v>2979</v>
      </c>
      <c r="R267" s="742" t="s">
        <v>167</v>
      </c>
      <c r="S267" s="742"/>
      <c r="T267" s="742"/>
      <c r="U267" s="744" t="s">
        <v>160</v>
      </c>
      <c r="V267" s="770"/>
      <c r="W267" s="770"/>
      <c r="X267" s="793"/>
      <c r="Y267" s="757" t="s">
        <v>1548</v>
      </c>
    </row>
    <row r="268" spans="1:27" s="745" customFormat="1" ht="15">
      <c r="A268" s="740">
        <v>257</v>
      </c>
      <c r="B268" s="752">
        <v>456</v>
      </c>
      <c r="C268" s="792" t="s">
        <v>2980</v>
      </c>
      <c r="D268" s="768">
        <v>44732</v>
      </c>
      <c r="E268" s="742"/>
      <c r="F268" s="784" t="s">
        <v>1640</v>
      </c>
      <c r="G268" s="757" t="s">
        <v>2981</v>
      </c>
      <c r="H268" s="757" t="s">
        <v>2977</v>
      </c>
      <c r="I268" s="742"/>
      <c r="J268" s="792" t="s">
        <v>1643</v>
      </c>
      <c r="K268" s="742"/>
      <c r="L268" s="792" t="s">
        <v>2980</v>
      </c>
      <c r="M268" s="786" t="s">
        <v>2982</v>
      </c>
      <c r="N268" s="744" t="s">
        <v>1511</v>
      </c>
      <c r="O268" s="787">
        <v>71.260000000000005</v>
      </c>
      <c r="P268" s="742" t="s">
        <v>1517</v>
      </c>
      <c r="Q268" s="757" t="s">
        <v>2979</v>
      </c>
      <c r="R268" s="742" t="s">
        <v>167</v>
      </c>
      <c r="S268" s="742"/>
      <c r="T268" s="742"/>
      <c r="U268" s="744" t="s">
        <v>160</v>
      </c>
      <c r="V268" s="770"/>
      <c r="W268" s="770"/>
      <c r="X268" s="793"/>
      <c r="Y268" s="757" t="s">
        <v>1548</v>
      </c>
    </row>
    <row r="269" spans="1:27" s="745" customFormat="1" ht="15">
      <c r="A269" s="740">
        <v>257</v>
      </c>
      <c r="B269" s="752">
        <v>457</v>
      </c>
      <c r="C269" s="792" t="s">
        <v>2983</v>
      </c>
      <c r="D269" s="768">
        <v>44733</v>
      </c>
      <c r="E269" s="742"/>
      <c r="F269" s="784" t="s">
        <v>1647</v>
      </c>
      <c r="G269" s="757" t="s">
        <v>2120</v>
      </c>
      <c r="H269" s="757" t="s">
        <v>2387</v>
      </c>
      <c r="I269" s="742"/>
      <c r="J269" s="792" t="s">
        <v>85</v>
      </c>
      <c r="K269" s="742"/>
      <c r="L269" s="792" t="s">
        <v>2983</v>
      </c>
      <c r="M269" s="794" t="s">
        <v>2984</v>
      </c>
      <c r="N269" s="744" t="s">
        <v>1511</v>
      </c>
      <c r="O269" s="787">
        <v>462.22</v>
      </c>
      <c r="P269" s="742" t="s">
        <v>1517</v>
      </c>
      <c r="Q269" s="757" t="s">
        <v>2967</v>
      </c>
      <c r="R269" s="742" t="s">
        <v>167</v>
      </c>
      <c r="S269" s="742"/>
      <c r="T269" s="742"/>
      <c r="U269" s="744" t="s">
        <v>160</v>
      </c>
      <c r="V269" s="770"/>
      <c r="W269" s="770"/>
      <c r="X269" s="793"/>
      <c r="Y269" s="757" t="s">
        <v>1548</v>
      </c>
    </row>
    <row r="270" spans="1:27" s="745" customFormat="1" ht="15">
      <c r="A270" s="740">
        <v>257</v>
      </c>
      <c r="B270" s="752">
        <v>458</v>
      </c>
      <c r="C270" s="792" t="s">
        <v>2985</v>
      </c>
      <c r="D270" s="768">
        <v>44768</v>
      </c>
      <c r="E270" s="714"/>
      <c r="F270" s="784" t="s">
        <v>1647</v>
      </c>
      <c r="G270" s="757" t="s">
        <v>2986</v>
      </c>
      <c r="H270" s="757" t="s">
        <v>2387</v>
      </c>
      <c r="I270" s="714"/>
      <c r="J270" s="792" t="s">
        <v>85</v>
      </c>
      <c r="K270" s="714"/>
      <c r="L270" s="792" t="s">
        <v>2985</v>
      </c>
      <c r="M270" s="786" t="s">
        <v>2987</v>
      </c>
      <c r="N270" s="744" t="s">
        <v>1511</v>
      </c>
      <c r="O270" s="787">
        <v>68.709999999999994</v>
      </c>
      <c r="P270" s="742" t="s">
        <v>1517</v>
      </c>
      <c r="Q270" s="757" t="s">
        <v>2988</v>
      </c>
      <c r="R270" s="742" t="s">
        <v>167</v>
      </c>
      <c r="S270" s="714"/>
      <c r="T270" s="714"/>
      <c r="U270" s="744" t="s">
        <v>160</v>
      </c>
      <c r="V270" s="714"/>
      <c r="W270" s="714"/>
      <c r="X270" s="714"/>
      <c r="Y270" s="757" t="s">
        <v>1548</v>
      </c>
    </row>
    <row r="271" spans="1:27" s="745" customFormat="1" ht="15">
      <c r="A271" s="740">
        <v>257</v>
      </c>
      <c r="B271" s="752">
        <v>459</v>
      </c>
      <c r="C271" s="792" t="s">
        <v>2989</v>
      </c>
      <c r="D271" s="795">
        <v>44773</v>
      </c>
      <c r="E271" s="714"/>
      <c r="F271" s="784" t="s">
        <v>1603</v>
      </c>
      <c r="G271" s="757" t="s">
        <v>2990</v>
      </c>
      <c r="H271" s="757" t="s">
        <v>2400</v>
      </c>
      <c r="I271" s="714"/>
      <c r="J271" s="792" t="s">
        <v>85</v>
      </c>
      <c r="K271" s="714"/>
      <c r="L271" s="792" t="s">
        <v>2989</v>
      </c>
      <c r="M271" s="794" t="s">
        <v>2991</v>
      </c>
      <c r="N271" s="744" t="s">
        <v>1511</v>
      </c>
      <c r="O271" s="787">
        <v>61.32</v>
      </c>
      <c r="P271" s="742" t="s">
        <v>1517</v>
      </c>
      <c r="Q271" s="757" t="s">
        <v>2332</v>
      </c>
      <c r="R271" s="742" t="s">
        <v>167</v>
      </c>
      <c r="S271" s="714"/>
      <c r="T271" s="714"/>
      <c r="U271" s="744" t="s">
        <v>160</v>
      </c>
      <c r="V271" s="714"/>
      <c r="W271" s="714"/>
      <c r="X271" s="714"/>
      <c r="Y271" s="757" t="s">
        <v>1548</v>
      </c>
      <c r="Z271" s="714"/>
      <c r="AA271" s="714"/>
    </row>
    <row r="272" spans="1:27" s="745" customFormat="1" ht="15">
      <c r="A272" s="740">
        <v>257</v>
      </c>
      <c r="B272" s="752">
        <v>460</v>
      </c>
      <c r="C272" s="792" t="s">
        <v>2992</v>
      </c>
      <c r="D272" s="795">
        <v>44773</v>
      </c>
      <c r="E272" s="714"/>
      <c r="F272" s="784" t="s">
        <v>1603</v>
      </c>
      <c r="G272" s="757" t="s">
        <v>2993</v>
      </c>
      <c r="H272" s="757" t="s">
        <v>2400</v>
      </c>
      <c r="I272" s="714"/>
      <c r="J272" s="792" t="s">
        <v>85</v>
      </c>
      <c r="K272" s="714"/>
      <c r="L272" s="792" t="s">
        <v>2992</v>
      </c>
      <c r="M272" s="796" t="s">
        <v>2994</v>
      </c>
      <c r="N272" s="744" t="s">
        <v>1511</v>
      </c>
      <c r="O272" s="787">
        <v>20.07</v>
      </c>
      <c r="P272" s="742" t="s">
        <v>1517</v>
      </c>
      <c r="Q272" s="757" t="s">
        <v>2332</v>
      </c>
      <c r="R272" s="742" t="s">
        <v>167</v>
      </c>
      <c r="S272" s="714"/>
      <c r="T272" s="714"/>
      <c r="U272" s="744" t="s">
        <v>160</v>
      </c>
      <c r="V272" s="714"/>
      <c r="W272" s="714"/>
      <c r="X272" s="714"/>
      <c r="Y272" s="757" t="s">
        <v>1548</v>
      </c>
      <c r="Z272" s="714"/>
      <c r="AA272" s="714"/>
    </row>
    <row r="273" spans="1:27" s="745" customFormat="1" ht="15">
      <c r="A273" s="740">
        <v>257</v>
      </c>
      <c r="B273" s="752">
        <v>461</v>
      </c>
      <c r="C273" s="792" t="s">
        <v>2995</v>
      </c>
      <c r="D273" s="795">
        <v>44773</v>
      </c>
      <c r="E273" s="714"/>
      <c r="F273" s="784" t="s">
        <v>1603</v>
      </c>
      <c r="G273" s="757" t="s">
        <v>2996</v>
      </c>
      <c r="H273" s="757" t="s">
        <v>2400</v>
      </c>
      <c r="I273" s="714"/>
      <c r="J273" s="792" t="s">
        <v>85</v>
      </c>
      <c r="K273" s="714"/>
      <c r="L273" s="792" t="s">
        <v>2995</v>
      </c>
      <c r="M273" s="796" t="s">
        <v>2997</v>
      </c>
      <c r="N273" s="744" t="s">
        <v>1511</v>
      </c>
      <c r="O273" s="787">
        <v>193.19</v>
      </c>
      <c r="P273" s="742" t="s">
        <v>1517</v>
      </c>
      <c r="Q273" s="757" t="s">
        <v>2332</v>
      </c>
      <c r="R273" s="742" t="s">
        <v>167</v>
      </c>
      <c r="S273" s="714"/>
      <c r="T273" s="714"/>
      <c r="U273" s="744" t="s">
        <v>160</v>
      </c>
      <c r="V273" s="714"/>
      <c r="W273" s="714"/>
      <c r="X273" s="714"/>
      <c r="Y273" s="757" t="s">
        <v>1548</v>
      </c>
      <c r="Z273" s="714"/>
      <c r="AA273" s="714"/>
    </row>
    <row r="274" spans="1:27" s="745" customFormat="1" ht="15">
      <c r="A274" s="740">
        <v>257</v>
      </c>
      <c r="B274" s="752">
        <v>462</v>
      </c>
      <c r="C274" s="792" t="s">
        <v>2998</v>
      </c>
      <c r="D274" s="795">
        <v>44773</v>
      </c>
      <c r="E274" s="714"/>
      <c r="F274" s="784" t="s">
        <v>1603</v>
      </c>
      <c r="G274" s="757" t="s">
        <v>2999</v>
      </c>
      <c r="H274" s="757" t="s">
        <v>2400</v>
      </c>
      <c r="I274" s="714"/>
      <c r="J274" s="792" t="s">
        <v>85</v>
      </c>
      <c r="K274" s="714"/>
      <c r="L274" s="792" t="s">
        <v>2998</v>
      </c>
      <c r="M274" s="796" t="s">
        <v>3000</v>
      </c>
      <c r="N274" s="744" t="s">
        <v>1511</v>
      </c>
      <c r="O274" s="787">
        <v>46.43</v>
      </c>
      <c r="P274" s="742" t="s">
        <v>1517</v>
      </c>
      <c r="Q274" s="757" t="s">
        <v>2332</v>
      </c>
      <c r="R274" s="742" t="s">
        <v>167</v>
      </c>
      <c r="S274" s="714"/>
      <c r="T274" s="714"/>
      <c r="U274" s="744" t="s">
        <v>160</v>
      </c>
      <c r="V274" s="714"/>
      <c r="W274" s="714"/>
      <c r="X274" s="714"/>
      <c r="Y274" s="757" t="s">
        <v>1548</v>
      </c>
      <c r="Z274" s="714"/>
      <c r="AA274" s="714"/>
    </row>
    <row r="275" spans="1:27" s="745" customFormat="1" ht="15">
      <c r="A275" s="762">
        <v>257</v>
      </c>
      <c r="B275" s="752">
        <v>463</v>
      </c>
      <c r="C275" s="797" t="s">
        <v>3001</v>
      </c>
      <c r="D275" s="798">
        <v>44773</v>
      </c>
      <c r="E275" s="714"/>
      <c r="F275" s="784" t="s">
        <v>1603</v>
      </c>
      <c r="G275" s="759" t="s">
        <v>3002</v>
      </c>
      <c r="H275" s="759" t="s">
        <v>2400</v>
      </c>
      <c r="I275" s="714"/>
      <c r="J275" s="797" t="s">
        <v>85</v>
      </c>
      <c r="K275" s="714"/>
      <c r="L275" s="797" t="s">
        <v>3001</v>
      </c>
      <c r="M275" s="799" t="s">
        <v>3003</v>
      </c>
      <c r="N275" s="800" t="s">
        <v>1511</v>
      </c>
      <c r="O275" s="801">
        <v>57.21</v>
      </c>
      <c r="P275" s="802" t="s">
        <v>1517</v>
      </c>
      <c r="Q275" s="759" t="s">
        <v>2332</v>
      </c>
      <c r="R275" s="802" t="s">
        <v>167</v>
      </c>
      <c r="S275" s="714"/>
      <c r="T275" s="714"/>
      <c r="U275" s="800" t="s">
        <v>160</v>
      </c>
      <c r="V275" s="714"/>
      <c r="W275" s="714"/>
      <c r="X275" s="714"/>
      <c r="Y275" s="759" t="s">
        <v>1548</v>
      </c>
      <c r="Z275" s="714"/>
      <c r="AA275" s="714"/>
    </row>
    <row r="276" spans="1:27" s="810" customFormat="1" ht="25.5">
      <c r="A276" s="803">
        <v>257</v>
      </c>
      <c r="B276" s="752">
        <v>464</v>
      </c>
      <c r="C276" s="804" t="s">
        <v>3004</v>
      </c>
      <c r="D276" s="805">
        <v>44775</v>
      </c>
      <c r="E276" s="803"/>
      <c r="F276" s="784" t="s">
        <v>1574</v>
      </c>
      <c r="G276" s="806" t="s">
        <v>1621</v>
      </c>
      <c r="H276" s="807" t="s">
        <v>2414</v>
      </c>
      <c r="I276" s="803"/>
      <c r="J276" s="804" t="s">
        <v>85</v>
      </c>
      <c r="K276" s="803"/>
      <c r="L276" s="804" t="s">
        <v>3004</v>
      </c>
      <c r="M276" s="794" t="s">
        <v>3005</v>
      </c>
      <c r="N276" s="808" t="s">
        <v>1511</v>
      </c>
      <c r="O276" s="809">
        <v>1031.7</v>
      </c>
      <c r="P276" s="803" t="s">
        <v>1514</v>
      </c>
      <c r="Q276" s="806" t="s">
        <v>2364</v>
      </c>
      <c r="R276" s="803" t="s">
        <v>167</v>
      </c>
      <c r="S276" s="803"/>
      <c r="T276" s="803"/>
      <c r="U276" s="808" t="s">
        <v>160</v>
      </c>
      <c r="V276" s="803"/>
      <c r="W276" s="803"/>
      <c r="X276" s="803"/>
      <c r="Y276" s="806" t="s">
        <v>1548</v>
      </c>
      <c r="Z276" s="803"/>
      <c r="AA276" s="803"/>
    </row>
    <row r="277" spans="1:27" s="745" customFormat="1" ht="15">
      <c r="A277" s="714"/>
      <c r="B277" s="714"/>
      <c r="C277" s="811"/>
      <c r="D277" s="772"/>
      <c r="E277" s="714"/>
      <c r="F277" s="714"/>
      <c r="G277" s="812"/>
      <c r="H277" s="714"/>
      <c r="I277" s="714"/>
      <c r="J277" s="714"/>
      <c r="K277" s="714"/>
      <c r="L277" s="714"/>
      <c r="M277" s="714"/>
      <c r="N277" s="714"/>
      <c r="O277" s="714"/>
      <c r="P277" s="714"/>
      <c r="Q277" s="714"/>
      <c r="R277" s="714"/>
      <c r="S277" s="714"/>
      <c r="T277" s="714"/>
      <c r="U277" s="714"/>
      <c r="V277" s="714"/>
      <c r="W277" s="714"/>
      <c r="X277" s="714"/>
      <c r="Y277" s="714"/>
      <c r="Z277" s="714"/>
      <c r="AA277" s="714"/>
    </row>
    <row r="278" spans="1:27" s="813" customFormat="1">
      <c r="B278" s="906" t="s">
        <v>2427</v>
      </c>
      <c r="C278" s="906"/>
      <c r="D278" s="814"/>
      <c r="G278" s="815"/>
      <c r="M278" s="816"/>
      <c r="T278" s="816"/>
    </row>
    <row r="279" spans="1:27" s="823" customFormat="1" ht="25.5">
      <c r="A279" s="816">
        <v>127</v>
      </c>
      <c r="B279" s="817">
        <v>315</v>
      </c>
      <c r="C279" s="816" t="s">
        <v>2082</v>
      </c>
      <c r="D279" s="818">
        <v>42537</v>
      </c>
      <c r="E279" s="819">
        <v>44773</v>
      </c>
      <c r="F279" s="816" t="s">
        <v>1562</v>
      </c>
      <c r="G279" s="820" t="s">
        <v>2083</v>
      </c>
      <c r="H279" s="816" t="s">
        <v>1576</v>
      </c>
      <c r="I279" s="816" t="s">
        <v>1576</v>
      </c>
      <c r="J279" s="816" t="s">
        <v>85</v>
      </c>
      <c r="K279" s="816"/>
      <c r="L279" s="816" t="s">
        <v>2082</v>
      </c>
      <c r="M279" s="816" t="s">
        <v>2084</v>
      </c>
      <c r="N279" s="816" t="s">
        <v>1511</v>
      </c>
      <c r="O279" s="816">
        <v>1422.79</v>
      </c>
      <c r="P279" s="816" t="s">
        <v>1514</v>
      </c>
      <c r="Q279" s="816" t="s">
        <v>2085</v>
      </c>
      <c r="R279" s="816" t="s">
        <v>167</v>
      </c>
      <c r="S279" s="816"/>
      <c r="T279" s="816" t="s">
        <v>2860</v>
      </c>
      <c r="U279" s="816" t="s">
        <v>160</v>
      </c>
      <c r="V279" s="821"/>
      <c r="W279" s="821"/>
      <c r="X279" s="817"/>
      <c r="Y279" s="816" t="s">
        <v>1548</v>
      </c>
      <c r="Z279" s="822"/>
      <c r="AA279" s="822"/>
    </row>
    <row r="280" spans="1:27" s="823" customFormat="1" ht="25.5">
      <c r="A280" s="816">
        <v>69</v>
      </c>
      <c r="B280" s="817">
        <v>184</v>
      </c>
      <c r="C280" s="816" t="s">
        <v>1861</v>
      </c>
      <c r="D280" s="818">
        <v>39673</v>
      </c>
      <c r="E280" s="819">
        <v>44773</v>
      </c>
      <c r="F280" s="816" t="s">
        <v>1543</v>
      </c>
      <c r="G280" s="820" t="s">
        <v>1862</v>
      </c>
      <c r="H280" s="816" t="s">
        <v>1863</v>
      </c>
      <c r="I280" s="816" t="s">
        <v>1863</v>
      </c>
      <c r="J280" s="816" t="s">
        <v>85</v>
      </c>
      <c r="K280" s="816"/>
      <c r="L280" s="816" t="s">
        <v>1861</v>
      </c>
      <c r="M280" s="816" t="s">
        <v>1864</v>
      </c>
      <c r="N280" s="816" t="s">
        <v>1511</v>
      </c>
      <c r="O280" s="816">
        <v>296.5</v>
      </c>
      <c r="P280" s="816" t="s">
        <v>1517</v>
      </c>
      <c r="Q280" s="816" t="s">
        <v>1865</v>
      </c>
      <c r="R280" s="816" t="s">
        <v>167</v>
      </c>
      <c r="S280" s="816"/>
      <c r="T280" s="816"/>
      <c r="U280" s="816" t="s">
        <v>160</v>
      </c>
      <c r="V280" s="821"/>
      <c r="W280" s="821"/>
      <c r="X280" s="817"/>
      <c r="Y280" s="816" t="s">
        <v>1548</v>
      </c>
      <c r="Z280" s="822"/>
      <c r="AA280" s="822"/>
    </row>
    <row r="281" spans="1:27" s="824" customFormat="1" ht="25.5">
      <c r="A281" s="824">
        <v>196</v>
      </c>
      <c r="B281" s="824">
        <v>370</v>
      </c>
      <c r="C281" s="824" t="s">
        <v>2428</v>
      </c>
      <c r="D281" s="825">
        <v>43774</v>
      </c>
      <c r="E281" s="824" t="s">
        <v>2429</v>
      </c>
      <c r="F281" s="824" t="s">
        <v>1647</v>
      </c>
      <c r="G281" s="826" t="s">
        <v>2430</v>
      </c>
      <c r="H281" s="824" t="s">
        <v>1775</v>
      </c>
      <c r="I281" s="824" t="s">
        <v>1775</v>
      </c>
      <c r="J281" s="824" t="s">
        <v>85</v>
      </c>
      <c r="L281" s="824" t="s">
        <v>2428</v>
      </c>
      <c r="M281" s="816" t="s">
        <v>2431</v>
      </c>
      <c r="N281" s="824" t="s">
        <v>1511</v>
      </c>
      <c r="O281" s="824">
        <v>181.68</v>
      </c>
      <c r="P281" s="824" t="s">
        <v>1517</v>
      </c>
      <c r="Q281" s="824" t="s">
        <v>2432</v>
      </c>
      <c r="R281" s="824" t="s">
        <v>167</v>
      </c>
      <c r="T281" s="816"/>
      <c r="U281" s="824" t="s">
        <v>160</v>
      </c>
      <c r="Y281" s="824" t="s">
        <v>1548</v>
      </c>
    </row>
    <row r="282" spans="1:27" s="824" customFormat="1" ht="25.5">
      <c r="A282" s="824">
        <v>186</v>
      </c>
      <c r="B282" s="827">
        <v>360</v>
      </c>
      <c r="C282" s="824" t="s">
        <v>2433</v>
      </c>
      <c r="D282" s="825">
        <v>43606</v>
      </c>
      <c r="E282" s="828">
        <v>44286</v>
      </c>
      <c r="F282" s="824" t="s">
        <v>1556</v>
      </c>
      <c r="G282" s="829" t="s">
        <v>2434</v>
      </c>
      <c r="H282" s="824" t="s">
        <v>1558</v>
      </c>
      <c r="I282" s="824" t="s">
        <v>1558</v>
      </c>
      <c r="J282" s="824" t="s">
        <v>85</v>
      </c>
      <c r="L282" s="824" t="s">
        <v>2433</v>
      </c>
      <c r="M282" s="816" t="s">
        <v>2435</v>
      </c>
      <c r="N282" s="824" t="s">
        <v>1511</v>
      </c>
      <c r="O282" s="824">
        <v>26.7</v>
      </c>
      <c r="P282" s="824" t="s">
        <v>1517</v>
      </c>
      <c r="Q282" s="824" t="s">
        <v>2436</v>
      </c>
      <c r="R282" s="824" t="s">
        <v>167</v>
      </c>
      <c r="T282" s="816"/>
      <c r="U282" s="824" t="s">
        <v>160</v>
      </c>
      <c r="V282" s="830"/>
      <c r="W282" s="830"/>
      <c r="X282" s="827"/>
      <c r="Y282" s="824" t="s">
        <v>1548</v>
      </c>
      <c r="AA282" s="831"/>
    </row>
    <row r="283" spans="1:27" s="824" customFormat="1" ht="25.5">
      <c r="A283" s="824">
        <v>139</v>
      </c>
      <c r="B283" s="827">
        <v>310</v>
      </c>
      <c r="C283" s="824" t="s">
        <v>2437</v>
      </c>
      <c r="D283" s="825">
        <v>42466</v>
      </c>
      <c r="E283" s="828">
        <v>44291</v>
      </c>
      <c r="F283" s="824" t="s">
        <v>1736</v>
      </c>
      <c r="G283" s="829" t="s">
        <v>2287</v>
      </c>
      <c r="H283" s="824" t="s">
        <v>1832</v>
      </c>
      <c r="I283" s="824" t="s">
        <v>1832</v>
      </c>
      <c r="J283" s="824" t="s">
        <v>1570</v>
      </c>
      <c r="L283" s="824" t="s">
        <v>2437</v>
      </c>
      <c r="M283" s="816" t="s">
        <v>2438</v>
      </c>
      <c r="N283" s="824" t="s">
        <v>1511</v>
      </c>
      <c r="O283" s="824">
        <v>191.36</v>
      </c>
      <c r="P283" s="824" t="s">
        <v>1517</v>
      </c>
      <c r="Q283" s="824" t="s">
        <v>2439</v>
      </c>
      <c r="R283" s="824" t="s">
        <v>167</v>
      </c>
      <c r="T283" s="816" t="s">
        <v>2440</v>
      </c>
      <c r="U283" s="824" t="s">
        <v>160</v>
      </c>
      <c r="V283" s="830"/>
      <c r="W283" s="830"/>
      <c r="X283" s="827">
        <v>2020</v>
      </c>
      <c r="Y283" s="824" t="s">
        <v>1548</v>
      </c>
    </row>
    <row r="284" spans="1:27" s="824" customFormat="1" ht="25.5">
      <c r="A284" s="824">
        <v>144</v>
      </c>
      <c r="B284" s="827">
        <v>314</v>
      </c>
      <c r="C284" s="824" t="s">
        <v>2441</v>
      </c>
      <c r="D284" s="825">
        <v>42520</v>
      </c>
      <c r="E284" s="828">
        <v>44345</v>
      </c>
      <c r="F284" s="824" t="s">
        <v>1736</v>
      </c>
      <c r="G284" s="829" t="s">
        <v>2287</v>
      </c>
      <c r="H284" s="824" t="s">
        <v>1832</v>
      </c>
      <c r="I284" s="824" t="s">
        <v>1832</v>
      </c>
      <c r="J284" s="824" t="s">
        <v>1570</v>
      </c>
      <c r="L284" s="824" t="s">
        <v>2441</v>
      </c>
      <c r="M284" s="816" t="s">
        <v>2442</v>
      </c>
      <c r="N284" s="824" t="s">
        <v>1511</v>
      </c>
      <c r="O284" s="824">
        <v>25.46</v>
      </c>
      <c r="P284" s="824" t="s">
        <v>1517</v>
      </c>
      <c r="Q284" s="824" t="s">
        <v>2443</v>
      </c>
      <c r="R284" s="824" t="s">
        <v>167</v>
      </c>
      <c r="T284" s="816"/>
      <c r="U284" s="824" t="s">
        <v>160</v>
      </c>
      <c r="V284" s="830"/>
      <c r="W284" s="830"/>
      <c r="X284" s="827"/>
      <c r="Y284" s="824" t="s">
        <v>1548</v>
      </c>
      <c r="AA284" s="831"/>
    </row>
    <row r="285" spans="1:27" s="832" customFormat="1" ht="25.5">
      <c r="A285" s="824">
        <v>25</v>
      </c>
      <c r="B285" s="827">
        <v>69</v>
      </c>
      <c r="C285" s="824" t="s">
        <v>2906</v>
      </c>
      <c r="D285" s="825">
        <v>37138</v>
      </c>
      <c r="E285" s="824" t="s">
        <v>2907</v>
      </c>
      <c r="F285" s="824" t="s">
        <v>1574</v>
      </c>
      <c r="G285" s="829" t="s">
        <v>1703</v>
      </c>
      <c r="H285" s="824" t="s">
        <v>2189</v>
      </c>
      <c r="I285" s="824" t="s">
        <v>2189</v>
      </c>
      <c r="J285" s="824" t="s">
        <v>85</v>
      </c>
      <c r="K285" s="824"/>
      <c r="L285" s="824" t="s">
        <v>2444</v>
      </c>
      <c r="M285" s="824" t="s">
        <v>2445</v>
      </c>
      <c r="N285" s="824" t="s">
        <v>1511</v>
      </c>
      <c r="O285" s="824">
        <v>350.94</v>
      </c>
      <c r="P285" s="824" t="s">
        <v>1517</v>
      </c>
      <c r="Q285" s="824" t="s">
        <v>2446</v>
      </c>
      <c r="R285" s="824" t="s">
        <v>167</v>
      </c>
      <c r="S285" s="824"/>
      <c r="T285" s="824"/>
      <c r="U285" s="824" t="s">
        <v>160</v>
      </c>
      <c r="V285" s="830"/>
      <c r="W285" s="830"/>
      <c r="X285" s="827"/>
      <c r="Y285" s="824" t="s">
        <v>1579</v>
      </c>
    </row>
    <row r="286" spans="1:27" s="832" customFormat="1" ht="25.5">
      <c r="A286" s="824">
        <v>141</v>
      </c>
      <c r="B286" s="827">
        <v>313</v>
      </c>
      <c r="C286" s="824" t="s">
        <v>2447</v>
      </c>
      <c r="D286" s="825">
        <v>42510</v>
      </c>
      <c r="E286" s="824" t="s">
        <v>2908</v>
      </c>
      <c r="F286" s="824" t="s">
        <v>1581</v>
      </c>
      <c r="G286" s="829" t="s">
        <v>2448</v>
      </c>
      <c r="H286" s="824" t="s">
        <v>1558</v>
      </c>
      <c r="I286" s="824" t="s">
        <v>1558</v>
      </c>
      <c r="J286" s="824" t="s">
        <v>85</v>
      </c>
      <c r="K286" s="824"/>
      <c r="L286" s="824" t="s">
        <v>2447</v>
      </c>
      <c r="M286" s="824" t="s">
        <v>2449</v>
      </c>
      <c r="N286" s="824" t="s">
        <v>1511</v>
      </c>
      <c r="O286" s="824">
        <v>47.9</v>
      </c>
      <c r="P286" s="824" t="s">
        <v>1517</v>
      </c>
      <c r="Q286" s="824" t="s">
        <v>2450</v>
      </c>
      <c r="R286" s="824" t="s">
        <v>167</v>
      </c>
      <c r="S286" s="824"/>
      <c r="T286" s="824"/>
      <c r="U286" s="824" t="s">
        <v>160</v>
      </c>
      <c r="V286" s="830"/>
      <c r="W286" s="830"/>
      <c r="X286" s="827"/>
      <c r="Y286" s="824" t="s">
        <v>1548</v>
      </c>
    </row>
    <row r="287" spans="1:27" s="832" customFormat="1" ht="25.5">
      <c r="B287" s="827">
        <v>125</v>
      </c>
      <c r="C287" s="829" t="s">
        <v>2451</v>
      </c>
      <c r="D287" s="833">
        <v>41813</v>
      </c>
      <c r="E287" s="832" t="s">
        <v>2452</v>
      </c>
      <c r="G287" s="829" t="s">
        <v>1582</v>
      </c>
      <c r="H287" s="824" t="s">
        <v>1558</v>
      </c>
      <c r="I287" s="824" t="s">
        <v>1558</v>
      </c>
      <c r="J287" s="824" t="s">
        <v>85</v>
      </c>
      <c r="L287" s="829" t="s">
        <v>2451</v>
      </c>
      <c r="N287" s="824" t="s">
        <v>1511</v>
      </c>
      <c r="O287" s="834">
        <v>1452.62</v>
      </c>
      <c r="P287" s="824" t="s">
        <v>1514</v>
      </c>
      <c r="R287" s="824" t="s">
        <v>167</v>
      </c>
    </row>
    <row r="288" spans="1:27" s="832" customFormat="1" ht="40.5" customHeight="1">
      <c r="A288" s="824">
        <v>4</v>
      </c>
      <c r="B288" s="827">
        <v>22</v>
      </c>
      <c r="C288" s="824" t="s">
        <v>2453</v>
      </c>
      <c r="D288" s="825">
        <v>36312</v>
      </c>
      <c r="E288" s="835">
        <v>44393</v>
      </c>
      <c r="F288" s="824" t="s">
        <v>1556</v>
      </c>
      <c r="G288" s="829" t="s">
        <v>2454</v>
      </c>
      <c r="H288" s="824" t="s">
        <v>1875</v>
      </c>
      <c r="I288" s="824" t="s">
        <v>1875</v>
      </c>
      <c r="J288" s="824" t="s">
        <v>85</v>
      </c>
      <c r="K288" s="824"/>
      <c r="L288" s="824" t="s">
        <v>2453</v>
      </c>
      <c r="M288" s="824" t="s">
        <v>2455</v>
      </c>
      <c r="N288" s="824" t="s">
        <v>1511</v>
      </c>
      <c r="O288" s="824">
        <v>638.86</v>
      </c>
      <c r="P288" s="824" t="s">
        <v>1516</v>
      </c>
      <c r="Q288" s="824" t="s">
        <v>2456</v>
      </c>
      <c r="R288" s="824" t="s">
        <v>167</v>
      </c>
      <c r="S288" s="824"/>
      <c r="T288" s="824" t="s">
        <v>2860</v>
      </c>
      <c r="U288" s="824" t="s">
        <v>160</v>
      </c>
      <c r="V288" s="830"/>
      <c r="W288" s="830"/>
      <c r="X288" s="827"/>
      <c r="Y288" s="824" t="s">
        <v>1548</v>
      </c>
      <c r="AA288" s="832">
        <v>1.3</v>
      </c>
    </row>
    <row r="289" spans="1:27" s="840" customFormat="1" ht="35.25" customHeight="1">
      <c r="A289" s="813">
        <v>138</v>
      </c>
      <c r="B289" s="836">
        <v>317</v>
      </c>
      <c r="C289" s="813" t="s">
        <v>2457</v>
      </c>
      <c r="D289" s="814">
        <v>42496</v>
      </c>
      <c r="E289" s="813" t="s">
        <v>2458</v>
      </c>
      <c r="F289" s="813" t="s">
        <v>1543</v>
      </c>
      <c r="G289" s="837" t="s">
        <v>2459</v>
      </c>
      <c r="H289" s="813" t="s">
        <v>1545</v>
      </c>
      <c r="I289" s="813" t="s">
        <v>1545</v>
      </c>
      <c r="J289" s="813" t="s">
        <v>85</v>
      </c>
      <c r="K289" s="838"/>
      <c r="L289" s="813" t="s">
        <v>2457</v>
      </c>
      <c r="M289" s="813" t="s">
        <v>2460</v>
      </c>
      <c r="N289" s="813" t="s">
        <v>1511</v>
      </c>
      <c r="O289" s="813">
        <v>113.58</v>
      </c>
      <c r="P289" s="813" t="s">
        <v>1517</v>
      </c>
      <c r="Q289" s="813" t="s">
        <v>2461</v>
      </c>
      <c r="R289" s="813" t="s">
        <v>167</v>
      </c>
      <c r="S289" s="813"/>
      <c r="T289" s="813"/>
      <c r="U289" s="813" t="s">
        <v>160</v>
      </c>
      <c r="V289" s="839"/>
      <c r="W289" s="839"/>
      <c r="X289" s="836"/>
      <c r="Y289" s="813" t="s">
        <v>1548</v>
      </c>
    </row>
    <row r="290" spans="1:27" s="847" customFormat="1" ht="25.5">
      <c r="A290" s="841">
        <v>6</v>
      </c>
      <c r="B290" s="842">
        <v>28</v>
      </c>
      <c r="C290" s="841" t="s">
        <v>1573</v>
      </c>
      <c r="D290" s="843">
        <v>36424</v>
      </c>
      <c r="E290" s="844">
        <v>44620</v>
      </c>
      <c r="F290" s="841" t="s">
        <v>1574</v>
      </c>
      <c r="G290" s="845" t="s">
        <v>1575</v>
      </c>
      <c r="H290" s="841" t="s">
        <v>1576</v>
      </c>
      <c r="I290" s="841" t="s">
        <v>1576</v>
      </c>
      <c r="J290" s="841" t="s">
        <v>85</v>
      </c>
      <c r="K290" s="841">
        <v>1</v>
      </c>
      <c r="L290" s="841" t="s">
        <v>1573</v>
      </c>
      <c r="M290" s="841" t="s">
        <v>1577</v>
      </c>
      <c r="N290" s="841" t="s">
        <v>1511</v>
      </c>
      <c r="O290" s="841">
        <v>419</v>
      </c>
      <c r="P290" s="841" t="s">
        <v>1517</v>
      </c>
      <c r="Q290" s="841" t="s">
        <v>1578</v>
      </c>
      <c r="R290" s="841" t="s">
        <v>167</v>
      </c>
      <c r="S290" s="841"/>
      <c r="T290" s="841" t="s">
        <v>2860</v>
      </c>
      <c r="U290" s="841" t="s">
        <v>160</v>
      </c>
      <c r="V290" s="846"/>
      <c r="W290" s="846"/>
      <c r="X290" s="842"/>
      <c r="Y290" s="841" t="s">
        <v>1548</v>
      </c>
    </row>
    <row r="291" spans="1:27" s="847" customFormat="1" ht="38.25">
      <c r="A291" s="841">
        <v>102</v>
      </c>
      <c r="B291" s="842">
        <v>240</v>
      </c>
      <c r="C291" s="841" t="s">
        <v>1959</v>
      </c>
      <c r="D291" s="843">
        <v>40970</v>
      </c>
      <c r="E291" s="844">
        <v>44620</v>
      </c>
      <c r="F291" s="841" t="s">
        <v>1562</v>
      </c>
      <c r="G291" s="845" t="s">
        <v>1657</v>
      </c>
      <c r="H291" s="841" t="s">
        <v>1576</v>
      </c>
      <c r="I291" s="841" t="s">
        <v>1576</v>
      </c>
      <c r="J291" s="841" t="s">
        <v>85</v>
      </c>
      <c r="K291" s="841">
        <v>1</v>
      </c>
      <c r="L291" s="841" t="s">
        <v>1959</v>
      </c>
      <c r="M291" s="841" t="s">
        <v>1960</v>
      </c>
      <c r="N291" s="841" t="s">
        <v>1511</v>
      </c>
      <c r="O291" s="841">
        <v>634.82000000000005</v>
      </c>
      <c r="P291" s="841" t="s">
        <v>1516</v>
      </c>
      <c r="Q291" s="841" t="s">
        <v>1961</v>
      </c>
      <c r="R291" s="841" t="s">
        <v>167</v>
      </c>
      <c r="S291" s="841"/>
      <c r="T291" s="841"/>
      <c r="U291" s="841" t="s">
        <v>160</v>
      </c>
      <c r="V291" s="846"/>
      <c r="W291" s="846"/>
      <c r="X291" s="842"/>
      <c r="Y291" s="841" t="s">
        <v>1548</v>
      </c>
    </row>
    <row r="292" spans="1:27" s="813" customFormat="1" ht="25.5">
      <c r="A292" s="813">
        <v>139</v>
      </c>
      <c r="B292" s="813">
        <v>319</v>
      </c>
      <c r="C292" s="813" t="s">
        <v>2086</v>
      </c>
      <c r="D292" s="814">
        <v>42690</v>
      </c>
      <c r="E292" s="848">
        <v>44620</v>
      </c>
      <c r="F292" s="813" t="s">
        <v>1581</v>
      </c>
      <c r="G292" s="815" t="s">
        <v>2087</v>
      </c>
      <c r="H292" s="813" t="s">
        <v>1617</v>
      </c>
      <c r="I292" s="813" t="s">
        <v>1617</v>
      </c>
      <c r="J292" s="813" t="s">
        <v>85</v>
      </c>
      <c r="K292" s="813">
        <v>1</v>
      </c>
      <c r="L292" s="813" t="s">
        <v>2086</v>
      </c>
      <c r="M292" s="813" t="s">
        <v>2088</v>
      </c>
      <c r="N292" s="813" t="s">
        <v>1511</v>
      </c>
      <c r="O292" s="813">
        <v>69.180000000000007</v>
      </c>
      <c r="P292" s="813" t="s">
        <v>1517</v>
      </c>
      <c r="Q292" s="813" t="s">
        <v>2089</v>
      </c>
      <c r="R292" s="813" t="s">
        <v>167</v>
      </c>
      <c r="T292" s="813" t="s">
        <v>2860</v>
      </c>
      <c r="U292" s="813" t="s">
        <v>160</v>
      </c>
      <c r="Y292" s="813" t="s">
        <v>1548</v>
      </c>
      <c r="AA292" s="822"/>
    </row>
    <row r="293" spans="1:27" s="849" customFormat="1" ht="25.5">
      <c r="A293" s="813">
        <v>49</v>
      </c>
      <c r="B293" s="813">
        <v>118</v>
      </c>
      <c r="C293" s="813" t="s">
        <v>1759</v>
      </c>
      <c r="D293" s="814">
        <v>38216</v>
      </c>
      <c r="E293" s="848">
        <v>44620</v>
      </c>
      <c r="F293" s="813" t="s">
        <v>1550</v>
      </c>
      <c r="G293" s="815" t="s">
        <v>1760</v>
      </c>
      <c r="H293" s="813" t="s">
        <v>1761</v>
      </c>
      <c r="I293" s="813" t="s">
        <v>1761</v>
      </c>
      <c r="J293" s="813" t="s">
        <v>1570</v>
      </c>
      <c r="K293" s="813">
        <v>1</v>
      </c>
      <c r="L293" s="813" t="s">
        <v>1759</v>
      </c>
      <c r="M293" s="813" t="s">
        <v>1762</v>
      </c>
      <c r="N293" s="813" t="s">
        <v>1511</v>
      </c>
      <c r="O293" s="813">
        <v>110</v>
      </c>
      <c r="P293" s="813" t="s">
        <v>1517</v>
      </c>
      <c r="Q293" s="813" t="s">
        <v>1578</v>
      </c>
      <c r="R293" s="813" t="s">
        <v>167</v>
      </c>
      <c r="S293" s="813"/>
      <c r="T293" s="813"/>
      <c r="U293" s="813" t="s">
        <v>160</v>
      </c>
      <c r="V293" s="813"/>
      <c r="W293" s="813"/>
      <c r="X293" s="813"/>
      <c r="Y293" s="813" t="s">
        <v>1548</v>
      </c>
      <c r="AA293" s="822"/>
    </row>
    <row r="294" spans="1:27" s="822" customFormat="1" ht="25.5">
      <c r="A294" s="813">
        <v>61</v>
      </c>
      <c r="B294" s="813">
        <v>153</v>
      </c>
      <c r="C294" s="813" t="s">
        <v>1806</v>
      </c>
      <c r="D294" s="814">
        <v>38915</v>
      </c>
      <c r="E294" s="848">
        <v>44627</v>
      </c>
      <c r="F294" s="813" t="s">
        <v>1574</v>
      </c>
      <c r="G294" s="815" t="s">
        <v>1807</v>
      </c>
      <c r="H294" s="813" t="s">
        <v>1675</v>
      </c>
      <c r="I294" s="813" t="s">
        <v>1675</v>
      </c>
      <c r="J294" s="813" t="s">
        <v>85</v>
      </c>
      <c r="K294" s="813">
        <v>1</v>
      </c>
      <c r="L294" s="813" t="s">
        <v>1806</v>
      </c>
      <c r="M294" s="813" t="s">
        <v>1808</v>
      </c>
      <c r="N294" s="813" t="s">
        <v>1511</v>
      </c>
      <c r="O294" s="813">
        <v>1646.11</v>
      </c>
      <c r="P294" s="813" t="s">
        <v>1514</v>
      </c>
      <c r="Q294" s="813" t="s">
        <v>1809</v>
      </c>
      <c r="R294" s="813" t="s">
        <v>167</v>
      </c>
      <c r="S294" s="813"/>
      <c r="T294" s="813" t="s">
        <v>2865</v>
      </c>
      <c r="U294" s="813" t="s">
        <v>160</v>
      </c>
      <c r="V294" s="813"/>
      <c r="W294" s="813"/>
      <c r="X294" s="813">
        <v>2019</v>
      </c>
      <c r="Y294" s="813" t="s">
        <v>1548</v>
      </c>
    </row>
    <row r="295" spans="1:27" s="850" customFormat="1" ht="38.25">
      <c r="A295" s="850">
        <v>19</v>
      </c>
      <c r="B295" s="850">
        <v>58</v>
      </c>
      <c r="C295" s="850" t="s">
        <v>1634</v>
      </c>
      <c r="D295" s="851">
        <v>37032</v>
      </c>
      <c r="E295" s="852"/>
      <c r="F295" s="850" t="s">
        <v>1574</v>
      </c>
      <c r="G295" s="853" t="s">
        <v>1635</v>
      </c>
      <c r="H295" s="850" t="s">
        <v>1636</v>
      </c>
      <c r="I295" s="850" t="s">
        <v>1636</v>
      </c>
      <c r="J295" s="850" t="s">
        <v>1570</v>
      </c>
      <c r="L295" s="850" t="s">
        <v>1634</v>
      </c>
      <c r="M295" s="850" t="s">
        <v>1637</v>
      </c>
      <c r="N295" s="850" t="s">
        <v>1511</v>
      </c>
      <c r="O295" s="850">
        <v>492.29</v>
      </c>
      <c r="P295" s="850" t="s">
        <v>1517</v>
      </c>
      <c r="Q295" s="850" t="s">
        <v>1638</v>
      </c>
      <c r="R295" s="850" t="s">
        <v>167</v>
      </c>
      <c r="T295" s="850" t="s">
        <v>2860</v>
      </c>
      <c r="U295" s="850" t="s">
        <v>160</v>
      </c>
      <c r="Y295" s="850" t="s">
        <v>1579</v>
      </c>
      <c r="AA295" s="714"/>
    </row>
    <row r="296" spans="1:27" s="854" customFormat="1" ht="25.5">
      <c r="A296" s="854">
        <v>32</v>
      </c>
      <c r="B296" s="854">
        <v>85</v>
      </c>
      <c r="C296" s="854" t="s">
        <v>1690</v>
      </c>
      <c r="D296" s="855">
        <v>37379</v>
      </c>
      <c r="E296" s="710"/>
      <c r="F296" s="854" t="s">
        <v>1562</v>
      </c>
      <c r="G296" s="856" t="s">
        <v>1691</v>
      </c>
      <c r="H296" s="854" t="s">
        <v>1558</v>
      </c>
      <c r="I296" s="854" t="s">
        <v>1558</v>
      </c>
      <c r="J296" s="854" t="s">
        <v>85</v>
      </c>
      <c r="L296" s="854" t="s">
        <v>1690</v>
      </c>
      <c r="M296" s="854" t="s">
        <v>1692</v>
      </c>
      <c r="N296" s="854" t="s">
        <v>1511</v>
      </c>
      <c r="O296" s="854">
        <v>313.2</v>
      </c>
      <c r="P296" s="854" t="s">
        <v>1517</v>
      </c>
      <c r="Q296" s="854" t="s">
        <v>1693</v>
      </c>
      <c r="R296" s="854" t="s">
        <v>167</v>
      </c>
      <c r="U296" s="854" t="s">
        <v>160</v>
      </c>
      <c r="Y296" s="854" t="s">
        <v>1548</v>
      </c>
      <c r="AA296" s="714"/>
    </row>
    <row r="297" spans="1:27" s="854" customFormat="1" ht="25.5">
      <c r="A297" s="857">
        <v>77</v>
      </c>
      <c r="B297" s="752">
        <v>166</v>
      </c>
      <c r="C297" s="857" t="s">
        <v>1882</v>
      </c>
      <c r="D297" s="858">
        <v>39840</v>
      </c>
      <c r="E297" s="859">
        <v>44866</v>
      </c>
      <c r="F297" s="857" t="s">
        <v>1574</v>
      </c>
      <c r="G297" s="860" t="s">
        <v>1883</v>
      </c>
      <c r="H297" s="857" t="s">
        <v>1558</v>
      </c>
      <c r="I297" s="857" t="s">
        <v>1558</v>
      </c>
      <c r="J297" s="857" t="s">
        <v>85</v>
      </c>
      <c r="K297" s="857"/>
      <c r="L297" s="857" t="s">
        <v>1882</v>
      </c>
      <c r="M297" s="857" t="s">
        <v>1884</v>
      </c>
      <c r="N297" s="857" t="s">
        <v>1511</v>
      </c>
      <c r="O297" s="857">
        <v>208.3</v>
      </c>
      <c r="P297" s="857" t="s">
        <v>1514</v>
      </c>
      <c r="Q297" s="857" t="s">
        <v>1885</v>
      </c>
      <c r="R297" s="857" t="s">
        <v>167</v>
      </c>
      <c r="S297" s="857"/>
      <c r="T297" s="857" t="s">
        <v>2860</v>
      </c>
      <c r="U297" s="857" t="s">
        <v>160</v>
      </c>
      <c r="V297" s="861"/>
      <c r="W297" s="861"/>
      <c r="X297" s="752">
        <v>2020</v>
      </c>
      <c r="Y297" s="857" t="s">
        <v>1579</v>
      </c>
    </row>
    <row r="298" spans="1:27" s="745" customFormat="1" ht="21.95" customHeight="1">
      <c r="A298" s="862" t="s">
        <v>3006</v>
      </c>
      <c r="B298" s="862"/>
      <c r="C298" s="862"/>
      <c r="D298" s="863"/>
      <c r="E298" s="714"/>
      <c r="F298" s="714"/>
      <c r="G298" s="812"/>
      <c r="H298" s="714"/>
      <c r="I298" s="714"/>
      <c r="J298" s="714"/>
      <c r="K298" s="714"/>
      <c r="L298" s="714"/>
      <c r="M298" s="714"/>
      <c r="N298" s="714"/>
      <c r="O298" s="714"/>
      <c r="P298" s="714"/>
      <c r="Q298" s="714"/>
      <c r="R298" s="714"/>
      <c r="S298" s="714"/>
      <c r="T298" s="714"/>
      <c r="U298" s="714"/>
      <c r="V298" s="714"/>
      <c r="W298" s="714"/>
      <c r="X298" s="714"/>
      <c r="Y298" s="714"/>
      <c r="Z298" s="714"/>
      <c r="AA298" s="714"/>
    </row>
    <row r="299" spans="1:27" s="864" customFormat="1" ht="25.5">
      <c r="A299" s="864">
        <v>126</v>
      </c>
      <c r="B299" s="864">
        <v>304</v>
      </c>
      <c r="C299" s="864" t="s">
        <v>2056</v>
      </c>
      <c r="D299" s="865">
        <v>42270</v>
      </c>
      <c r="F299" s="864" t="s">
        <v>1562</v>
      </c>
      <c r="G299" s="866" t="s">
        <v>2057</v>
      </c>
      <c r="H299" s="864" t="s">
        <v>2058</v>
      </c>
      <c r="I299" s="864" t="s">
        <v>2058</v>
      </c>
      <c r="J299" s="864" t="s">
        <v>85</v>
      </c>
      <c r="L299" s="864" t="s">
        <v>2056</v>
      </c>
      <c r="M299" s="864" t="s">
        <v>2059</v>
      </c>
      <c r="N299" s="864" t="s">
        <v>1511</v>
      </c>
      <c r="O299" s="864">
        <v>32.75</v>
      </c>
      <c r="P299" s="864" t="s">
        <v>1517</v>
      </c>
      <c r="Q299" s="864" t="s">
        <v>2060</v>
      </c>
      <c r="R299" s="864" t="s">
        <v>167</v>
      </c>
      <c r="AA299" s="714"/>
    </row>
    <row r="300" spans="1:27" s="864" customFormat="1" ht="38.25">
      <c r="A300" s="867">
        <v>91</v>
      </c>
      <c r="B300" s="868">
        <v>192</v>
      </c>
      <c r="C300" s="867" t="s">
        <v>1932</v>
      </c>
      <c r="D300" s="869">
        <v>40689</v>
      </c>
      <c r="E300" s="867"/>
      <c r="F300" s="867" t="s">
        <v>1603</v>
      </c>
      <c r="G300" s="870" t="s">
        <v>1933</v>
      </c>
      <c r="H300" s="867" t="s">
        <v>1605</v>
      </c>
      <c r="I300" s="867" t="s">
        <v>1605</v>
      </c>
      <c r="J300" s="867" t="s">
        <v>85</v>
      </c>
      <c r="K300" s="867"/>
      <c r="L300" s="867" t="s">
        <v>1932</v>
      </c>
      <c r="M300" s="867" t="s">
        <v>1914</v>
      </c>
      <c r="N300" s="867" t="s">
        <v>1511</v>
      </c>
      <c r="O300" s="867">
        <v>170.15</v>
      </c>
      <c r="P300" s="867" t="s">
        <v>1517</v>
      </c>
      <c r="Q300" s="867" t="s">
        <v>1934</v>
      </c>
      <c r="R300" s="867" t="s">
        <v>167</v>
      </c>
      <c r="S300" s="867"/>
      <c r="T300" s="867" t="s">
        <v>2860</v>
      </c>
      <c r="U300" s="867" t="s">
        <v>160</v>
      </c>
      <c r="V300" s="871"/>
      <c r="W300" s="871"/>
      <c r="X300" s="868"/>
      <c r="Y300" s="867" t="s">
        <v>1548</v>
      </c>
      <c r="AA300" s="714"/>
    </row>
    <row r="301" spans="1:27" s="872" customFormat="1" ht="25.5">
      <c r="A301" s="872">
        <v>66</v>
      </c>
      <c r="B301" s="872">
        <v>154</v>
      </c>
      <c r="C301" s="872" t="s">
        <v>1839</v>
      </c>
      <c r="D301" s="873">
        <v>39560</v>
      </c>
      <c r="E301" s="874">
        <v>44712</v>
      </c>
      <c r="F301" s="872" t="s">
        <v>1665</v>
      </c>
      <c r="G301" s="875" t="s">
        <v>1811</v>
      </c>
      <c r="H301" s="872" t="s">
        <v>1812</v>
      </c>
      <c r="I301" s="872" t="s">
        <v>1812</v>
      </c>
      <c r="J301" s="872" t="s">
        <v>1752</v>
      </c>
      <c r="L301" s="872" t="s">
        <v>1839</v>
      </c>
      <c r="M301" s="872" t="s">
        <v>1840</v>
      </c>
      <c r="N301" s="872" t="s">
        <v>1511</v>
      </c>
      <c r="O301" s="872">
        <v>46.26</v>
      </c>
      <c r="P301" s="872" t="s">
        <v>1517</v>
      </c>
      <c r="Q301" s="872" t="s">
        <v>1841</v>
      </c>
      <c r="R301" s="872" t="s">
        <v>167</v>
      </c>
      <c r="T301" s="872" t="s">
        <v>2860</v>
      </c>
      <c r="U301" s="872" t="s">
        <v>160</v>
      </c>
      <c r="Y301" s="872" t="s">
        <v>1548</v>
      </c>
    </row>
    <row r="302" spans="1:27" s="854" customFormat="1" ht="25.5">
      <c r="A302" s="857">
        <v>133</v>
      </c>
      <c r="B302" s="752">
        <v>312</v>
      </c>
      <c r="C302" s="857" t="s">
        <v>2079</v>
      </c>
      <c r="D302" s="858">
        <v>42510</v>
      </c>
      <c r="E302" s="859">
        <v>44712</v>
      </c>
      <c r="F302" s="857" t="s">
        <v>1603</v>
      </c>
      <c r="G302" s="860" t="s">
        <v>1912</v>
      </c>
      <c r="H302" s="857" t="s">
        <v>1605</v>
      </c>
      <c r="I302" s="857" t="s">
        <v>1605</v>
      </c>
      <c r="J302" s="857" t="s">
        <v>85</v>
      </c>
      <c r="K302" s="857"/>
      <c r="L302" s="857" t="s">
        <v>2079</v>
      </c>
      <c r="M302" s="857" t="s">
        <v>2080</v>
      </c>
      <c r="N302" s="857" t="s">
        <v>1511</v>
      </c>
      <c r="O302" s="857">
        <v>89.04</v>
      </c>
      <c r="P302" s="857" t="s">
        <v>1517</v>
      </c>
      <c r="Q302" s="857" t="s">
        <v>2081</v>
      </c>
      <c r="R302" s="857" t="s">
        <v>167</v>
      </c>
      <c r="S302" s="857"/>
      <c r="T302" s="857"/>
      <c r="U302" s="857" t="s">
        <v>160</v>
      </c>
      <c r="V302" s="861"/>
      <c r="W302" s="861"/>
      <c r="X302" s="752"/>
      <c r="Y302" s="857" t="s">
        <v>1548</v>
      </c>
    </row>
  </sheetData>
  <autoFilter ref="A10:AD259" xr:uid="{A64C81A4-C253-4CB5-BF05-C8B680E25D2C}"/>
  <mergeCells count="2">
    <mergeCell ref="F9:J9"/>
    <mergeCell ref="B278:C278"/>
  </mergeCells>
  <conditionalFormatting sqref="C250:C255">
    <cfRule type="expression" dxfId="11" priority="8" stopIfTrue="1">
      <formula>AND(COUNTIF($C$250:$C$255, C250)&gt;1,NOT(ISBLANK(C250)))</formula>
    </cfRule>
  </conditionalFormatting>
  <conditionalFormatting sqref="C266">
    <cfRule type="expression" dxfId="10" priority="9" stopIfTrue="1">
      <formula>AND(COUNTIF($C$266:$C$266, C266)&gt;1,NOT(ISBLANK(C266)))</formula>
    </cfRule>
  </conditionalFormatting>
  <conditionalFormatting sqref="C271">
    <cfRule type="expression" dxfId="9" priority="12" stopIfTrue="1">
      <formula>AND(COUNTIF($C$271:$C$271, C271)&gt;1,NOT(ISBLANK(C271)))</formula>
    </cfRule>
  </conditionalFormatting>
  <conditionalFormatting sqref="C297">
    <cfRule type="expression" dxfId="8" priority="6" stopIfTrue="1">
      <formula>AND(COUNTIF($C$297:$C$297, C297)&gt;1,NOT(ISBLANK(C297)))</formula>
    </cfRule>
  </conditionalFormatting>
  <conditionalFormatting sqref="C300">
    <cfRule type="expression" dxfId="7" priority="5" stopIfTrue="1">
      <formula>AND(COUNTIF($C$300:$C$300, C300)&gt;1,NOT(ISBLANK(C300)))</formula>
    </cfRule>
  </conditionalFormatting>
  <conditionalFormatting sqref="C1:C203 C279:C296 C205:C249 C256:C265 C267:C270 C272:C277 C298:C299 C301 C303:C1048576">
    <cfRule type="expression" dxfId="6" priority="1" stopIfTrue="1">
      <formula>AND(COUNTIF($C$301:$C$301, C1)+COUNTIF($C$256:$C$265, C1)+COUNTIF($C$1:$C$203, C1)+COUNTIF($C$205:$C$249, C1)+COUNTIF($C$298:$C$299, C1)+COUNTIF($C$303:$C$1048576, C1)+COUNTIF($C$267:$C$270, C1)+COUNTIF($C$272:$C$296, C1)&gt;1,NOT(ISBLANK(C1)))</formula>
    </cfRule>
  </conditionalFormatting>
  <conditionalFormatting sqref="C302">
    <cfRule type="expression" dxfId="5" priority="4" stopIfTrue="1">
      <formula>AND(COUNTIF($C$302:$C$302, C302)&gt;1,NOT(ISBLANK(C302)))</formula>
    </cfRule>
  </conditionalFormatting>
  <conditionalFormatting sqref="L184">
    <cfRule type="expression" dxfId="4" priority="2" stopIfTrue="1">
      <formula>AND(COUNTIF($L$184:$L$184, L184)&gt;1,NOT(ISBLANK(L184)))</formula>
    </cfRule>
  </conditionalFormatting>
  <conditionalFormatting sqref="L229">
    <cfRule type="expression" dxfId="3" priority="3" stopIfTrue="1">
      <formula>AND(COUNTIF($L$229:$L$229, L229)&gt;1,NOT(ISBLANK(L229)))</formula>
    </cfRule>
  </conditionalFormatting>
  <conditionalFormatting sqref="L266">
    <cfRule type="expression" dxfId="2" priority="10" stopIfTrue="1">
      <formula>AND(COUNTIF($L$266:$L$266, L266)&gt;1,NOT(ISBLANK(L266)))</formula>
    </cfRule>
  </conditionalFormatting>
  <conditionalFormatting sqref="L267:L270 L272:L276">
    <cfRule type="expression" dxfId="1" priority="7" stopIfTrue="1">
      <formula>AND(COUNTIF($L$267:$L$270, L267)+COUNTIF($L$272:$L$276, L267)&gt;1,NOT(ISBLANK(L267)))</formula>
    </cfRule>
  </conditionalFormatting>
  <conditionalFormatting sqref="L271">
    <cfRule type="expression" dxfId="0" priority="11" stopIfTrue="1">
      <formula>AND(COUNTIF($L$271:$L$271, L271)&gt;1,NOT(ISBLANK(L271)))</formula>
    </cfRule>
  </conditionalFormatting>
  <dataValidations count="5">
    <dataValidation type="list" allowBlank="1" showInputMessage="1" showErrorMessage="1" sqref="N282:N291 N297 N300 N302 N11:N78 N279:N280 N79:N135 N136:N276" xr:uid="{2997B91E-45C4-4B05-BDD6-7582D701712B}">
      <formula1>$AA$1:$AA$3</formula1>
    </dataValidation>
    <dataValidation type="list" allowBlank="1" showInputMessage="1" showErrorMessage="1" sqref="P302 P282:P291 P297 P300 P11:P78 P279:P280 P79:P135 P136:P276" xr:uid="{823CD5E0-3B8B-4497-AED3-4DF3F468428E}">
      <formula1>$Y$2:$Y$5</formula1>
    </dataValidation>
    <dataValidation type="list" allowBlank="1" showInputMessage="1" showErrorMessage="1" sqref="V226:W269 V282:W286 V288:W291 V297:W297 V300:W300 V302:W302 V11:W78 V279:W280 V79:W135 V136:W216" xr:uid="{61EEEE09-8B89-4D4C-B183-62A720B454EB}">
      <formula1>$AA$12:$AA$28</formula1>
    </dataValidation>
    <dataValidation type="list" allowBlank="1" showInputMessage="1" showErrorMessage="1" sqref="R282:R291 R297 R300 R302 R11:R78 R279:R280 R79:R135 R136:R276" xr:uid="{6E27BCD7-2204-4395-B167-582DD9E62E81}">
      <formula1>$AA$10:$AA$11</formula1>
    </dataValidation>
    <dataValidation type="list" allowBlank="1" showInputMessage="1" showErrorMessage="1" sqref="U282:U286 U288:U291 U297 U300 U302 U11:U78 U279:U280 U79:U135 U136:U276" xr:uid="{97666374-4AA1-4E56-B6C5-EBD8BECA003A}">
      <formula1>$Z$2:$Z$7</formula1>
    </dataValidation>
  </dataValidations>
  <pageMargins left="0.75000000000000011" right="0.75000000000000011" top="1" bottom="1" header="0.5" footer="0.5"/>
  <pageSetup paperSize="9" fitToWidth="3" fitToHeight="0" orientation="landscape" r:id="rId1"/>
  <headerFooter alignWithMargins="0"/>
  <colBreaks count="1" manualBreakCount="1">
    <brk id="17" man="1"/>
  </colBreaks>
  <legacy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8F9250-1CD5-4754-BC31-CB5F307C9311}">
  <sheetPr>
    <tabColor rgb="FF92D050"/>
  </sheetPr>
  <dimension ref="A1:G77"/>
  <sheetViews>
    <sheetView workbookViewId="0"/>
  </sheetViews>
  <sheetFormatPr defaultRowHeight="12.75"/>
  <cols>
    <col min="1" max="1" width="30.5703125" style="303" customWidth="1"/>
    <col min="2" max="2" width="36.42578125" style="303" customWidth="1"/>
    <col min="3" max="3" width="13.140625" style="303" customWidth="1"/>
    <col min="4" max="6" width="9.140625" style="303"/>
    <col min="7" max="7" width="29.42578125" style="303" customWidth="1"/>
    <col min="8" max="8" width="51.140625" style="303" customWidth="1"/>
    <col min="9" max="256" width="9.140625" style="303"/>
    <col min="257" max="257" width="30.5703125" style="303" customWidth="1"/>
    <col min="258" max="258" width="36.42578125" style="303" customWidth="1"/>
    <col min="259" max="259" width="13.140625" style="303" customWidth="1"/>
    <col min="260" max="262" width="9.140625" style="303"/>
    <col min="263" max="263" width="29.42578125" style="303" customWidth="1"/>
    <col min="264" max="264" width="51.140625" style="303" customWidth="1"/>
    <col min="265" max="512" width="9.140625" style="303"/>
    <col min="513" max="513" width="30.5703125" style="303" customWidth="1"/>
    <col min="514" max="514" width="36.42578125" style="303" customWidth="1"/>
    <col min="515" max="515" width="13.140625" style="303" customWidth="1"/>
    <col min="516" max="518" width="9.140625" style="303"/>
    <col min="519" max="519" width="29.42578125" style="303" customWidth="1"/>
    <col min="520" max="520" width="51.140625" style="303" customWidth="1"/>
    <col min="521" max="768" width="9.140625" style="303"/>
    <col min="769" max="769" width="30.5703125" style="303" customWidth="1"/>
    <col min="770" max="770" width="36.42578125" style="303" customWidth="1"/>
    <col min="771" max="771" width="13.140625" style="303" customWidth="1"/>
    <col min="772" max="774" width="9.140625" style="303"/>
    <col min="775" max="775" width="29.42578125" style="303" customWidth="1"/>
    <col min="776" max="776" width="51.140625" style="303" customWidth="1"/>
    <col min="777" max="1024" width="9.140625" style="303"/>
    <col min="1025" max="1025" width="30.5703125" style="303" customWidth="1"/>
    <col min="1026" max="1026" width="36.42578125" style="303" customWidth="1"/>
    <col min="1027" max="1027" width="13.140625" style="303" customWidth="1"/>
    <col min="1028" max="1030" width="9.140625" style="303"/>
    <col min="1031" max="1031" width="29.42578125" style="303" customWidth="1"/>
    <col min="1032" max="1032" width="51.140625" style="303" customWidth="1"/>
    <col min="1033" max="1280" width="9.140625" style="303"/>
    <col min="1281" max="1281" width="30.5703125" style="303" customWidth="1"/>
    <col min="1282" max="1282" width="36.42578125" style="303" customWidth="1"/>
    <col min="1283" max="1283" width="13.140625" style="303" customWidth="1"/>
    <col min="1284" max="1286" width="9.140625" style="303"/>
    <col min="1287" max="1287" width="29.42578125" style="303" customWidth="1"/>
    <col min="1288" max="1288" width="51.140625" style="303" customWidth="1"/>
    <col min="1289" max="1536" width="9.140625" style="303"/>
    <col min="1537" max="1537" width="30.5703125" style="303" customWidth="1"/>
    <col min="1538" max="1538" width="36.42578125" style="303" customWidth="1"/>
    <col min="1539" max="1539" width="13.140625" style="303" customWidth="1"/>
    <col min="1540" max="1542" width="9.140625" style="303"/>
    <col min="1543" max="1543" width="29.42578125" style="303" customWidth="1"/>
    <col min="1544" max="1544" width="51.140625" style="303" customWidth="1"/>
    <col min="1545" max="1792" width="9.140625" style="303"/>
    <col min="1793" max="1793" width="30.5703125" style="303" customWidth="1"/>
    <col min="1794" max="1794" width="36.42578125" style="303" customWidth="1"/>
    <col min="1795" max="1795" width="13.140625" style="303" customWidth="1"/>
    <col min="1796" max="1798" width="9.140625" style="303"/>
    <col min="1799" max="1799" width="29.42578125" style="303" customWidth="1"/>
    <col min="1800" max="1800" width="51.140625" style="303" customWidth="1"/>
    <col min="1801" max="2048" width="9.140625" style="303"/>
    <col min="2049" max="2049" width="30.5703125" style="303" customWidth="1"/>
    <col min="2050" max="2050" width="36.42578125" style="303" customWidth="1"/>
    <col min="2051" max="2051" width="13.140625" style="303" customWidth="1"/>
    <col min="2052" max="2054" width="9.140625" style="303"/>
    <col min="2055" max="2055" width="29.42578125" style="303" customWidth="1"/>
    <col min="2056" max="2056" width="51.140625" style="303" customWidth="1"/>
    <col min="2057" max="2304" width="9.140625" style="303"/>
    <col min="2305" max="2305" width="30.5703125" style="303" customWidth="1"/>
    <col min="2306" max="2306" width="36.42578125" style="303" customWidth="1"/>
    <col min="2307" max="2307" width="13.140625" style="303" customWidth="1"/>
    <col min="2308" max="2310" width="9.140625" style="303"/>
    <col min="2311" max="2311" width="29.42578125" style="303" customWidth="1"/>
    <col min="2312" max="2312" width="51.140625" style="303" customWidth="1"/>
    <col min="2313" max="2560" width="9.140625" style="303"/>
    <col min="2561" max="2561" width="30.5703125" style="303" customWidth="1"/>
    <col min="2562" max="2562" width="36.42578125" style="303" customWidth="1"/>
    <col min="2563" max="2563" width="13.140625" style="303" customWidth="1"/>
    <col min="2564" max="2566" width="9.140625" style="303"/>
    <col min="2567" max="2567" width="29.42578125" style="303" customWidth="1"/>
    <col min="2568" max="2568" width="51.140625" style="303" customWidth="1"/>
    <col min="2569" max="2816" width="9.140625" style="303"/>
    <col min="2817" max="2817" width="30.5703125" style="303" customWidth="1"/>
    <col min="2818" max="2818" width="36.42578125" style="303" customWidth="1"/>
    <col min="2819" max="2819" width="13.140625" style="303" customWidth="1"/>
    <col min="2820" max="2822" width="9.140625" style="303"/>
    <col min="2823" max="2823" width="29.42578125" style="303" customWidth="1"/>
    <col min="2824" max="2824" width="51.140625" style="303" customWidth="1"/>
    <col min="2825" max="3072" width="9.140625" style="303"/>
    <col min="3073" max="3073" width="30.5703125" style="303" customWidth="1"/>
    <col min="3074" max="3074" width="36.42578125" style="303" customWidth="1"/>
    <col min="3075" max="3075" width="13.140625" style="303" customWidth="1"/>
    <col min="3076" max="3078" width="9.140625" style="303"/>
    <col min="3079" max="3079" width="29.42578125" style="303" customWidth="1"/>
    <col min="3080" max="3080" width="51.140625" style="303" customWidth="1"/>
    <col min="3081" max="3328" width="9.140625" style="303"/>
    <col min="3329" max="3329" width="30.5703125" style="303" customWidth="1"/>
    <col min="3330" max="3330" width="36.42578125" style="303" customWidth="1"/>
    <col min="3331" max="3331" width="13.140625" style="303" customWidth="1"/>
    <col min="3332" max="3334" width="9.140625" style="303"/>
    <col min="3335" max="3335" width="29.42578125" style="303" customWidth="1"/>
    <col min="3336" max="3336" width="51.140625" style="303" customWidth="1"/>
    <col min="3337" max="3584" width="9.140625" style="303"/>
    <col min="3585" max="3585" width="30.5703125" style="303" customWidth="1"/>
    <col min="3586" max="3586" width="36.42578125" style="303" customWidth="1"/>
    <col min="3587" max="3587" width="13.140625" style="303" customWidth="1"/>
    <col min="3588" max="3590" width="9.140625" style="303"/>
    <col min="3591" max="3591" width="29.42578125" style="303" customWidth="1"/>
    <col min="3592" max="3592" width="51.140625" style="303" customWidth="1"/>
    <col min="3593" max="3840" width="9.140625" style="303"/>
    <col min="3841" max="3841" width="30.5703125" style="303" customWidth="1"/>
    <col min="3842" max="3842" width="36.42578125" style="303" customWidth="1"/>
    <col min="3843" max="3843" width="13.140625" style="303" customWidth="1"/>
    <col min="3844" max="3846" width="9.140625" style="303"/>
    <col min="3847" max="3847" width="29.42578125" style="303" customWidth="1"/>
    <col min="3848" max="3848" width="51.140625" style="303" customWidth="1"/>
    <col min="3849" max="4096" width="9.140625" style="303"/>
    <col min="4097" max="4097" width="30.5703125" style="303" customWidth="1"/>
    <col min="4098" max="4098" width="36.42578125" style="303" customWidth="1"/>
    <col min="4099" max="4099" width="13.140625" style="303" customWidth="1"/>
    <col min="4100" max="4102" width="9.140625" style="303"/>
    <col min="4103" max="4103" width="29.42578125" style="303" customWidth="1"/>
    <col min="4104" max="4104" width="51.140625" style="303" customWidth="1"/>
    <col min="4105" max="4352" width="9.140625" style="303"/>
    <col min="4353" max="4353" width="30.5703125" style="303" customWidth="1"/>
    <col min="4354" max="4354" width="36.42578125" style="303" customWidth="1"/>
    <col min="4355" max="4355" width="13.140625" style="303" customWidth="1"/>
    <col min="4356" max="4358" width="9.140625" style="303"/>
    <col min="4359" max="4359" width="29.42578125" style="303" customWidth="1"/>
    <col min="4360" max="4360" width="51.140625" style="303" customWidth="1"/>
    <col min="4361" max="4608" width="9.140625" style="303"/>
    <col min="4609" max="4609" width="30.5703125" style="303" customWidth="1"/>
    <col min="4610" max="4610" width="36.42578125" style="303" customWidth="1"/>
    <col min="4611" max="4611" width="13.140625" style="303" customWidth="1"/>
    <col min="4612" max="4614" width="9.140625" style="303"/>
    <col min="4615" max="4615" width="29.42578125" style="303" customWidth="1"/>
    <col min="4616" max="4616" width="51.140625" style="303" customWidth="1"/>
    <col min="4617" max="4864" width="9.140625" style="303"/>
    <col min="4865" max="4865" width="30.5703125" style="303" customWidth="1"/>
    <col min="4866" max="4866" width="36.42578125" style="303" customWidth="1"/>
    <col min="4867" max="4867" width="13.140625" style="303" customWidth="1"/>
    <col min="4868" max="4870" width="9.140625" style="303"/>
    <col min="4871" max="4871" width="29.42578125" style="303" customWidth="1"/>
    <col min="4872" max="4872" width="51.140625" style="303" customWidth="1"/>
    <col min="4873" max="5120" width="9.140625" style="303"/>
    <col min="5121" max="5121" width="30.5703125" style="303" customWidth="1"/>
    <col min="5122" max="5122" width="36.42578125" style="303" customWidth="1"/>
    <col min="5123" max="5123" width="13.140625" style="303" customWidth="1"/>
    <col min="5124" max="5126" width="9.140625" style="303"/>
    <col min="5127" max="5127" width="29.42578125" style="303" customWidth="1"/>
    <col min="5128" max="5128" width="51.140625" style="303" customWidth="1"/>
    <col min="5129" max="5376" width="9.140625" style="303"/>
    <col min="5377" max="5377" width="30.5703125" style="303" customWidth="1"/>
    <col min="5378" max="5378" width="36.42578125" style="303" customWidth="1"/>
    <col min="5379" max="5379" width="13.140625" style="303" customWidth="1"/>
    <col min="5380" max="5382" width="9.140625" style="303"/>
    <col min="5383" max="5383" width="29.42578125" style="303" customWidth="1"/>
    <col min="5384" max="5384" width="51.140625" style="303" customWidth="1"/>
    <col min="5385" max="5632" width="9.140625" style="303"/>
    <col min="5633" max="5633" width="30.5703125" style="303" customWidth="1"/>
    <col min="5634" max="5634" width="36.42578125" style="303" customWidth="1"/>
    <col min="5635" max="5635" width="13.140625" style="303" customWidth="1"/>
    <col min="5636" max="5638" width="9.140625" style="303"/>
    <col min="5639" max="5639" width="29.42578125" style="303" customWidth="1"/>
    <col min="5640" max="5640" width="51.140625" style="303" customWidth="1"/>
    <col min="5641" max="5888" width="9.140625" style="303"/>
    <col min="5889" max="5889" width="30.5703125" style="303" customWidth="1"/>
    <col min="5890" max="5890" width="36.42578125" style="303" customWidth="1"/>
    <col min="5891" max="5891" width="13.140625" style="303" customWidth="1"/>
    <col min="5892" max="5894" width="9.140625" style="303"/>
    <col min="5895" max="5895" width="29.42578125" style="303" customWidth="1"/>
    <col min="5896" max="5896" width="51.140625" style="303" customWidth="1"/>
    <col min="5897" max="6144" width="9.140625" style="303"/>
    <col min="6145" max="6145" width="30.5703125" style="303" customWidth="1"/>
    <col min="6146" max="6146" width="36.42578125" style="303" customWidth="1"/>
    <col min="6147" max="6147" width="13.140625" style="303" customWidth="1"/>
    <col min="6148" max="6150" width="9.140625" style="303"/>
    <col min="6151" max="6151" width="29.42578125" style="303" customWidth="1"/>
    <col min="6152" max="6152" width="51.140625" style="303" customWidth="1"/>
    <col min="6153" max="6400" width="9.140625" style="303"/>
    <col min="6401" max="6401" width="30.5703125" style="303" customWidth="1"/>
    <col min="6402" max="6402" width="36.42578125" style="303" customWidth="1"/>
    <col min="6403" max="6403" width="13.140625" style="303" customWidth="1"/>
    <col min="6404" max="6406" width="9.140625" style="303"/>
    <col min="6407" max="6407" width="29.42578125" style="303" customWidth="1"/>
    <col min="6408" max="6408" width="51.140625" style="303" customWidth="1"/>
    <col min="6409" max="6656" width="9.140625" style="303"/>
    <col min="6657" max="6657" width="30.5703125" style="303" customWidth="1"/>
    <col min="6658" max="6658" width="36.42578125" style="303" customWidth="1"/>
    <col min="6659" max="6659" width="13.140625" style="303" customWidth="1"/>
    <col min="6660" max="6662" width="9.140625" style="303"/>
    <col min="6663" max="6663" width="29.42578125" style="303" customWidth="1"/>
    <col min="6664" max="6664" width="51.140625" style="303" customWidth="1"/>
    <col min="6665" max="6912" width="9.140625" style="303"/>
    <col min="6913" max="6913" width="30.5703125" style="303" customWidth="1"/>
    <col min="6914" max="6914" width="36.42578125" style="303" customWidth="1"/>
    <col min="6915" max="6915" width="13.140625" style="303" customWidth="1"/>
    <col min="6916" max="6918" width="9.140625" style="303"/>
    <col min="6919" max="6919" width="29.42578125" style="303" customWidth="1"/>
    <col min="6920" max="6920" width="51.140625" style="303" customWidth="1"/>
    <col min="6921" max="7168" width="9.140625" style="303"/>
    <col min="7169" max="7169" width="30.5703125" style="303" customWidth="1"/>
    <col min="7170" max="7170" width="36.42578125" style="303" customWidth="1"/>
    <col min="7171" max="7171" width="13.140625" style="303" customWidth="1"/>
    <col min="7172" max="7174" width="9.140625" style="303"/>
    <col min="7175" max="7175" width="29.42578125" style="303" customWidth="1"/>
    <col min="7176" max="7176" width="51.140625" style="303" customWidth="1"/>
    <col min="7177" max="7424" width="9.140625" style="303"/>
    <col min="7425" max="7425" width="30.5703125" style="303" customWidth="1"/>
    <col min="7426" max="7426" width="36.42578125" style="303" customWidth="1"/>
    <col min="7427" max="7427" width="13.140625" style="303" customWidth="1"/>
    <col min="7428" max="7430" width="9.140625" style="303"/>
    <col min="7431" max="7431" width="29.42578125" style="303" customWidth="1"/>
    <col min="7432" max="7432" width="51.140625" style="303" customWidth="1"/>
    <col min="7433" max="7680" width="9.140625" style="303"/>
    <col min="7681" max="7681" width="30.5703125" style="303" customWidth="1"/>
    <col min="7682" max="7682" width="36.42578125" style="303" customWidth="1"/>
    <col min="7683" max="7683" width="13.140625" style="303" customWidth="1"/>
    <col min="7684" max="7686" width="9.140625" style="303"/>
    <col min="7687" max="7687" width="29.42578125" style="303" customWidth="1"/>
    <col min="7688" max="7688" width="51.140625" style="303" customWidth="1"/>
    <col min="7689" max="7936" width="9.140625" style="303"/>
    <col min="7937" max="7937" width="30.5703125" style="303" customWidth="1"/>
    <col min="7938" max="7938" width="36.42578125" style="303" customWidth="1"/>
    <col min="7939" max="7939" width="13.140625" style="303" customWidth="1"/>
    <col min="7940" max="7942" width="9.140625" style="303"/>
    <col min="7943" max="7943" width="29.42578125" style="303" customWidth="1"/>
    <col min="7944" max="7944" width="51.140625" style="303" customWidth="1"/>
    <col min="7945" max="8192" width="9.140625" style="303"/>
    <col min="8193" max="8193" width="30.5703125" style="303" customWidth="1"/>
    <col min="8194" max="8194" width="36.42578125" style="303" customWidth="1"/>
    <col min="8195" max="8195" width="13.140625" style="303" customWidth="1"/>
    <col min="8196" max="8198" width="9.140625" style="303"/>
    <col min="8199" max="8199" width="29.42578125" style="303" customWidth="1"/>
    <col min="8200" max="8200" width="51.140625" style="303" customWidth="1"/>
    <col min="8201" max="8448" width="9.140625" style="303"/>
    <col min="8449" max="8449" width="30.5703125" style="303" customWidth="1"/>
    <col min="8450" max="8450" width="36.42578125" style="303" customWidth="1"/>
    <col min="8451" max="8451" width="13.140625" style="303" customWidth="1"/>
    <col min="8452" max="8454" width="9.140625" style="303"/>
    <col min="8455" max="8455" width="29.42578125" style="303" customWidth="1"/>
    <col min="8456" max="8456" width="51.140625" style="303" customWidth="1"/>
    <col min="8457" max="8704" width="9.140625" style="303"/>
    <col min="8705" max="8705" width="30.5703125" style="303" customWidth="1"/>
    <col min="8706" max="8706" width="36.42578125" style="303" customWidth="1"/>
    <col min="8707" max="8707" width="13.140625" style="303" customWidth="1"/>
    <col min="8708" max="8710" width="9.140625" style="303"/>
    <col min="8711" max="8711" width="29.42578125" style="303" customWidth="1"/>
    <col min="8712" max="8712" width="51.140625" style="303" customWidth="1"/>
    <col min="8713" max="8960" width="9.140625" style="303"/>
    <col min="8961" max="8961" width="30.5703125" style="303" customWidth="1"/>
    <col min="8962" max="8962" width="36.42578125" style="303" customWidth="1"/>
    <col min="8963" max="8963" width="13.140625" style="303" customWidth="1"/>
    <col min="8964" max="8966" width="9.140625" style="303"/>
    <col min="8967" max="8967" width="29.42578125" style="303" customWidth="1"/>
    <col min="8968" max="8968" width="51.140625" style="303" customWidth="1"/>
    <col min="8969" max="9216" width="9.140625" style="303"/>
    <col min="9217" max="9217" width="30.5703125" style="303" customWidth="1"/>
    <col min="9218" max="9218" width="36.42578125" style="303" customWidth="1"/>
    <col min="9219" max="9219" width="13.140625" style="303" customWidth="1"/>
    <col min="9220" max="9222" width="9.140625" style="303"/>
    <col min="9223" max="9223" width="29.42578125" style="303" customWidth="1"/>
    <col min="9224" max="9224" width="51.140625" style="303" customWidth="1"/>
    <col min="9225" max="9472" width="9.140625" style="303"/>
    <col min="9473" max="9473" width="30.5703125" style="303" customWidth="1"/>
    <col min="9474" max="9474" width="36.42578125" style="303" customWidth="1"/>
    <col min="9475" max="9475" width="13.140625" style="303" customWidth="1"/>
    <col min="9476" max="9478" width="9.140625" style="303"/>
    <col min="9479" max="9479" width="29.42578125" style="303" customWidth="1"/>
    <col min="9480" max="9480" width="51.140625" style="303" customWidth="1"/>
    <col min="9481" max="9728" width="9.140625" style="303"/>
    <col min="9729" max="9729" width="30.5703125" style="303" customWidth="1"/>
    <col min="9730" max="9730" width="36.42578125" style="303" customWidth="1"/>
    <col min="9731" max="9731" width="13.140625" style="303" customWidth="1"/>
    <col min="9732" max="9734" width="9.140625" style="303"/>
    <col min="9735" max="9735" width="29.42578125" style="303" customWidth="1"/>
    <col min="9736" max="9736" width="51.140625" style="303" customWidth="1"/>
    <col min="9737" max="9984" width="9.140625" style="303"/>
    <col min="9985" max="9985" width="30.5703125" style="303" customWidth="1"/>
    <col min="9986" max="9986" width="36.42578125" style="303" customWidth="1"/>
    <col min="9987" max="9987" width="13.140625" style="303" customWidth="1"/>
    <col min="9988" max="9990" width="9.140625" style="303"/>
    <col min="9991" max="9991" width="29.42578125" style="303" customWidth="1"/>
    <col min="9992" max="9992" width="51.140625" style="303" customWidth="1"/>
    <col min="9993" max="10240" width="9.140625" style="303"/>
    <col min="10241" max="10241" width="30.5703125" style="303" customWidth="1"/>
    <col min="10242" max="10242" width="36.42578125" style="303" customWidth="1"/>
    <col min="10243" max="10243" width="13.140625" style="303" customWidth="1"/>
    <col min="10244" max="10246" width="9.140625" style="303"/>
    <col min="10247" max="10247" width="29.42578125" style="303" customWidth="1"/>
    <col min="10248" max="10248" width="51.140625" style="303" customWidth="1"/>
    <col min="10249" max="10496" width="9.140625" style="303"/>
    <col min="10497" max="10497" width="30.5703125" style="303" customWidth="1"/>
    <col min="10498" max="10498" width="36.42578125" style="303" customWidth="1"/>
    <col min="10499" max="10499" width="13.140625" style="303" customWidth="1"/>
    <col min="10500" max="10502" width="9.140625" style="303"/>
    <col min="10503" max="10503" width="29.42578125" style="303" customWidth="1"/>
    <col min="10504" max="10504" width="51.140625" style="303" customWidth="1"/>
    <col min="10505" max="10752" width="9.140625" style="303"/>
    <col min="10753" max="10753" width="30.5703125" style="303" customWidth="1"/>
    <col min="10754" max="10754" width="36.42578125" style="303" customWidth="1"/>
    <col min="10755" max="10755" width="13.140625" style="303" customWidth="1"/>
    <col min="10756" max="10758" width="9.140625" style="303"/>
    <col min="10759" max="10759" width="29.42578125" style="303" customWidth="1"/>
    <col min="10760" max="10760" width="51.140625" style="303" customWidth="1"/>
    <col min="10761" max="11008" width="9.140625" style="303"/>
    <col min="11009" max="11009" width="30.5703125" style="303" customWidth="1"/>
    <col min="11010" max="11010" width="36.42578125" style="303" customWidth="1"/>
    <col min="11011" max="11011" width="13.140625" style="303" customWidth="1"/>
    <col min="11012" max="11014" width="9.140625" style="303"/>
    <col min="11015" max="11015" width="29.42578125" style="303" customWidth="1"/>
    <col min="11016" max="11016" width="51.140625" style="303" customWidth="1"/>
    <col min="11017" max="11264" width="9.140625" style="303"/>
    <col min="11265" max="11265" width="30.5703125" style="303" customWidth="1"/>
    <col min="11266" max="11266" width="36.42578125" style="303" customWidth="1"/>
    <col min="11267" max="11267" width="13.140625" style="303" customWidth="1"/>
    <col min="11268" max="11270" width="9.140625" style="303"/>
    <col min="11271" max="11271" width="29.42578125" style="303" customWidth="1"/>
    <col min="11272" max="11272" width="51.140625" style="303" customWidth="1"/>
    <col min="11273" max="11520" width="9.140625" style="303"/>
    <col min="11521" max="11521" width="30.5703125" style="303" customWidth="1"/>
    <col min="11522" max="11522" width="36.42578125" style="303" customWidth="1"/>
    <col min="11523" max="11523" width="13.140625" style="303" customWidth="1"/>
    <col min="11524" max="11526" width="9.140625" style="303"/>
    <col min="11527" max="11527" width="29.42578125" style="303" customWidth="1"/>
    <col min="11528" max="11528" width="51.140625" style="303" customWidth="1"/>
    <col min="11529" max="11776" width="9.140625" style="303"/>
    <col min="11777" max="11777" width="30.5703125" style="303" customWidth="1"/>
    <col min="11778" max="11778" width="36.42578125" style="303" customWidth="1"/>
    <col min="11779" max="11779" width="13.140625" style="303" customWidth="1"/>
    <col min="11780" max="11782" width="9.140625" style="303"/>
    <col min="11783" max="11783" width="29.42578125" style="303" customWidth="1"/>
    <col min="11784" max="11784" width="51.140625" style="303" customWidth="1"/>
    <col min="11785" max="12032" width="9.140625" style="303"/>
    <col min="12033" max="12033" width="30.5703125" style="303" customWidth="1"/>
    <col min="12034" max="12034" width="36.42578125" style="303" customWidth="1"/>
    <col min="12035" max="12035" width="13.140625" style="303" customWidth="1"/>
    <col min="12036" max="12038" width="9.140625" style="303"/>
    <col min="12039" max="12039" width="29.42578125" style="303" customWidth="1"/>
    <col min="12040" max="12040" width="51.140625" style="303" customWidth="1"/>
    <col min="12041" max="12288" width="9.140625" style="303"/>
    <col min="12289" max="12289" width="30.5703125" style="303" customWidth="1"/>
    <col min="12290" max="12290" width="36.42578125" style="303" customWidth="1"/>
    <col min="12291" max="12291" width="13.140625" style="303" customWidth="1"/>
    <col min="12292" max="12294" width="9.140625" style="303"/>
    <col min="12295" max="12295" width="29.42578125" style="303" customWidth="1"/>
    <col min="12296" max="12296" width="51.140625" style="303" customWidth="1"/>
    <col min="12297" max="12544" width="9.140625" style="303"/>
    <col min="12545" max="12545" width="30.5703125" style="303" customWidth="1"/>
    <col min="12546" max="12546" width="36.42578125" style="303" customWidth="1"/>
    <col min="12547" max="12547" width="13.140625" style="303" customWidth="1"/>
    <col min="12548" max="12550" width="9.140625" style="303"/>
    <col min="12551" max="12551" width="29.42578125" style="303" customWidth="1"/>
    <col min="12552" max="12552" width="51.140625" style="303" customWidth="1"/>
    <col min="12553" max="12800" width="9.140625" style="303"/>
    <col min="12801" max="12801" width="30.5703125" style="303" customWidth="1"/>
    <col min="12802" max="12802" width="36.42578125" style="303" customWidth="1"/>
    <col min="12803" max="12803" width="13.140625" style="303" customWidth="1"/>
    <col min="12804" max="12806" width="9.140625" style="303"/>
    <col min="12807" max="12807" width="29.42578125" style="303" customWidth="1"/>
    <col min="12808" max="12808" width="51.140625" style="303" customWidth="1"/>
    <col min="12809" max="13056" width="9.140625" style="303"/>
    <col min="13057" max="13057" width="30.5703125" style="303" customWidth="1"/>
    <col min="13058" max="13058" width="36.42578125" style="303" customWidth="1"/>
    <col min="13059" max="13059" width="13.140625" style="303" customWidth="1"/>
    <col min="13060" max="13062" width="9.140625" style="303"/>
    <col min="13063" max="13063" width="29.42578125" style="303" customWidth="1"/>
    <col min="13064" max="13064" width="51.140625" style="303" customWidth="1"/>
    <col min="13065" max="13312" width="9.140625" style="303"/>
    <col min="13313" max="13313" width="30.5703125" style="303" customWidth="1"/>
    <col min="13314" max="13314" width="36.42578125" style="303" customWidth="1"/>
    <col min="13315" max="13315" width="13.140625" style="303" customWidth="1"/>
    <col min="13316" max="13318" width="9.140625" style="303"/>
    <col min="13319" max="13319" width="29.42578125" style="303" customWidth="1"/>
    <col min="13320" max="13320" width="51.140625" style="303" customWidth="1"/>
    <col min="13321" max="13568" width="9.140625" style="303"/>
    <col min="13569" max="13569" width="30.5703125" style="303" customWidth="1"/>
    <col min="13570" max="13570" width="36.42578125" style="303" customWidth="1"/>
    <col min="13571" max="13571" width="13.140625" style="303" customWidth="1"/>
    <col min="13572" max="13574" width="9.140625" style="303"/>
    <col min="13575" max="13575" width="29.42578125" style="303" customWidth="1"/>
    <col min="13576" max="13576" width="51.140625" style="303" customWidth="1"/>
    <col min="13577" max="13824" width="9.140625" style="303"/>
    <col min="13825" max="13825" width="30.5703125" style="303" customWidth="1"/>
    <col min="13826" max="13826" width="36.42578125" style="303" customWidth="1"/>
    <col min="13827" max="13827" width="13.140625" style="303" customWidth="1"/>
    <col min="13828" max="13830" width="9.140625" style="303"/>
    <col min="13831" max="13831" width="29.42578125" style="303" customWidth="1"/>
    <col min="13832" max="13832" width="51.140625" style="303" customWidth="1"/>
    <col min="13833" max="14080" width="9.140625" style="303"/>
    <col min="14081" max="14081" width="30.5703125" style="303" customWidth="1"/>
    <col min="14082" max="14082" width="36.42578125" style="303" customWidth="1"/>
    <col min="14083" max="14083" width="13.140625" style="303" customWidth="1"/>
    <col min="14084" max="14086" width="9.140625" style="303"/>
    <col min="14087" max="14087" width="29.42578125" style="303" customWidth="1"/>
    <col min="14088" max="14088" width="51.140625" style="303" customWidth="1"/>
    <col min="14089" max="14336" width="9.140625" style="303"/>
    <col min="14337" max="14337" width="30.5703125" style="303" customWidth="1"/>
    <col min="14338" max="14338" width="36.42578125" style="303" customWidth="1"/>
    <col min="14339" max="14339" width="13.140625" style="303" customWidth="1"/>
    <col min="14340" max="14342" width="9.140625" style="303"/>
    <col min="14343" max="14343" width="29.42578125" style="303" customWidth="1"/>
    <col min="14344" max="14344" width="51.140625" style="303" customWidth="1"/>
    <col min="14345" max="14592" width="9.140625" style="303"/>
    <col min="14593" max="14593" width="30.5703125" style="303" customWidth="1"/>
    <col min="14594" max="14594" width="36.42578125" style="303" customWidth="1"/>
    <col min="14595" max="14595" width="13.140625" style="303" customWidth="1"/>
    <col min="14596" max="14598" width="9.140625" style="303"/>
    <col min="14599" max="14599" width="29.42578125" style="303" customWidth="1"/>
    <col min="14600" max="14600" width="51.140625" style="303" customWidth="1"/>
    <col min="14601" max="14848" width="9.140625" style="303"/>
    <col min="14849" max="14849" width="30.5703125" style="303" customWidth="1"/>
    <col min="14850" max="14850" width="36.42578125" style="303" customWidth="1"/>
    <col min="14851" max="14851" width="13.140625" style="303" customWidth="1"/>
    <col min="14852" max="14854" width="9.140625" style="303"/>
    <col min="14855" max="14855" width="29.42578125" style="303" customWidth="1"/>
    <col min="14856" max="14856" width="51.140625" style="303" customWidth="1"/>
    <col min="14857" max="15104" width="9.140625" style="303"/>
    <col min="15105" max="15105" width="30.5703125" style="303" customWidth="1"/>
    <col min="15106" max="15106" width="36.42578125" style="303" customWidth="1"/>
    <col min="15107" max="15107" width="13.140625" style="303" customWidth="1"/>
    <col min="15108" max="15110" width="9.140625" style="303"/>
    <col min="15111" max="15111" width="29.42578125" style="303" customWidth="1"/>
    <col min="15112" max="15112" width="51.140625" style="303" customWidth="1"/>
    <col min="15113" max="15360" width="9.140625" style="303"/>
    <col min="15361" max="15361" width="30.5703125" style="303" customWidth="1"/>
    <col min="15362" max="15362" width="36.42578125" style="303" customWidth="1"/>
    <col min="15363" max="15363" width="13.140625" style="303" customWidth="1"/>
    <col min="15364" max="15366" width="9.140625" style="303"/>
    <col min="15367" max="15367" width="29.42578125" style="303" customWidth="1"/>
    <col min="15368" max="15368" width="51.140625" style="303" customWidth="1"/>
    <col min="15369" max="15616" width="9.140625" style="303"/>
    <col min="15617" max="15617" width="30.5703125" style="303" customWidth="1"/>
    <col min="15618" max="15618" width="36.42578125" style="303" customWidth="1"/>
    <col min="15619" max="15619" width="13.140625" style="303" customWidth="1"/>
    <col min="15620" max="15622" width="9.140625" style="303"/>
    <col min="15623" max="15623" width="29.42578125" style="303" customWidth="1"/>
    <col min="15624" max="15624" width="51.140625" style="303" customWidth="1"/>
    <col min="15625" max="15872" width="9.140625" style="303"/>
    <col min="15873" max="15873" width="30.5703125" style="303" customWidth="1"/>
    <col min="15874" max="15874" width="36.42578125" style="303" customWidth="1"/>
    <col min="15875" max="15875" width="13.140625" style="303" customWidth="1"/>
    <col min="15876" max="15878" width="9.140625" style="303"/>
    <col min="15879" max="15879" width="29.42578125" style="303" customWidth="1"/>
    <col min="15880" max="15880" width="51.140625" style="303" customWidth="1"/>
    <col min="15881" max="16128" width="9.140625" style="303"/>
    <col min="16129" max="16129" width="30.5703125" style="303" customWidth="1"/>
    <col min="16130" max="16130" width="36.42578125" style="303" customWidth="1"/>
    <col min="16131" max="16131" width="13.140625" style="303" customWidth="1"/>
    <col min="16132" max="16134" width="9.140625" style="303"/>
    <col min="16135" max="16135" width="29.42578125" style="303" customWidth="1"/>
    <col min="16136" max="16136" width="51.140625" style="303" customWidth="1"/>
    <col min="16137" max="16384" width="9.140625" style="303"/>
  </cols>
  <sheetData>
    <row r="1" spans="1:7" ht="15.75">
      <c r="A1" s="302" t="s">
        <v>2462</v>
      </c>
    </row>
    <row r="2" spans="1:7">
      <c r="A2" s="304" t="s">
        <v>2463</v>
      </c>
      <c r="B2" s="304" t="s">
        <v>2464</v>
      </c>
      <c r="C2" s="305" t="s">
        <v>2465</v>
      </c>
    </row>
    <row r="3" spans="1:7">
      <c r="A3" s="304" t="s">
        <v>2466</v>
      </c>
      <c r="B3" s="304"/>
    </row>
    <row r="4" spans="1:7" ht="178.5">
      <c r="A4" s="304" t="s">
        <v>2467</v>
      </c>
      <c r="B4" s="306" t="s">
        <v>2468</v>
      </c>
      <c r="C4" s="307"/>
    </row>
    <row r="5" spans="1:7" ht="38.25">
      <c r="A5" s="308" t="s">
        <v>2469</v>
      </c>
      <c r="B5" s="309" t="s">
        <v>2470</v>
      </c>
      <c r="C5" s="307"/>
    </row>
    <row r="6" spans="1:7">
      <c r="A6" s="304" t="s">
        <v>2471</v>
      </c>
      <c r="B6" s="310">
        <v>42491</v>
      </c>
    </row>
    <row r="7" spans="1:7">
      <c r="A7" s="311" t="s">
        <v>2472</v>
      </c>
    </row>
    <row r="8" spans="1:7">
      <c r="A8" s="311" t="s">
        <v>2473</v>
      </c>
      <c r="B8" s="312" t="s">
        <v>2474</v>
      </c>
      <c r="E8" s="313"/>
      <c r="G8" s="313"/>
    </row>
    <row r="9" spans="1:7">
      <c r="B9" s="312" t="s">
        <v>2475</v>
      </c>
      <c r="E9" s="313"/>
      <c r="G9" s="313"/>
    </row>
    <row r="10" spans="1:7">
      <c r="B10" s="312" t="s">
        <v>2476</v>
      </c>
      <c r="E10" s="313"/>
      <c r="G10" s="313"/>
    </row>
    <row r="11" spans="1:7">
      <c r="B11" s="314" t="s">
        <v>2477</v>
      </c>
      <c r="E11" s="313"/>
      <c r="G11" s="313"/>
    </row>
    <row r="12" spans="1:7">
      <c r="B12" s="312" t="s">
        <v>2478</v>
      </c>
      <c r="E12" s="313"/>
      <c r="G12" s="313"/>
    </row>
    <row r="13" spans="1:7">
      <c r="B13" s="312"/>
      <c r="E13" s="313"/>
      <c r="G13" s="313"/>
    </row>
    <row r="14" spans="1:7" ht="14.25">
      <c r="A14" s="315" t="s">
        <v>2479</v>
      </c>
      <c r="B14" s="312" t="s">
        <v>2480</v>
      </c>
      <c r="E14" s="313"/>
      <c r="G14" s="313"/>
    </row>
    <row r="15" spans="1:7" ht="14.25">
      <c r="A15" s="315" t="s">
        <v>2481</v>
      </c>
      <c r="B15" s="312" t="s">
        <v>2482</v>
      </c>
      <c r="E15" s="313"/>
      <c r="G15" s="313"/>
    </row>
    <row r="16" spans="1:7" ht="14.25">
      <c r="A16" s="315" t="s">
        <v>2483</v>
      </c>
      <c r="B16" s="312" t="s">
        <v>2484</v>
      </c>
      <c r="E16" s="313"/>
      <c r="G16" s="313"/>
    </row>
    <row r="17" spans="1:7" ht="14.25">
      <c r="A17" s="315" t="s">
        <v>2485</v>
      </c>
      <c r="B17" s="312" t="s">
        <v>2486</v>
      </c>
      <c r="E17" s="313"/>
      <c r="G17" s="313"/>
    </row>
    <row r="18" spans="1:7" ht="14.25">
      <c r="A18" s="315" t="s">
        <v>2487</v>
      </c>
      <c r="B18" s="312" t="s">
        <v>2488</v>
      </c>
      <c r="E18" s="313"/>
      <c r="G18" s="313"/>
    </row>
    <row r="19" spans="1:7">
      <c r="E19" s="313"/>
      <c r="G19" s="313"/>
    </row>
    <row r="20" spans="1:7">
      <c r="A20" s="907" t="s">
        <v>2489</v>
      </c>
      <c r="B20" s="908"/>
      <c r="C20" s="316" t="s">
        <v>626</v>
      </c>
      <c r="D20" s="316" t="s">
        <v>23</v>
      </c>
      <c r="E20" s="316" t="s">
        <v>25</v>
      </c>
      <c r="F20" s="316" t="s">
        <v>31</v>
      </c>
      <c r="G20" s="316" t="s">
        <v>32</v>
      </c>
    </row>
    <row r="21" spans="1:7">
      <c r="A21" s="317" t="s">
        <v>2490</v>
      </c>
      <c r="B21" s="317" t="s">
        <v>2491</v>
      </c>
      <c r="C21" s="318"/>
      <c r="D21" s="318"/>
      <c r="E21" s="318">
        <v>220</v>
      </c>
      <c r="F21" s="318">
        <v>247</v>
      </c>
      <c r="G21" s="318"/>
    </row>
    <row r="22" spans="1:7">
      <c r="A22" s="319"/>
      <c r="B22" s="317" t="s">
        <v>2492</v>
      </c>
      <c r="C22" s="318"/>
      <c r="D22" s="318"/>
      <c r="E22" s="318">
        <v>12</v>
      </c>
      <c r="F22" s="318">
        <v>14</v>
      </c>
      <c r="G22" s="318"/>
    </row>
    <row r="23" spans="1:7">
      <c r="A23" s="319"/>
      <c r="B23" s="317" t="s">
        <v>2493</v>
      </c>
      <c r="C23" s="318"/>
      <c r="D23" s="318"/>
      <c r="E23" s="318"/>
      <c r="F23" s="318"/>
      <c r="G23" s="318"/>
    </row>
    <row r="24" spans="1:7">
      <c r="A24" s="304"/>
      <c r="B24" s="312"/>
    </row>
    <row r="25" spans="1:7">
      <c r="A25" s="317" t="s">
        <v>2494</v>
      </c>
      <c r="E25" s="313"/>
      <c r="G25" s="313"/>
    </row>
    <row r="26" spans="1:7" ht="63.75">
      <c r="A26" s="317" t="s">
        <v>2495</v>
      </c>
      <c r="B26" s="320" t="s">
        <v>2496</v>
      </c>
      <c r="C26" s="320" t="s">
        <v>2497</v>
      </c>
      <c r="E26" s="313"/>
      <c r="G26" s="313"/>
    </row>
    <row r="27" spans="1:7" ht="39">
      <c r="A27" s="306" t="s">
        <v>2498</v>
      </c>
      <c r="B27" s="321" t="s">
        <v>2499</v>
      </c>
      <c r="C27" s="321" t="s">
        <v>2500</v>
      </c>
    </row>
    <row r="28" spans="1:7" ht="39">
      <c r="A28" s="306" t="s">
        <v>2501</v>
      </c>
      <c r="B28" s="321" t="s">
        <v>2502</v>
      </c>
      <c r="C28" s="321" t="s">
        <v>2500</v>
      </c>
    </row>
    <row r="29" spans="1:7" ht="45">
      <c r="A29" s="306" t="s">
        <v>2503</v>
      </c>
      <c r="B29" s="321" t="s">
        <v>2504</v>
      </c>
      <c r="C29" s="321" t="s">
        <v>2505</v>
      </c>
    </row>
    <row r="30" spans="1:7" ht="15">
      <c r="A30" s="306" t="s">
        <v>2506</v>
      </c>
      <c r="B30" s="321" t="s">
        <v>2507</v>
      </c>
      <c r="C30" s="321" t="s">
        <v>2505</v>
      </c>
    </row>
    <row r="31" spans="1:7" ht="51.75">
      <c r="A31" s="306" t="s">
        <v>2508</v>
      </c>
      <c r="B31" s="321" t="s">
        <v>2509</v>
      </c>
      <c r="C31" s="321" t="s">
        <v>2500</v>
      </c>
    </row>
    <row r="32" spans="1:7" ht="39">
      <c r="A32" s="306" t="s">
        <v>2510</v>
      </c>
      <c r="B32" s="321" t="s">
        <v>2511</v>
      </c>
      <c r="C32" s="321" t="s">
        <v>2500</v>
      </c>
    </row>
    <row r="33" spans="1:6" ht="15">
      <c r="A33" s="306" t="s">
        <v>2512</v>
      </c>
      <c r="B33" s="321" t="s">
        <v>2513</v>
      </c>
      <c r="C33" s="321" t="s">
        <v>2500</v>
      </c>
    </row>
    <row r="34" spans="1:6" ht="30">
      <c r="A34" s="306" t="s">
        <v>2514</v>
      </c>
      <c r="B34" s="321" t="s">
        <v>2515</v>
      </c>
      <c r="C34" s="321" t="s">
        <v>2500</v>
      </c>
    </row>
    <row r="35" spans="1:6" ht="14.25">
      <c r="B35" s="322" t="s">
        <v>2516</v>
      </c>
      <c r="C35" s="323" t="s">
        <v>2505</v>
      </c>
      <c r="E35" s="324"/>
    </row>
    <row r="36" spans="1:6">
      <c r="A36" s="312"/>
      <c r="C36" s="312"/>
      <c r="D36" s="312"/>
      <c r="E36" s="312"/>
      <c r="F36" s="312"/>
    </row>
    <row r="37" spans="1:6">
      <c r="A37" s="317" t="s">
        <v>2517</v>
      </c>
    </row>
    <row r="38" spans="1:6" ht="15">
      <c r="A38" s="325" t="s">
        <v>2518</v>
      </c>
      <c r="C38" s="325"/>
    </row>
    <row r="39" spans="1:6" ht="15">
      <c r="A39" s="325" t="s">
        <v>2519</v>
      </c>
      <c r="C39" s="325"/>
    </row>
    <row r="40" spans="1:6" ht="15">
      <c r="A40" s="325"/>
      <c r="C40" s="325"/>
    </row>
    <row r="41" spans="1:6">
      <c r="A41" s="317" t="s">
        <v>2520</v>
      </c>
      <c r="B41" s="317" t="s">
        <v>2521</v>
      </c>
      <c r="C41" s="326" t="s">
        <v>626</v>
      </c>
      <c r="D41" s="317" t="s">
        <v>2522</v>
      </c>
      <c r="E41" s="317" t="s">
        <v>636</v>
      </c>
    </row>
    <row r="42" spans="1:6" ht="15">
      <c r="A42" s="303" t="s">
        <v>2523</v>
      </c>
      <c r="B42" s="318"/>
      <c r="C42" s="305">
        <f>ROUND((ROUND((SQRT(B42)),1)*0.4),0)</f>
        <v>0</v>
      </c>
      <c r="D42" s="305">
        <f>ROUND((ROUND((SQRT(B42)),1)*0.2),0)</f>
        <v>0</v>
      </c>
      <c r="E42" s="305">
        <f>ROUND((ROUND((SQRT(B42)),1)*0.2),0)</f>
        <v>0</v>
      </c>
      <c r="F42" s="327"/>
    </row>
    <row r="43" spans="1:6">
      <c r="A43" s="303" t="s">
        <v>2524</v>
      </c>
      <c r="B43" s="318">
        <v>247</v>
      </c>
      <c r="C43" s="305">
        <f>ROUND((ROUND((SQRT(B43)),1)*0.5),0)</f>
        <v>8</v>
      </c>
      <c r="D43" s="305">
        <f>ROUND((ROUND((SQRT(B43)),1)*0.3),0)</f>
        <v>5</v>
      </c>
      <c r="E43" s="305">
        <f>ROUND((ROUND((SQRT(B43)),1)*0.3),0)</f>
        <v>5</v>
      </c>
    </row>
    <row r="44" spans="1:6">
      <c r="A44" s="303" t="s">
        <v>2525</v>
      </c>
      <c r="B44" s="318"/>
      <c r="C44" s="305">
        <f>ROUND((ROUND((SQRT(B44)),1)*0.6),0)</f>
        <v>0</v>
      </c>
      <c r="D44" s="305">
        <f>ROUND((ROUND((SQRT(B44)),1)*0.4),0)</f>
        <v>0</v>
      </c>
      <c r="E44" s="305">
        <f>ROUND((ROUND((SQRT(B44)),1)*0.6),0)</f>
        <v>0</v>
      </c>
    </row>
    <row r="45" spans="1:6">
      <c r="A45" s="304" t="s">
        <v>2516</v>
      </c>
      <c r="B45" s="304"/>
      <c r="C45" s="328">
        <f>SUM(C42:C44)</f>
        <v>8</v>
      </c>
      <c r="D45" s="328">
        <f>SUM(D42:D44)</f>
        <v>5</v>
      </c>
      <c r="E45" s="328">
        <f>SUM(E42:E44)</f>
        <v>5</v>
      </c>
    </row>
    <row r="47" spans="1:6">
      <c r="A47" s="317" t="s">
        <v>2526</v>
      </c>
    </row>
    <row r="48" spans="1:6">
      <c r="A48" s="326" t="s">
        <v>2527</v>
      </c>
    </row>
    <row r="49" spans="1:7">
      <c r="A49" s="329" t="s">
        <v>2528</v>
      </c>
    </row>
    <row r="50" spans="1:7">
      <c r="A50" s="329" t="s">
        <v>2529</v>
      </c>
    </row>
    <row r="51" spans="1:7">
      <c r="A51" s="329" t="s">
        <v>2530</v>
      </c>
    </row>
    <row r="52" spans="1:7">
      <c r="A52" s="329" t="s">
        <v>2531</v>
      </c>
    </row>
    <row r="53" spans="1:7">
      <c r="A53" s="329" t="s">
        <v>2532</v>
      </c>
    </row>
    <row r="54" spans="1:7">
      <c r="A54" s="329" t="s">
        <v>2533</v>
      </c>
    </row>
    <row r="55" spans="1:7">
      <c r="A55" s="329" t="s">
        <v>2534</v>
      </c>
    </row>
    <row r="56" spans="1:7">
      <c r="A56" s="317" t="s">
        <v>2535</v>
      </c>
      <c r="B56" s="328"/>
    </row>
    <row r="57" spans="1:7" ht="42" customHeight="1">
      <c r="A57" s="330" t="s">
        <v>2536</v>
      </c>
      <c r="B57" s="328"/>
      <c r="C57" s="909" t="s">
        <v>2537</v>
      </c>
      <c r="D57" s="910"/>
      <c r="E57" s="910"/>
      <c r="F57" s="910"/>
      <c r="G57" s="910"/>
    </row>
    <row r="58" spans="1:7">
      <c r="B58" s="305"/>
    </row>
    <row r="60" spans="1:7">
      <c r="A60" s="317" t="s">
        <v>2487</v>
      </c>
      <c r="D60" s="311"/>
    </row>
    <row r="61" spans="1:7">
      <c r="A61" s="317" t="s">
        <v>2538</v>
      </c>
      <c r="B61" s="311"/>
    </row>
    <row r="62" spans="1:7">
      <c r="A62" s="303" t="s">
        <v>2539</v>
      </c>
      <c r="B62" s="312"/>
      <c r="E62" s="324"/>
    </row>
    <row r="63" spans="1:7" ht="16.5" customHeight="1">
      <c r="A63" s="303" t="s">
        <v>2540</v>
      </c>
      <c r="B63" s="312"/>
      <c r="C63" s="312"/>
      <c r="D63" s="312"/>
      <c r="E63" s="312"/>
      <c r="F63" s="312"/>
    </row>
    <row r="64" spans="1:7">
      <c r="A64" s="303" t="s">
        <v>2541</v>
      </c>
    </row>
    <row r="65" spans="1:1">
      <c r="A65" s="303" t="s">
        <v>2542</v>
      </c>
    </row>
    <row r="66" spans="1:1">
      <c r="A66" s="303" t="s">
        <v>2543</v>
      </c>
    </row>
    <row r="67" spans="1:1">
      <c r="A67" s="303" t="s">
        <v>2544</v>
      </c>
    </row>
    <row r="68" spans="1:1">
      <c r="A68" s="303" t="s">
        <v>2545</v>
      </c>
    </row>
    <row r="69" spans="1:1">
      <c r="A69" s="303" t="s">
        <v>2546</v>
      </c>
    </row>
    <row r="70" spans="1:1">
      <c r="A70" s="303" t="s">
        <v>2547</v>
      </c>
    </row>
    <row r="71" spans="1:1">
      <c r="A71" s="303" t="s">
        <v>2548</v>
      </c>
    </row>
    <row r="72" spans="1:1">
      <c r="A72" s="305" t="s">
        <v>2549</v>
      </c>
    </row>
    <row r="73" spans="1:1">
      <c r="A73" s="303" t="s">
        <v>2550</v>
      </c>
    </row>
    <row r="74" spans="1:1">
      <c r="A74" s="303" t="s">
        <v>2551</v>
      </c>
    </row>
    <row r="75" spans="1:1">
      <c r="A75" s="303" t="s">
        <v>2552</v>
      </c>
    </row>
    <row r="77" spans="1:1">
      <c r="A77" s="305"/>
    </row>
  </sheetData>
  <mergeCells count="2">
    <mergeCell ref="A20:B20"/>
    <mergeCell ref="C57:G57"/>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rgb="FF92D050"/>
  </sheetPr>
  <dimension ref="A1:B43"/>
  <sheetViews>
    <sheetView view="pageBreakPreview" zoomScaleNormal="100" zoomScaleSheetLayoutView="100" workbookViewId="0">
      <selection activeCell="B1" sqref="B1"/>
    </sheetView>
  </sheetViews>
  <sheetFormatPr defaultColWidth="9" defaultRowHeight="12.75"/>
  <cols>
    <col min="1" max="1" width="40.42578125" style="38" customWidth="1"/>
    <col min="2" max="2" width="46.42578125" style="38" customWidth="1"/>
    <col min="3" max="16384" width="9" style="37"/>
  </cols>
  <sheetData>
    <row r="1" spans="1:2" ht="163.5" customHeight="1">
      <c r="A1" s="67"/>
      <c r="B1" s="35" t="s">
        <v>2553</v>
      </c>
    </row>
    <row r="2" spans="1:2" ht="14.25">
      <c r="A2" s="68" t="s">
        <v>2554</v>
      </c>
      <c r="B2" s="69"/>
    </row>
    <row r="3" spans="1:2" ht="14.25">
      <c r="A3" s="70" t="s">
        <v>2555</v>
      </c>
      <c r="B3" s="71" t="str">
        <f>Cover!D3</f>
        <v>Scottish Woodlands Limited</v>
      </c>
    </row>
    <row r="4" spans="1:2" ht="14.25">
      <c r="A4" s="70" t="s">
        <v>2556</v>
      </c>
      <c r="B4" s="71" t="str">
        <f>Cover!D8</f>
        <v>SA-PEFC-FM-COC-010210</v>
      </c>
    </row>
    <row r="5" spans="1:2" ht="14.25">
      <c r="A5" s="70" t="s">
        <v>84</v>
      </c>
      <c r="B5" s="71" t="str">
        <f>'1 Basic info'!$C$16</f>
        <v>Scotland</v>
      </c>
    </row>
    <row r="6" spans="1:2" ht="14.25">
      <c r="A6" s="70" t="s">
        <v>2557</v>
      </c>
      <c r="B6" s="71">
        <f>'1 Basic info'!$C$30</f>
        <v>266</v>
      </c>
    </row>
    <row r="7" spans="1:2" ht="14.25">
      <c r="A7" s="70" t="s">
        <v>2558</v>
      </c>
      <c r="B7" s="331">
        <f>'1 Basic info'!$C$57</f>
        <v>108423.48</v>
      </c>
    </row>
    <row r="8" spans="1:2" ht="14.25">
      <c r="A8" s="72" t="s">
        <v>2559</v>
      </c>
      <c r="B8" s="73" t="s">
        <v>2560</v>
      </c>
    </row>
    <row r="9" spans="1:2" ht="14.25">
      <c r="A9" s="41"/>
      <c r="B9" s="41"/>
    </row>
    <row r="10" spans="1:2" ht="14.25">
      <c r="A10" s="68" t="s">
        <v>2561</v>
      </c>
      <c r="B10" s="69"/>
    </row>
    <row r="11" spans="1:2" ht="14.25">
      <c r="A11" s="70" t="s">
        <v>2562</v>
      </c>
      <c r="B11" s="706" t="s">
        <v>31</v>
      </c>
    </row>
    <row r="12" spans="1:2" ht="14.25">
      <c r="A12" s="70" t="s">
        <v>2563</v>
      </c>
      <c r="B12" s="706" t="s">
        <v>2564</v>
      </c>
    </row>
    <row r="13" spans="1:2" ht="14.25">
      <c r="A13" s="70" t="s">
        <v>2565</v>
      </c>
      <c r="B13" s="707" t="s">
        <v>2968</v>
      </c>
    </row>
    <row r="14" spans="1:2" ht="28.5">
      <c r="A14" s="564" t="s">
        <v>2566</v>
      </c>
      <c r="B14" s="707" t="s">
        <v>2968</v>
      </c>
    </row>
    <row r="15" spans="1:2" ht="14.25">
      <c r="A15" s="41"/>
      <c r="B15" s="41"/>
    </row>
    <row r="16" spans="1:2" s="41" customFormat="1" ht="14.25">
      <c r="A16" s="68" t="s">
        <v>2567</v>
      </c>
      <c r="B16" s="69"/>
    </row>
    <row r="17" spans="1:2" s="41" customFormat="1" ht="14.25">
      <c r="A17" s="70" t="s">
        <v>2568</v>
      </c>
      <c r="B17" s="704" t="s">
        <v>315</v>
      </c>
    </row>
    <row r="18" spans="1:2" s="41" customFormat="1" ht="14.25">
      <c r="A18" s="70" t="s">
        <v>2569</v>
      </c>
      <c r="B18" s="705">
        <v>0</v>
      </c>
    </row>
    <row r="19" spans="1:2" s="41" customFormat="1" ht="14.25">
      <c r="A19" s="70" t="s">
        <v>2570</v>
      </c>
      <c r="B19" s="705">
        <v>5</v>
      </c>
    </row>
    <row r="20" spans="1:2" s="41" customFormat="1" ht="14.25">
      <c r="A20" s="70" t="s">
        <v>2571</v>
      </c>
      <c r="B20" s="705">
        <v>7</v>
      </c>
    </row>
    <row r="21" spans="1:2" s="41" customFormat="1" ht="14.25">
      <c r="A21" s="70" t="s">
        <v>2572</v>
      </c>
      <c r="B21" s="565" t="s">
        <v>2909</v>
      </c>
    </row>
    <row r="22" spans="1:2" s="41" customFormat="1" ht="14.25">
      <c r="A22" s="72" t="s">
        <v>2573</v>
      </c>
      <c r="B22" s="77" t="s">
        <v>2574</v>
      </c>
    </row>
    <row r="23" spans="1:2" s="41" customFormat="1" ht="14.25"/>
    <row r="24" spans="1:2" s="41" customFormat="1" ht="14.25">
      <c r="A24" s="68" t="s">
        <v>2575</v>
      </c>
      <c r="B24" s="74"/>
    </row>
    <row r="25" spans="1:2" s="41" customFormat="1" ht="42.75">
      <c r="A25" s="911" t="s">
        <v>2576</v>
      </c>
      <c r="B25" s="75" t="s">
        <v>2577</v>
      </c>
    </row>
    <row r="26" spans="1:2" s="41" customFormat="1" ht="42.75" hidden="1">
      <c r="A26" s="912"/>
      <c r="B26" s="75" t="s">
        <v>2578</v>
      </c>
    </row>
    <row r="27" spans="1:2" s="41" customFormat="1" ht="28.5" hidden="1">
      <c r="A27" s="70"/>
      <c r="B27" s="593" t="s">
        <v>2579</v>
      </c>
    </row>
    <row r="28" spans="1:2" s="41" customFormat="1" ht="14.25">
      <c r="A28" s="72" t="s">
        <v>2580</v>
      </c>
      <c r="B28" s="571"/>
    </row>
    <row r="29" spans="1:2" s="41" customFormat="1" ht="14.25">
      <c r="B29" s="44"/>
    </row>
    <row r="30" spans="1:2" s="41" customFormat="1" ht="14.25">
      <c r="A30" s="68" t="s">
        <v>2581</v>
      </c>
      <c r="B30" s="74"/>
    </row>
    <row r="31" spans="1:2" s="38" customFormat="1" ht="14.25">
      <c r="A31" s="912" t="s">
        <v>2582</v>
      </c>
      <c r="B31" s="75" t="s">
        <v>2583</v>
      </c>
    </row>
    <row r="32" spans="1:2" s="38" customFormat="1" ht="14.25" hidden="1">
      <c r="A32" s="912"/>
      <c r="B32" s="75" t="s">
        <v>2584</v>
      </c>
    </row>
    <row r="33" spans="1:2" s="38" customFormat="1" ht="14.25" hidden="1">
      <c r="A33" s="912"/>
      <c r="B33" s="594" t="s">
        <v>2585</v>
      </c>
    </row>
    <row r="34" spans="1:2" s="38" customFormat="1" ht="27" customHeight="1">
      <c r="A34" s="70" t="s">
        <v>2555</v>
      </c>
      <c r="B34" s="38" t="str">
        <f>B14</f>
        <v>John Rogers</v>
      </c>
    </row>
    <row r="35" spans="1:2" s="38" customFormat="1" ht="58.5" customHeight="1">
      <c r="A35" s="708" t="s">
        <v>2969</v>
      </c>
      <c r="B35" s="709" t="s">
        <v>2968</v>
      </c>
    </row>
    <row r="36" spans="1:2" ht="14.25">
      <c r="A36" s="72" t="s">
        <v>2580</v>
      </c>
      <c r="B36" s="570">
        <v>44756</v>
      </c>
    </row>
    <row r="37" spans="1:2" s="78" customFormat="1" ht="10.5" customHeight="1">
      <c r="A37" s="41"/>
      <c r="B37" s="41"/>
    </row>
    <row r="38" spans="1:2" s="78" customFormat="1" ht="10.5" customHeight="1">
      <c r="A38" s="913" t="s">
        <v>2586</v>
      </c>
      <c r="B38" s="913"/>
    </row>
    <row r="39" spans="1:2" s="78" customFormat="1" ht="10.5">
      <c r="A39" s="879" t="s">
        <v>36</v>
      </c>
      <c r="B39" s="879"/>
    </row>
    <row r="40" spans="1:2" s="78" customFormat="1" ht="10.5">
      <c r="A40" s="879" t="s">
        <v>2587</v>
      </c>
      <c r="B40" s="879"/>
    </row>
    <row r="41" spans="1:2" s="78" customFormat="1" ht="10.5">
      <c r="A41" s="79"/>
      <c r="B41" s="79"/>
    </row>
    <row r="42" spans="1:2" s="78" customFormat="1" ht="10.5">
      <c r="A42" s="879" t="s">
        <v>38</v>
      </c>
      <c r="B42" s="879"/>
    </row>
    <row r="43" spans="1:2">
      <c r="A43" s="879" t="s">
        <v>39</v>
      </c>
      <c r="B43" s="879"/>
    </row>
  </sheetData>
  <mergeCells count="7">
    <mergeCell ref="A43:B43"/>
    <mergeCell ref="A25:A26"/>
    <mergeCell ref="A42:B42"/>
    <mergeCell ref="A38:B38"/>
    <mergeCell ref="A39:B39"/>
    <mergeCell ref="A31:A33"/>
    <mergeCell ref="A40:B40"/>
  </mergeCells>
  <phoneticPr fontId="7" type="noConversion"/>
  <pageMargins left="0.75" right="0.75" top="1" bottom="1" header="0.5" footer="0.5"/>
  <pageSetup paperSize="9" scale="86" orientation="portrait" horizontalDpi="4294967294" r:id="rId1"/>
  <headerFooter alignWithMargins="0"/>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rgb="FF92D050"/>
  </sheetPr>
  <dimension ref="A1:BN104"/>
  <sheetViews>
    <sheetView view="pageBreakPreview" zoomScaleNormal="100" zoomScaleSheetLayoutView="100" workbookViewId="0">
      <selection activeCell="B1" sqref="B1:C1"/>
    </sheetView>
  </sheetViews>
  <sheetFormatPr defaultColWidth="8" defaultRowHeight="12.75"/>
  <cols>
    <col min="1" max="1" width="23.42578125" style="83" customWidth="1"/>
    <col min="2" max="2" width="24.85546875" style="83" customWidth="1"/>
    <col min="3" max="3" width="17.140625" style="82" customWidth="1"/>
    <col min="4" max="4" width="24.42578125" style="82" customWidth="1"/>
    <col min="5" max="12" width="8" style="82" customWidth="1"/>
    <col min="13" max="16384" width="8" style="83"/>
  </cols>
  <sheetData>
    <row r="1" spans="1:66" ht="143.25" customHeight="1">
      <c r="A1" s="206"/>
      <c r="B1" s="918" t="s">
        <v>2588</v>
      </c>
      <c r="C1" s="918"/>
      <c r="D1" s="80"/>
      <c r="E1" s="81"/>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row>
    <row r="2" spans="1:66" ht="9.75" customHeight="1">
      <c r="A2" s="84"/>
      <c r="B2" s="84"/>
      <c r="C2" s="85"/>
      <c r="D2" s="85"/>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row>
    <row r="3" spans="1:66">
      <c r="A3" s="919" t="s">
        <v>2589</v>
      </c>
      <c r="B3" s="919"/>
      <c r="C3" s="919"/>
      <c r="D3" s="919"/>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row>
    <row r="4" spans="1:66" ht="14.25" customHeight="1">
      <c r="A4" s="919"/>
      <c r="B4" s="919"/>
      <c r="C4" s="919"/>
      <c r="D4" s="919"/>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row>
    <row r="5" spans="1:66" ht="25.5" customHeight="1">
      <c r="A5" s="919" t="s">
        <v>2590</v>
      </c>
      <c r="B5" s="919"/>
      <c r="C5" s="919"/>
      <c r="D5" s="919"/>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row>
    <row r="6" spans="1:66" ht="14.25">
      <c r="A6" s="920" t="s">
        <v>2554</v>
      </c>
      <c r="B6" s="920"/>
      <c r="C6" s="920"/>
      <c r="D6" s="86"/>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row>
    <row r="7" spans="1:66" ht="16.5" customHeight="1">
      <c r="A7" s="86" t="s">
        <v>2555</v>
      </c>
      <c r="B7" s="921" t="str">
        <f>'1 Basic info'!$C$11</f>
        <v>Scottish Woodlands Limited</v>
      </c>
      <c r="C7" s="921"/>
      <c r="D7" s="921"/>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row>
    <row r="8" spans="1:66" ht="16.5" customHeight="1">
      <c r="A8" s="86" t="s">
        <v>2591</v>
      </c>
      <c r="B8" s="922" t="str">
        <f>'1 Basic info'!$C$15</f>
        <v>Scottish Woodlands Ltd, Research Park, Riccarton, Edinburgh, EH14 4AP</v>
      </c>
      <c r="C8" s="922"/>
      <c r="D8" s="92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row>
    <row r="9" spans="1:66" ht="16.5" customHeight="1">
      <c r="A9" s="86" t="s">
        <v>84</v>
      </c>
      <c r="B9" s="87" t="str">
        <f>'A11a Cert Decsn'!$B$5</f>
        <v>Scotland</v>
      </c>
      <c r="C9" s="87"/>
      <c r="D9" s="87"/>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row>
    <row r="10" spans="1:66" ht="16.5" customHeight="1">
      <c r="A10" s="86" t="s">
        <v>2556</v>
      </c>
      <c r="B10" s="921" t="str">
        <f>Cover!$D$8</f>
        <v>SA-PEFC-FM-COC-010210</v>
      </c>
      <c r="C10" s="921"/>
      <c r="D10" s="87"/>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row>
    <row r="11" spans="1:66" ht="16.5" customHeight="1">
      <c r="A11" s="86" t="s">
        <v>110</v>
      </c>
      <c r="B11" s="921" t="str">
        <f>'1 Basic info'!$C$25</f>
        <v>Group</v>
      </c>
      <c r="C11" s="921"/>
      <c r="D11" s="87"/>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row>
    <row r="12" spans="1:66" ht="16.5" customHeight="1">
      <c r="A12" s="86" t="s">
        <v>2592</v>
      </c>
      <c r="B12" s="333">
        <f>Cover!D10</f>
        <v>44347</v>
      </c>
      <c r="C12" s="87" t="s">
        <v>2593</v>
      </c>
      <c r="D12" s="333">
        <f>Cover!D11</f>
        <v>45443</v>
      </c>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row>
    <row r="13" spans="1:66" ht="9.75" customHeight="1">
      <c r="A13" s="86"/>
      <c r="B13" s="87"/>
      <c r="C13" s="88"/>
      <c r="D13" s="87"/>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row>
    <row r="14" spans="1:66" ht="18" customHeight="1">
      <c r="A14" s="920" t="s">
        <v>2594</v>
      </c>
      <c r="B14" s="920"/>
      <c r="C14" s="920"/>
      <c r="D14" s="920"/>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row>
    <row r="15" spans="1:66" s="92" customFormat="1" ht="14.25">
      <c r="A15" s="89" t="s">
        <v>2595</v>
      </c>
      <c r="B15" s="90" t="s">
        <v>2596</v>
      </c>
      <c r="C15" s="90" t="s">
        <v>2597</v>
      </c>
      <c r="D15" s="90" t="s">
        <v>2598</v>
      </c>
      <c r="E15" s="91"/>
      <c r="F15" s="91"/>
      <c r="G15" s="91"/>
      <c r="H15" s="91"/>
      <c r="I15" s="91"/>
      <c r="J15" s="91"/>
      <c r="K15" s="91"/>
      <c r="L15" s="91"/>
      <c r="M15" s="91"/>
      <c r="N15" s="91"/>
      <c r="O15" s="91"/>
      <c r="P15" s="91"/>
      <c r="Q15" s="91"/>
      <c r="R15" s="91"/>
      <c r="S15" s="91"/>
      <c r="T15" s="91"/>
      <c r="U15" s="91"/>
      <c r="V15" s="91"/>
      <c r="W15" s="91"/>
      <c r="X15" s="91"/>
      <c r="Y15" s="91"/>
      <c r="Z15" s="91"/>
      <c r="AA15" s="91"/>
      <c r="AB15" s="91"/>
      <c r="AC15" s="91"/>
      <c r="AD15" s="91"/>
      <c r="AE15" s="91"/>
      <c r="AF15" s="91"/>
      <c r="AG15" s="91"/>
      <c r="AH15" s="91"/>
      <c r="AI15" s="91"/>
      <c r="AJ15" s="91"/>
      <c r="AK15" s="91"/>
      <c r="AL15" s="91"/>
      <c r="AM15" s="91"/>
      <c r="AN15" s="91"/>
      <c r="AO15" s="91"/>
      <c r="AP15" s="91"/>
      <c r="AQ15" s="91"/>
      <c r="AR15" s="91"/>
      <c r="AS15" s="91"/>
      <c r="AT15" s="91"/>
      <c r="AU15" s="91"/>
      <c r="AV15" s="91"/>
      <c r="AW15" s="91"/>
      <c r="AX15" s="91"/>
      <c r="AY15" s="91"/>
      <c r="AZ15" s="91"/>
      <c r="BA15" s="91"/>
      <c r="BB15" s="91"/>
      <c r="BC15" s="91"/>
      <c r="BD15" s="91"/>
      <c r="BE15" s="91"/>
      <c r="BF15" s="91"/>
      <c r="BG15" s="91"/>
      <c r="BH15" s="91"/>
      <c r="BI15" s="91"/>
      <c r="BJ15" s="91"/>
      <c r="BK15" s="91"/>
      <c r="BL15" s="91"/>
      <c r="BM15" s="91"/>
      <c r="BN15" s="91"/>
    </row>
    <row r="16" spans="1:66" s="94" customFormat="1" ht="15.75" customHeight="1">
      <c r="A16" s="566" t="s">
        <v>2599</v>
      </c>
      <c r="B16" s="572" t="s">
        <v>2600</v>
      </c>
      <c r="C16" s="572">
        <v>1010</v>
      </c>
      <c r="D16" s="566" t="s">
        <v>2601</v>
      </c>
      <c r="E16" s="93"/>
      <c r="F16" s="93"/>
      <c r="G16" s="93"/>
      <c r="H16" s="93"/>
      <c r="I16" s="93"/>
      <c r="J16" s="93"/>
      <c r="K16" s="93"/>
      <c r="L16" s="93"/>
      <c r="M16" s="93"/>
      <c r="N16" s="93"/>
      <c r="O16" s="93"/>
      <c r="P16" s="93"/>
      <c r="Q16" s="93"/>
      <c r="R16" s="93"/>
      <c r="S16" s="93"/>
      <c r="T16" s="93"/>
      <c r="U16" s="93"/>
      <c r="V16" s="93"/>
      <c r="W16" s="93"/>
      <c r="X16" s="93"/>
      <c r="Y16" s="93"/>
      <c r="Z16" s="93"/>
      <c r="AA16" s="93"/>
      <c r="AB16" s="93"/>
      <c r="AC16" s="93"/>
      <c r="AD16" s="93"/>
      <c r="AE16" s="93"/>
      <c r="AF16" s="93"/>
      <c r="AG16" s="93"/>
      <c r="AH16" s="93"/>
      <c r="AI16" s="93"/>
      <c r="AJ16" s="93"/>
      <c r="AK16" s="93"/>
      <c r="AL16" s="93"/>
      <c r="AM16" s="93"/>
      <c r="AN16" s="93"/>
      <c r="AO16" s="93"/>
      <c r="AP16" s="93"/>
      <c r="AQ16" s="93"/>
      <c r="AR16" s="93"/>
      <c r="AS16" s="93"/>
      <c r="AT16" s="93"/>
      <c r="AU16" s="93"/>
      <c r="AV16" s="93"/>
      <c r="AW16" s="93"/>
      <c r="AX16" s="93"/>
      <c r="AY16" s="93"/>
      <c r="AZ16" s="93"/>
      <c r="BA16" s="93"/>
      <c r="BB16" s="93"/>
      <c r="BC16" s="93"/>
      <c r="BD16" s="93"/>
      <c r="BE16" s="93"/>
      <c r="BF16" s="93"/>
      <c r="BG16" s="93"/>
      <c r="BH16" s="93"/>
      <c r="BI16" s="93"/>
      <c r="BJ16" s="93"/>
      <c r="BK16" s="93"/>
      <c r="BL16" s="93"/>
      <c r="BM16" s="93"/>
      <c r="BN16" s="93"/>
    </row>
    <row r="17" spans="1:66" s="94" customFormat="1" ht="15.75" customHeight="1">
      <c r="A17" s="566" t="s">
        <v>2599</v>
      </c>
      <c r="B17" s="572" t="s">
        <v>2602</v>
      </c>
      <c r="C17" s="572">
        <v>1020</v>
      </c>
      <c r="D17" s="566" t="s">
        <v>2601</v>
      </c>
      <c r="E17" s="93"/>
      <c r="F17" s="93"/>
      <c r="G17" s="93"/>
      <c r="H17" s="93"/>
      <c r="I17" s="93"/>
      <c r="J17" s="93"/>
      <c r="K17" s="93"/>
      <c r="L17" s="93"/>
      <c r="M17" s="93"/>
      <c r="N17" s="93"/>
      <c r="O17" s="93"/>
      <c r="P17" s="93"/>
      <c r="Q17" s="93"/>
      <c r="R17" s="93"/>
      <c r="S17" s="93"/>
      <c r="T17" s="93"/>
      <c r="U17" s="93"/>
      <c r="V17" s="93"/>
      <c r="W17" s="93"/>
      <c r="X17" s="93"/>
      <c r="Y17" s="93"/>
      <c r="Z17" s="93"/>
      <c r="AA17" s="93"/>
      <c r="AB17" s="93"/>
      <c r="AC17" s="93"/>
      <c r="AD17" s="93"/>
      <c r="AE17" s="93"/>
      <c r="AF17" s="93"/>
      <c r="AG17" s="93"/>
      <c r="AH17" s="93"/>
      <c r="AI17" s="93"/>
      <c r="AJ17" s="93"/>
      <c r="AK17" s="93"/>
      <c r="AL17" s="93"/>
      <c r="AM17" s="93"/>
      <c r="AN17" s="93"/>
      <c r="AO17" s="93"/>
      <c r="AP17" s="93"/>
      <c r="AQ17" s="93"/>
      <c r="AR17" s="93"/>
      <c r="AS17" s="93"/>
      <c r="AT17" s="93"/>
      <c r="AU17" s="93"/>
      <c r="AV17" s="93"/>
      <c r="AW17" s="93"/>
      <c r="AX17" s="93"/>
      <c r="AY17" s="93"/>
      <c r="AZ17" s="93"/>
      <c r="BA17" s="93"/>
      <c r="BB17" s="93"/>
      <c r="BC17" s="93"/>
      <c r="BD17" s="93"/>
      <c r="BE17" s="93"/>
      <c r="BF17" s="93"/>
      <c r="BG17" s="93"/>
      <c r="BH17" s="93"/>
      <c r="BI17" s="93"/>
      <c r="BJ17" s="93"/>
      <c r="BK17" s="93"/>
      <c r="BL17" s="93"/>
      <c r="BM17" s="93"/>
      <c r="BN17" s="93"/>
    </row>
    <row r="18" spans="1:66" s="94" customFormat="1" ht="15.75" customHeight="1">
      <c r="A18" s="566" t="s">
        <v>2599</v>
      </c>
      <c r="B18" s="572" t="s">
        <v>2603</v>
      </c>
      <c r="C18" s="572">
        <v>1030</v>
      </c>
      <c r="D18" s="566" t="s">
        <v>2601</v>
      </c>
      <c r="E18" s="93"/>
      <c r="F18" s="93"/>
      <c r="G18" s="93"/>
      <c r="H18" s="93"/>
      <c r="I18" s="93"/>
      <c r="J18" s="93"/>
      <c r="K18" s="93"/>
      <c r="L18" s="93"/>
      <c r="M18" s="93"/>
      <c r="N18" s="93"/>
      <c r="O18" s="93"/>
      <c r="P18" s="93"/>
      <c r="Q18" s="93"/>
      <c r="R18" s="93"/>
      <c r="S18" s="93"/>
      <c r="T18" s="93"/>
      <c r="U18" s="93"/>
      <c r="V18" s="93"/>
      <c r="W18" s="93"/>
      <c r="X18" s="93"/>
      <c r="Y18" s="93"/>
      <c r="Z18" s="93"/>
      <c r="AA18" s="93"/>
      <c r="AB18" s="93"/>
      <c r="AC18" s="93"/>
      <c r="AD18" s="93"/>
      <c r="AE18" s="93"/>
      <c r="AF18" s="93"/>
      <c r="AG18" s="93"/>
      <c r="AH18" s="93"/>
      <c r="AI18" s="93"/>
      <c r="AJ18" s="93"/>
      <c r="AK18" s="93"/>
      <c r="AL18" s="93"/>
      <c r="AM18" s="93"/>
      <c r="AN18" s="93"/>
      <c r="AO18" s="93"/>
      <c r="AP18" s="93"/>
      <c r="AQ18" s="93"/>
      <c r="AR18" s="93"/>
      <c r="AS18" s="93"/>
      <c r="AT18" s="93"/>
      <c r="AU18" s="93"/>
      <c r="AV18" s="93"/>
      <c r="AW18" s="93"/>
      <c r="AX18" s="93"/>
      <c r="AY18" s="93"/>
      <c r="AZ18" s="93"/>
      <c r="BA18" s="93"/>
      <c r="BB18" s="93"/>
      <c r="BC18" s="93"/>
      <c r="BD18" s="93"/>
      <c r="BE18" s="93"/>
      <c r="BF18" s="93"/>
      <c r="BG18" s="93"/>
      <c r="BH18" s="93"/>
      <c r="BI18" s="93"/>
      <c r="BJ18" s="93"/>
      <c r="BK18" s="93"/>
      <c r="BL18" s="93"/>
      <c r="BM18" s="93"/>
      <c r="BN18" s="93"/>
    </row>
    <row r="19" spans="1:66" s="94" customFormat="1" ht="15.75" customHeight="1">
      <c r="A19" s="566" t="s">
        <v>2599</v>
      </c>
      <c r="B19" s="572" t="s">
        <v>2604</v>
      </c>
      <c r="C19" s="572">
        <v>1040</v>
      </c>
      <c r="D19" s="566" t="s">
        <v>2601</v>
      </c>
      <c r="E19" s="93"/>
      <c r="F19" s="93"/>
      <c r="G19" s="93"/>
      <c r="H19" s="93"/>
      <c r="I19" s="93"/>
      <c r="J19" s="93"/>
      <c r="K19" s="93"/>
      <c r="L19" s="93"/>
      <c r="M19" s="93"/>
      <c r="N19" s="93"/>
      <c r="O19" s="93"/>
      <c r="P19" s="93"/>
      <c r="Q19" s="93"/>
      <c r="R19" s="93"/>
      <c r="S19" s="93"/>
      <c r="T19" s="93"/>
      <c r="U19" s="93"/>
      <c r="V19" s="93"/>
      <c r="W19" s="93"/>
      <c r="X19" s="93"/>
      <c r="Y19" s="93"/>
      <c r="Z19" s="93"/>
      <c r="AA19" s="93"/>
      <c r="AB19" s="93"/>
      <c r="AC19" s="93"/>
      <c r="AD19" s="93"/>
      <c r="AE19" s="93"/>
      <c r="AF19" s="93"/>
      <c r="AG19" s="93"/>
      <c r="AH19" s="93"/>
      <c r="AI19" s="93"/>
      <c r="AJ19" s="93"/>
      <c r="AK19" s="93"/>
      <c r="AL19" s="93"/>
      <c r="AM19" s="93"/>
      <c r="AN19" s="93"/>
      <c r="AO19" s="93"/>
      <c r="AP19" s="93"/>
      <c r="AQ19" s="93"/>
      <c r="AR19" s="93"/>
      <c r="AS19" s="93"/>
      <c r="AT19" s="93"/>
      <c r="AU19" s="93"/>
      <c r="AV19" s="93"/>
      <c r="AW19" s="93"/>
      <c r="AX19" s="93"/>
      <c r="AY19" s="93"/>
      <c r="AZ19" s="93"/>
      <c r="BA19" s="93"/>
      <c r="BB19" s="93"/>
      <c r="BC19" s="93"/>
      <c r="BD19" s="93"/>
      <c r="BE19" s="93"/>
      <c r="BF19" s="93"/>
      <c r="BG19" s="93"/>
      <c r="BH19" s="93"/>
      <c r="BI19" s="93"/>
      <c r="BJ19" s="93"/>
      <c r="BK19" s="93"/>
      <c r="BL19" s="93"/>
      <c r="BM19" s="93"/>
      <c r="BN19" s="93"/>
    </row>
    <row r="20" spans="1:66" ht="14.25">
      <c r="A20" s="87"/>
      <c r="B20" s="95"/>
      <c r="C20" s="87"/>
      <c r="D20" s="95"/>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row>
    <row r="21" spans="1:66" ht="14.25">
      <c r="A21" s="96" t="s">
        <v>2581</v>
      </c>
      <c r="B21" s="97"/>
      <c r="C21" s="98"/>
      <c r="D21" s="99"/>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row>
    <row r="22" spans="1:66" ht="15.75" customHeight="1">
      <c r="A22" s="923" t="s">
        <v>2555</v>
      </c>
      <c r="B22" s="921"/>
      <c r="C22" s="922" t="s">
        <v>2605</v>
      </c>
      <c r="D22" s="924"/>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row>
    <row r="23" spans="1:66" ht="14.25">
      <c r="A23" s="923" t="s">
        <v>2606</v>
      </c>
      <c r="B23" s="921"/>
      <c r="C23" s="925"/>
      <c r="D23" s="926"/>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row>
    <row r="24" spans="1:66" ht="14.25">
      <c r="A24" s="915" t="s">
        <v>2580</v>
      </c>
      <c r="B24" s="916"/>
      <c r="C24" s="573">
        <v>44441</v>
      </c>
      <c r="D24" s="100"/>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row>
    <row r="25" spans="1:66" ht="14.25">
      <c r="A25" s="86"/>
      <c r="B25" s="86"/>
      <c r="C25" s="88"/>
      <c r="D25" s="86"/>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row>
    <row r="26" spans="1:66">
      <c r="A26" s="917" t="s">
        <v>35</v>
      </c>
      <c r="B26" s="917"/>
      <c r="C26" s="917"/>
      <c r="D26" s="917"/>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row>
    <row r="27" spans="1:66">
      <c r="A27" s="914" t="s">
        <v>36</v>
      </c>
      <c r="B27" s="914"/>
      <c r="C27" s="914"/>
      <c r="D27" s="914"/>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row>
    <row r="28" spans="1:66">
      <c r="A28" s="914" t="s">
        <v>2607</v>
      </c>
      <c r="B28" s="914"/>
      <c r="C28" s="914"/>
      <c r="D28" s="914"/>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row>
    <row r="29" spans="1:66" ht="13.5" customHeight="1">
      <c r="A29" s="101"/>
      <c r="B29" s="101"/>
      <c r="C29" s="101"/>
      <c r="D29" s="101"/>
      <c r="M29" s="82"/>
      <c r="N29" s="82"/>
      <c r="O29" s="82"/>
      <c r="P29" s="82"/>
      <c r="Q29" s="82"/>
      <c r="R29" s="82"/>
      <c r="S29" s="82"/>
      <c r="T29" s="82"/>
      <c r="U29" s="82"/>
      <c r="V29" s="82"/>
      <c r="W29" s="82"/>
      <c r="X29" s="82"/>
      <c r="Y29" s="82"/>
      <c r="Z29" s="82"/>
      <c r="AA29" s="82"/>
      <c r="AB29" s="82"/>
      <c r="AC29" s="82"/>
      <c r="AD29" s="82"/>
      <c r="AE29" s="82"/>
      <c r="AF29" s="82"/>
      <c r="AG29" s="82"/>
      <c r="AH29" s="82"/>
      <c r="AI29" s="82"/>
      <c r="AJ29" s="82"/>
      <c r="AK29" s="82"/>
      <c r="AL29" s="82"/>
      <c r="AM29" s="82"/>
      <c r="AN29" s="82"/>
      <c r="AO29" s="82"/>
      <c r="AP29" s="82"/>
      <c r="AQ29" s="82"/>
      <c r="AR29" s="82"/>
      <c r="AS29" s="82"/>
      <c r="AT29" s="82"/>
      <c r="AU29" s="82"/>
      <c r="AV29" s="82"/>
      <c r="AW29" s="82"/>
      <c r="AX29" s="82"/>
      <c r="AY29" s="82"/>
      <c r="AZ29" s="82"/>
      <c r="BA29" s="82"/>
      <c r="BB29" s="82"/>
      <c r="BC29" s="82"/>
      <c r="BD29" s="82"/>
      <c r="BE29" s="82"/>
      <c r="BF29" s="82"/>
      <c r="BG29" s="82"/>
      <c r="BH29" s="82"/>
      <c r="BI29" s="82"/>
      <c r="BJ29" s="82"/>
      <c r="BK29" s="82"/>
      <c r="BL29" s="82"/>
      <c r="BM29" s="82"/>
      <c r="BN29" s="82"/>
    </row>
    <row r="30" spans="1:66">
      <c r="A30" s="914" t="s">
        <v>38</v>
      </c>
      <c r="B30" s="914"/>
      <c r="C30" s="914"/>
      <c r="D30" s="914"/>
      <c r="M30" s="82"/>
      <c r="N30" s="82"/>
      <c r="O30" s="82"/>
      <c r="P30" s="82"/>
      <c r="Q30" s="82"/>
      <c r="R30" s="82"/>
      <c r="S30" s="82"/>
      <c r="T30" s="82"/>
      <c r="U30" s="82"/>
      <c r="V30" s="82"/>
      <c r="W30" s="82"/>
      <c r="X30" s="82"/>
      <c r="Y30" s="82"/>
      <c r="Z30" s="82"/>
      <c r="AA30" s="82"/>
      <c r="AB30" s="82"/>
      <c r="AC30" s="82"/>
      <c r="AD30" s="82"/>
      <c r="AE30" s="82"/>
      <c r="AF30" s="82"/>
      <c r="AG30" s="82"/>
      <c r="AH30" s="82"/>
      <c r="AI30" s="82"/>
      <c r="AJ30" s="82"/>
      <c r="AK30" s="82"/>
      <c r="AL30" s="82"/>
      <c r="AM30" s="82"/>
      <c r="AN30" s="82"/>
      <c r="AO30" s="82"/>
      <c r="AP30" s="82"/>
      <c r="AQ30" s="82"/>
      <c r="AR30" s="82"/>
      <c r="AS30" s="82"/>
      <c r="AT30" s="82"/>
      <c r="AU30" s="82"/>
      <c r="AV30" s="82"/>
      <c r="AW30" s="82"/>
      <c r="AX30" s="82"/>
      <c r="AY30" s="82"/>
      <c r="AZ30" s="82"/>
      <c r="BA30" s="82"/>
      <c r="BB30" s="82"/>
      <c r="BC30" s="82"/>
      <c r="BD30" s="82"/>
      <c r="BE30" s="82"/>
      <c r="BF30" s="82"/>
      <c r="BG30" s="82"/>
      <c r="BH30" s="82"/>
      <c r="BI30" s="82"/>
      <c r="BJ30" s="82"/>
      <c r="BK30" s="82"/>
      <c r="BL30" s="82"/>
      <c r="BM30" s="82"/>
      <c r="BN30" s="82"/>
    </row>
    <row r="31" spans="1:66">
      <c r="A31" s="914" t="s">
        <v>39</v>
      </c>
      <c r="B31" s="914"/>
      <c r="C31" s="914"/>
      <c r="D31" s="914"/>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row>
    <row r="32" spans="1:66">
      <c r="A32" s="914" t="s">
        <v>2608</v>
      </c>
      <c r="B32" s="914"/>
      <c r="C32" s="914"/>
      <c r="D32" s="914"/>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row>
    <row r="33" spans="1:66">
      <c r="A33" s="82"/>
      <c r="B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row>
    <row r="34" spans="1:66">
      <c r="A34" s="82"/>
      <c r="B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row>
    <row r="35" spans="1:66">
      <c r="A35" s="82"/>
      <c r="B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row>
    <row r="36" spans="1:66">
      <c r="A36" s="82"/>
      <c r="B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row>
    <row r="37" spans="1:66" s="82" customFormat="1"/>
    <row r="38" spans="1:66" s="82" customFormat="1"/>
    <row r="39" spans="1:66" s="82" customFormat="1"/>
    <row r="40" spans="1:66" s="82" customFormat="1"/>
    <row r="41" spans="1:66" s="82" customFormat="1"/>
    <row r="42" spans="1:66" s="82" customFormat="1"/>
    <row r="43" spans="1:66" s="82" customFormat="1"/>
    <row r="44" spans="1:66" s="82" customFormat="1"/>
    <row r="45" spans="1:66" s="82" customFormat="1"/>
    <row r="46" spans="1:66" s="82" customFormat="1"/>
    <row r="47" spans="1:66" s="82" customFormat="1"/>
    <row r="48" spans="1:66" s="82" customFormat="1"/>
    <row r="49" spans="1:31" s="82" customFormat="1"/>
    <row r="50" spans="1:31" s="82" customFormat="1"/>
    <row r="51" spans="1:31" s="82" customFormat="1"/>
    <row r="52" spans="1:31" s="82" customFormat="1"/>
    <row r="53" spans="1:31" s="82" customFormat="1"/>
    <row r="54" spans="1:31" s="82" customFormat="1"/>
    <row r="55" spans="1:31" s="82" customFormat="1"/>
    <row r="56" spans="1:31">
      <c r="A56" s="82"/>
      <c r="B56" s="82"/>
      <c r="M56" s="82"/>
      <c r="N56" s="82"/>
      <c r="O56" s="82"/>
      <c r="P56" s="82"/>
      <c r="Q56" s="82"/>
      <c r="R56" s="82"/>
      <c r="S56" s="82"/>
      <c r="T56" s="82"/>
      <c r="U56" s="82"/>
      <c r="V56" s="82"/>
      <c r="W56" s="82"/>
      <c r="X56" s="82"/>
      <c r="Y56" s="82"/>
      <c r="Z56" s="82"/>
      <c r="AA56" s="82"/>
      <c r="AB56" s="82"/>
      <c r="AC56" s="82"/>
      <c r="AD56" s="82"/>
      <c r="AE56" s="82"/>
    </row>
    <row r="57" spans="1:31">
      <c r="A57" s="82"/>
      <c r="B57" s="82"/>
      <c r="M57" s="82"/>
      <c r="N57" s="82"/>
      <c r="O57" s="82"/>
      <c r="P57" s="82"/>
      <c r="Q57" s="82"/>
      <c r="R57" s="82"/>
      <c r="S57" s="82"/>
      <c r="T57" s="82"/>
      <c r="U57" s="82"/>
      <c r="V57" s="82"/>
      <c r="W57" s="82"/>
      <c r="X57" s="82"/>
      <c r="Y57" s="82"/>
      <c r="Z57" s="82"/>
      <c r="AA57" s="82"/>
      <c r="AB57" s="82"/>
      <c r="AC57" s="82"/>
      <c r="AD57" s="82"/>
      <c r="AE57" s="82"/>
    </row>
    <row r="58" spans="1:31">
      <c r="A58" s="82"/>
      <c r="B58" s="82"/>
      <c r="M58" s="82"/>
      <c r="N58" s="82"/>
      <c r="O58" s="82"/>
      <c r="P58" s="82"/>
      <c r="Q58" s="82"/>
      <c r="R58" s="82"/>
      <c r="S58" s="82"/>
      <c r="T58" s="82"/>
      <c r="U58" s="82"/>
      <c r="V58" s="82"/>
      <c r="W58" s="82"/>
      <c r="X58" s="82"/>
      <c r="Y58" s="82"/>
      <c r="Z58" s="82"/>
      <c r="AA58" s="82"/>
      <c r="AB58" s="82"/>
      <c r="AC58" s="82"/>
      <c r="AD58" s="82"/>
      <c r="AE58" s="82"/>
    </row>
    <row r="59" spans="1:31">
      <c r="A59" s="82"/>
      <c r="B59" s="82"/>
      <c r="M59" s="82"/>
      <c r="N59" s="82"/>
      <c r="O59" s="82"/>
      <c r="P59" s="82"/>
      <c r="Q59" s="82"/>
      <c r="R59" s="82"/>
      <c r="S59" s="82"/>
      <c r="T59" s="82"/>
      <c r="U59" s="82"/>
      <c r="V59" s="82"/>
      <c r="W59" s="82"/>
      <c r="X59" s="82"/>
      <c r="Y59" s="82"/>
      <c r="Z59" s="82"/>
      <c r="AA59" s="82"/>
      <c r="AB59" s="82"/>
      <c r="AC59" s="82"/>
      <c r="AD59" s="82"/>
      <c r="AE59" s="82"/>
    </row>
    <row r="60" spans="1:31">
      <c r="A60" s="82"/>
      <c r="B60" s="82"/>
      <c r="M60" s="82"/>
      <c r="N60" s="82"/>
      <c r="O60" s="82"/>
      <c r="P60" s="82"/>
      <c r="Q60" s="82"/>
      <c r="R60" s="82"/>
      <c r="S60" s="82"/>
      <c r="T60" s="82"/>
      <c r="U60" s="82"/>
      <c r="V60" s="82"/>
      <c r="W60" s="82"/>
      <c r="X60" s="82"/>
      <c r="Y60" s="82"/>
      <c r="Z60" s="82"/>
      <c r="AA60" s="82"/>
      <c r="AB60" s="82"/>
      <c r="AC60" s="82"/>
      <c r="AD60" s="82"/>
      <c r="AE60" s="82"/>
    </row>
    <row r="61" spans="1:31">
      <c r="A61" s="82"/>
      <c r="B61" s="82"/>
      <c r="M61" s="82"/>
      <c r="N61" s="82"/>
      <c r="O61" s="82"/>
      <c r="P61" s="82"/>
      <c r="Q61" s="82"/>
      <c r="R61" s="82"/>
      <c r="S61" s="82"/>
      <c r="T61" s="82"/>
      <c r="U61" s="82"/>
      <c r="V61" s="82"/>
      <c r="W61" s="82"/>
      <c r="X61" s="82"/>
      <c r="Y61" s="82"/>
      <c r="Z61" s="82"/>
      <c r="AA61" s="82"/>
      <c r="AB61" s="82"/>
      <c r="AC61" s="82"/>
      <c r="AD61" s="82"/>
      <c r="AE61" s="82"/>
    </row>
    <row r="62" spans="1:31">
      <c r="A62" s="82"/>
      <c r="B62" s="82"/>
      <c r="M62" s="82"/>
      <c r="N62" s="82"/>
      <c r="O62" s="82"/>
      <c r="P62" s="82"/>
      <c r="Q62" s="82"/>
      <c r="R62" s="82"/>
      <c r="S62" s="82"/>
      <c r="T62" s="82"/>
      <c r="U62" s="82"/>
      <c r="V62" s="82"/>
      <c r="W62" s="82"/>
      <c r="X62" s="82"/>
      <c r="Y62" s="82"/>
      <c r="Z62" s="82"/>
      <c r="AA62" s="82"/>
      <c r="AB62" s="82"/>
      <c r="AC62" s="82"/>
      <c r="AD62" s="82"/>
      <c r="AE62" s="82"/>
    </row>
    <row r="63" spans="1:31">
      <c r="A63" s="82"/>
      <c r="B63" s="82"/>
      <c r="M63" s="82"/>
      <c r="N63" s="82"/>
      <c r="O63" s="82"/>
      <c r="P63" s="82"/>
      <c r="Q63" s="82"/>
      <c r="R63" s="82"/>
      <c r="S63" s="82"/>
      <c r="T63" s="82"/>
      <c r="U63" s="82"/>
      <c r="V63" s="82"/>
      <c r="W63" s="82"/>
      <c r="X63" s="82"/>
      <c r="Y63" s="82"/>
      <c r="Z63" s="82"/>
      <c r="AA63" s="82"/>
      <c r="AB63" s="82"/>
      <c r="AC63" s="82"/>
      <c r="AD63" s="82"/>
      <c r="AE63" s="82"/>
    </row>
    <row r="64" spans="1:31">
      <c r="A64" s="82"/>
      <c r="B64" s="82"/>
      <c r="M64" s="82"/>
      <c r="N64" s="82"/>
      <c r="O64" s="82"/>
      <c r="P64" s="82"/>
      <c r="Q64" s="82"/>
      <c r="R64" s="82"/>
      <c r="S64" s="82"/>
      <c r="T64" s="82"/>
      <c r="U64" s="82"/>
      <c r="V64" s="82"/>
      <c r="W64" s="82"/>
      <c r="X64" s="82"/>
      <c r="Y64" s="82"/>
      <c r="Z64" s="82"/>
      <c r="AA64" s="82"/>
      <c r="AB64" s="82"/>
      <c r="AC64" s="82"/>
      <c r="AD64" s="82"/>
      <c r="AE64" s="82"/>
    </row>
    <row r="65" spans="1:31">
      <c r="A65" s="82"/>
      <c r="B65" s="82"/>
      <c r="M65" s="82"/>
      <c r="N65" s="82"/>
      <c r="O65" s="82"/>
      <c r="P65" s="82"/>
      <c r="Q65" s="82"/>
      <c r="R65" s="82"/>
      <c r="S65" s="82"/>
      <c r="T65" s="82"/>
      <c r="U65" s="82"/>
      <c r="V65" s="82"/>
      <c r="W65" s="82"/>
      <c r="X65" s="82"/>
      <c r="Y65" s="82"/>
      <c r="Z65" s="82"/>
      <c r="AA65" s="82"/>
      <c r="AB65" s="82"/>
      <c r="AC65" s="82"/>
      <c r="AD65" s="82"/>
      <c r="AE65" s="82"/>
    </row>
    <row r="66" spans="1:31">
      <c r="A66" s="82"/>
      <c r="B66" s="82"/>
      <c r="M66" s="82"/>
      <c r="N66" s="82"/>
      <c r="O66" s="82"/>
      <c r="P66" s="82"/>
      <c r="Q66" s="82"/>
      <c r="R66" s="82"/>
      <c r="S66" s="82"/>
      <c r="T66" s="82"/>
      <c r="U66" s="82"/>
      <c r="V66" s="82"/>
      <c r="W66" s="82"/>
      <c r="X66" s="82"/>
      <c r="Y66" s="82"/>
      <c r="Z66" s="82"/>
      <c r="AA66" s="82"/>
      <c r="AB66" s="82"/>
      <c r="AC66" s="82"/>
      <c r="AD66" s="82"/>
      <c r="AE66" s="82"/>
    </row>
    <row r="67" spans="1:31">
      <c r="A67" s="82"/>
      <c r="B67" s="82"/>
      <c r="M67" s="82"/>
      <c r="N67" s="82"/>
      <c r="O67" s="82"/>
      <c r="P67" s="82"/>
      <c r="Q67" s="82"/>
      <c r="R67" s="82"/>
      <c r="S67" s="82"/>
      <c r="T67" s="82"/>
      <c r="U67" s="82"/>
      <c r="V67" s="82"/>
      <c r="W67" s="82"/>
      <c r="X67" s="82"/>
      <c r="Y67" s="82"/>
      <c r="Z67" s="82"/>
      <c r="AA67" s="82"/>
      <c r="AB67" s="82"/>
      <c r="AC67" s="82"/>
      <c r="AD67" s="82"/>
      <c r="AE67" s="82"/>
    </row>
    <row r="68" spans="1:31">
      <c r="A68" s="82"/>
      <c r="B68" s="82"/>
      <c r="M68" s="82"/>
      <c r="N68" s="82"/>
      <c r="O68" s="82"/>
      <c r="P68" s="82"/>
      <c r="Q68" s="82"/>
      <c r="R68" s="82"/>
      <c r="S68" s="82"/>
      <c r="T68" s="82"/>
      <c r="U68" s="82"/>
      <c r="V68" s="82"/>
      <c r="W68" s="82"/>
      <c r="X68" s="82"/>
      <c r="Y68" s="82"/>
      <c r="Z68" s="82"/>
      <c r="AA68" s="82"/>
      <c r="AB68" s="82"/>
      <c r="AC68" s="82"/>
      <c r="AD68" s="82"/>
      <c r="AE68" s="82"/>
    </row>
    <row r="69" spans="1:31">
      <c r="A69" s="82"/>
      <c r="B69" s="82"/>
      <c r="M69" s="82"/>
      <c r="N69" s="82"/>
      <c r="O69" s="82"/>
      <c r="P69" s="82"/>
      <c r="Q69" s="82"/>
      <c r="R69" s="82"/>
      <c r="S69" s="82"/>
      <c r="T69" s="82"/>
      <c r="U69" s="82"/>
      <c r="V69" s="82"/>
      <c r="W69" s="82"/>
      <c r="X69" s="82"/>
      <c r="Y69" s="82"/>
      <c r="Z69" s="82"/>
      <c r="AA69" s="82"/>
      <c r="AB69" s="82"/>
      <c r="AC69" s="82"/>
      <c r="AD69" s="82"/>
      <c r="AE69" s="82"/>
    </row>
    <row r="70" spans="1:31">
      <c r="A70" s="82"/>
      <c r="B70" s="82"/>
      <c r="M70" s="82"/>
      <c r="N70" s="82"/>
      <c r="O70" s="82"/>
      <c r="P70" s="82"/>
      <c r="Q70" s="82"/>
      <c r="R70" s="82"/>
      <c r="S70" s="82"/>
      <c r="T70" s="82"/>
      <c r="U70" s="82"/>
      <c r="V70" s="82"/>
      <c r="W70" s="82"/>
      <c r="X70" s="82"/>
      <c r="Y70" s="82"/>
      <c r="Z70" s="82"/>
      <c r="AA70" s="82"/>
      <c r="AB70" s="82"/>
      <c r="AC70" s="82"/>
      <c r="AD70" s="82"/>
      <c r="AE70" s="82"/>
    </row>
    <row r="71" spans="1:31">
      <c r="A71" s="82"/>
      <c r="B71" s="82"/>
      <c r="M71" s="82"/>
      <c r="N71" s="82"/>
      <c r="O71" s="82"/>
      <c r="P71" s="82"/>
      <c r="Q71" s="82"/>
      <c r="R71" s="82"/>
      <c r="S71" s="82"/>
      <c r="T71" s="82"/>
      <c r="U71" s="82"/>
      <c r="V71" s="82"/>
      <c r="W71" s="82"/>
      <c r="X71" s="82"/>
      <c r="Y71" s="82"/>
      <c r="Z71" s="82"/>
      <c r="AA71" s="82"/>
      <c r="AB71" s="82"/>
      <c r="AC71" s="82"/>
      <c r="AD71" s="82"/>
      <c r="AE71" s="82"/>
    </row>
    <row r="72" spans="1:31">
      <c r="A72" s="82"/>
      <c r="B72" s="82"/>
      <c r="M72" s="82"/>
      <c r="N72" s="82"/>
      <c r="O72" s="82"/>
      <c r="P72" s="82"/>
      <c r="Q72" s="82"/>
      <c r="R72" s="82"/>
      <c r="S72" s="82"/>
      <c r="T72" s="82"/>
      <c r="U72" s="82"/>
      <c r="V72" s="82"/>
      <c r="W72" s="82"/>
      <c r="X72" s="82"/>
      <c r="Y72" s="82"/>
      <c r="Z72" s="82"/>
      <c r="AA72" s="82"/>
      <c r="AB72" s="82"/>
      <c r="AC72" s="82"/>
      <c r="AD72" s="82"/>
      <c r="AE72" s="82"/>
    </row>
    <row r="73" spans="1:31">
      <c r="A73" s="82"/>
      <c r="B73" s="82"/>
      <c r="M73" s="82"/>
      <c r="N73" s="82"/>
      <c r="O73" s="82"/>
      <c r="P73" s="82"/>
      <c r="Q73" s="82"/>
      <c r="R73" s="82"/>
      <c r="S73" s="82"/>
      <c r="T73" s="82"/>
      <c r="U73" s="82"/>
      <c r="V73" s="82"/>
      <c r="W73" s="82"/>
      <c r="X73" s="82"/>
      <c r="Y73" s="82"/>
      <c r="Z73" s="82"/>
      <c r="AA73" s="82"/>
      <c r="AB73" s="82"/>
      <c r="AC73" s="82"/>
      <c r="AD73" s="82"/>
      <c r="AE73" s="82"/>
    </row>
    <row r="74" spans="1:31">
      <c r="A74" s="82"/>
      <c r="B74" s="82"/>
      <c r="M74" s="82"/>
      <c r="N74" s="82"/>
      <c r="O74" s="82"/>
      <c r="P74" s="82"/>
      <c r="Q74" s="82"/>
      <c r="R74" s="82"/>
      <c r="S74" s="82"/>
      <c r="T74" s="82"/>
      <c r="U74" s="82"/>
      <c r="V74" s="82"/>
      <c r="W74" s="82"/>
      <c r="X74" s="82"/>
      <c r="Y74" s="82"/>
      <c r="Z74" s="82"/>
      <c r="AA74" s="82"/>
      <c r="AB74" s="82"/>
      <c r="AC74" s="82"/>
      <c r="AD74" s="82"/>
      <c r="AE74" s="82"/>
    </row>
    <row r="75" spans="1:31">
      <c r="A75" s="82"/>
      <c r="B75" s="82"/>
      <c r="M75" s="82"/>
      <c r="N75" s="82"/>
      <c r="O75" s="82"/>
      <c r="P75" s="82"/>
      <c r="Q75" s="82"/>
      <c r="R75" s="82"/>
      <c r="S75" s="82"/>
      <c r="T75" s="82"/>
      <c r="U75" s="82"/>
      <c r="V75" s="82"/>
      <c r="W75" s="82"/>
      <c r="X75" s="82"/>
      <c r="Y75" s="82"/>
      <c r="Z75" s="82"/>
      <c r="AA75" s="82"/>
      <c r="AB75" s="82"/>
      <c r="AC75" s="82"/>
      <c r="AD75" s="82"/>
      <c r="AE75" s="82"/>
    </row>
    <row r="76" spans="1:31">
      <c r="A76" s="82"/>
      <c r="B76" s="82"/>
      <c r="M76" s="82"/>
      <c r="N76" s="82"/>
      <c r="O76" s="82"/>
      <c r="P76" s="82"/>
      <c r="Q76" s="82"/>
      <c r="R76" s="82"/>
      <c r="S76" s="82"/>
      <c r="T76" s="82"/>
      <c r="U76" s="82"/>
      <c r="V76" s="82"/>
      <c r="W76" s="82"/>
      <c r="X76" s="82"/>
      <c r="Y76" s="82"/>
      <c r="Z76" s="82"/>
      <c r="AA76" s="82"/>
      <c r="AB76" s="82"/>
      <c r="AC76" s="82"/>
      <c r="AD76" s="82"/>
      <c r="AE76" s="82"/>
    </row>
    <row r="77" spans="1:31">
      <c r="A77" s="82"/>
      <c r="B77" s="82"/>
      <c r="M77" s="82"/>
      <c r="N77" s="82"/>
      <c r="O77" s="82"/>
      <c r="P77" s="82"/>
      <c r="Q77" s="82"/>
      <c r="R77" s="82"/>
      <c r="S77" s="82"/>
      <c r="T77" s="82"/>
      <c r="U77" s="82"/>
      <c r="V77" s="82"/>
      <c r="W77" s="82"/>
      <c r="X77" s="82"/>
      <c r="Y77" s="82"/>
      <c r="Z77" s="82"/>
      <c r="AA77" s="82"/>
      <c r="AB77" s="82"/>
      <c r="AC77" s="82"/>
      <c r="AD77" s="82"/>
      <c r="AE77" s="82"/>
    </row>
    <row r="78" spans="1:31">
      <c r="A78" s="82"/>
      <c r="B78" s="82"/>
      <c r="M78" s="82"/>
      <c r="N78" s="82"/>
      <c r="O78" s="82"/>
      <c r="P78" s="82"/>
      <c r="Q78" s="82"/>
      <c r="R78" s="82"/>
      <c r="S78" s="82"/>
      <c r="T78" s="82"/>
      <c r="U78" s="82"/>
      <c r="V78" s="82"/>
      <c r="W78" s="82"/>
      <c r="X78" s="82"/>
      <c r="Y78" s="82"/>
      <c r="Z78" s="82"/>
      <c r="AA78" s="82"/>
      <c r="AB78" s="82"/>
      <c r="AC78" s="82"/>
      <c r="AD78" s="82"/>
      <c r="AE78" s="82"/>
    </row>
    <row r="79" spans="1:31">
      <c r="A79" s="82"/>
      <c r="B79" s="82"/>
      <c r="M79" s="82"/>
      <c r="N79" s="82"/>
      <c r="O79" s="82"/>
      <c r="P79" s="82"/>
      <c r="Q79" s="82"/>
      <c r="R79" s="82"/>
      <c r="S79" s="82"/>
      <c r="T79" s="82"/>
      <c r="U79" s="82"/>
      <c r="V79" s="82"/>
      <c r="W79" s="82"/>
      <c r="X79" s="82"/>
      <c r="Y79" s="82"/>
      <c r="Z79" s="82"/>
      <c r="AA79" s="82"/>
      <c r="AB79" s="82"/>
      <c r="AC79" s="82"/>
      <c r="AD79" s="82"/>
      <c r="AE79" s="82"/>
    </row>
    <row r="80" spans="1:31">
      <c r="A80" s="82"/>
      <c r="B80" s="82"/>
      <c r="M80" s="82"/>
      <c r="N80" s="82"/>
      <c r="O80" s="82"/>
      <c r="P80" s="82"/>
      <c r="Q80" s="82"/>
      <c r="R80" s="82"/>
      <c r="S80" s="82"/>
      <c r="T80" s="82"/>
      <c r="U80" s="82"/>
      <c r="V80" s="82"/>
      <c r="W80" s="82"/>
      <c r="X80" s="82"/>
      <c r="Y80" s="82"/>
      <c r="Z80" s="82"/>
      <c r="AA80" s="82"/>
      <c r="AB80" s="82"/>
      <c r="AC80" s="82"/>
      <c r="AD80" s="82"/>
      <c r="AE80" s="82"/>
    </row>
    <row r="81" spans="1:31">
      <c r="A81" s="82"/>
      <c r="B81" s="82"/>
      <c r="M81" s="82"/>
      <c r="N81" s="82"/>
      <c r="O81" s="82"/>
      <c r="P81" s="82"/>
      <c r="Q81" s="82"/>
      <c r="R81" s="82"/>
      <c r="S81" s="82"/>
      <c r="T81" s="82"/>
      <c r="U81" s="82"/>
      <c r="V81" s="82"/>
      <c r="W81" s="82"/>
      <c r="X81" s="82"/>
      <c r="Y81" s="82"/>
      <c r="Z81" s="82"/>
      <c r="AA81" s="82"/>
      <c r="AB81" s="82"/>
      <c r="AC81" s="82"/>
      <c r="AD81" s="82"/>
      <c r="AE81" s="82"/>
    </row>
    <row r="82" spans="1:31">
      <c r="A82" s="82"/>
      <c r="B82" s="82"/>
      <c r="M82" s="82"/>
      <c r="N82" s="82"/>
      <c r="O82" s="82"/>
      <c r="P82" s="82"/>
      <c r="Q82" s="82"/>
      <c r="R82" s="82"/>
      <c r="S82" s="82"/>
      <c r="T82" s="82"/>
      <c r="U82" s="82"/>
      <c r="V82" s="82"/>
      <c r="W82" s="82"/>
      <c r="X82" s="82"/>
      <c r="Y82" s="82"/>
      <c r="Z82" s="82"/>
      <c r="AA82" s="82"/>
      <c r="AB82" s="82"/>
      <c r="AC82" s="82"/>
      <c r="AD82" s="82"/>
      <c r="AE82" s="82"/>
    </row>
    <row r="83" spans="1:31">
      <c r="A83" s="82"/>
      <c r="B83" s="82"/>
      <c r="M83" s="82"/>
      <c r="N83" s="82"/>
      <c r="O83" s="82"/>
      <c r="P83" s="82"/>
      <c r="Q83" s="82"/>
      <c r="R83" s="82"/>
      <c r="S83" s="82"/>
      <c r="T83" s="82"/>
      <c r="U83" s="82"/>
      <c r="V83" s="82"/>
      <c r="W83" s="82"/>
      <c r="X83" s="82"/>
      <c r="Y83" s="82"/>
      <c r="Z83" s="82"/>
      <c r="AA83" s="82"/>
      <c r="AB83" s="82"/>
      <c r="AC83" s="82"/>
      <c r="AD83" s="82"/>
      <c r="AE83" s="82"/>
    </row>
    <row r="84" spans="1:31">
      <c r="A84" s="82"/>
      <c r="B84" s="82"/>
      <c r="M84" s="82"/>
      <c r="N84" s="82"/>
      <c r="O84" s="82"/>
      <c r="P84" s="82"/>
      <c r="Q84" s="82"/>
      <c r="R84" s="82"/>
      <c r="S84" s="82"/>
      <c r="T84" s="82"/>
      <c r="U84" s="82"/>
      <c r="V84" s="82"/>
      <c r="W84" s="82"/>
      <c r="X84" s="82"/>
      <c r="Y84" s="82"/>
      <c r="Z84" s="82"/>
      <c r="AA84" s="82"/>
      <c r="AB84" s="82"/>
      <c r="AC84" s="82"/>
      <c r="AD84" s="82"/>
      <c r="AE84" s="82"/>
    </row>
    <row r="85" spans="1:31">
      <c r="A85" s="82"/>
      <c r="B85" s="82"/>
      <c r="M85" s="82"/>
      <c r="N85" s="82"/>
      <c r="O85" s="82"/>
      <c r="P85" s="82"/>
      <c r="Q85" s="82"/>
      <c r="R85" s="82"/>
      <c r="S85" s="82"/>
      <c r="T85" s="82"/>
      <c r="U85" s="82"/>
      <c r="V85" s="82"/>
      <c r="W85" s="82"/>
      <c r="X85" s="82"/>
      <c r="Y85" s="82"/>
      <c r="Z85" s="82"/>
      <c r="AA85" s="82"/>
      <c r="AB85" s="82"/>
      <c r="AC85" s="82"/>
      <c r="AD85" s="82"/>
      <c r="AE85" s="82"/>
    </row>
    <row r="86" spans="1:31">
      <c r="A86" s="82"/>
      <c r="B86" s="82"/>
      <c r="M86" s="82"/>
      <c r="N86" s="82"/>
      <c r="O86" s="82"/>
      <c r="P86" s="82"/>
      <c r="Q86" s="82"/>
      <c r="R86" s="82"/>
      <c r="S86" s="82"/>
      <c r="T86" s="82"/>
      <c r="U86" s="82"/>
      <c r="V86" s="82"/>
      <c r="W86" s="82"/>
      <c r="X86" s="82"/>
      <c r="Y86" s="82"/>
      <c r="Z86" s="82"/>
      <c r="AA86" s="82"/>
      <c r="AB86" s="82"/>
      <c r="AC86" s="82"/>
      <c r="AD86" s="82"/>
      <c r="AE86" s="82"/>
    </row>
    <row r="87" spans="1:31">
      <c r="A87" s="82"/>
      <c r="B87" s="82"/>
      <c r="M87" s="82"/>
      <c r="N87" s="82"/>
      <c r="O87" s="82"/>
      <c r="P87" s="82"/>
      <c r="Q87" s="82"/>
      <c r="R87" s="82"/>
      <c r="S87" s="82"/>
      <c r="T87" s="82"/>
      <c r="U87" s="82"/>
      <c r="V87" s="82"/>
      <c r="W87" s="82"/>
      <c r="X87" s="82"/>
      <c r="Y87" s="82"/>
      <c r="Z87" s="82"/>
      <c r="AA87" s="82"/>
      <c r="AB87" s="82"/>
      <c r="AC87" s="82"/>
      <c r="AD87" s="82"/>
      <c r="AE87" s="82"/>
    </row>
    <row r="88" spans="1:31">
      <c r="A88" s="82"/>
      <c r="B88" s="82"/>
      <c r="M88" s="82"/>
      <c r="N88" s="82"/>
      <c r="O88" s="82"/>
      <c r="P88" s="82"/>
      <c r="Q88" s="82"/>
      <c r="R88" s="82"/>
      <c r="S88" s="82"/>
      <c r="T88" s="82"/>
      <c r="U88" s="82"/>
      <c r="V88" s="82"/>
      <c r="W88" s="82"/>
      <c r="X88" s="82"/>
      <c r="Y88" s="82"/>
      <c r="Z88" s="82"/>
      <c r="AA88" s="82"/>
      <c r="AB88" s="82"/>
      <c r="AC88" s="82"/>
      <c r="AD88" s="82"/>
      <c r="AE88" s="82"/>
    </row>
    <row r="89" spans="1:31">
      <c r="A89" s="82"/>
      <c r="B89" s="82"/>
      <c r="M89" s="82"/>
      <c r="N89" s="82"/>
      <c r="O89" s="82"/>
      <c r="P89" s="82"/>
      <c r="Q89" s="82"/>
      <c r="R89" s="82"/>
      <c r="S89" s="82"/>
      <c r="T89" s="82"/>
      <c r="U89" s="82"/>
      <c r="V89" s="82"/>
      <c r="W89" s="82"/>
      <c r="X89" s="82"/>
      <c r="Y89" s="82"/>
      <c r="Z89" s="82"/>
      <c r="AA89" s="82"/>
      <c r="AB89" s="82"/>
      <c r="AC89" s="82"/>
      <c r="AD89" s="82"/>
      <c r="AE89" s="82"/>
    </row>
    <row r="90" spans="1:31">
      <c r="A90" s="82"/>
      <c r="B90" s="82"/>
      <c r="M90" s="82"/>
      <c r="N90" s="82"/>
      <c r="O90" s="82"/>
      <c r="P90" s="82"/>
      <c r="Q90" s="82"/>
      <c r="R90" s="82"/>
      <c r="S90" s="82"/>
      <c r="T90" s="82"/>
      <c r="U90" s="82"/>
      <c r="V90" s="82"/>
      <c r="W90" s="82"/>
      <c r="X90" s="82"/>
      <c r="Y90" s="82"/>
      <c r="Z90" s="82"/>
      <c r="AA90" s="82"/>
      <c r="AB90" s="82"/>
      <c r="AC90" s="82"/>
      <c r="AD90" s="82"/>
      <c r="AE90" s="82"/>
    </row>
    <row r="91" spans="1:31">
      <c r="A91" s="82"/>
      <c r="B91" s="82"/>
      <c r="M91" s="82"/>
      <c r="N91" s="82"/>
      <c r="O91" s="82"/>
      <c r="P91" s="82"/>
      <c r="Q91" s="82"/>
      <c r="R91" s="82"/>
      <c r="S91" s="82"/>
      <c r="T91" s="82"/>
      <c r="U91" s="82"/>
      <c r="V91" s="82"/>
      <c r="W91" s="82"/>
      <c r="X91" s="82"/>
      <c r="Y91" s="82"/>
      <c r="Z91" s="82"/>
      <c r="AA91" s="82"/>
      <c r="AB91" s="82"/>
      <c r="AC91" s="82"/>
      <c r="AD91" s="82"/>
      <c r="AE91" s="82"/>
    </row>
    <row r="92" spans="1:31">
      <c r="A92" s="82"/>
      <c r="B92" s="82"/>
      <c r="M92" s="82"/>
      <c r="N92" s="82"/>
      <c r="O92" s="82"/>
      <c r="P92" s="82"/>
      <c r="Q92" s="82"/>
      <c r="R92" s="82"/>
      <c r="S92" s="82"/>
      <c r="T92" s="82"/>
      <c r="U92" s="82"/>
      <c r="V92" s="82"/>
      <c r="W92" s="82"/>
      <c r="X92" s="82"/>
      <c r="Y92" s="82"/>
      <c r="Z92" s="82"/>
      <c r="AA92" s="82"/>
      <c r="AB92" s="82"/>
      <c r="AC92" s="82"/>
      <c r="AD92" s="82"/>
      <c r="AE92" s="82"/>
    </row>
    <row r="93" spans="1:31">
      <c r="A93" s="82"/>
      <c r="B93" s="82"/>
      <c r="M93" s="82"/>
      <c r="N93" s="82"/>
      <c r="O93" s="82"/>
      <c r="P93" s="82"/>
      <c r="Q93" s="82"/>
      <c r="R93" s="82"/>
      <c r="S93" s="82"/>
      <c r="T93" s="82"/>
      <c r="U93" s="82"/>
      <c r="V93" s="82"/>
      <c r="W93" s="82"/>
      <c r="X93" s="82"/>
      <c r="Y93" s="82"/>
      <c r="Z93" s="82"/>
      <c r="AA93" s="82"/>
      <c r="AB93" s="82"/>
      <c r="AC93" s="82"/>
      <c r="AD93" s="82"/>
      <c r="AE93" s="82"/>
    </row>
    <row r="94" spans="1:31">
      <c r="A94" s="82"/>
      <c r="B94" s="82"/>
      <c r="M94" s="82"/>
      <c r="N94" s="82"/>
      <c r="O94" s="82"/>
      <c r="P94" s="82"/>
      <c r="Q94" s="82"/>
      <c r="R94" s="82"/>
      <c r="S94" s="82"/>
      <c r="T94" s="82"/>
      <c r="U94" s="82"/>
      <c r="V94" s="82"/>
      <c r="W94" s="82"/>
      <c r="X94" s="82"/>
      <c r="Y94" s="82"/>
      <c r="Z94" s="82"/>
      <c r="AA94" s="82"/>
      <c r="AB94" s="82"/>
      <c r="AC94" s="82"/>
      <c r="AD94" s="82"/>
      <c r="AE94" s="82"/>
    </row>
    <row r="95" spans="1:31">
      <c r="A95" s="82"/>
      <c r="B95" s="82"/>
      <c r="M95" s="82"/>
      <c r="N95" s="82"/>
      <c r="O95" s="82"/>
      <c r="P95" s="82"/>
      <c r="Q95" s="82"/>
      <c r="R95" s="82"/>
      <c r="S95" s="82"/>
      <c r="T95" s="82"/>
      <c r="U95" s="82"/>
      <c r="V95" s="82"/>
      <c r="W95" s="82"/>
      <c r="X95" s="82"/>
      <c r="Y95" s="82"/>
      <c r="Z95" s="82"/>
      <c r="AA95" s="82"/>
      <c r="AB95" s="82"/>
      <c r="AC95" s="82"/>
      <c r="AD95" s="82"/>
      <c r="AE95" s="82"/>
    </row>
    <row r="96" spans="1:31">
      <c r="A96" s="82"/>
      <c r="B96" s="82"/>
      <c r="M96" s="82"/>
      <c r="N96" s="82"/>
      <c r="O96" s="82"/>
      <c r="P96" s="82"/>
      <c r="Q96" s="82"/>
      <c r="R96" s="82"/>
      <c r="S96" s="82"/>
      <c r="T96" s="82"/>
      <c r="U96" s="82"/>
      <c r="V96" s="82"/>
      <c r="W96" s="82"/>
      <c r="X96" s="82"/>
      <c r="Y96" s="82"/>
      <c r="Z96" s="82"/>
      <c r="AA96" s="82"/>
      <c r="AB96" s="82"/>
      <c r="AC96" s="82"/>
      <c r="AD96" s="82"/>
      <c r="AE96" s="82"/>
    </row>
    <row r="97" spans="1:31">
      <c r="A97" s="82"/>
      <c r="B97" s="82"/>
      <c r="M97" s="82"/>
      <c r="N97" s="82"/>
      <c r="O97" s="82"/>
      <c r="P97" s="82"/>
      <c r="Q97" s="82"/>
      <c r="R97" s="82"/>
      <c r="S97" s="82"/>
      <c r="T97" s="82"/>
      <c r="U97" s="82"/>
      <c r="V97" s="82"/>
      <c r="W97" s="82"/>
      <c r="X97" s="82"/>
      <c r="Y97" s="82"/>
      <c r="Z97" s="82"/>
      <c r="AA97" s="82"/>
      <c r="AB97" s="82"/>
      <c r="AC97" s="82"/>
      <c r="AD97" s="82"/>
      <c r="AE97" s="82"/>
    </row>
    <row r="98" spans="1:31">
      <c r="A98" s="82"/>
      <c r="B98" s="82"/>
      <c r="M98" s="82"/>
      <c r="N98" s="82"/>
      <c r="O98" s="82"/>
      <c r="P98" s="82"/>
      <c r="Q98" s="82"/>
      <c r="R98" s="82"/>
      <c r="S98" s="82"/>
      <c r="T98" s="82"/>
      <c r="U98" s="82"/>
      <c r="V98" s="82"/>
      <c r="W98" s="82"/>
      <c r="X98" s="82"/>
      <c r="Y98" s="82"/>
      <c r="Z98" s="82"/>
      <c r="AA98" s="82"/>
      <c r="AB98" s="82"/>
      <c r="AC98" s="82"/>
      <c r="AD98" s="82"/>
      <c r="AE98" s="82"/>
    </row>
    <row r="99" spans="1:31">
      <c r="A99" s="82"/>
      <c r="B99" s="82"/>
      <c r="M99" s="82"/>
      <c r="N99" s="82"/>
      <c r="O99" s="82"/>
      <c r="P99" s="82"/>
      <c r="Q99" s="82"/>
      <c r="R99" s="82"/>
      <c r="S99" s="82"/>
      <c r="T99" s="82"/>
      <c r="U99" s="82"/>
      <c r="V99" s="82"/>
      <c r="W99" s="82"/>
      <c r="X99" s="82"/>
      <c r="Y99" s="82"/>
      <c r="Z99" s="82"/>
      <c r="AA99" s="82"/>
      <c r="AB99" s="82"/>
      <c r="AC99" s="82"/>
      <c r="AD99" s="82"/>
      <c r="AE99" s="82"/>
    </row>
    <row r="100" spans="1:31">
      <c r="A100" s="82"/>
      <c r="B100" s="82"/>
      <c r="M100" s="82"/>
      <c r="N100" s="82"/>
      <c r="O100" s="82"/>
      <c r="P100" s="82"/>
      <c r="Q100" s="82"/>
      <c r="R100" s="82"/>
      <c r="S100" s="82"/>
      <c r="T100" s="82"/>
      <c r="U100" s="82"/>
      <c r="V100" s="82"/>
      <c r="W100" s="82"/>
      <c r="X100" s="82"/>
      <c r="Y100" s="82"/>
      <c r="Z100" s="82"/>
      <c r="AA100" s="82"/>
      <c r="AB100" s="82"/>
      <c r="AC100" s="82"/>
      <c r="AD100" s="82"/>
      <c r="AE100" s="82"/>
    </row>
    <row r="101" spans="1:31">
      <c r="A101" s="82"/>
      <c r="B101" s="82"/>
    </row>
    <row r="102" spans="1:31">
      <c r="A102" s="82"/>
      <c r="B102" s="82"/>
    </row>
    <row r="103" spans="1:31">
      <c r="A103" s="82"/>
      <c r="B103" s="82"/>
    </row>
    <row r="104" spans="1:31">
      <c r="A104" s="82"/>
      <c r="B104" s="82"/>
    </row>
  </sheetData>
  <mergeCells count="20">
    <mergeCell ref="B1:C1"/>
    <mergeCell ref="A3:D4"/>
    <mergeCell ref="A5:D5"/>
    <mergeCell ref="A6:C6"/>
    <mergeCell ref="A30:D30"/>
    <mergeCell ref="B7:D7"/>
    <mergeCell ref="B8:D8"/>
    <mergeCell ref="B10:C10"/>
    <mergeCell ref="B11:C11"/>
    <mergeCell ref="A14:D14"/>
    <mergeCell ref="A22:B22"/>
    <mergeCell ref="C22:D22"/>
    <mergeCell ref="A23:B23"/>
    <mergeCell ref="C23:D23"/>
    <mergeCell ref="A32:D32"/>
    <mergeCell ref="A24:B24"/>
    <mergeCell ref="A26:D26"/>
    <mergeCell ref="A27:D27"/>
    <mergeCell ref="A28:D28"/>
    <mergeCell ref="A31:D31"/>
  </mergeCells>
  <phoneticPr fontId="7" type="noConversion"/>
  <pageMargins left="1.19" right="0.75" top="1" bottom="1" header="0.5" footer="0.5"/>
  <pageSetup paperSize="9" scale="91"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L600"/>
  <sheetViews>
    <sheetView workbookViewId="0"/>
  </sheetViews>
  <sheetFormatPr defaultColWidth="11.42578125" defaultRowHeight="15"/>
  <cols>
    <col min="1" max="1" width="4.140625" style="3" customWidth="1"/>
    <col min="2" max="4" width="11.42578125" style="4" customWidth="1"/>
    <col min="5" max="5" width="9.140625" style="4" customWidth="1"/>
    <col min="6" max="6" width="3.140625" style="4" customWidth="1"/>
    <col min="7" max="7" width="7.140625" style="4" customWidth="1"/>
    <col min="8" max="8" width="10.5703125" style="4" customWidth="1"/>
    <col min="9" max="9" width="11.42578125" style="4" customWidth="1"/>
    <col min="10" max="10" width="10.42578125" style="4" customWidth="1"/>
    <col min="11" max="11" width="9.85546875" style="4" customWidth="1"/>
    <col min="12" max="16384" width="11.42578125" style="4"/>
  </cols>
  <sheetData>
    <row r="1" spans="1:12">
      <c r="A1" s="34" t="s">
        <v>2609</v>
      </c>
    </row>
    <row r="2" spans="1:12" ht="16.5" customHeight="1" thickBot="1">
      <c r="A2" s="595"/>
      <c r="B2" s="929" t="s">
        <v>2610</v>
      </c>
      <c r="C2" s="930"/>
      <c r="D2" s="930"/>
      <c r="E2" s="930"/>
      <c r="F2" s="13"/>
      <c r="G2" s="931" t="s">
        <v>2611</v>
      </c>
      <c r="H2" s="931"/>
      <c r="I2" s="931"/>
      <c r="J2" s="931"/>
      <c r="K2" s="931"/>
      <c r="L2" s="932"/>
    </row>
    <row r="3" spans="1:12" ht="92.25" customHeight="1" thickTop="1" thickBot="1">
      <c r="A3" s="595"/>
      <c r="B3" s="12"/>
      <c r="C3" s="12"/>
      <c r="D3" s="12"/>
      <c r="E3" s="12"/>
      <c r="F3" s="13"/>
      <c r="G3" s="14"/>
      <c r="H3" s="14"/>
      <c r="I3" s="14"/>
      <c r="J3" s="14"/>
      <c r="K3" s="14"/>
      <c r="L3" s="15"/>
    </row>
    <row r="4" spans="1:12" ht="40.5" customHeight="1" thickTop="1" thickBot="1">
      <c r="A4" s="5"/>
      <c r="B4" s="16" t="s">
        <v>2612</v>
      </c>
      <c r="C4" s="933" t="s">
        <v>233</v>
      </c>
      <c r="D4" s="934"/>
      <c r="E4" s="935"/>
      <c r="F4" s="13"/>
      <c r="G4" s="17">
        <v>1</v>
      </c>
      <c r="H4" s="17" t="s">
        <v>2613</v>
      </c>
      <c r="I4" s="936" t="s">
        <v>2614</v>
      </c>
      <c r="J4" s="937"/>
      <c r="K4" s="937"/>
      <c r="L4" s="938"/>
    </row>
    <row r="5" spans="1:12" ht="36.75" customHeight="1" thickTop="1" thickBot="1">
      <c r="A5" s="6"/>
      <c r="B5" s="18">
        <v>1000</v>
      </c>
      <c r="C5" s="18" t="s">
        <v>2615</v>
      </c>
      <c r="D5" s="18"/>
      <c r="E5" s="19"/>
      <c r="F5" s="13"/>
      <c r="G5" s="17">
        <v>2</v>
      </c>
      <c r="H5" s="17" t="s">
        <v>2616</v>
      </c>
      <c r="I5" s="939" t="s">
        <v>2617</v>
      </c>
      <c r="J5" s="940"/>
      <c r="K5" s="940"/>
      <c r="L5" s="20" t="s">
        <v>2618</v>
      </c>
    </row>
    <row r="6" spans="1:12" ht="46.5" thickTop="1" thickBot="1">
      <c r="A6" s="6"/>
      <c r="B6" s="17">
        <v>1010</v>
      </c>
      <c r="C6" s="17"/>
      <c r="D6" s="17" t="s">
        <v>2600</v>
      </c>
      <c r="E6" s="21"/>
      <c r="F6" s="13"/>
      <c r="G6" s="17">
        <v>3</v>
      </c>
      <c r="H6" s="22" t="s">
        <v>2619</v>
      </c>
      <c r="I6" s="939"/>
      <c r="J6" s="940"/>
      <c r="K6" s="940"/>
      <c r="L6" s="23" t="s">
        <v>2620</v>
      </c>
    </row>
    <row r="7" spans="1:12" ht="15.75" thickBot="1">
      <c r="A7" s="6"/>
      <c r="B7" s="17">
        <v>1020</v>
      </c>
      <c r="C7" s="17"/>
      <c r="D7" s="17" t="s">
        <v>2602</v>
      </c>
      <c r="E7" s="21"/>
      <c r="F7" s="13"/>
      <c r="G7" s="24">
        <v>4</v>
      </c>
      <c r="H7" s="941" t="s">
        <v>2621</v>
      </c>
      <c r="I7" s="942"/>
      <c r="J7" s="942"/>
      <c r="K7" s="942"/>
      <c r="L7" s="943"/>
    </row>
    <row r="8" spans="1:12" ht="18.75" thickBot="1">
      <c r="A8" s="6"/>
      <c r="B8" s="17">
        <v>1030</v>
      </c>
      <c r="C8" s="17"/>
      <c r="D8" s="17" t="s">
        <v>2603</v>
      </c>
      <c r="E8" s="21"/>
    </row>
    <row r="9" spans="1:12" s="7" customFormat="1" ht="16.5" thickBot="1">
      <c r="A9" s="6"/>
      <c r="B9" s="17">
        <v>1040</v>
      </c>
      <c r="C9" s="17"/>
      <c r="D9" s="17" t="s">
        <v>2604</v>
      </c>
      <c r="E9" s="21"/>
    </row>
    <row r="10" spans="1:12" s="7" customFormat="1" ht="20.25" customHeight="1" thickBot="1">
      <c r="A10" s="6"/>
      <c r="B10" s="24">
        <v>1050</v>
      </c>
      <c r="C10" s="24"/>
      <c r="D10" s="24" t="s">
        <v>2622</v>
      </c>
      <c r="E10" s="25"/>
    </row>
    <row r="11" spans="1:12" ht="19.5" thickTop="1" thickBot="1">
      <c r="A11" s="6"/>
      <c r="B11" s="18">
        <v>2000</v>
      </c>
      <c r="C11" s="18" t="s">
        <v>2623</v>
      </c>
      <c r="D11" s="18"/>
      <c r="E11" s="19"/>
    </row>
    <row r="12" spans="1:12" ht="37.5" thickTop="1" thickBot="1">
      <c r="A12" s="6"/>
      <c r="B12" s="17">
        <v>2010</v>
      </c>
      <c r="C12" s="17"/>
      <c r="D12" s="17" t="s">
        <v>2624</v>
      </c>
      <c r="E12" s="21"/>
    </row>
    <row r="13" spans="1:12" ht="15.75" thickBot="1">
      <c r="A13" s="6"/>
      <c r="B13" s="24">
        <v>2020</v>
      </c>
      <c r="C13" s="24"/>
      <c r="D13" s="24" t="s">
        <v>2625</v>
      </c>
      <c r="E13" s="25"/>
    </row>
    <row r="14" spans="1:12" ht="19.5" thickTop="1" thickBot="1">
      <c r="A14" s="6"/>
      <c r="B14" s="18">
        <v>3000</v>
      </c>
      <c r="C14" s="18" t="s">
        <v>2626</v>
      </c>
      <c r="D14" s="18"/>
      <c r="E14" s="19"/>
    </row>
    <row r="15" spans="1:12" ht="31.5" customHeight="1" thickTop="1" thickBot="1">
      <c r="A15" s="6"/>
      <c r="B15" s="26">
        <v>3010</v>
      </c>
      <c r="C15" s="26"/>
      <c r="D15" s="26" t="s">
        <v>2627</v>
      </c>
      <c r="E15" s="27"/>
    </row>
    <row r="16" spans="1:12" ht="15.75" thickBot="1">
      <c r="A16" s="6"/>
      <c r="B16" s="28">
        <v>3020</v>
      </c>
      <c r="C16" s="28"/>
      <c r="D16" s="28" t="s">
        <v>2628</v>
      </c>
      <c r="E16" s="28"/>
    </row>
    <row r="17" spans="1:5" ht="28.5" thickTop="1" thickBot="1">
      <c r="A17" s="6"/>
      <c r="B17" s="18">
        <v>4000</v>
      </c>
      <c r="C17" s="18" t="s">
        <v>2629</v>
      </c>
      <c r="D17" s="18"/>
      <c r="E17" s="19"/>
    </row>
    <row r="18" spans="1:5" ht="19.5" thickTop="1" thickBot="1">
      <c r="A18" s="6"/>
      <c r="B18" s="17">
        <v>4010</v>
      </c>
      <c r="C18" s="17"/>
      <c r="D18" s="17" t="s">
        <v>2630</v>
      </c>
      <c r="E18" s="21"/>
    </row>
    <row r="19" spans="1:5" ht="18.75" thickBot="1">
      <c r="A19" s="6"/>
      <c r="B19" s="17">
        <v>4020</v>
      </c>
      <c r="C19" s="17"/>
      <c r="D19" s="17" t="s">
        <v>2631</v>
      </c>
      <c r="E19" s="21"/>
    </row>
    <row r="20" spans="1:5" ht="27.75" thickBot="1">
      <c r="A20" s="6"/>
      <c r="B20" s="17">
        <v>4030</v>
      </c>
      <c r="C20" s="17"/>
      <c r="D20" s="17" t="s">
        <v>2632</v>
      </c>
      <c r="E20" s="21"/>
    </row>
    <row r="21" spans="1:5" ht="27.75" thickBot="1">
      <c r="A21" s="6"/>
      <c r="B21" s="17">
        <v>4040</v>
      </c>
      <c r="C21" s="17"/>
      <c r="D21" s="17" t="s">
        <v>2633</v>
      </c>
      <c r="E21" s="21"/>
    </row>
    <row r="22" spans="1:5" ht="27.75" customHeight="1" thickBot="1">
      <c r="A22" s="6"/>
      <c r="B22" s="17">
        <v>4050</v>
      </c>
      <c r="C22" s="17"/>
      <c r="D22" s="17" t="s">
        <v>2634</v>
      </c>
      <c r="E22" s="21"/>
    </row>
    <row r="23" spans="1:5" ht="15.75" thickBot="1">
      <c r="A23" s="6"/>
      <c r="B23" s="17">
        <v>4060</v>
      </c>
      <c r="C23" s="17"/>
      <c r="D23" s="17" t="s">
        <v>2635</v>
      </c>
      <c r="E23" s="21"/>
    </row>
    <row r="24" spans="1:5" ht="27.75" thickBot="1">
      <c r="A24" s="6"/>
      <c r="B24" s="17">
        <v>4070</v>
      </c>
      <c r="C24" s="17"/>
      <c r="D24" s="17" t="s">
        <v>2636</v>
      </c>
      <c r="E24" s="21"/>
    </row>
    <row r="25" spans="1:5" ht="15.75" thickBot="1">
      <c r="A25" s="6"/>
      <c r="B25" s="24">
        <v>4080</v>
      </c>
      <c r="C25" s="24"/>
      <c r="D25" s="24" t="s">
        <v>2637</v>
      </c>
      <c r="E25" s="25"/>
    </row>
    <row r="26" spans="1:5" ht="19.5" thickTop="1" thickBot="1">
      <c r="A26" s="6"/>
      <c r="B26" s="18">
        <v>5000</v>
      </c>
      <c r="C26" s="18" t="s">
        <v>2638</v>
      </c>
      <c r="D26" s="18"/>
      <c r="E26" s="19"/>
    </row>
    <row r="27" spans="1:5" ht="16.5" thickTop="1" thickBot="1">
      <c r="A27" s="6"/>
      <c r="B27" s="17">
        <v>5010</v>
      </c>
      <c r="C27" s="17"/>
      <c r="D27" s="17" t="s">
        <v>2639</v>
      </c>
      <c r="E27" s="21"/>
    </row>
    <row r="28" spans="1:5" ht="15.75" thickBot="1">
      <c r="A28" s="6"/>
      <c r="B28" s="17">
        <v>5020</v>
      </c>
      <c r="C28" s="17"/>
      <c r="D28" s="17" t="s">
        <v>2640</v>
      </c>
      <c r="E28" s="21"/>
    </row>
    <row r="29" spans="1:5" ht="15.75" thickBot="1">
      <c r="A29" s="6"/>
      <c r="B29" s="17">
        <v>5030</v>
      </c>
      <c r="C29" s="17"/>
      <c r="D29" s="17" t="s">
        <v>2641</v>
      </c>
      <c r="E29" s="21"/>
    </row>
    <row r="30" spans="1:5" ht="15.75" thickBot="1">
      <c r="A30" s="6"/>
      <c r="B30" s="17">
        <v>5031</v>
      </c>
      <c r="C30" s="17"/>
      <c r="D30" s="17"/>
      <c r="E30" s="21" t="s">
        <v>2642</v>
      </c>
    </row>
    <row r="31" spans="1:5" ht="18.75" thickBot="1">
      <c r="A31" s="6"/>
      <c r="B31" s="17">
        <v>5032</v>
      </c>
      <c r="C31" s="17"/>
      <c r="D31" s="17"/>
      <c r="E31" s="21" t="s">
        <v>2643</v>
      </c>
    </row>
    <row r="32" spans="1:5" ht="15.75" thickBot="1">
      <c r="A32" s="6"/>
      <c r="B32" s="17">
        <v>5040</v>
      </c>
      <c r="C32" s="17"/>
      <c r="D32" s="17" t="s">
        <v>2644</v>
      </c>
      <c r="E32" s="21"/>
    </row>
    <row r="33" spans="1:5" ht="15.75" thickBot="1">
      <c r="A33" s="6"/>
      <c r="B33" s="17">
        <v>5041</v>
      </c>
      <c r="C33" s="17"/>
      <c r="D33" s="17"/>
      <c r="E33" s="21" t="s">
        <v>2645</v>
      </c>
    </row>
    <row r="34" spans="1:5" ht="15.75" thickBot="1">
      <c r="A34" s="6"/>
      <c r="B34" s="17">
        <v>5042</v>
      </c>
      <c r="C34" s="17"/>
      <c r="D34" s="17"/>
      <c r="E34" s="21" t="s">
        <v>2646</v>
      </c>
    </row>
    <row r="35" spans="1:5" ht="15.75" thickBot="1">
      <c r="A35" s="6"/>
      <c r="B35" s="17">
        <v>5043</v>
      </c>
      <c r="C35" s="17"/>
      <c r="D35" s="17"/>
      <c r="E35" s="21" t="s">
        <v>2647</v>
      </c>
    </row>
    <row r="36" spans="1:5" ht="60.75" customHeight="1" thickBot="1">
      <c r="A36" s="6"/>
      <c r="B36" s="17">
        <v>5043</v>
      </c>
      <c r="C36" s="17"/>
      <c r="D36" s="17"/>
      <c r="E36" s="21" t="s">
        <v>2648</v>
      </c>
    </row>
    <row r="37" spans="1:5" ht="20.25" customHeight="1" thickBot="1">
      <c r="A37" s="6"/>
      <c r="B37" s="24">
        <v>5044</v>
      </c>
      <c r="C37" s="24"/>
      <c r="D37" s="24"/>
      <c r="E37" s="25" t="s">
        <v>2649</v>
      </c>
    </row>
    <row r="38" spans="1:5" ht="15.75" customHeight="1" thickTop="1" thickBot="1">
      <c r="A38" s="6"/>
      <c r="B38" s="18">
        <v>6000</v>
      </c>
      <c r="C38" s="18" t="s">
        <v>2650</v>
      </c>
      <c r="D38" s="18"/>
      <c r="E38" s="19"/>
    </row>
    <row r="39" spans="1:5" ht="16.5" customHeight="1" thickTop="1" thickBot="1">
      <c r="A39" s="6"/>
      <c r="B39" s="17">
        <v>6010</v>
      </c>
      <c r="C39" s="17"/>
      <c r="D39" s="17" t="s">
        <v>2651</v>
      </c>
      <c r="E39" s="21"/>
    </row>
    <row r="40" spans="1:5" ht="15.75" thickBot="1">
      <c r="A40" s="6"/>
      <c r="B40" s="17">
        <v>6020</v>
      </c>
      <c r="C40" s="17"/>
      <c r="D40" s="17" t="s">
        <v>2652</v>
      </c>
      <c r="E40" s="21"/>
    </row>
    <row r="41" spans="1:5" ht="15.75" thickBot="1">
      <c r="A41" s="6"/>
      <c r="B41" s="17">
        <v>6030</v>
      </c>
      <c r="C41" s="17"/>
      <c r="D41" s="17" t="s">
        <v>2653</v>
      </c>
      <c r="E41" s="21"/>
    </row>
    <row r="42" spans="1:5" ht="15.75" thickBot="1">
      <c r="A42" s="6"/>
      <c r="B42" s="17">
        <v>6040</v>
      </c>
      <c r="C42" s="17"/>
      <c r="D42" s="17" t="s">
        <v>2654</v>
      </c>
      <c r="E42" s="21"/>
    </row>
    <row r="43" spans="1:5" ht="18.75" thickBot="1">
      <c r="A43" s="6"/>
      <c r="B43" s="17">
        <v>6041</v>
      </c>
      <c r="C43" s="17"/>
      <c r="D43" s="17"/>
      <c r="E43" s="21" t="s">
        <v>2655</v>
      </c>
    </row>
    <row r="44" spans="1:5" ht="18.75" thickBot="1">
      <c r="A44" s="6"/>
      <c r="B44" s="17">
        <v>6042</v>
      </c>
      <c r="C44" s="17"/>
      <c r="D44" s="17"/>
      <c r="E44" s="21" t="s">
        <v>2656</v>
      </c>
    </row>
    <row r="45" spans="1:5" ht="27.75" thickBot="1">
      <c r="A45" s="6"/>
      <c r="B45" s="17">
        <v>6043</v>
      </c>
      <c r="C45" s="17"/>
      <c r="D45" s="17"/>
      <c r="E45" s="21" t="s">
        <v>2657</v>
      </c>
    </row>
    <row r="46" spans="1:5" ht="51" customHeight="1" thickBot="1">
      <c r="A46" s="6"/>
      <c r="B46" s="17">
        <v>6044</v>
      </c>
      <c r="C46" s="17"/>
      <c r="D46" s="17"/>
      <c r="E46" s="21" t="s">
        <v>2658</v>
      </c>
    </row>
    <row r="47" spans="1:5" ht="15.75" thickBot="1">
      <c r="A47" s="6"/>
      <c r="B47" s="24">
        <v>6050</v>
      </c>
      <c r="C47" s="24"/>
      <c r="D47" s="24" t="s">
        <v>2659</v>
      </c>
      <c r="E47" s="25"/>
    </row>
    <row r="48" spans="1:5" ht="19.5" thickTop="1" thickBot="1">
      <c r="A48" s="6"/>
      <c r="B48" s="18">
        <v>7000</v>
      </c>
      <c r="C48" s="18" t="s">
        <v>2660</v>
      </c>
      <c r="D48" s="18"/>
      <c r="E48" s="19"/>
    </row>
    <row r="49" spans="1:5" ht="19.5" customHeight="1" thickTop="1" thickBot="1">
      <c r="A49" s="6"/>
      <c r="B49" s="17">
        <v>7010</v>
      </c>
      <c r="C49" s="17"/>
      <c r="D49" s="17" t="s">
        <v>2661</v>
      </c>
      <c r="E49" s="21"/>
    </row>
    <row r="50" spans="1:5" ht="26.25" customHeight="1" thickBot="1">
      <c r="A50" s="6"/>
      <c r="B50" s="17">
        <v>7011</v>
      </c>
      <c r="C50" s="17"/>
      <c r="D50" s="17"/>
      <c r="E50" s="21" t="s">
        <v>2662</v>
      </c>
    </row>
    <row r="51" spans="1:5" ht="21.75" customHeight="1" thickBot="1">
      <c r="A51" s="6"/>
      <c r="B51" s="17">
        <v>7012</v>
      </c>
      <c r="C51" s="17"/>
      <c r="D51" s="17"/>
      <c r="E51" s="21" t="s">
        <v>2663</v>
      </c>
    </row>
    <row r="52" spans="1:5" ht="18.75" thickBot="1">
      <c r="A52" s="6"/>
      <c r="B52" s="17">
        <v>7013</v>
      </c>
      <c r="C52" s="17"/>
      <c r="D52" s="17"/>
      <c r="E52" s="21" t="s">
        <v>2664</v>
      </c>
    </row>
    <row r="53" spans="1:5" ht="21" customHeight="1" thickBot="1">
      <c r="A53" s="6"/>
      <c r="B53" s="17">
        <v>7014</v>
      </c>
      <c r="C53" s="17"/>
      <c r="D53" s="17"/>
      <c r="E53" s="21" t="s">
        <v>2665</v>
      </c>
    </row>
    <row r="54" spans="1:5" ht="18.75" thickBot="1">
      <c r="A54" s="6"/>
      <c r="B54" s="17">
        <v>7020</v>
      </c>
      <c r="C54" s="17"/>
      <c r="D54" s="17" t="s">
        <v>2666</v>
      </c>
      <c r="E54" s="21"/>
    </row>
    <row r="55" spans="1:5" ht="18.75" thickBot="1">
      <c r="A55" s="6"/>
      <c r="B55" s="17">
        <v>7030</v>
      </c>
      <c r="C55" s="17"/>
      <c r="D55" s="17" t="s">
        <v>2667</v>
      </c>
      <c r="E55" s="21"/>
    </row>
    <row r="56" spans="1:5" ht="46.5" customHeight="1" thickBot="1">
      <c r="A56" s="6"/>
      <c r="B56" s="17">
        <v>7031</v>
      </c>
      <c r="C56" s="17"/>
      <c r="D56" s="17"/>
      <c r="E56" s="21" t="s">
        <v>2668</v>
      </c>
    </row>
    <row r="57" spans="1:5" ht="18.75" thickBot="1">
      <c r="A57" s="6"/>
      <c r="B57" s="17">
        <v>7032</v>
      </c>
      <c r="C57" s="17"/>
      <c r="D57" s="17"/>
      <c r="E57" s="21" t="s">
        <v>2669</v>
      </c>
    </row>
    <row r="58" spans="1:5" ht="18.75" thickBot="1">
      <c r="A58" s="6"/>
      <c r="B58" s="17">
        <v>7033</v>
      </c>
      <c r="C58" s="17"/>
      <c r="D58" s="17"/>
      <c r="E58" s="21" t="s">
        <v>2670</v>
      </c>
    </row>
    <row r="59" spans="1:5" ht="27.75" thickBot="1">
      <c r="A59" s="6"/>
      <c r="B59" s="17">
        <v>7034</v>
      </c>
      <c r="C59" s="17"/>
      <c r="D59" s="17"/>
      <c r="E59" s="21" t="s">
        <v>2671</v>
      </c>
    </row>
    <row r="60" spans="1:5" ht="18.75" thickBot="1">
      <c r="A60" s="6"/>
      <c r="B60" s="17">
        <v>7040</v>
      </c>
      <c r="C60" s="17"/>
      <c r="D60" s="17" t="s">
        <v>2672</v>
      </c>
      <c r="E60" s="21"/>
    </row>
    <row r="61" spans="1:5" ht="18.75" thickBot="1">
      <c r="A61" s="6"/>
      <c r="B61" s="17">
        <v>7050</v>
      </c>
      <c r="C61" s="17"/>
      <c r="D61" s="17" t="s">
        <v>2673</v>
      </c>
      <c r="E61" s="21"/>
    </row>
    <row r="62" spans="1:5" ht="15.75" thickBot="1">
      <c r="A62" s="6"/>
      <c r="B62" s="24">
        <v>7060</v>
      </c>
      <c r="C62" s="24"/>
      <c r="D62" s="24" t="s">
        <v>2674</v>
      </c>
      <c r="E62" s="25"/>
    </row>
    <row r="63" spans="1:5" ht="28.5" thickTop="1" thickBot="1">
      <c r="A63" s="6"/>
      <c r="B63" s="18">
        <v>8000</v>
      </c>
      <c r="C63" s="18" t="s">
        <v>2675</v>
      </c>
      <c r="D63" s="18"/>
      <c r="E63" s="19"/>
    </row>
    <row r="64" spans="1:5" ht="19.5" thickTop="1" thickBot="1">
      <c r="A64" s="6"/>
      <c r="B64" s="17">
        <v>8010</v>
      </c>
      <c r="C64" s="17"/>
      <c r="D64" s="17" t="s">
        <v>2676</v>
      </c>
      <c r="E64" s="21"/>
    </row>
    <row r="65" spans="1:5" ht="18.75" thickBot="1">
      <c r="A65" s="6"/>
      <c r="B65" s="17">
        <v>8011</v>
      </c>
      <c r="C65" s="17"/>
      <c r="D65" s="17"/>
      <c r="E65" s="21" t="s">
        <v>2677</v>
      </c>
    </row>
    <row r="66" spans="1:5" ht="15.6" customHeight="1" thickBot="1">
      <c r="A66" s="6"/>
      <c r="B66" s="17">
        <v>8012</v>
      </c>
      <c r="C66" s="17"/>
      <c r="D66" s="17"/>
      <c r="E66" s="21" t="s">
        <v>2678</v>
      </c>
    </row>
    <row r="67" spans="1:5" ht="15.75" thickBot="1">
      <c r="A67" s="6"/>
      <c r="B67" s="17">
        <v>8013</v>
      </c>
      <c r="C67" s="17"/>
      <c r="D67" s="17"/>
      <c r="E67" s="21" t="s">
        <v>2679</v>
      </c>
    </row>
    <row r="68" spans="1:5" ht="15.75" thickBot="1">
      <c r="A68" s="6"/>
      <c r="B68" s="17">
        <v>8020</v>
      </c>
      <c r="C68" s="17"/>
      <c r="D68" s="17" t="s">
        <v>2680</v>
      </c>
      <c r="E68" s="21"/>
    </row>
    <row r="69" spans="1:5" ht="18.75" thickBot="1">
      <c r="A69" s="6"/>
      <c r="B69" s="17">
        <v>8030</v>
      </c>
      <c r="C69" s="17"/>
      <c r="D69" s="17" t="s">
        <v>2681</v>
      </c>
      <c r="E69" s="21"/>
    </row>
    <row r="70" spans="1:5" ht="31.35" customHeight="1" thickBot="1">
      <c r="A70" s="6"/>
      <c r="B70" s="17">
        <v>8031</v>
      </c>
      <c r="C70" s="17"/>
      <c r="D70" s="17"/>
      <c r="E70" s="21" t="s">
        <v>2682</v>
      </c>
    </row>
    <row r="71" spans="1:5" ht="15.75" customHeight="1" thickBot="1">
      <c r="A71" s="6"/>
      <c r="B71" s="17">
        <v>8032</v>
      </c>
      <c r="C71" s="17"/>
      <c r="D71" s="17"/>
      <c r="E71" s="21" t="s">
        <v>2683</v>
      </c>
    </row>
    <row r="72" spans="1:5" ht="18.75" thickBot="1">
      <c r="A72" s="6"/>
      <c r="B72" s="17">
        <v>8033</v>
      </c>
      <c r="C72" s="17"/>
      <c r="D72" s="17"/>
      <c r="E72" s="21" t="s">
        <v>2684</v>
      </c>
    </row>
    <row r="73" spans="1:5" ht="15.75" thickBot="1">
      <c r="A73" s="6"/>
      <c r="B73" s="17">
        <v>8034</v>
      </c>
      <c r="C73" s="17"/>
      <c r="D73" s="17"/>
      <c r="E73" s="21" t="s">
        <v>2685</v>
      </c>
    </row>
    <row r="74" spans="1:5" ht="15.75" customHeight="1" thickBot="1">
      <c r="A74" s="6"/>
      <c r="B74" s="17">
        <v>8035</v>
      </c>
      <c r="C74" s="17"/>
      <c r="D74" s="17"/>
      <c r="E74" s="21" t="s">
        <v>2686</v>
      </c>
    </row>
    <row r="75" spans="1:5" ht="15.75" thickBot="1">
      <c r="A75" s="6"/>
      <c r="B75" s="17">
        <v>8040</v>
      </c>
      <c r="C75" s="17"/>
      <c r="D75" s="17" t="s">
        <v>2687</v>
      </c>
      <c r="E75" s="21"/>
    </row>
    <row r="76" spans="1:5" ht="18.75" thickBot="1">
      <c r="A76" s="6"/>
      <c r="B76" s="17">
        <v>8050</v>
      </c>
      <c r="C76" s="17"/>
      <c r="D76" s="17" t="s">
        <v>2688</v>
      </c>
      <c r="E76" s="21"/>
    </row>
    <row r="77" spans="1:5" ht="15.75" thickBot="1">
      <c r="A77" s="6"/>
      <c r="B77" s="17">
        <v>8051</v>
      </c>
      <c r="C77" s="17"/>
      <c r="D77" s="17"/>
      <c r="E77" s="21" t="s">
        <v>2689</v>
      </c>
    </row>
    <row r="78" spans="1:5" ht="15.75" thickBot="1">
      <c r="A78" s="6"/>
      <c r="B78" s="17">
        <v>8052</v>
      </c>
      <c r="C78" s="17"/>
      <c r="D78" s="17"/>
      <c r="E78" s="21" t="s">
        <v>2690</v>
      </c>
    </row>
    <row r="79" spans="1:5" ht="15.75" thickBot="1">
      <c r="A79" s="6"/>
      <c r="B79" s="17">
        <v>8053</v>
      </c>
      <c r="C79" s="17"/>
      <c r="D79" s="17"/>
      <c r="E79" s="21" t="s">
        <v>2691</v>
      </c>
    </row>
    <row r="80" spans="1:5" ht="48" customHeight="1" thickBot="1">
      <c r="A80" s="6"/>
      <c r="B80" s="17">
        <v>8054</v>
      </c>
      <c r="C80" s="17"/>
      <c r="D80" s="17"/>
      <c r="E80" s="21" t="s">
        <v>2692</v>
      </c>
    </row>
    <row r="81" spans="1:5" ht="15.75" thickBot="1">
      <c r="A81" s="6"/>
      <c r="B81" s="17">
        <v>8055</v>
      </c>
      <c r="C81" s="17"/>
      <c r="D81" s="17"/>
      <c r="E81" s="21" t="s">
        <v>2637</v>
      </c>
    </row>
    <row r="82" spans="1:5" ht="15.75" thickBot="1">
      <c r="A82" s="6"/>
      <c r="B82" s="24">
        <v>8060</v>
      </c>
      <c r="C82" s="24"/>
      <c r="D82" s="24" t="s">
        <v>2637</v>
      </c>
      <c r="E82" s="25"/>
    </row>
    <row r="83" spans="1:5" ht="19.5" thickTop="1" thickBot="1">
      <c r="A83" s="6"/>
      <c r="B83" s="18">
        <v>9000</v>
      </c>
      <c r="C83" s="18" t="s">
        <v>2693</v>
      </c>
      <c r="D83" s="18"/>
      <c r="E83" s="19"/>
    </row>
    <row r="84" spans="1:5" ht="20.25" customHeight="1" thickTop="1" thickBot="1">
      <c r="A84" s="6"/>
      <c r="B84" s="17">
        <v>9010</v>
      </c>
      <c r="C84" s="17"/>
      <c r="D84" s="17" t="s">
        <v>2694</v>
      </c>
      <c r="E84" s="21"/>
    </row>
    <row r="85" spans="1:5" ht="27.75" thickBot="1">
      <c r="A85" s="6"/>
      <c r="B85" s="17">
        <v>9020</v>
      </c>
      <c r="C85" s="17"/>
      <c r="D85" s="17" t="s">
        <v>2695</v>
      </c>
      <c r="E85" s="21"/>
    </row>
    <row r="86" spans="1:5" ht="31.35" customHeight="1" thickBot="1">
      <c r="A86" s="6"/>
      <c r="B86" s="17">
        <v>9021</v>
      </c>
      <c r="C86" s="17"/>
      <c r="D86" s="17"/>
      <c r="E86" s="21" t="s">
        <v>2696</v>
      </c>
    </row>
    <row r="87" spans="1:5" ht="78.2" customHeight="1" thickBot="1">
      <c r="A87" s="6"/>
      <c r="B87" s="17">
        <v>9022</v>
      </c>
      <c r="C87" s="17"/>
      <c r="D87" s="17"/>
      <c r="E87" s="21" t="s">
        <v>2697</v>
      </c>
    </row>
    <row r="88" spans="1:5" ht="15.75" thickBot="1">
      <c r="A88" s="6"/>
      <c r="B88" s="17">
        <v>9023</v>
      </c>
      <c r="C88" s="17"/>
      <c r="D88" s="17"/>
      <c r="E88" s="21" t="s">
        <v>2698</v>
      </c>
    </row>
    <row r="89" spans="1:5" ht="15.75" thickBot="1">
      <c r="A89" s="6"/>
      <c r="B89" s="24">
        <v>9030</v>
      </c>
      <c r="C89" s="24"/>
      <c r="D89" s="24" t="s">
        <v>2637</v>
      </c>
      <c r="E89" s="25"/>
    </row>
    <row r="90" spans="1:5" ht="16.5" thickTop="1" thickBot="1">
      <c r="A90" s="6"/>
      <c r="B90" s="18">
        <v>11000</v>
      </c>
      <c r="C90" s="927" t="s">
        <v>2699</v>
      </c>
      <c r="D90" s="928"/>
      <c r="E90" s="19"/>
    </row>
    <row r="91" spans="1:5" ht="19.5" thickTop="1" thickBot="1">
      <c r="A91" s="6"/>
      <c r="B91" s="17">
        <v>11010</v>
      </c>
      <c r="C91" s="17"/>
      <c r="D91" s="17" t="s">
        <v>2700</v>
      </c>
      <c r="E91" s="21"/>
    </row>
    <row r="92" spans="1:5" ht="18.75" thickBot="1">
      <c r="A92" s="6"/>
      <c r="B92" s="17">
        <v>11020</v>
      </c>
      <c r="C92" s="17"/>
      <c r="D92" s="17" t="s">
        <v>2701</v>
      </c>
      <c r="E92" s="21"/>
    </row>
    <row r="93" spans="1:5" ht="15.75" thickBot="1">
      <c r="A93" s="6"/>
      <c r="B93" s="18">
        <v>12000</v>
      </c>
      <c r="C93" s="18" t="s">
        <v>2702</v>
      </c>
      <c r="D93" s="18"/>
      <c r="E93" s="19"/>
    </row>
    <row r="94" spans="1:5" ht="25.5" customHeight="1" thickTop="1" thickBot="1">
      <c r="A94" s="6"/>
      <c r="B94" s="18">
        <v>13000</v>
      </c>
      <c r="C94" s="18" t="s">
        <v>2703</v>
      </c>
      <c r="D94" s="18"/>
      <c r="E94" s="19"/>
    </row>
    <row r="95" spans="1:5" ht="15.75" thickTop="1">
      <c r="A95" s="8"/>
      <c r="B95" s="29">
        <v>14000</v>
      </c>
      <c r="C95" s="29" t="s">
        <v>2637</v>
      </c>
      <c r="D95" s="29"/>
      <c r="E95" s="30"/>
    </row>
    <row r="96" spans="1:5">
      <c r="A96" s="8"/>
    </row>
    <row r="97" spans="1:7">
      <c r="A97" s="8"/>
      <c r="C97" s="31"/>
      <c r="D97" s="31"/>
      <c r="E97" s="31"/>
      <c r="F97" s="31"/>
      <c r="G97" s="31"/>
    </row>
    <row r="98" spans="1:7" ht="45" customHeight="1">
      <c r="A98" s="8"/>
      <c r="C98" s="32"/>
      <c r="D98" s="33"/>
      <c r="E98" s="33"/>
      <c r="F98" s="33"/>
      <c r="G98" s="33"/>
    </row>
    <row r="99" spans="1:7" ht="42" customHeight="1">
      <c r="A99" s="8"/>
      <c r="C99" s="32"/>
      <c r="D99" s="33"/>
      <c r="E99" s="33"/>
      <c r="F99" s="33"/>
      <c r="G99" s="33"/>
    </row>
    <row r="100" spans="1:7" ht="50.25" customHeight="1">
      <c r="A100" s="8"/>
      <c r="C100" s="32"/>
      <c r="D100" s="33"/>
      <c r="E100" s="33"/>
      <c r="F100" s="33"/>
      <c r="G100" s="33"/>
    </row>
    <row r="101" spans="1:7">
      <c r="A101" s="6"/>
      <c r="C101" s="32"/>
      <c r="D101" s="32"/>
      <c r="E101" s="32"/>
      <c r="F101" s="32"/>
      <c r="G101" s="32"/>
    </row>
    <row r="102" spans="1:7">
      <c r="A102" s="6"/>
    </row>
    <row r="103" spans="1:7" ht="45.75" customHeight="1">
      <c r="A103" s="6"/>
    </row>
    <row r="104" spans="1:7">
      <c r="A104" s="6"/>
    </row>
    <row r="105" spans="1:7">
      <c r="A105" s="6"/>
    </row>
    <row r="106" spans="1:7">
      <c r="A106" s="6"/>
    </row>
    <row r="107" spans="1:7">
      <c r="A107" s="6"/>
    </row>
    <row r="108" spans="1:7" ht="15.75" customHeight="1">
      <c r="A108" s="6"/>
    </row>
    <row r="109" spans="1:7">
      <c r="A109" s="6"/>
    </row>
    <row r="110" spans="1:7">
      <c r="A110" s="6"/>
    </row>
    <row r="111" spans="1:7">
      <c r="A111" s="6"/>
    </row>
    <row r="112" spans="1:7" ht="15" customHeight="1">
      <c r="A112" s="6"/>
    </row>
    <row r="113" spans="1:1" ht="15" customHeight="1">
      <c r="A113" s="6"/>
    </row>
    <row r="114" spans="1:1">
      <c r="A114" s="6"/>
    </row>
    <row r="115" spans="1:1" ht="15" customHeight="1">
      <c r="A115" s="6"/>
    </row>
    <row r="116" spans="1:1" ht="15" customHeight="1">
      <c r="A116" s="6"/>
    </row>
    <row r="117" spans="1:1" ht="15.75" customHeight="1">
      <c r="A117" s="6"/>
    </row>
    <row r="118" spans="1:1">
      <c r="A118" s="6"/>
    </row>
    <row r="119" spans="1:1">
      <c r="A119" s="6"/>
    </row>
    <row r="120" spans="1:1" ht="15" customHeight="1">
      <c r="A120" s="6"/>
    </row>
    <row r="121" spans="1:1">
      <c r="A121" s="6"/>
    </row>
    <row r="122" spans="1:1">
      <c r="A122" s="6"/>
    </row>
    <row r="123" spans="1:1">
      <c r="A123" s="6"/>
    </row>
    <row r="124" spans="1:1">
      <c r="A124" s="6"/>
    </row>
    <row r="125" spans="1:1">
      <c r="A125" s="6"/>
    </row>
    <row r="126" spans="1:1">
      <c r="A126" s="6"/>
    </row>
    <row r="127" spans="1:1">
      <c r="A127" s="6"/>
    </row>
    <row r="128" spans="1:1">
      <c r="A128" s="6"/>
    </row>
    <row r="129" spans="1:1">
      <c r="A129" s="6"/>
    </row>
    <row r="130" spans="1:1" ht="15" customHeight="1">
      <c r="A130" s="6"/>
    </row>
    <row r="131" spans="1:1" ht="15.75" customHeight="1">
      <c r="A131" s="6"/>
    </row>
    <row r="132" spans="1:1">
      <c r="A132" s="6"/>
    </row>
    <row r="133" spans="1:1">
      <c r="A133" s="6"/>
    </row>
    <row r="134" spans="1:1">
      <c r="A134" s="6"/>
    </row>
    <row r="135" spans="1:1">
      <c r="A135" s="6"/>
    </row>
    <row r="136" spans="1:1">
      <c r="A136" s="6"/>
    </row>
    <row r="137" spans="1:1">
      <c r="A137" s="6"/>
    </row>
    <row r="138" spans="1:1">
      <c r="A138" s="6"/>
    </row>
    <row r="139" spans="1:1">
      <c r="A139" s="6"/>
    </row>
    <row r="140" spans="1:1" ht="15" customHeight="1">
      <c r="A140" s="6"/>
    </row>
    <row r="141" spans="1:1">
      <c r="A141" s="6"/>
    </row>
    <row r="142" spans="1:1">
      <c r="A142" s="6"/>
    </row>
    <row r="143" spans="1:1">
      <c r="A143" s="6"/>
    </row>
    <row r="144" spans="1:1" ht="15" customHeight="1">
      <c r="A144" s="6"/>
    </row>
    <row r="145" spans="1:1">
      <c r="A145" s="6"/>
    </row>
    <row r="146" spans="1:1">
      <c r="A146" s="6"/>
    </row>
    <row r="147" spans="1:1">
      <c r="A147" s="6"/>
    </row>
    <row r="148" spans="1:1">
      <c r="A148" s="6"/>
    </row>
    <row r="149" spans="1:1">
      <c r="A149" s="6"/>
    </row>
    <row r="150" spans="1:1">
      <c r="A150" s="6"/>
    </row>
    <row r="151" spans="1:1" ht="15" customHeight="1">
      <c r="A151" s="6"/>
    </row>
    <row r="152" spans="1:1">
      <c r="A152" s="6"/>
    </row>
    <row r="153" spans="1:1">
      <c r="A153" s="6"/>
    </row>
    <row r="154" spans="1:1">
      <c r="A154" s="6"/>
    </row>
    <row r="155" spans="1:1" ht="15" customHeight="1">
      <c r="A155" s="6"/>
    </row>
    <row r="156" spans="1:1">
      <c r="A156" s="6"/>
    </row>
    <row r="157" spans="1:1">
      <c r="A157" s="6"/>
    </row>
    <row r="158" spans="1:1">
      <c r="A158" s="6"/>
    </row>
    <row r="159" spans="1:1">
      <c r="A159" s="6"/>
    </row>
    <row r="160" spans="1:1" ht="15" customHeight="1">
      <c r="A160" s="6"/>
    </row>
    <row r="161" spans="1:1">
      <c r="A161" s="6"/>
    </row>
    <row r="162" spans="1:1">
      <c r="A162" s="6"/>
    </row>
    <row r="163" spans="1:1">
      <c r="A163" s="6"/>
    </row>
    <row r="164" spans="1:1">
      <c r="A164" s="6"/>
    </row>
    <row r="165" spans="1:1">
      <c r="A165" s="6"/>
    </row>
    <row r="166" spans="1:1">
      <c r="A166" s="6"/>
    </row>
    <row r="167" spans="1:1">
      <c r="A167" s="6"/>
    </row>
    <row r="168" spans="1:1">
      <c r="A168" s="6"/>
    </row>
    <row r="169" spans="1:1">
      <c r="A169" s="6"/>
    </row>
    <row r="170" spans="1:1" ht="15" customHeight="1">
      <c r="A170" s="6"/>
    </row>
    <row r="171" spans="1:1">
      <c r="A171" s="6"/>
    </row>
    <row r="172" spans="1:1">
      <c r="A172" s="6"/>
    </row>
    <row r="173" spans="1:1">
      <c r="A173" s="6"/>
    </row>
    <row r="174" spans="1:1">
      <c r="A174" s="6"/>
    </row>
    <row r="175" spans="1:1">
      <c r="A175" s="6"/>
    </row>
    <row r="176" spans="1:1">
      <c r="A176" s="6"/>
    </row>
    <row r="177" spans="1:1">
      <c r="A177" s="6"/>
    </row>
    <row r="178" spans="1:1">
      <c r="A178" s="6"/>
    </row>
    <row r="179" spans="1:1">
      <c r="A179" s="6"/>
    </row>
    <row r="180" spans="1:1">
      <c r="A180" s="6"/>
    </row>
    <row r="181" spans="1:1">
      <c r="A181" s="6"/>
    </row>
    <row r="182" spans="1:1" ht="15" customHeight="1">
      <c r="A182" s="6"/>
    </row>
    <row r="183" spans="1:1">
      <c r="A183" s="6"/>
    </row>
    <row r="184" spans="1:1">
      <c r="A184" s="6"/>
    </row>
    <row r="185" spans="1:1">
      <c r="A185" s="6"/>
    </row>
    <row r="186" spans="1:1">
      <c r="A186" s="6"/>
    </row>
    <row r="187" spans="1:1">
      <c r="A187" s="6"/>
    </row>
    <row r="188" spans="1:1">
      <c r="A188" s="6"/>
    </row>
    <row r="189" spans="1:1">
      <c r="A189" s="6"/>
    </row>
    <row r="190" spans="1:1">
      <c r="A190" s="6"/>
    </row>
    <row r="191" spans="1:1">
      <c r="A191" s="6"/>
    </row>
    <row r="192" spans="1:1">
      <c r="A192" s="6"/>
    </row>
    <row r="193" spans="1:1">
      <c r="A193" s="6"/>
    </row>
    <row r="196" spans="1:1">
      <c r="A196" s="6"/>
    </row>
    <row r="197" spans="1:1">
      <c r="A197" s="6"/>
    </row>
    <row r="198" spans="1:1">
      <c r="A198" s="6"/>
    </row>
    <row r="199" spans="1:1">
      <c r="A199" s="6"/>
    </row>
    <row r="200" spans="1:1">
      <c r="A200" s="6"/>
    </row>
    <row r="201" spans="1:1">
      <c r="A201" s="6"/>
    </row>
    <row r="202" spans="1:1">
      <c r="A202" s="6"/>
    </row>
    <row r="203" spans="1:1">
      <c r="A203" s="6"/>
    </row>
    <row r="204" spans="1:1">
      <c r="A204" s="6"/>
    </row>
    <row r="205" spans="1:1">
      <c r="A205" s="6"/>
    </row>
    <row r="206" spans="1:1">
      <c r="A206" s="6"/>
    </row>
    <row r="207" spans="1:1">
      <c r="A207" s="6"/>
    </row>
    <row r="208" spans="1:1">
      <c r="A208" s="6"/>
    </row>
    <row r="209" spans="1:1">
      <c r="A209" s="6"/>
    </row>
    <row r="210" spans="1:1">
      <c r="A210" s="6"/>
    </row>
    <row r="211" spans="1:1">
      <c r="A211" s="6"/>
    </row>
    <row r="212" spans="1:1">
      <c r="A212" s="6"/>
    </row>
    <row r="213" spans="1:1">
      <c r="A213" s="6"/>
    </row>
    <row r="214" spans="1:1" ht="15" customHeight="1">
      <c r="A214" s="6"/>
    </row>
    <row r="215" spans="1:1">
      <c r="A215" s="6"/>
    </row>
    <row r="216" spans="1:1">
      <c r="A216" s="6"/>
    </row>
    <row r="217" spans="1:1">
      <c r="A217" s="6"/>
    </row>
    <row r="218" spans="1:1">
      <c r="A218" s="6"/>
    </row>
    <row r="219" spans="1:1">
      <c r="A219" s="6"/>
    </row>
    <row r="220" spans="1:1">
      <c r="A220" s="6"/>
    </row>
    <row r="221" spans="1:1">
      <c r="A221" s="6"/>
    </row>
    <row r="222" spans="1:1">
      <c r="A222" s="6"/>
    </row>
    <row r="223" spans="1:1">
      <c r="A223" s="6"/>
    </row>
    <row r="224" spans="1:1">
      <c r="A224" s="6"/>
    </row>
    <row r="225" spans="1:1">
      <c r="A225" s="6"/>
    </row>
    <row r="226" spans="1:1" ht="15" customHeight="1">
      <c r="A226" s="6"/>
    </row>
    <row r="227" spans="1:1">
      <c r="A227" s="6"/>
    </row>
    <row r="228" spans="1:1">
      <c r="A228" s="6"/>
    </row>
    <row r="229" spans="1:1">
      <c r="A229" s="6"/>
    </row>
    <row r="230" spans="1:1">
      <c r="A230" s="6"/>
    </row>
    <row r="231" spans="1:1">
      <c r="A231" s="6"/>
    </row>
    <row r="232" spans="1:1">
      <c r="A232" s="6"/>
    </row>
    <row r="233" spans="1:1">
      <c r="A233" s="6"/>
    </row>
    <row r="234" spans="1:1">
      <c r="A234" s="6"/>
    </row>
    <row r="235" spans="1:1">
      <c r="A235" s="6"/>
    </row>
    <row r="236" spans="1:1">
      <c r="A236" s="6"/>
    </row>
    <row r="237" spans="1:1">
      <c r="A237" s="6"/>
    </row>
    <row r="238" spans="1:1" ht="15" customHeight="1">
      <c r="A238" s="6"/>
    </row>
    <row r="239" spans="1:1">
      <c r="A239" s="6"/>
    </row>
    <row r="240" spans="1:1">
      <c r="A240" s="6"/>
    </row>
    <row r="241" spans="1:1">
      <c r="A241" s="6"/>
    </row>
    <row r="242" spans="1:1" ht="15" customHeight="1">
      <c r="A242" s="6"/>
    </row>
    <row r="243" spans="1:1">
      <c r="A243" s="6"/>
    </row>
    <row r="244" spans="1:1">
      <c r="A244" s="6"/>
    </row>
    <row r="245" spans="1:1">
      <c r="A245" s="6"/>
    </row>
    <row r="246" spans="1:1">
      <c r="A246" s="6"/>
    </row>
    <row r="247" spans="1:1">
      <c r="A247" s="6"/>
    </row>
    <row r="248" spans="1:1">
      <c r="A248" s="6"/>
    </row>
    <row r="249" spans="1:1">
      <c r="A249" s="6"/>
    </row>
    <row r="250" spans="1:1">
      <c r="A250" s="6"/>
    </row>
    <row r="251" spans="1:1">
      <c r="A251" s="6"/>
    </row>
    <row r="252" spans="1:1">
      <c r="A252" s="6"/>
    </row>
    <row r="253" spans="1:1">
      <c r="A253" s="6"/>
    </row>
    <row r="254" spans="1:1">
      <c r="A254" s="6"/>
    </row>
    <row r="255" spans="1:1">
      <c r="A255" s="6"/>
    </row>
    <row r="256" spans="1:1">
      <c r="A256" s="6"/>
    </row>
    <row r="257" spans="1:1">
      <c r="A257" s="6"/>
    </row>
    <row r="258" spans="1:1">
      <c r="A258" s="6"/>
    </row>
    <row r="259" spans="1:1">
      <c r="A259" s="6"/>
    </row>
    <row r="260" spans="1:1">
      <c r="A260" s="6"/>
    </row>
    <row r="261" spans="1:1">
      <c r="A261" s="6"/>
    </row>
    <row r="262" spans="1:1">
      <c r="A262" s="6"/>
    </row>
    <row r="263" spans="1:1">
      <c r="A263" s="6"/>
    </row>
    <row r="264" spans="1:1">
      <c r="A264" s="6"/>
    </row>
    <row r="265" spans="1:1">
      <c r="A265" s="6"/>
    </row>
    <row r="266" spans="1:1">
      <c r="A266" s="6"/>
    </row>
    <row r="267" spans="1:1">
      <c r="A267" s="6"/>
    </row>
    <row r="268" spans="1:1">
      <c r="A268" s="6"/>
    </row>
    <row r="269" spans="1:1">
      <c r="A269" s="6"/>
    </row>
    <row r="270" spans="1:1" ht="15" customHeight="1">
      <c r="A270" s="6"/>
    </row>
    <row r="271" spans="1:1">
      <c r="A271" s="6"/>
    </row>
    <row r="272" spans="1:1">
      <c r="A272" s="6"/>
    </row>
    <row r="273" spans="1:1">
      <c r="A273" s="6"/>
    </row>
    <row r="274" spans="1:1">
      <c r="A274" s="6"/>
    </row>
    <row r="275" spans="1:1">
      <c r="A275" s="6"/>
    </row>
    <row r="276" spans="1:1">
      <c r="A276" s="6"/>
    </row>
    <row r="277" spans="1:1">
      <c r="A277" s="6"/>
    </row>
    <row r="278" spans="1:1" ht="15" customHeight="1">
      <c r="A278" s="6"/>
    </row>
    <row r="279" spans="1:1">
      <c r="A279" s="6"/>
    </row>
    <row r="280" spans="1:1">
      <c r="A280" s="6"/>
    </row>
    <row r="281" spans="1:1">
      <c r="A281" s="6"/>
    </row>
    <row r="282" spans="1:1">
      <c r="A282" s="6"/>
    </row>
    <row r="283" spans="1:1">
      <c r="A283" s="6"/>
    </row>
    <row r="284" spans="1:1">
      <c r="A284" s="6"/>
    </row>
    <row r="285" spans="1:1">
      <c r="A285" s="6"/>
    </row>
    <row r="286" spans="1:1">
      <c r="A286" s="6"/>
    </row>
    <row r="287" spans="1:1">
      <c r="A287" s="6"/>
    </row>
    <row r="288" spans="1:1">
      <c r="A288" s="6"/>
    </row>
    <row r="289" spans="1:1">
      <c r="A289" s="6"/>
    </row>
    <row r="290" spans="1:1">
      <c r="A290" s="6"/>
    </row>
    <row r="291" spans="1:1">
      <c r="A291" s="6"/>
    </row>
    <row r="297" spans="1:1">
      <c r="A297" s="9"/>
    </row>
    <row r="298" spans="1:1">
      <c r="A298" s="6"/>
    </row>
    <row r="299" spans="1:1">
      <c r="A299" s="6"/>
    </row>
    <row r="300" spans="1:1">
      <c r="A300" s="6"/>
    </row>
    <row r="301" spans="1:1">
      <c r="A301" s="6"/>
    </row>
    <row r="302" spans="1:1">
      <c r="A302" s="6"/>
    </row>
    <row r="303" spans="1:1">
      <c r="A303" s="6"/>
    </row>
    <row r="304" spans="1:1">
      <c r="A304" s="6"/>
    </row>
    <row r="305" spans="1:1">
      <c r="A305" s="6"/>
    </row>
    <row r="306" spans="1:1">
      <c r="A306" s="6"/>
    </row>
    <row r="307" spans="1:1">
      <c r="A307" s="6"/>
    </row>
    <row r="308" spans="1:1">
      <c r="A308" s="6"/>
    </row>
    <row r="309" spans="1:1">
      <c r="A309" s="6"/>
    </row>
    <row r="310" spans="1:1">
      <c r="A310" s="6"/>
    </row>
    <row r="311" spans="1:1">
      <c r="A311" s="6"/>
    </row>
    <row r="312" spans="1:1">
      <c r="A312" s="6"/>
    </row>
    <row r="313" spans="1:1">
      <c r="A313" s="6"/>
    </row>
    <row r="314" spans="1:1">
      <c r="A314" s="6"/>
    </row>
    <row r="315" spans="1:1">
      <c r="A315" s="6"/>
    </row>
    <row r="316" spans="1:1">
      <c r="A316" s="6"/>
    </row>
    <row r="317" spans="1:1">
      <c r="A317" s="6"/>
    </row>
    <row r="318" spans="1:1">
      <c r="A318" s="6"/>
    </row>
    <row r="319" spans="1:1">
      <c r="A319" s="6"/>
    </row>
    <row r="320" spans="1:1">
      <c r="A320" s="6"/>
    </row>
    <row r="321" spans="1:1">
      <c r="A321" s="6"/>
    </row>
    <row r="322" spans="1:1">
      <c r="A322" s="6"/>
    </row>
    <row r="323" spans="1:1">
      <c r="A323" s="6"/>
    </row>
    <row r="324" spans="1:1">
      <c r="A324" s="6"/>
    </row>
    <row r="325" spans="1:1">
      <c r="A325" s="6"/>
    </row>
    <row r="326" spans="1:1">
      <c r="A326" s="6"/>
    </row>
    <row r="327" spans="1:1">
      <c r="A327" s="6"/>
    </row>
    <row r="328" spans="1:1">
      <c r="A328" s="6"/>
    </row>
    <row r="329" spans="1:1">
      <c r="A329" s="6"/>
    </row>
    <row r="330" spans="1:1">
      <c r="A330" s="6"/>
    </row>
    <row r="331" spans="1:1">
      <c r="A331" s="6"/>
    </row>
    <row r="332" spans="1:1">
      <c r="A332" s="6"/>
    </row>
    <row r="333" spans="1:1">
      <c r="A333" s="6"/>
    </row>
    <row r="334" spans="1:1">
      <c r="A334" s="6"/>
    </row>
    <row r="335" spans="1:1">
      <c r="A335" s="6"/>
    </row>
    <row r="336" spans="1:1" ht="15" customHeight="1">
      <c r="A336" s="6"/>
    </row>
    <row r="337" spans="1:1">
      <c r="A337" s="6"/>
    </row>
    <row r="338" spans="1:1">
      <c r="A338" s="6"/>
    </row>
    <row r="339" spans="1:1">
      <c r="A339" s="6"/>
    </row>
    <row r="340" spans="1:1" ht="15" customHeight="1">
      <c r="A340" s="6"/>
    </row>
    <row r="341" spans="1:1">
      <c r="A341" s="6"/>
    </row>
    <row r="342" spans="1:1">
      <c r="A342" s="6"/>
    </row>
    <row r="343" spans="1:1">
      <c r="A343" s="6"/>
    </row>
    <row r="344" spans="1:1">
      <c r="A344" s="6"/>
    </row>
    <row r="345" spans="1:1">
      <c r="A345" s="6"/>
    </row>
    <row r="346" spans="1:1">
      <c r="A346" s="6"/>
    </row>
    <row r="347" spans="1:1">
      <c r="A347" s="6"/>
    </row>
    <row r="348" spans="1:1">
      <c r="A348" s="6"/>
    </row>
    <row r="349" spans="1:1">
      <c r="A349" s="6"/>
    </row>
    <row r="350" spans="1:1">
      <c r="A350" s="6"/>
    </row>
    <row r="351" spans="1:1">
      <c r="A351" s="6"/>
    </row>
    <row r="352" spans="1:1" ht="15" customHeight="1">
      <c r="A352" s="6"/>
    </row>
    <row r="353" spans="1:1">
      <c r="A353" s="6"/>
    </row>
    <row r="354" spans="1:1">
      <c r="A354" s="6"/>
    </row>
    <row r="355" spans="1:1">
      <c r="A355" s="6"/>
    </row>
    <row r="356" spans="1:1">
      <c r="A356" s="6"/>
    </row>
    <row r="357" spans="1:1">
      <c r="A357" s="6"/>
    </row>
    <row r="358" spans="1:1">
      <c r="A358" s="6"/>
    </row>
    <row r="359" spans="1:1">
      <c r="A359" s="6"/>
    </row>
    <row r="360" spans="1:1">
      <c r="A360" s="6"/>
    </row>
    <row r="361" spans="1:1">
      <c r="A361" s="6"/>
    </row>
    <row r="362" spans="1:1" ht="15" customHeight="1">
      <c r="A362" s="6"/>
    </row>
    <row r="363" spans="1:1">
      <c r="A363" s="6"/>
    </row>
    <row r="364" spans="1:1">
      <c r="A364" s="6"/>
    </row>
    <row r="365" spans="1:1">
      <c r="A365" s="6"/>
    </row>
    <row r="366" spans="1:1">
      <c r="A366" s="6"/>
    </row>
    <row r="367" spans="1:1">
      <c r="A367" s="6"/>
    </row>
    <row r="368" spans="1:1">
      <c r="A368" s="6"/>
    </row>
    <row r="369" spans="1:1">
      <c r="A369" s="6"/>
    </row>
    <row r="370" spans="1:1">
      <c r="A370" s="6"/>
    </row>
    <row r="371" spans="1:1">
      <c r="A371" s="6"/>
    </row>
    <row r="372" spans="1:1">
      <c r="A372" s="6"/>
    </row>
    <row r="373" spans="1:1">
      <c r="A373" s="6"/>
    </row>
    <row r="374" spans="1:1">
      <c r="A374" s="6"/>
    </row>
    <row r="375" spans="1:1">
      <c r="A375" s="6"/>
    </row>
    <row r="376" spans="1:1">
      <c r="A376" s="6"/>
    </row>
    <row r="377" spans="1:1">
      <c r="A377" s="6"/>
    </row>
    <row r="378" spans="1:1">
      <c r="A378" s="6"/>
    </row>
    <row r="379" spans="1:1">
      <c r="A379" s="6"/>
    </row>
    <row r="380" spans="1:1">
      <c r="A380" s="6"/>
    </row>
    <row r="381" spans="1:1">
      <c r="A381" s="6"/>
    </row>
    <row r="382" spans="1:1">
      <c r="A382" s="6"/>
    </row>
    <row r="383" spans="1:1">
      <c r="A383" s="6"/>
    </row>
    <row r="384" spans="1:1" ht="15" customHeight="1">
      <c r="A384" s="6"/>
    </row>
    <row r="385" spans="1:1">
      <c r="A385" s="6"/>
    </row>
    <row r="386" spans="1:1">
      <c r="A386" s="6"/>
    </row>
    <row r="387" spans="1:1">
      <c r="A387" s="6"/>
    </row>
    <row r="388" spans="1:1">
      <c r="A388" s="6"/>
    </row>
    <row r="389" spans="1:1">
      <c r="A389" s="6"/>
    </row>
    <row r="390" spans="1:1">
      <c r="A390" s="6"/>
    </row>
    <row r="391" spans="1:1">
      <c r="A391" s="6"/>
    </row>
    <row r="392" spans="1:1">
      <c r="A392" s="6"/>
    </row>
    <row r="393" spans="1:1">
      <c r="A393" s="6"/>
    </row>
    <row r="394" spans="1:1" ht="15" customHeight="1">
      <c r="A394" s="6"/>
    </row>
    <row r="395" spans="1:1">
      <c r="A395" s="6"/>
    </row>
    <row r="396" spans="1:1">
      <c r="A396" s="6"/>
    </row>
    <row r="397" spans="1:1">
      <c r="A397" s="6"/>
    </row>
    <row r="398" spans="1:1">
      <c r="A398" s="6"/>
    </row>
    <row r="399" spans="1:1">
      <c r="A399" s="6"/>
    </row>
    <row r="400" spans="1:1">
      <c r="A400" s="6"/>
    </row>
    <row r="401" spans="1:1">
      <c r="A401" s="6"/>
    </row>
    <row r="402" spans="1:1">
      <c r="A402" s="6"/>
    </row>
    <row r="403" spans="1:1">
      <c r="A403" s="6"/>
    </row>
    <row r="404" spans="1:1">
      <c r="A404" s="6"/>
    </row>
    <row r="405" spans="1:1">
      <c r="A405" s="6"/>
    </row>
    <row r="406" spans="1:1">
      <c r="A406" s="6"/>
    </row>
    <row r="407" spans="1:1">
      <c r="A407" s="6"/>
    </row>
    <row r="408" spans="1:1">
      <c r="A408" s="6"/>
    </row>
    <row r="409" spans="1:1">
      <c r="A409" s="6"/>
    </row>
    <row r="410" spans="1:1">
      <c r="A410" s="6"/>
    </row>
    <row r="411" spans="1:1">
      <c r="A411" s="6"/>
    </row>
    <row r="412" spans="1:1">
      <c r="A412" s="6"/>
    </row>
    <row r="413" spans="1:1">
      <c r="A413" s="6"/>
    </row>
    <row r="414" spans="1:1">
      <c r="A414" s="6"/>
    </row>
    <row r="415" spans="1:1">
      <c r="A415" s="6"/>
    </row>
    <row r="416" spans="1:1">
      <c r="A416" s="6"/>
    </row>
    <row r="417" spans="1:1">
      <c r="A417" s="6"/>
    </row>
    <row r="418" spans="1:1">
      <c r="A418" s="6"/>
    </row>
    <row r="419" spans="1:1">
      <c r="A419" s="6"/>
    </row>
    <row r="420" spans="1:1">
      <c r="A420" s="6"/>
    </row>
    <row r="421" spans="1:1">
      <c r="A421" s="6"/>
    </row>
    <row r="422" spans="1:1">
      <c r="A422" s="6"/>
    </row>
    <row r="423" spans="1:1">
      <c r="A423" s="6"/>
    </row>
    <row r="424" spans="1:1">
      <c r="A424" s="6"/>
    </row>
    <row r="425" spans="1:1">
      <c r="A425" s="6"/>
    </row>
    <row r="426" spans="1:1">
      <c r="A426" s="6"/>
    </row>
    <row r="427" spans="1:1">
      <c r="A427" s="6"/>
    </row>
    <row r="428" spans="1:1">
      <c r="A428" s="6"/>
    </row>
    <row r="429" spans="1:1">
      <c r="A429" s="6"/>
    </row>
    <row r="430" spans="1:1">
      <c r="A430" s="6"/>
    </row>
    <row r="431" spans="1:1">
      <c r="A431" s="6"/>
    </row>
    <row r="432" spans="1:1">
      <c r="A432" s="6"/>
    </row>
    <row r="433" spans="1:1">
      <c r="A433" s="6"/>
    </row>
    <row r="434" spans="1:1">
      <c r="A434" s="6"/>
    </row>
    <row r="435" spans="1:1">
      <c r="A435" s="6"/>
    </row>
    <row r="436" spans="1:1">
      <c r="A436" s="6"/>
    </row>
    <row r="437" spans="1:1">
      <c r="A437" s="6"/>
    </row>
    <row r="438" spans="1:1">
      <c r="A438" s="6"/>
    </row>
    <row r="439" spans="1:1">
      <c r="A439" s="6"/>
    </row>
    <row r="440" spans="1:1">
      <c r="A440" s="6"/>
    </row>
    <row r="441" spans="1:1">
      <c r="A441" s="6"/>
    </row>
    <row r="442" spans="1:1">
      <c r="A442" s="6"/>
    </row>
    <row r="443" spans="1:1">
      <c r="A443" s="6"/>
    </row>
    <row r="444" spans="1:1">
      <c r="A444" s="6"/>
    </row>
    <row r="445" spans="1:1">
      <c r="A445" s="6"/>
    </row>
    <row r="446" spans="1:1">
      <c r="A446" s="6"/>
    </row>
    <row r="447" spans="1:1">
      <c r="A447" s="6"/>
    </row>
    <row r="448" spans="1:1">
      <c r="A448" s="6"/>
    </row>
    <row r="449" spans="1:1">
      <c r="A449" s="6"/>
    </row>
    <row r="450" spans="1:1">
      <c r="A450" s="6"/>
    </row>
    <row r="451" spans="1:1">
      <c r="A451" s="6"/>
    </row>
    <row r="452" spans="1:1">
      <c r="A452" s="6"/>
    </row>
    <row r="453" spans="1:1">
      <c r="A453" s="6"/>
    </row>
    <row r="454" spans="1:1">
      <c r="A454" s="6"/>
    </row>
    <row r="455" spans="1:1">
      <c r="A455" s="6"/>
    </row>
    <row r="456" spans="1:1">
      <c r="A456" s="6"/>
    </row>
    <row r="457" spans="1:1">
      <c r="A457" s="6"/>
    </row>
    <row r="458" spans="1:1">
      <c r="A458" s="6"/>
    </row>
    <row r="459" spans="1:1">
      <c r="A459" s="6"/>
    </row>
    <row r="460" spans="1:1">
      <c r="A460" s="6"/>
    </row>
    <row r="461" spans="1:1">
      <c r="A461" s="6"/>
    </row>
    <row r="462" spans="1:1">
      <c r="A462" s="6"/>
    </row>
    <row r="463" spans="1:1">
      <c r="A463" s="6"/>
    </row>
    <row r="464" spans="1:1">
      <c r="A464" s="6"/>
    </row>
    <row r="465" spans="1:1">
      <c r="A465" s="6"/>
    </row>
    <row r="466" spans="1:1">
      <c r="A466" s="6"/>
    </row>
    <row r="467" spans="1:1">
      <c r="A467" s="6"/>
    </row>
    <row r="468" spans="1:1">
      <c r="A468" s="6"/>
    </row>
    <row r="469" spans="1:1">
      <c r="A469" s="6"/>
    </row>
    <row r="470" spans="1:1">
      <c r="A470" s="6"/>
    </row>
    <row r="471" spans="1:1">
      <c r="A471" s="6"/>
    </row>
    <row r="472" spans="1:1">
      <c r="A472" s="6"/>
    </row>
    <row r="473" spans="1:1">
      <c r="A473" s="6"/>
    </row>
    <row r="474" spans="1:1">
      <c r="A474" s="6"/>
    </row>
    <row r="475" spans="1:1">
      <c r="A475" s="6"/>
    </row>
    <row r="476" spans="1:1">
      <c r="A476" s="6"/>
    </row>
    <row r="477" spans="1:1">
      <c r="A477" s="6"/>
    </row>
    <row r="478" spans="1:1">
      <c r="A478" s="6"/>
    </row>
    <row r="479" spans="1:1">
      <c r="A479" s="6"/>
    </row>
    <row r="480" spans="1:1">
      <c r="A480" s="6"/>
    </row>
    <row r="481" spans="1:1">
      <c r="A481" s="6"/>
    </row>
    <row r="482" spans="1:1">
      <c r="A482" s="6"/>
    </row>
    <row r="483" spans="1:1">
      <c r="A483" s="6"/>
    </row>
    <row r="489" spans="1:1">
      <c r="A489" s="9"/>
    </row>
    <row r="490" spans="1:1">
      <c r="A490" s="6"/>
    </row>
    <row r="491" spans="1:1">
      <c r="A491" s="6"/>
    </row>
    <row r="492" spans="1:1">
      <c r="A492" s="6"/>
    </row>
    <row r="493" spans="1:1">
      <c r="A493" s="6"/>
    </row>
    <row r="494" spans="1:1">
      <c r="A494" s="6"/>
    </row>
    <row r="495" spans="1:1">
      <c r="A495" s="6"/>
    </row>
    <row r="496" spans="1:1">
      <c r="A496" s="6"/>
    </row>
    <row r="497" spans="1:1">
      <c r="A497" s="6"/>
    </row>
    <row r="498" spans="1:1">
      <c r="A498" s="6"/>
    </row>
    <row r="499" spans="1:1">
      <c r="A499" s="6"/>
    </row>
    <row r="500" spans="1:1" ht="15" customHeight="1">
      <c r="A500" s="6"/>
    </row>
    <row r="501" spans="1:1">
      <c r="A501" s="6"/>
    </row>
    <row r="502" spans="1:1">
      <c r="A502" s="6"/>
    </row>
    <row r="503" spans="1:1">
      <c r="A503" s="6"/>
    </row>
    <row r="504" spans="1:1">
      <c r="A504" s="6"/>
    </row>
    <row r="505" spans="1:1">
      <c r="A505" s="6"/>
    </row>
    <row r="506" spans="1:1">
      <c r="A506" s="6"/>
    </row>
    <row r="507" spans="1:1">
      <c r="A507" s="6"/>
    </row>
    <row r="508" spans="1:1">
      <c r="A508" s="6"/>
    </row>
    <row r="509" spans="1:1">
      <c r="A509" s="6"/>
    </row>
    <row r="510" spans="1:1">
      <c r="A510" s="6"/>
    </row>
    <row r="511" spans="1:1">
      <c r="A511" s="6"/>
    </row>
    <row r="512" spans="1:1">
      <c r="A512" s="6"/>
    </row>
    <row r="513" spans="1:1">
      <c r="A513" s="6"/>
    </row>
    <row r="514" spans="1:1">
      <c r="A514" s="6"/>
    </row>
    <row r="515" spans="1:1">
      <c r="A515" s="6"/>
    </row>
    <row r="516" spans="1:1">
      <c r="A516" s="6"/>
    </row>
    <row r="517" spans="1:1">
      <c r="A517" s="6"/>
    </row>
    <row r="518" spans="1:1">
      <c r="A518" s="6"/>
    </row>
    <row r="519" spans="1:1">
      <c r="A519" s="6"/>
    </row>
    <row r="520" spans="1:1">
      <c r="A520" s="6"/>
    </row>
    <row r="521" spans="1:1">
      <c r="A521" s="6"/>
    </row>
    <row r="522" spans="1:1">
      <c r="A522" s="6"/>
    </row>
    <row r="523" spans="1:1">
      <c r="A523" s="6"/>
    </row>
    <row r="524" spans="1:1">
      <c r="A524" s="6"/>
    </row>
    <row r="525" spans="1:1">
      <c r="A525" s="6"/>
    </row>
    <row r="526" spans="1:1">
      <c r="A526" s="6"/>
    </row>
    <row r="527" spans="1:1">
      <c r="A527" s="6"/>
    </row>
    <row r="528" spans="1:1">
      <c r="A528" s="6"/>
    </row>
    <row r="529" spans="1:1">
      <c r="A529" s="6"/>
    </row>
    <row r="530" spans="1:1" ht="15" customHeight="1">
      <c r="A530" s="6"/>
    </row>
    <row r="531" spans="1:1">
      <c r="A531" s="6"/>
    </row>
    <row r="532" spans="1:1">
      <c r="A532" s="6"/>
    </row>
    <row r="533" spans="1:1">
      <c r="A533" s="6"/>
    </row>
    <row r="534" spans="1:1">
      <c r="A534" s="6"/>
    </row>
    <row r="535" spans="1:1">
      <c r="A535" s="6"/>
    </row>
    <row r="536" spans="1:1">
      <c r="A536" s="6"/>
    </row>
    <row r="537" spans="1:1">
      <c r="A537" s="6"/>
    </row>
    <row r="539" spans="1:1">
      <c r="A539" s="6"/>
    </row>
    <row r="540" spans="1:1">
      <c r="A540" s="6"/>
    </row>
    <row r="541" spans="1:1">
      <c r="A541" s="6"/>
    </row>
    <row r="542" spans="1:1">
      <c r="A542" s="6"/>
    </row>
    <row r="543" spans="1:1">
      <c r="A543" s="6"/>
    </row>
    <row r="544" spans="1:1">
      <c r="A544" s="6"/>
    </row>
    <row r="545" spans="1:1">
      <c r="A545" s="6"/>
    </row>
    <row r="546" spans="1:1">
      <c r="A546" s="6"/>
    </row>
    <row r="547" spans="1:1">
      <c r="A547" s="6"/>
    </row>
    <row r="548" spans="1:1">
      <c r="A548" s="6"/>
    </row>
    <row r="549" spans="1:1">
      <c r="A549" s="6"/>
    </row>
    <row r="550" spans="1:1">
      <c r="A550" s="6"/>
    </row>
    <row r="551" spans="1:1">
      <c r="A551" s="6"/>
    </row>
    <row r="552" spans="1:1">
      <c r="A552" s="6"/>
    </row>
    <row r="553" spans="1:1">
      <c r="A553" s="6"/>
    </row>
    <row r="554" spans="1:1">
      <c r="A554" s="6"/>
    </row>
    <row r="555" spans="1:1">
      <c r="A555" s="6"/>
    </row>
    <row r="556" spans="1:1">
      <c r="A556" s="6"/>
    </row>
    <row r="557" spans="1:1">
      <c r="A557" s="6"/>
    </row>
    <row r="558" spans="1:1">
      <c r="A558" s="6"/>
    </row>
    <row r="559" spans="1:1">
      <c r="A559" s="6"/>
    </row>
    <row r="560" spans="1:1">
      <c r="A560" s="6"/>
    </row>
    <row r="561" spans="1:1" ht="15" customHeight="1">
      <c r="A561" s="6"/>
    </row>
    <row r="562" spans="1:1">
      <c r="A562" s="6"/>
    </row>
    <row r="563" spans="1:1" ht="15" customHeight="1">
      <c r="A563" s="6"/>
    </row>
    <row r="564" spans="1:1">
      <c r="A564" s="6"/>
    </row>
    <row r="565" spans="1:1">
      <c r="A565" s="6"/>
    </row>
    <row r="566" spans="1:1">
      <c r="A566" s="6"/>
    </row>
    <row r="567" spans="1:1">
      <c r="A567" s="6"/>
    </row>
    <row r="568" spans="1:1">
      <c r="A568" s="6"/>
    </row>
    <row r="569" spans="1:1">
      <c r="A569" s="6"/>
    </row>
    <row r="570" spans="1:1">
      <c r="A570" s="6"/>
    </row>
    <row r="571" spans="1:1">
      <c r="A571" s="6"/>
    </row>
    <row r="572" spans="1:1">
      <c r="A572" s="6"/>
    </row>
    <row r="573" spans="1:1" ht="15" customHeight="1">
      <c r="A573" s="6"/>
    </row>
    <row r="574" spans="1:1">
      <c r="A574" s="6"/>
    </row>
    <row r="575" spans="1:1">
      <c r="A575" s="6"/>
    </row>
    <row r="576" spans="1:1">
      <c r="A576" s="6"/>
    </row>
    <row r="577" spans="1:1">
      <c r="A577" s="6"/>
    </row>
    <row r="578" spans="1:1">
      <c r="A578" s="6"/>
    </row>
    <row r="579" spans="1:1">
      <c r="A579" s="6"/>
    </row>
    <row r="580" spans="1:1">
      <c r="A580" s="6"/>
    </row>
    <row r="581" spans="1:1">
      <c r="A581" s="6"/>
    </row>
    <row r="582" spans="1:1">
      <c r="A582" s="6"/>
    </row>
    <row r="583" spans="1:1">
      <c r="A583" s="6"/>
    </row>
    <row r="584" spans="1:1">
      <c r="A584" s="6"/>
    </row>
    <row r="585" spans="1:1">
      <c r="A585" s="6"/>
    </row>
    <row r="586" spans="1:1">
      <c r="A586" s="6"/>
    </row>
    <row r="587" spans="1:1">
      <c r="A587" s="6"/>
    </row>
    <row r="588" spans="1:1">
      <c r="A588" s="6"/>
    </row>
    <row r="589" spans="1:1">
      <c r="A589" s="6"/>
    </row>
    <row r="590" spans="1:1">
      <c r="A590" s="6"/>
    </row>
    <row r="591" spans="1:1">
      <c r="A591" s="6"/>
    </row>
    <row r="592" spans="1:1">
      <c r="A592" s="6"/>
    </row>
    <row r="593" spans="1:1">
      <c r="A593" s="6"/>
    </row>
    <row r="594" spans="1:1">
      <c r="A594" s="6"/>
    </row>
    <row r="595" spans="1:1">
      <c r="A595" s="6"/>
    </row>
    <row r="596" spans="1:1">
      <c r="A596" s="6"/>
    </row>
    <row r="597" spans="1:1">
      <c r="A597" s="6"/>
    </row>
    <row r="598" spans="1:1">
      <c r="A598" s="6"/>
    </row>
    <row r="599" spans="1:1">
      <c r="A599" s="6"/>
    </row>
    <row r="600" spans="1:1">
      <c r="A600" s="6"/>
    </row>
  </sheetData>
  <mergeCells count="7">
    <mergeCell ref="C90:D90"/>
    <mergeCell ref="B2:E2"/>
    <mergeCell ref="G2:L2"/>
    <mergeCell ref="C4:E4"/>
    <mergeCell ref="I4:L4"/>
    <mergeCell ref="I5:K6"/>
    <mergeCell ref="H7:L7"/>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N24"/>
  <sheetViews>
    <sheetView workbookViewId="0"/>
  </sheetViews>
  <sheetFormatPr defaultRowHeight="15"/>
  <sheetData>
    <row r="1" spans="1:14">
      <c r="A1" s="197" t="s">
        <v>2704</v>
      </c>
      <c r="B1" s="197"/>
      <c r="C1" s="197"/>
      <c r="D1" s="197"/>
      <c r="E1" s="197"/>
      <c r="F1" s="197"/>
      <c r="G1" s="197"/>
      <c r="H1" s="197"/>
      <c r="I1" s="198"/>
      <c r="J1" s="198"/>
      <c r="K1" s="198"/>
      <c r="L1" s="198"/>
      <c r="M1" s="198"/>
      <c r="N1" s="198"/>
    </row>
    <row r="2" spans="1:14">
      <c r="A2" s="199">
        <v>1</v>
      </c>
      <c r="B2" s="198"/>
      <c r="C2" s="198" t="s">
        <v>2705</v>
      </c>
      <c r="D2" s="198"/>
      <c r="E2" s="198"/>
      <c r="F2" s="198"/>
      <c r="G2" s="198"/>
      <c r="H2" s="198"/>
      <c r="I2" s="198"/>
      <c r="J2" s="198"/>
      <c r="K2" s="198"/>
      <c r="L2" s="198"/>
      <c r="M2" s="198"/>
      <c r="N2" s="198"/>
    </row>
    <row r="3" spans="1:14">
      <c r="A3" s="199">
        <v>2</v>
      </c>
      <c r="B3" s="198"/>
      <c r="C3" s="198" t="s">
        <v>2706</v>
      </c>
      <c r="D3" s="198"/>
      <c r="E3" s="198"/>
      <c r="F3" s="198"/>
      <c r="G3" s="198"/>
      <c r="H3" s="198"/>
      <c r="I3" s="198"/>
      <c r="J3" s="198"/>
      <c r="K3" s="198"/>
      <c r="L3" s="198"/>
      <c r="M3" s="198"/>
      <c r="N3" s="198"/>
    </row>
    <row r="4" spans="1:14">
      <c r="A4" s="199">
        <v>3</v>
      </c>
      <c r="B4" s="198"/>
      <c r="C4" s="198" t="s">
        <v>2707</v>
      </c>
      <c r="D4" s="198"/>
      <c r="E4" s="198"/>
      <c r="F4" s="198"/>
      <c r="G4" s="198"/>
      <c r="H4" s="198"/>
      <c r="I4" s="198"/>
      <c r="J4" s="198"/>
      <c r="K4" s="198"/>
      <c r="L4" s="198"/>
      <c r="M4" s="198"/>
      <c r="N4" s="198"/>
    </row>
    <row r="5" spans="1:14">
      <c r="A5" s="199">
        <v>4</v>
      </c>
      <c r="B5" s="198"/>
      <c r="C5" s="198" t="s">
        <v>2708</v>
      </c>
      <c r="D5" s="198"/>
      <c r="E5" s="198"/>
      <c r="F5" s="198"/>
      <c r="G5" s="198"/>
      <c r="H5" s="198"/>
      <c r="I5" s="198"/>
      <c r="J5" s="198"/>
      <c r="K5" s="198"/>
      <c r="L5" s="198"/>
      <c r="M5" s="198"/>
      <c r="N5" s="198"/>
    </row>
    <row r="6" spans="1:14">
      <c r="A6" s="199">
        <v>5</v>
      </c>
      <c r="B6" s="198"/>
      <c r="C6" s="198" t="s">
        <v>2709</v>
      </c>
      <c r="D6" s="198"/>
      <c r="E6" s="198"/>
      <c r="F6" s="198"/>
      <c r="G6" s="198"/>
      <c r="H6" s="198"/>
      <c r="I6" s="198"/>
      <c r="J6" s="198"/>
      <c r="K6" s="198"/>
      <c r="L6" s="198"/>
      <c r="M6" s="198"/>
      <c r="N6" s="198"/>
    </row>
    <row r="7" spans="1:14">
      <c r="A7" s="199">
        <v>6</v>
      </c>
      <c r="B7" s="198"/>
      <c r="C7" s="198" t="s">
        <v>2710</v>
      </c>
      <c r="D7" s="198"/>
      <c r="E7" s="198"/>
      <c r="F7" s="198"/>
      <c r="G7" s="198"/>
      <c r="H7" s="198"/>
      <c r="I7" s="198"/>
      <c r="J7" s="198"/>
      <c r="K7" s="198"/>
      <c r="L7" s="198"/>
      <c r="M7" s="198"/>
      <c r="N7" s="198"/>
    </row>
    <row r="8" spans="1:14">
      <c r="A8" s="199">
        <v>7</v>
      </c>
      <c r="B8" s="198"/>
      <c r="C8" s="198" t="s">
        <v>2711</v>
      </c>
      <c r="D8" s="198"/>
      <c r="E8" s="198"/>
      <c r="F8" s="198"/>
      <c r="G8" s="198"/>
      <c r="H8" s="198"/>
      <c r="I8" s="198"/>
      <c r="J8" s="198"/>
      <c r="K8" s="198"/>
      <c r="L8" s="198"/>
      <c r="M8" s="198"/>
      <c r="N8" s="198"/>
    </row>
    <row r="9" spans="1:14">
      <c r="A9" s="199">
        <v>8</v>
      </c>
      <c r="B9" s="198"/>
      <c r="C9" s="198" t="s">
        <v>2712</v>
      </c>
      <c r="D9" s="198"/>
      <c r="E9" s="198"/>
      <c r="F9" s="198"/>
      <c r="G9" s="198"/>
      <c r="H9" s="198"/>
      <c r="I9" s="198"/>
      <c r="J9" s="198"/>
      <c r="K9" s="198"/>
      <c r="L9" s="198"/>
      <c r="M9" s="198"/>
      <c r="N9" s="198"/>
    </row>
    <row r="10" spans="1:14">
      <c r="A10" s="199">
        <v>9</v>
      </c>
      <c r="B10" s="198"/>
      <c r="C10" s="198" t="s">
        <v>2713</v>
      </c>
      <c r="D10" s="198"/>
      <c r="E10" s="198"/>
      <c r="F10" s="198"/>
      <c r="G10" s="198"/>
      <c r="H10" s="198"/>
      <c r="I10" s="198"/>
      <c r="J10" s="198"/>
      <c r="K10" s="198"/>
      <c r="L10" s="198"/>
      <c r="M10" s="198"/>
      <c r="N10" s="198"/>
    </row>
    <row r="11" spans="1:14">
      <c r="A11" s="199">
        <v>10</v>
      </c>
      <c r="B11" s="198"/>
      <c r="C11" s="198" t="s">
        <v>2714</v>
      </c>
      <c r="D11" s="198"/>
      <c r="E11" s="198"/>
      <c r="F11" s="198"/>
      <c r="G11" s="198"/>
      <c r="H11" s="198"/>
      <c r="I11" s="198"/>
      <c r="J11" s="198"/>
      <c r="K11" s="198"/>
      <c r="L11" s="198"/>
      <c r="M11" s="198"/>
      <c r="N11" s="198"/>
    </row>
    <row r="12" spans="1:14">
      <c r="A12" s="199">
        <v>11</v>
      </c>
      <c r="B12" s="198"/>
      <c r="C12" s="198" t="s">
        <v>2715</v>
      </c>
      <c r="D12" s="198"/>
      <c r="E12" s="198"/>
      <c r="F12" s="198"/>
      <c r="G12" s="198"/>
      <c r="H12" s="198"/>
      <c r="I12" s="198"/>
      <c r="J12" s="198"/>
      <c r="K12" s="198"/>
      <c r="L12" s="198"/>
      <c r="M12" s="198"/>
      <c r="N12" s="198"/>
    </row>
    <row r="13" spans="1:14">
      <c r="A13" s="199">
        <v>12</v>
      </c>
      <c r="B13" s="198"/>
      <c r="C13" s="198" t="s">
        <v>2716</v>
      </c>
      <c r="D13" s="198"/>
      <c r="E13" s="198"/>
      <c r="F13" s="198"/>
      <c r="G13" s="198"/>
      <c r="H13" s="198"/>
      <c r="I13" s="198"/>
      <c r="J13" s="198"/>
      <c r="K13" s="198"/>
      <c r="L13" s="198"/>
      <c r="M13" s="198"/>
      <c r="N13" s="198"/>
    </row>
    <row r="14" spans="1:14">
      <c r="A14" s="199">
        <v>13</v>
      </c>
      <c r="B14" s="198"/>
      <c r="C14" s="198" t="s">
        <v>2717</v>
      </c>
      <c r="D14" s="198"/>
      <c r="E14" s="198"/>
      <c r="F14" s="198"/>
      <c r="G14" s="198"/>
      <c r="H14" s="198"/>
      <c r="I14" s="198"/>
      <c r="J14" s="198"/>
      <c r="K14" s="198"/>
      <c r="L14" s="198"/>
      <c r="M14" s="198"/>
      <c r="N14" s="198"/>
    </row>
    <row r="15" spans="1:14">
      <c r="A15" s="199">
        <v>14</v>
      </c>
      <c r="B15" s="198"/>
      <c r="C15" s="198" t="s">
        <v>2718</v>
      </c>
      <c r="D15" s="198"/>
      <c r="E15" s="198"/>
      <c r="F15" s="198"/>
      <c r="G15" s="198"/>
      <c r="H15" s="198"/>
      <c r="I15" s="198"/>
      <c r="J15" s="198"/>
      <c r="K15" s="198"/>
      <c r="L15" s="198"/>
      <c r="M15" s="198"/>
      <c r="N15" s="198"/>
    </row>
    <row r="16" spans="1:14">
      <c r="A16" s="199">
        <v>15</v>
      </c>
      <c r="B16" s="198"/>
      <c r="C16" s="198" t="s">
        <v>2719</v>
      </c>
      <c r="D16" s="198"/>
      <c r="E16" s="198"/>
      <c r="F16" s="198"/>
      <c r="G16" s="198"/>
      <c r="H16" s="198"/>
      <c r="I16" s="198"/>
      <c r="J16" s="198"/>
      <c r="K16" s="198"/>
      <c r="L16" s="198"/>
      <c r="M16" s="198"/>
      <c r="N16" s="198"/>
    </row>
    <row r="17" spans="1:14">
      <c r="A17" s="199"/>
      <c r="B17" s="198"/>
      <c r="C17" s="198"/>
      <c r="D17" s="198"/>
      <c r="E17" s="198"/>
      <c r="F17" s="198"/>
      <c r="G17" s="198"/>
      <c r="H17" s="198"/>
      <c r="I17" s="198"/>
      <c r="J17" s="198"/>
      <c r="K17" s="198"/>
      <c r="L17" s="198"/>
      <c r="M17" s="198"/>
      <c r="N17" s="198"/>
    </row>
    <row r="18" spans="1:14">
      <c r="A18" s="197" t="s">
        <v>2720</v>
      </c>
      <c r="B18" s="197"/>
      <c r="C18" s="197"/>
      <c r="D18" s="197"/>
      <c r="E18" s="197"/>
      <c r="F18" s="197"/>
      <c r="G18" s="197"/>
      <c r="H18" s="197"/>
      <c r="I18" s="198"/>
      <c r="J18" s="198"/>
      <c r="K18" s="198"/>
      <c r="L18" s="198"/>
      <c r="M18" s="198"/>
      <c r="N18" s="198"/>
    </row>
    <row r="19" spans="1:14">
      <c r="A19" s="199">
        <v>1</v>
      </c>
      <c r="B19" s="198"/>
      <c r="C19" s="198" t="s">
        <v>2721</v>
      </c>
      <c r="D19" s="198"/>
      <c r="E19" s="198"/>
      <c r="F19" s="198"/>
      <c r="G19" s="198"/>
      <c r="H19" s="198"/>
      <c r="I19" s="198"/>
      <c r="J19" s="198"/>
      <c r="K19" s="198"/>
      <c r="L19" s="198"/>
      <c r="M19" s="198"/>
      <c r="N19" s="198"/>
    </row>
    <row r="20" spans="1:14">
      <c r="A20" s="199">
        <v>2</v>
      </c>
      <c r="B20" s="198"/>
      <c r="C20" s="198" t="s">
        <v>2722</v>
      </c>
      <c r="D20" s="198"/>
      <c r="E20" s="198"/>
      <c r="F20" s="198"/>
      <c r="G20" s="198"/>
      <c r="H20" s="198"/>
      <c r="I20" s="198"/>
      <c r="J20" s="198"/>
      <c r="K20" s="198"/>
      <c r="L20" s="198"/>
      <c r="M20" s="198"/>
      <c r="N20" s="198"/>
    </row>
    <row r="21" spans="1:14">
      <c r="A21" s="199">
        <v>3</v>
      </c>
      <c r="B21" s="198"/>
      <c r="C21" s="198" t="s">
        <v>2723</v>
      </c>
      <c r="D21" s="198"/>
      <c r="E21" s="198"/>
      <c r="F21" s="198"/>
      <c r="G21" s="198"/>
      <c r="H21" s="198"/>
      <c r="I21" s="198"/>
      <c r="J21" s="198"/>
      <c r="K21" s="198"/>
      <c r="L21" s="198"/>
      <c r="M21" s="198"/>
      <c r="N21" s="198"/>
    </row>
    <row r="22" spans="1:14">
      <c r="A22" s="199">
        <v>4</v>
      </c>
      <c r="B22" s="198"/>
      <c r="C22" s="198" t="s">
        <v>2724</v>
      </c>
      <c r="D22" s="198"/>
      <c r="E22" s="198"/>
      <c r="F22" s="198"/>
      <c r="G22" s="198"/>
      <c r="H22" s="198"/>
      <c r="I22" s="198"/>
      <c r="J22" s="198"/>
      <c r="K22" s="198"/>
      <c r="L22" s="198"/>
      <c r="M22" s="198"/>
      <c r="N22" s="198"/>
    </row>
    <row r="23" spans="1:14">
      <c r="A23" s="199">
        <v>5</v>
      </c>
      <c r="B23" s="198"/>
      <c r="C23" s="198" t="s">
        <v>2725</v>
      </c>
      <c r="D23" s="198"/>
      <c r="E23" s="198"/>
      <c r="F23" s="198"/>
      <c r="G23" s="198"/>
      <c r="H23" s="198"/>
      <c r="I23" s="198"/>
      <c r="J23" s="198"/>
      <c r="K23" s="198"/>
      <c r="L23" s="198"/>
      <c r="M23" s="198"/>
      <c r="N23" s="198"/>
    </row>
    <row r="24" spans="1:14">
      <c r="A24" s="199">
        <v>6</v>
      </c>
      <c r="B24" s="198"/>
      <c r="C24" s="198" t="s">
        <v>2718</v>
      </c>
      <c r="D24" s="198"/>
      <c r="E24" s="198"/>
      <c r="F24" s="198"/>
      <c r="G24" s="198"/>
      <c r="H24" s="198"/>
      <c r="I24" s="198"/>
      <c r="J24" s="198"/>
      <c r="K24" s="198"/>
      <c r="L24" s="198"/>
      <c r="M24" s="198"/>
      <c r="N24" s="198"/>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filterMode="1">
    <tabColor rgb="FF92D050"/>
  </sheetPr>
  <dimension ref="A1:AA111"/>
  <sheetViews>
    <sheetView view="pageBreakPreview" zoomScaleNormal="78" zoomScaleSheetLayoutView="100" workbookViewId="0"/>
  </sheetViews>
  <sheetFormatPr defaultColWidth="9" defaultRowHeight="14.25"/>
  <cols>
    <col min="1" max="1" width="7.42578125" style="233" customWidth="1"/>
    <col min="2" max="2" width="27.140625" style="234" customWidth="1"/>
    <col min="3" max="3" width="31.42578125" style="234" customWidth="1"/>
    <col min="4" max="4" width="41.140625" style="235" customWidth="1"/>
    <col min="5" max="5" width="2.85546875" style="220" customWidth="1"/>
    <col min="6" max="11" width="9" style="231" hidden="1" customWidth="1"/>
    <col min="12" max="16384" width="9" style="231"/>
  </cols>
  <sheetData>
    <row r="1" spans="1:11" ht="29.25" thickBot="1">
      <c r="A1" s="216">
        <v>1</v>
      </c>
      <c r="B1" s="217" t="s">
        <v>41</v>
      </c>
      <c r="C1" s="218" t="s">
        <v>42</v>
      </c>
      <c r="D1" s="219"/>
      <c r="K1" s="231" t="s">
        <v>43</v>
      </c>
    </row>
    <row r="2" spans="1:11" ht="28.5">
      <c r="A2" s="221">
        <v>1.1000000000000001</v>
      </c>
      <c r="B2" s="222" t="s">
        <v>44</v>
      </c>
      <c r="C2" s="222" t="s">
        <v>45</v>
      </c>
      <c r="D2" s="223" t="s">
        <v>46</v>
      </c>
      <c r="K2" s="231" t="s">
        <v>43</v>
      </c>
    </row>
    <row r="3" spans="1:11" ht="28.5">
      <c r="A3" s="224" t="s">
        <v>47</v>
      </c>
      <c r="B3" s="225" t="s">
        <v>48</v>
      </c>
      <c r="C3" s="226" t="s">
        <v>49</v>
      </c>
      <c r="D3" s="227" t="s">
        <v>50</v>
      </c>
      <c r="K3" s="231" t="s">
        <v>43</v>
      </c>
    </row>
    <row r="4" spans="1:11" ht="30" customHeight="1">
      <c r="A4" s="224" t="s">
        <v>51</v>
      </c>
      <c r="B4" s="228" t="s">
        <v>52</v>
      </c>
      <c r="C4" s="229" t="s">
        <v>53</v>
      </c>
      <c r="D4" s="227"/>
      <c r="K4" s="231" t="s">
        <v>43</v>
      </c>
    </row>
    <row r="5" spans="1:11" s="41" customFormat="1" ht="79.5" hidden="1" customHeight="1">
      <c r="A5" s="103" t="s">
        <v>54</v>
      </c>
      <c r="B5" s="230" t="s">
        <v>55</v>
      </c>
      <c r="C5" s="42"/>
      <c r="D5" s="104" t="s">
        <v>56</v>
      </c>
      <c r="E5" s="116"/>
      <c r="K5" s="41" t="s">
        <v>57</v>
      </c>
    </row>
    <row r="6" spans="1:11" s="41" customFormat="1" ht="69.75" hidden="1" customHeight="1">
      <c r="A6" s="103" t="s">
        <v>58</v>
      </c>
      <c r="B6" s="230" t="s">
        <v>59</v>
      </c>
      <c r="C6" s="42"/>
      <c r="D6" s="104" t="s">
        <v>56</v>
      </c>
      <c r="E6" s="116"/>
      <c r="K6" s="41" t="s">
        <v>57</v>
      </c>
    </row>
    <row r="7" spans="1:11" ht="115.5" hidden="1" customHeight="1">
      <c r="A7" s="224" t="s">
        <v>60</v>
      </c>
      <c r="B7" s="268" t="s">
        <v>61</v>
      </c>
      <c r="C7" s="269"/>
      <c r="D7" s="270" t="s">
        <v>62</v>
      </c>
      <c r="K7" s="231" t="s">
        <v>63</v>
      </c>
    </row>
    <row r="8" spans="1:11" s="36" customFormat="1" ht="71.25" hidden="1">
      <c r="A8" s="177" t="s">
        <v>64</v>
      </c>
      <c r="B8" s="232" t="s">
        <v>65</v>
      </c>
      <c r="C8" s="42"/>
      <c r="D8" s="191" t="s">
        <v>66</v>
      </c>
      <c r="E8" s="116"/>
      <c r="K8" s="36" t="s">
        <v>57</v>
      </c>
    </row>
    <row r="9" spans="1:11">
      <c r="K9" s="231" t="s">
        <v>43</v>
      </c>
    </row>
    <row r="10" spans="1:11" ht="15" thickBot="1">
      <c r="A10" s="221">
        <v>1.2</v>
      </c>
      <c r="B10" s="236" t="s">
        <v>67</v>
      </c>
      <c r="C10" s="236"/>
      <c r="D10" s="237"/>
      <c r="K10" s="231" t="s">
        <v>43</v>
      </c>
    </row>
    <row r="11" spans="1:11" ht="29.25" thickBot="1">
      <c r="A11" s="238" t="s">
        <v>68</v>
      </c>
      <c r="B11" s="239" t="s">
        <v>69</v>
      </c>
      <c r="C11" s="229" t="s">
        <v>2</v>
      </c>
      <c r="D11" s="240"/>
      <c r="K11" s="231" t="s">
        <v>43</v>
      </c>
    </row>
    <row r="12" spans="1:11" ht="29.25" thickBot="1">
      <c r="A12" s="238" t="s">
        <v>70</v>
      </c>
      <c r="B12" s="239" t="s">
        <v>71</v>
      </c>
      <c r="C12" s="229" t="s">
        <v>2</v>
      </c>
      <c r="D12" s="240"/>
      <c r="K12" s="231" t="s">
        <v>43</v>
      </c>
    </row>
    <row r="13" spans="1:11" ht="29.25" thickBot="1">
      <c r="A13" s="238" t="s">
        <v>72</v>
      </c>
      <c r="B13" s="234" t="s">
        <v>73</v>
      </c>
      <c r="C13" s="229" t="s">
        <v>74</v>
      </c>
      <c r="D13" s="240"/>
      <c r="K13" s="231" t="s">
        <v>43</v>
      </c>
    </row>
    <row r="14" spans="1:11" ht="15" thickBot="1">
      <c r="A14" s="238" t="s">
        <v>75</v>
      </c>
      <c r="B14" s="239" t="s">
        <v>76</v>
      </c>
      <c r="C14" s="229" t="s">
        <v>77</v>
      </c>
      <c r="D14" s="240"/>
      <c r="K14" s="231" t="s">
        <v>43</v>
      </c>
    </row>
    <row r="15" spans="1:11" ht="43.5" thickBot="1">
      <c r="A15" s="238" t="s">
        <v>78</v>
      </c>
      <c r="B15" s="239" t="s">
        <v>79</v>
      </c>
      <c r="C15" s="229" t="s">
        <v>80</v>
      </c>
      <c r="D15" s="241" t="s">
        <v>81</v>
      </c>
      <c r="G15" s="231" t="s">
        <v>82</v>
      </c>
      <c r="K15" s="231" t="s">
        <v>43</v>
      </c>
    </row>
    <row r="16" spans="1:11" ht="15" thickBot="1">
      <c r="A16" s="238" t="s">
        <v>83</v>
      </c>
      <c r="B16" s="239" t="s">
        <v>84</v>
      </c>
      <c r="C16" s="229" t="s">
        <v>85</v>
      </c>
      <c r="D16" s="240"/>
      <c r="G16" s="231" t="s">
        <v>86</v>
      </c>
      <c r="K16" s="231" t="s">
        <v>43</v>
      </c>
    </row>
    <row r="17" spans="1:11" ht="15" thickBot="1">
      <c r="A17" s="238" t="s">
        <v>87</v>
      </c>
      <c r="B17" s="239" t="s">
        <v>88</v>
      </c>
      <c r="C17" s="229" t="s">
        <v>89</v>
      </c>
      <c r="D17" s="240"/>
      <c r="G17" s="231" t="s">
        <v>90</v>
      </c>
      <c r="K17" s="231" t="s">
        <v>43</v>
      </c>
    </row>
    <row r="18" spans="1:11" ht="15" thickBot="1">
      <c r="A18" s="238" t="s">
        <v>91</v>
      </c>
      <c r="B18" s="239" t="s">
        <v>92</v>
      </c>
      <c r="C18" s="229" t="s">
        <v>93</v>
      </c>
      <c r="D18" s="240"/>
      <c r="G18" s="231" t="s">
        <v>94</v>
      </c>
      <c r="K18" s="231" t="s">
        <v>43</v>
      </c>
    </row>
    <row r="19" spans="1:11" ht="29.25" thickBot="1">
      <c r="A19" s="238" t="s">
        <v>95</v>
      </c>
      <c r="B19" s="239" t="s">
        <v>96</v>
      </c>
      <c r="C19" s="229" t="s">
        <v>97</v>
      </c>
      <c r="D19" s="240"/>
      <c r="G19" s="231" t="s">
        <v>98</v>
      </c>
      <c r="K19" s="231" t="s">
        <v>43</v>
      </c>
    </row>
    <row r="20" spans="1:11" ht="29.25" thickBot="1">
      <c r="A20" s="238" t="s">
        <v>99</v>
      </c>
      <c r="B20" s="239" t="s">
        <v>100</v>
      </c>
      <c r="C20" s="229" t="s">
        <v>101</v>
      </c>
      <c r="D20" s="240"/>
      <c r="G20" s="231" t="s">
        <v>102</v>
      </c>
      <c r="K20" s="231" t="s">
        <v>43</v>
      </c>
    </row>
    <row r="21" spans="1:11" ht="40.5" customHeight="1">
      <c r="A21" s="238" t="s">
        <v>103</v>
      </c>
      <c r="B21" s="234" t="s">
        <v>104</v>
      </c>
      <c r="C21" s="292" t="s">
        <v>77</v>
      </c>
      <c r="D21" s="242" t="s">
        <v>105</v>
      </c>
      <c r="K21" s="231" t="s">
        <v>43</v>
      </c>
    </row>
    <row r="22" spans="1:11" ht="42.75">
      <c r="A22" s="238" t="s">
        <v>106</v>
      </c>
      <c r="B22" s="243" t="s">
        <v>107</v>
      </c>
      <c r="C22" s="229"/>
      <c r="D22" s="242"/>
      <c r="K22" s="231" t="s">
        <v>43</v>
      </c>
    </row>
    <row r="23" spans="1:11">
      <c r="A23" s="238"/>
      <c r="C23" s="229"/>
      <c r="D23" s="240"/>
      <c r="K23" s="231" t="s">
        <v>43</v>
      </c>
    </row>
    <row r="24" spans="1:11" ht="15" thickBot="1">
      <c r="A24" s="221">
        <v>1.3</v>
      </c>
      <c r="B24" s="244" t="s">
        <v>108</v>
      </c>
      <c r="C24" s="245"/>
      <c r="D24" s="237"/>
      <c r="K24" s="231" t="s">
        <v>43</v>
      </c>
    </row>
    <row r="25" spans="1:11" ht="26.25" customHeight="1" thickBot="1">
      <c r="A25" s="238" t="s">
        <v>109</v>
      </c>
      <c r="B25" s="239" t="s">
        <v>110</v>
      </c>
      <c r="C25" s="229" t="s">
        <v>111</v>
      </c>
      <c r="D25" s="241" t="s">
        <v>112</v>
      </c>
      <c r="G25" s="231" t="s">
        <v>113</v>
      </c>
      <c r="K25" s="231" t="s">
        <v>43</v>
      </c>
    </row>
    <row r="26" spans="1:11" ht="39" customHeight="1">
      <c r="A26" s="238" t="s">
        <v>114</v>
      </c>
      <c r="B26" s="234" t="s">
        <v>115</v>
      </c>
      <c r="C26" s="229" t="s">
        <v>102</v>
      </c>
      <c r="D26" s="242" t="s">
        <v>116</v>
      </c>
      <c r="G26" s="231" t="s">
        <v>111</v>
      </c>
      <c r="K26" s="231" t="s">
        <v>43</v>
      </c>
    </row>
    <row r="27" spans="1:11" ht="84.75" customHeight="1">
      <c r="A27" s="238" t="s">
        <v>117</v>
      </c>
      <c r="B27" s="234" t="s">
        <v>115</v>
      </c>
      <c r="C27" s="229" t="s">
        <v>102</v>
      </c>
      <c r="D27" s="242" t="s">
        <v>118</v>
      </c>
      <c r="K27" s="231" t="s">
        <v>57</v>
      </c>
    </row>
    <row r="28" spans="1:11" ht="43.5" thickBot="1">
      <c r="A28" s="238" t="s">
        <v>119</v>
      </c>
      <c r="B28" s="234" t="s">
        <v>120</v>
      </c>
      <c r="C28" s="229" t="s">
        <v>121</v>
      </c>
      <c r="D28" s="242" t="s">
        <v>122</v>
      </c>
      <c r="K28" s="231" t="s">
        <v>43</v>
      </c>
    </row>
    <row r="29" spans="1:11" ht="34.5" customHeight="1" thickBot="1">
      <c r="A29" s="238" t="s">
        <v>123</v>
      </c>
      <c r="B29" s="239" t="s">
        <v>124</v>
      </c>
      <c r="C29" s="229">
        <v>266</v>
      </c>
      <c r="D29" s="242" t="s">
        <v>125</v>
      </c>
      <c r="K29" s="231" t="s">
        <v>43</v>
      </c>
    </row>
    <row r="30" spans="1:11" ht="28.5">
      <c r="A30" s="238" t="s">
        <v>126</v>
      </c>
      <c r="B30" s="234" t="s">
        <v>127</v>
      </c>
      <c r="C30" s="229">
        <v>266</v>
      </c>
      <c r="D30" s="242" t="s">
        <v>128</v>
      </c>
      <c r="K30" s="231" t="s">
        <v>43</v>
      </c>
    </row>
    <row r="31" spans="1:11">
      <c r="A31" s="238" t="s">
        <v>129</v>
      </c>
      <c r="B31" s="234" t="s">
        <v>84</v>
      </c>
      <c r="C31" s="229" t="s">
        <v>85</v>
      </c>
      <c r="D31" s="242"/>
      <c r="K31" s="231" t="s">
        <v>43</v>
      </c>
    </row>
    <row r="32" spans="1:11">
      <c r="A32" s="238" t="s">
        <v>130</v>
      </c>
      <c r="B32" s="234" t="s">
        <v>131</v>
      </c>
      <c r="C32" s="229"/>
      <c r="D32" s="240"/>
      <c r="K32" s="231" t="s">
        <v>43</v>
      </c>
    </row>
    <row r="33" spans="1:11" ht="57">
      <c r="A33" s="238" t="s">
        <v>132</v>
      </c>
      <c r="B33" s="234" t="s">
        <v>133</v>
      </c>
      <c r="C33" s="292" t="s">
        <v>121</v>
      </c>
      <c r="D33" s="242" t="s">
        <v>134</v>
      </c>
      <c r="K33" s="231" t="s">
        <v>43</v>
      </c>
    </row>
    <row r="34" spans="1:11" ht="58.5" customHeight="1">
      <c r="A34" s="238" t="s">
        <v>135</v>
      </c>
      <c r="B34" s="234" t="s">
        <v>136</v>
      </c>
      <c r="C34" s="292" t="s">
        <v>121</v>
      </c>
      <c r="D34" s="242" t="s">
        <v>137</v>
      </c>
      <c r="G34" s="231" t="s">
        <v>138</v>
      </c>
      <c r="K34" s="231" t="s">
        <v>43</v>
      </c>
    </row>
    <row r="35" spans="1:11" ht="15" thickBot="1">
      <c r="A35" s="238" t="s">
        <v>139</v>
      </c>
      <c r="B35" s="234" t="s">
        <v>140</v>
      </c>
      <c r="C35" s="229" t="s">
        <v>138</v>
      </c>
      <c r="D35" s="242" t="s">
        <v>141</v>
      </c>
      <c r="G35" s="231" t="s">
        <v>142</v>
      </c>
      <c r="K35" s="231" t="s">
        <v>43</v>
      </c>
    </row>
    <row r="36" spans="1:11" ht="15" thickBot="1">
      <c r="A36" s="238" t="s">
        <v>143</v>
      </c>
      <c r="B36" s="239" t="s">
        <v>144</v>
      </c>
      <c r="C36" s="229" t="s">
        <v>145</v>
      </c>
      <c r="D36" s="242" t="s">
        <v>146</v>
      </c>
      <c r="G36" s="231" t="s">
        <v>147</v>
      </c>
      <c r="K36" s="234" t="s">
        <v>43</v>
      </c>
    </row>
    <row r="37" spans="1:11">
      <c r="A37" s="238"/>
      <c r="C37" s="229"/>
      <c r="D37" s="240"/>
      <c r="G37" s="231" t="s">
        <v>145</v>
      </c>
      <c r="K37" s="234" t="s">
        <v>43</v>
      </c>
    </row>
    <row r="38" spans="1:11" ht="16.5" hidden="1">
      <c r="A38" s="224" t="s">
        <v>148</v>
      </c>
      <c r="B38" s="271" t="s">
        <v>149</v>
      </c>
      <c r="C38" s="263" t="s">
        <v>150</v>
      </c>
      <c r="D38" s="263" t="s">
        <v>151</v>
      </c>
      <c r="G38" s="231" t="s">
        <v>152</v>
      </c>
      <c r="K38" s="231" t="s">
        <v>153</v>
      </c>
    </row>
    <row r="39" spans="1:11" ht="28.5" hidden="1">
      <c r="A39" s="238"/>
      <c r="B39" s="272" t="s">
        <v>154</v>
      </c>
      <c r="C39" s="273"/>
      <c r="D39" s="274"/>
      <c r="G39" s="231" t="s">
        <v>155</v>
      </c>
      <c r="K39" s="231" t="s">
        <v>153</v>
      </c>
    </row>
    <row r="40" spans="1:11" ht="28.5" hidden="1">
      <c r="A40" s="238"/>
      <c r="B40" s="272" t="s">
        <v>156</v>
      </c>
      <c r="C40" s="273"/>
      <c r="D40" s="274"/>
      <c r="K40" s="231" t="s">
        <v>153</v>
      </c>
    </row>
    <row r="41" spans="1:11" hidden="1">
      <c r="A41" s="238"/>
      <c r="B41" s="272" t="s">
        <v>157</v>
      </c>
      <c r="C41" s="273"/>
      <c r="D41" s="274"/>
      <c r="K41" s="231" t="s">
        <v>153</v>
      </c>
    </row>
    <row r="42" spans="1:11" hidden="1">
      <c r="A42" s="238"/>
      <c r="B42" s="272" t="s">
        <v>158</v>
      </c>
      <c r="C42" s="273"/>
      <c r="D42" s="274"/>
      <c r="K42" s="231" t="s">
        <v>153</v>
      </c>
    </row>
    <row r="43" spans="1:11" hidden="1">
      <c r="A43" s="238"/>
      <c r="B43" s="272" t="s">
        <v>159</v>
      </c>
      <c r="C43" s="273"/>
      <c r="D43" s="274"/>
      <c r="K43" s="231" t="s">
        <v>153</v>
      </c>
    </row>
    <row r="44" spans="1:11" hidden="1">
      <c r="A44" s="238"/>
      <c r="B44" s="272" t="s">
        <v>160</v>
      </c>
      <c r="C44" s="273"/>
      <c r="D44" s="274"/>
      <c r="K44" s="231" t="s">
        <v>153</v>
      </c>
    </row>
    <row r="45" spans="1:11" hidden="1">
      <c r="A45" s="238"/>
      <c r="B45" s="225"/>
      <c r="C45" s="275"/>
      <c r="D45" s="276"/>
      <c r="K45" s="231" t="s">
        <v>153</v>
      </c>
    </row>
    <row r="46" spans="1:11" s="36" customFormat="1" ht="28.5">
      <c r="A46" s="102" t="s">
        <v>161</v>
      </c>
      <c r="B46" s="189" t="s">
        <v>162</v>
      </c>
      <c r="C46" s="293">
        <v>478</v>
      </c>
      <c r="D46" s="176"/>
      <c r="E46" s="116"/>
      <c r="G46" s="36" t="s">
        <v>145</v>
      </c>
      <c r="K46" s="36" t="s">
        <v>57</v>
      </c>
    </row>
    <row r="47" spans="1:11">
      <c r="A47" s="238"/>
      <c r="B47" s="225"/>
      <c r="C47" s="246"/>
      <c r="D47" s="247"/>
      <c r="K47" s="231" t="s">
        <v>43</v>
      </c>
    </row>
    <row r="48" spans="1:11">
      <c r="A48" s="221">
        <v>1.4</v>
      </c>
      <c r="B48" s="244" t="s">
        <v>163</v>
      </c>
      <c r="C48" s="245"/>
      <c r="D48" s="248" t="s">
        <v>164</v>
      </c>
      <c r="K48" s="231" t="s">
        <v>43</v>
      </c>
    </row>
    <row r="49" spans="1:11" ht="43.5" thickBot="1">
      <c r="A49" s="224" t="s">
        <v>165</v>
      </c>
      <c r="B49" s="225" t="s">
        <v>166</v>
      </c>
      <c r="C49" s="294" t="s">
        <v>167</v>
      </c>
      <c r="D49" s="227" t="s">
        <v>168</v>
      </c>
      <c r="K49" s="231" t="s">
        <v>43</v>
      </c>
    </row>
    <row r="50" spans="1:11" ht="31.5" customHeight="1">
      <c r="A50" s="224"/>
      <c r="B50" s="888" t="s">
        <v>169</v>
      </c>
      <c r="C50" s="294" t="s">
        <v>167</v>
      </c>
      <c r="D50" s="241" t="s">
        <v>170</v>
      </c>
      <c r="K50" s="231" t="s">
        <v>43</v>
      </c>
    </row>
    <row r="51" spans="1:11" ht="31.5" customHeight="1">
      <c r="A51" s="224"/>
      <c r="B51" s="889"/>
      <c r="C51" s="229"/>
      <c r="D51" s="242" t="s">
        <v>171</v>
      </c>
      <c r="K51" s="231" t="s">
        <v>43</v>
      </c>
    </row>
    <row r="52" spans="1:11" ht="15" thickBot="1">
      <c r="A52" s="224"/>
      <c r="B52" s="890"/>
      <c r="C52" s="229"/>
      <c r="D52" s="249" t="s">
        <v>172</v>
      </c>
      <c r="K52" s="231" t="s">
        <v>57</v>
      </c>
    </row>
    <row r="53" spans="1:11" ht="28.5">
      <c r="A53" s="224"/>
      <c r="B53" s="891" t="s">
        <v>173</v>
      </c>
      <c r="C53" s="294" t="s">
        <v>167</v>
      </c>
      <c r="D53" s="241" t="s">
        <v>174</v>
      </c>
      <c r="K53" s="231" t="s">
        <v>43</v>
      </c>
    </row>
    <row r="54" spans="1:11" ht="15" thickBot="1">
      <c r="A54" s="224"/>
      <c r="B54" s="892"/>
      <c r="C54" s="229"/>
      <c r="D54" s="242" t="s">
        <v>175</v>
      </c>
      <c r="K54" s="231" t="s">
        <v>43</v>
      </c>
    </row>
    <row r="55" spans="1:11" s="36" customFormat="1" ht="57">
      <c r="A55" s="102"/>
      <c r="B55" s="250" t="s">
        <v>176</v>
      </c>
      <c r="C55" s="42"/>
      <c r="D55" s="104" t="s">
        <v>177</v>
      </c>
      <c r="E55" s="116"/>
      <c r="K55" s="36" t="s">
        <v>57</v>
      </c>
    </row>
    <row r="56" spans="1:11">
      <c r="A56" s="224"/>
      <c r="B56" s="228"/>
      <c r="C56" s="229"/>
      <c r="D56" s="242"/>
    </row>
    <row r="57" spans="1:11" ht="15" thickBot="1">
      <c r="A57" s="224" t="s">
        <v>178</v>
      </c>
      <c r="B57" s="228" t="s">
        <v>179</v>
      </c>
      <c r="C57" s="568">
        <f>$D$92</f>
        <v>108423.48</v>
      </c>
      <c r="D57" s="252"/>
      <c r="K57" s="231" t="s">
        <v>43</v>
      </c>
    </row>
    <row r="58" spans="1:11" ht="29.25" hidden="1" thickBot="1">
      <c r="A58" s="224" t="s">
        <v>180</v>
      </c>
      <c r="B58" s="228" t="s">
        <v>181</v>
      </c>
      <c r="C58" s="251"/>
      <c r="D58" s="241" t="s">
        <v>182</v>
      </c>
      <c r="K58" s="231" t="s">
        <v>63</v>
      </c>
    </row>
    <row r="59" spans="1:11" ht="29.25" hidden="1" thickBot="1">
      <c r="A59" s="224" t="s">
        <v>183</v>
      </c>
      <c r="B59" s="228" t="s">
        <v>184</v>
      </c>
      <c r="C59" s="251"/>
      <c r="D59" s="241"/>
      <c r="K59" s="231" t="s">
        <v>63</v>
      </c>
    </row>
    <row r="60" spans="1:11" ht="86.25" hidden="1" thickBot="1">
      <c r="A60" s="224" t="s">
        <v>185</v>
      </c>
      <c r="B60" s="228" t="s">
        <v>186</v>
      </c>
      <c r="C60" s="251"/>
      <c r="D60" s="241"/>
      <c r="K60" s="231" t="s">
        <v>63</v>
      </c>
    </row>
    <row r="61" spans="1:11" ht="100.5" hidden="1" thickBot="1">
      <c r="A61" s="233" t="s">
        <v>187</v>
      </c>
      <c r="B61" s="228" t="s">
        <v>188</v>
      </c>
      <c r="C61" s="251"/>
      <c r="D61" s="241"/>
      <c r="K61" s="231" t="s">
        <v>63</v>
      </c>
    </row>
    <row r="62" spans="1:11" ht="29.25" thickBot="1">
      <c r="A62" s="224" t="s">
        <v>189</v>
      </c>
      <c r="B62" s="253" t="s">
        <v>190</v>
      </c>
      <c r="C62" s="229" t="s">
        <v>160</v>
      </c>
      <c r="D62" s="242" t="s">
        <v>191</v>
      </c>
      <c r="G62" s="231" t="s">
        <v>192</v>
      </c>
      <c r="K62" s="231" t="s">
        <v>43</v>
      </c>
    </row>
    <row r="63" spans="1:11" ht="28.5">
      <c r="A63" s="224" t="s">
        <v>193</v>
      </c>
      <c r="B63" s="228" t="s">
        <v>194</v>
      </c>
      <c r="C63" s="229" t="s">
        <v>195</v>
      </c>
      <c r="D63" s="241" t="s">
        <v>196</v>
      </c>
      <c r="G63" s="231" t="s">
        <v>160</v>
      </c>
      <c r="K63" s="231" t="s">
        <v>43</v>
      </c>
    </row>
    <row r="64" spans="1:11" ht="105" hidden="1" customHeight="1">
      <c r="A64" s="224" t="s">
        <v>197</v>
      </c>
      <c r="B64" s="228" t="s">
        <v>198</v>
      </c>
      <c r="C64" s="277" t="s">
        <v>199</v>
      </c>
      <c r="D64" s="278" t="s">
        <v>200</v>
      </c>
      <c r="G64" s="231" t="s">
        <v>201</v>
      </c>
      <c r="K64" s="231" t="s">
        <v>63</v>
      </c>
    </row>
    <row r="65" spans="1:11" ht="49.5" hidden="1" customHeight="1">
      <c r="A65" s="224"/>
      <c r="B65" s="228" t="s">
        <v>202</v>
      </c>
      <c r="C65" s="251"/>
      <c r="D65" s="278"/>
      <c r="K65" s="231" t="s">
        <v>63</v>
      </c>
    </row>
    <row r="66" spans="1:11" ht="49.5" customHeight="1">
      <c r="A66" s="224"/>
      <c r="B66" s="250" t="s">
        <v>203</v>
      </c>
      <c r="C66" s="42" t="s">
        <v>204</v>
      </c>
      <c r="D66" s="192" t="s">
        <v>205</v>
      </c>
      <c r="K66" s="231" t="s">
        <v>57</v>
      </c>
    </row>
    <row r="67" spans="1:11" ht="28.5" hidden="1">
      <c r="A67" s="224" t="s">
        <v>206</v>
      </c>
      <c r="B67" s="257" t="s">
        <v>207</v>
      </c>
      <c r="C67" s="229" t="s">
        <v>208</v>
      </c>
      <c r="D67" s="278" t="s">
        <v>209</v>
      </c>
      <c r="K67" s="231" t="s">
        <v>63</v>
      </c>
    </row>
    <row r="68" spans="1:11" ht="28.5" hidden="1" customHeight="1">
      <c r="A68" s="279" t="s">
        <v>210</v>
      </c>
      <c r="B68" s="257" t="s">
        <v>211</v>
      </c>
      <c r="C68" s="229"/>
      <c r="D68" s="278" t="s">
        <v>209</v>
      </c>
      <c r="K68" s="231" t="s">
        <v>63</v>
      </c>
    </row>
    <row r="69" spans="1:11" ht="71.25" hidden="1">
      <c r="A69" s="280" t="s">
        <v>212</v>
      </c>
      <c r="B69" s="228" t="s">
        <v>213</v>
      </c>
      <c r="C69" s="229"/>
      <c r="D69" s="241" t="s">
        <v>214</v>
      </c>
      <c r="K69" s="231" t="s">
        <v>63</v>
      </c>
    </row>
    <row r="70" spans="1:11" ht="71.25" hidden="1">
      <c r="A70" s="280" t="s">
        <v>215</v>
      </c>
      <c r="B70" s="228" t="s">
        <v>216</v>
      </c>
      <c r="C70" s="229"/>
      <c r="D70" s="252"/>
      <c r="K70" s="231" t="s">
        <v>63</v>
      </c>
    </row>
    <row r="71" spans="1:11" hidden="1">
      <c r="A71" s="280" t="s">
        <v>217</v>
      </c>
      <c r="B71" s="228" t="s">
        <v>218</v>
      </c>
      <c r="C71" s="229"/>
      <c r="D71" s="242" t="s">
        <v>219</v>
      </c>
      <c r="K71" s="231" t="s">
        <v>63</v>
      </c>
    </row>
    <row r="72" spans="1:11" ht="28.5">
      <c r="A72" s="224" t="s">
        <v>220</v>
      </c>
      <c r="B72" s="228" t="s">
        <v>221</v>
      </c>
      <c r="C72" s="229" t="s">
        <v>208</v>
      </c>
      <c r="D72" s="242" t="s">
        <v>222</v>
      </c>
      <c r="K72" s="231" t="s">
        <v>43</v>
      </c>
    </row>
    <row r="73" spans="1:11">
      <c r="A73" s="224" t="s">
        <v>223</v>
      </c>
      <c r="B73" s="228" t="s">
        <v>224</v>
      </c>
      <c r="C73" s="229" t="s">
        <v>225</v>
      </c>
      <c r="D73" s="242" t="s">
        <v>226</v>
      </c>
      <c r="K73" s="231" t="s">
        <v>43</v>
      </c>
    </row>
    <row r="74" spans="1:11" ht="28.5">
      <c r="A74" s="224" t="s">
        <v>227</v>
      </c>
      <c r="B74" s="228" t="s">
        <v>228</v>
      </c>
      <c r="C74" s="597" t="s">
        <v>2729</v>
      </c>
      <c r="D74" s="598"/>
      <c r="K74" s="231" t="s">
        <v>43</v>
      </c>
    </row>
    <row r="75" spans="1:11" ht="42.75">
      <c r="A75" s="224"/>
      <c r="B75" s="228" t="s">
        <v>229</v>
      </c>
      <c r="C75" s="510">
        <v>653529</v>
      </c>
      <c r="D75" s="599" t="s">
        <v>2730</v>
      </c>
      <c r="K75" s="231" t="s">
        <v>43</v>
      </c>
    </row>
    <row r="76" spans="1:11" ht="71.25" hidden="1">
      <c r="A76" s="224" t="s">
        <v>230</v>
      </c>
      <c r="B76" s="228" t="s">
        <v>231</v>
      </c>
      <c r="C76" s="229"/>
      <c r="D76" s="252"/>
      <c r="K76" s="231" t="s">
        <v>63</v>
      </c>
    </row>
    <row r="77" spans="1:11" ht="42.75">
      <c r="A77" s="224" t="s">
        <v>232</v>
      </c>
      <c r="B77" s="228" t="s">
        <v>233</v>
      </c>
      <c r="C77" s="296" t="s">
        <v>234</v>
      </c>
      <c r="D77" s="242" t="s">
        <v>235</v>
      </c>
      <c r="K77" s="231" t="s">
        <v>43</v>
      </c>
    </row>
    <row r="78" spans="1:11" ht="15" thickBot="1">
      <c r="A78" s="224" t="s">
        <v>236</v>
      </c>
      <c r="B78" s="228" t="s">
        <v>237</v>
      </c>
      <c r="C78" s="76" t="s">
        <v>238</v>
      </c>
      <c r="D78" s="242" t="s">
        <v>238</v>
      </c>
      <c r="K78" s="231" t="s">
        <v>43</v>
      </c>
    </row>
    <row r="79" spans="1:11" ht="29.25" thickBot="1">
      <c r="A79" s="224" t="s">
        <v>239</v>
      </c>
      <c r="B79" s="253" t="s">
        <v>240</v>
      </c>
      <c r="C79" s="296" t="s">
        <v>2731</v>
      </c>
      <c r="D79" s="254" t="s">
        <v>241</v>
      </c>
      <c r="K79" s="231" t="s">
        <v>43</v>
      </c>
    </row>
    <row r="80" spans="1:11">
      <c r="A80" s="224"/>
      <c r="B80" s="255" t="s">
        <v>242</v>
      </c>
      <c r="C80" s="296">
        <v>136</v>
      </c>
      <c r="D80" s="256"/>
      <c r="K80" s="231" t="s">
        <v>43</v>
      </c>
    </row>
    <row r="81" spans="1:11" ht="28.5">
      <c r="A81" s="224" t="s">
        <v>243</v>
      </c>
      <c r="B81" s="257" t="s">
        <v>244</v>
      </c>
      <c r="C81" s="296" t="s">
        <v>245</v>
      </c>
      <c r="D81" s="256" t="s">
        <v>241</v>
      </c>
      <c r="K81" s="231" t="s">
        <v>43</v>
      </c>
    </row>
    <row r="82" spans="1:11">
      <c r="A82" s="224"/>
      <c r="B82" s="255" t="s">
        <v>242</v>
      </c>
      <c r="C82" s="296">
        <v>500</v>
      </c>
      <c r="D82" s="256"/>
      <c r="K82" s="231" t="s">
        <v>43</v>
      </c>
    </row>
    <row r="83" spans="1:11">
      <c r="A83" s="224" t="s">
        <v>246</v>
      </c>
      <c r="B83" s="228" t="s">
        <v>247</v>
      </c>
      <c r="C83" s="229" t="s">
        <v>248</v>
      </c>
      <c r="D83" s="242" t="s">
        <v>219</v>
      </c>
      <c r="K83" s="231" t="s">
        <v>43</v>
      </c>
    </row>
    <row r="84" spans="1:11" ht="15" hidden="1" thickBot="1">
      <c r="A84" s="224" t="s">
        <v>249</v>
      </c>
      <c r="B84" s="253" t="s">
        <v>250</v>
      </c>
      <c r="C84" s="229"/>
      <c r="D84" s="242" t="s">
        <v>219</v>
      </c>
      <c r="K84" s="231" t="s">
        <v>63</v>
      </c>
    </row>
    <row r="85" spans="1:11" ht="15" hidden="1" thickBot="1">
      <c r="A85" s="224" t="s">
        <v>251</v>
      </c>
      <c r="B85" s="253" t="s">
        <v>252</v>
      </c>
      <c r="C85" s="229"/>
      <c r="D85" s="242" t="s">
        <v>219</v>
      </c>
      <c r="K85" s="231" t="s">
        <v>63</v>
      </c>
    </row>
    <row r="86" spans="1:11">
      <c r="A86" s="224"/>
      <c r="B86" s="258"/>
      <c r="C86" s="259"/>
      <c r="D86" s="260"/>
      <c r="K86" s="231" t="s">
        <v>43</v>
      </c>
    </row>
    <row r="87" spans="1:11">
      <c r="A87" s="261" t="s">
        <v>253</v>
      </c>
      <c r="B87" s="262" t="s">
        <v>254</v>
      </c>
      <c r="C87" s="263" t="s">
        <v>255</v>
      </c>
      <c r="D87" s="263" t="s">
        <v>256</v>
      </c>
      <c r="E87" s="264"/>
      <c r="K87" s="231" t="s">
        <v>43</v>
      </c>
    </row>
    <row r="88" spans="1:11">
      <c r="A88" s="238"/>
      <c r="B88" s="265" t="s">
        <v>257</v>
      </c>
      <c r="C88" s="295">
        <v>39</v>
      </c>
      <c r="D88" s="509">
        <v>2258.64</v>
      </c>
      <c r="K88" s="231" t="s">
        <v>43</v>
      </c>
    </row>
    <row r="89" spans="1:11">
      <c r="A89" s="238"/>
      <c r="B89" s="265" t="s">
        <v>258</v>
      </c>
      <c r="C89" s="295">
        <v>191</v>
      </c>
      <c r="D89" s="295">
        <v>63871.95</v>
      </c>
      <c r="K89" s="231" t="s">
        <v>43</v>
      </c>
    </row>
    <row r="90" spans="1:11">
      <c r="A90" s="238"/>
      <c r="B90" s="265" t="s">
        <v>259</v>
      </c>
      <c r="C90" s="295">
        <v>23</v>
      </c>
      <c r="D90" s="295">
        <v>42292.89</v>
      </c>
      <c r="K90" s="231" t="s">
        <v>43</v>
      </c>
    </row>
    <row r="91" spans="1:11">
      <c r="A91" s="238"/>
      <c r="B91" s="265" t="s">
        <v>260</v>
      </c>
      <c r="C91" s="295"/>
      <c r="D91" s="295"/>
      <c r="K91" s="231" t="s">
        <v>43</v>
      </c>
    </row>
    <row r="92" spans="1:11">
      <c r="A92" s="238"/>
      <c r="B92" s="265" t="s">
        <v>261</v>
      </c>
      <c r="C92" s="295">
        <f>SUM(C88:C91)</f>
        <v>253</v>
      </c>
      <c r="D92" s="511">
        <f>SUM(D88:D91)</f>
        <v>108423.48</v>
      </c>
      <c r="K92" s="231" t="s">
        <v>43</v>
      </c>
    </row>
    <row r="93" spans="1:11">
      <c r="A93" s="266"/>
      <c r="D93" s="240"/>
      <c r="K93" s="231" t="s">
        <v>43</v>
      </c>
    </row>
    <row r="94" spans="1:11" ht="33.75" hidden="1" customHeight="1">
      <c r="A94" s="261" t="s">
        <v>262</v>
      </c>
      <c r="B94" s="893" t="s">
        <v>263</v>
      </c>
      <c r="C94" s="894"/>
      <c r="D94" s="895"/>
      <c r="E94" s="264"/>
      <c r="K94" s="231" t="s">
        <v>63</v>
      </c>
    </row>
    <row r="95" spans="1:11" ht="90" hidden="1" customHeight="1">
      <c r="A95" s="281"/>
      <c r="B95" s="282" t="s">
        <v>264</v>
      </c>
      <c r="C95" s="283" t="s">
        <v>256</v>
      </c>
      <c r="D95" s="283" t="s">
        <v>265</v>
      </c>
      <c r="E95" s="264"/>
      <c r="K95" s="231" t="s">
        <v>63</v>
      </c>
    </row>
    <row r="96" spans="1:11" ht="42.75" hidden="1">
      <c r="A96" s="238"/>
      <c r="B96" s="284" t="s">
        <v>266</v>
      </c>
      <c r="C96" s="285" t="s">
        <v>267</v>
      </c>
      <c r="D96" s="285" t="s">
        <v>268</v>
      </c>
      <c r="K96" s="231" t="s">
        <v>63</v>
      </c>
    </row>
    <row r="97" spans="1:27" ht="42.75" hidden="1">
      <c r="A97" s="238"/>
      <c r="B97" s="284" t="s">
        <v>269</v>
      </c>
      <c r="C97" s="285" t="s">
        <v>267</v>
      </c>
      <c r="D97" s="285" t="s">
        <v>270</v>
      </c>
      <c r="K97" s="231" t="s">
        <v>63</v>
      </c>
    </row>
    <row r="98" spans="1:27" hidden="1">
      <c r="A98" s="238"/>
      <c r="B98" s="286"/>
      <c r="C98" s="273"/>
      <c r="D98" s="274"/>
      <c r="K98" s="231" t="s">
        <v>63</v>
      </c>
    </row>
    <row r="99" spans="1:27" hidden="1">
      <c r="A99" s="238"/>
      <c r="B99" s="286"/>
      <c r="C99" s="273"/>
      <c r="D99" s="274"/>
      <c r="K99" s="231" t="s">
        <v>63</v>
      </c>
    </row>
    <row r="100" spans="1:27" hidden="1">
      <c r="A100" s="238"/>
      <c r="B100" s="286"/>
      <c r="C100" s="273"/>
      <c r="D100" s="274"/>
      <c r="K100" s="231" t="s">
        <v>63</v>
      </c>
    </row>
    <row r="101" spans="1:27">
      <c r="B101" s="229"/>
      <c r="C101" s="229"/>
      <c r="D101" s="267"/>
    </row>
    <row r="110" spans="1:27">
      <c r="AA110" s="231" t="s">
        <v>271</v>
      </c>
    </row>
    <row r="111" spans="1:27">
      <c r="AA111" s="231" t="s">
        <v>248</v>
      </c>
    </row>
  </sheetData>
  <sheetProtection formatCells="0" formatColumns="0" formatRows="0" insertColumns="0" insertRows="0" insertHyperlinks="0" sort="0" autoFilter="0" pivotTables="0"/>
  <autoFilter ref="K1:K111" xr:uid="{00000000-0009-0000-0000-000001000000}">
    <filterColumn colId="0">
      <filters blank="1">
        <filter val="both"/>
        <filter val="PEFC"/>
      </filters>
    </filterColumn>
  </autoFilter>
  <mergeCells count="3">
    <mergeCell ref="B50:B52"/>
    <mergeCell ref="B53:B54"/>
    <mergeCell ref="B94:D94"/>
  </mergeCells>
  <dataValidations count="6">
    <dataValidation type="list" allowBlank="1" showInputMessage="1" showErrorMessage="1" sqref="C83:C85 C71 C68" xr:uid="{00000000-0002-0000-0100-000000000000}">
      <formula1>$AA$110:$AA$111</formula1>
    </dataValidation>
    <dataValidation type="list" allowBlank="1" showInputMessage="1" showErrorMessage="1" sqref="C25" xr:uid="{00000000-0002-0000-0100-000001000000}">
      <formula1>$G$25:$G$30</formula1>
    </dataValidation>
    <dataValidation type="list" allowBlank="1" showInputMessage="1" showErrorMessage="1" sqref="C36" xr:uid="{00000000-0002-0000-0100-000002000000}">
      <formula1>$G$36:$G$39</formula1>
    </dataValidation>
    <dataValidation type="list" allowBlank="1" showInputMessage="1" showErrorMessage="1" sqref="C26:C28" xr:uid="{00000000-0002-0000-0100-000003000000}">
      <formula1>$G$15:$G$20</formula1>
    </dataValidation>
    <dataValidation type="list" allowBlank="1" showInputMessage="1" showErrorMessage="1" sqref="C35" xr:uid="{00000000-0002-0000-0100-000004000000}">
      <formula1>$G$34:$G$35</formula1>
    </dataValidation>
    <dataValidation type="list" allowBlank="1" showInputMessage="1" showErrorMessage="1" sqref="C62" xr:uid="{00000000-0002-0000-0100-000005000000}">
      <formula1>$G$62:$G$64</formula1>
    </dataValidation>
  </dataValidations>
  <pageMargins left="0.7" right="0.7" top="0.75" bottom="0.75" header="0.3" footer="0.3"/>
  <pageSetup paperSize="9" scale="81" orientation="portrait" r:id="rId1"/>
  <rowBreaks count="2" manualBreakCount="2">
    <brk id="27" max="7" man="1"/>
    <brk id="76" max="7"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3FAE01-97BD-4378-8B49-52638A598090}">
  <sheetPr>
    <tabColor rgb="FF92D050"/>
  </sheetPr>
  <dimension ref="A1:AC368"/>
  <sheetViews>
    <sheetView view="pageBreakPreview" zoomScale="75" zoomScaleNormal="100" zoomScaleSheetLayoutView="75" workbookViewId="0">
      <pane ySplit="5" topLeftCell="A40" activePane="bottomLeft" state="frozen"/>
      <selection pane="bottomLeft" activeCell="A40" sqref="A40"/>
    </sheetView>
  </sheetViews>
  <sheetFormatPr defaultColWidth="9" defaultRowHeight="14.25"/>
  <cols>
    <col min="1" max="1" width="15.85546875" style="42" customWidth="1"/>
    <col min="2" max="2" width="7.140625" style="42" customWidth="1"/>
    <col min="3" max="3" width="144.140625" style="42" customWidth="1"/>
    <col min="4" max="4" width="12.5703125" style="42" customWidth="1"/>
    <col min="5" max="5" width="31.140625" style="42" customWidth="1"/>
    <col min="6" max="7" width="24.85546875" style="42" customWidth="1"/>
    <col min="8" max="8" width="31.140625" style="42" customWidth="1"/>
    <col min="9" max="9" width="139" style="42" customWidth="1"/>
    <col min="10" max="10" width="9.85546875" style="42" customWidth="1"/>
    <col min="11" max="11" width="13" style="42" customWidth="1"/>
    <col min="12" max="12" width="3" style="42" customWidth="1"/>
    <col min="13" max="13" width="9" style="36"/>
    <col min="14" max="16" width="5" style="36" customWidth="1"/>
    <col min="17" max="27" width="9" style="36"/>
    <col min="28" max="28" width="9" style="36" customWidth="1"/>
    <col min="29" max="16384" width="9" style="36"/>
  </cols>
  <sheetData>
    <row r="1" spans="1:14" s="64" customFormat="1" ht="21" hidden="1" customHeight="1">
      <c r="A1" s="116" t="s">
        <v>272</v>
      </c>
      <c r="B1" s="506"/>
      <c r="C1" s="506"/>
      <c r="D1" s="116"/>
      <c r="E1" s="116"/>
      <c r="F1" s="116"/>
      <c r="G1" s="116"/>
      <c r="H1" s="116"/>
      <c r="I1" s="116"/>
      <c r="J1" s="116"/>
      <c r="K1" s="116"/>
      <c r="L1" s="116"/>
      <c r="N1" s="64" t="s">
        <v>273</v>
      </c>
    </row>
    <row r="2" spans="1:14" s="64" customFormat="1" ht="13.5" hidden="1" customHeight="1">
      <c r="A2" s="116"/>
      <c r="B2" s="116"/>
      <c r="C2" s="116"/>
      <c r="D2" s="116"/>
      <c r="E2" s="116"/>
      <c r="F2" s="116"/>
      <c r="G2" s="116"/>
      <c r="H2" s="116"/>
      <c r="I2" s="116"/>
      <c r="J2" s="116"/>
      <c r="K2" s="116"/>
      <c r="L2" s="116"/>
      <c r="N2" s="64" t="s">
        <v>274</v>
      </c>
    </row>
    <row r="3" spans="1:14" s="64" customFormat="1" ht="14.25" hidden="1" customHeight="1">
      <c r="A3" s="116"/>
      <c r="B3" s="116"/>
      <c r="C3" s="116"/>
      <c r="D3" s="116"/>
      <c r="E3" s="116"/>
      <c r="F3" s="116"/>
      <c r="G3" s="116"/>
      <c r="H3" s="116"/>
      <c r="I3" s="116"/>
      <c r="J3" s="116"/>
      <c r="K3" s="116"/>
      <c r="L3" s="116"/>
      <c r="N3" s="64" t="s">
        <v>275</v>
      </c>
    </row>
    <row r="4" spans="1:14" s="108" customFormat="1" ht="24" customHeight="1">
      <c r="A4" s="106"/>
      <c r="B4" s="105" t="s">
        <v>276</v>
      </c>
      <c r="C4" s="106"/>
      <c r="D4" s="507" t="str">
        <f>[1]Cover!D3</f>
        <v>Scottish Woodlands Limited</v>
      </c>
      <c r="E4" s="507"/>
      <c r="F4" s="507"/>
      <c r="G4" s="507"/>
      <c r="H4" s="507"/>
      <c r="I4" s="106" t="str">
        <f>[1]Cover!D7</f>
        <v>SA-FM/COC-010210</v>
      </c>
      <c r="J4" s="106"/>
      <c r="K4" s="165"/>
      <c r="L4" s="107"/>
    </row>
    <row r="5" spans="1:14" ht="46.5" customHeight="1">
      <c r="A5" s="508" t="s">
        <v>277</v>
      </c>
      <c r="B5" s="508" t="s">
        <v>278</v>
      </c>
      <c r="C5" s="508" t="s">
        <v>279</v>
      </c>
      <c r="D5" s="508" t="s">
        <v>280</v>
      </c>
      <c r="E5" s="508" t="s">
        <v>281</v>
      </c>
      <c r="F5" s="567" t="s">
        <v>282</v>
      </c>
      <c r="G5" s="567" t="s">
        <v>283</v>
      </c>
      <c r="H5" s="508" t="s">
        <v>284</v>
      </c>
      <c r="I5" s="508" t="s">
        <v>285</v>
      </c>
      <c r="J5" s="508" t="s">
        <v>286</v>
      </c>
      <c r="K5" s="165" t="s">
        <v>287</v>
      </c>
      <c r="L5" s="47"/>
    </row>
    <row r="6" spans="1:14" ht="15" customHeight="1">
      <c r="A6" s="547"/>
      <c r="B6" s="547"/>
      <c r="C6" s="547"/>
      <c r="D6" s="547"/>
      <c r="E6" s="547"/>
      <c r="F6" s="547"/>
      <c r="G6" s="547"/>
      <c r="H6" s="547"/>
      <c r="I6" s="547"/>
      <c r="J6" s="547"/>
      <c r="K6" s="118"/>
      <c r="L6" s="47"/>
    </row>
    <row r="7" spans="1:14" ht="409.5">
      <c r="A7" s="548" t="s">
        <v>288</v>
      </c>
      <c r="B7" s="296" t="s">
        <v>273</v>
      </c>
      <c r="C7" s="299" t="s">
        <v>289</v>
      </c>
      <c r="D7" s="549" t="s">
        <v>290</v>
      </c>
      <c r="E7" s="299"/>
      <c r="F7" s="299"/>
      <c r="G7" s="299"/>
      <c r="H7" s="299"/>
      <c r="I7" s="296" t="s">
        <v>291</v>
      </c>
      <c r="J7" s="296" t="s">
        <v>292</v>
      </c>
      <c r="K7" s="550"/>
    </row>
    <row r="8" spans="1:14" ht="136.5" customHeight="1">
      <c r="A8" s="548" t="s">
        <v>293</v>
      </c>
      <c r="B8" s="296" t="s">
        <v>273</v>
      </c>
      <c r="C8" s="299" t="s">
        <v>294</v>
      </c>
      <c r="D8" s="549" t="s">
        <v>295</v>
      </c>
      <c r="E8" s="299"/>
      <c r="F8" s="299"/>
      <c r="G8" s="299"/>
      <c r="H8" s="299"/>
      <c r="I8" s="296" t="s">
        <v>296</v>
      </c>
      <c r="J8" s="296" t="s">
        <v>292</v>
      </c>
      <c r="K8" s="550"/>
    </row>
    <row r="9" spans="1:14" ht="223.5" customHeight="1">
      <c r="A9" s="667" t="s">
        <v>297</v>
      </c>
      <c r="B9" s="668" t="s">
        <v>273</v>
      </c>
      <c r="C9" s="662" t="s">
        <v>298</v>
      </c>
      <c r="D9" s="663" t="s">
        <v>299</v>
      </c>
      <c r="E9" s="662"/>
      <c r="F9" s="662"/>
      <c r="G9" s="662"/>
      <c r="H9" s="662"/>
      <c r="I9" s="668" t="s">
        <v>2910</v>
      </c>
      <c r="J9" s="668" t="s">
        <v>343</v>
      </c>
      <c r="K9" s="669">
        <v>44669</v>
      </c>
    </row>
    <row r="10" spans="1:14" ht="205.5" customHeight="1">
      <c r="A10" s="548" t="s">
        <v>301</v>
      </c>
      <c r="B10" s="296" t="s">
        <v>273</v>
      </c>
      <c r="C10" s="299" t="s">
        <v>302</v>
      </c>
      <c r="D10" s="549" t="s">
        <v>303</v>
      </c>
      <c r="E10" s="299"/>
      <c r="F10" s="299"/>
      <c r="G10" s="299"/>
      <c r="H10" s="299"/>
      <c r="I10" s="296" t="s">
        <v>2934</v>
      </c>
      <c r="J10" s="296" t="s">
        <v>300</v>
      </c>
      <c r="K10" s="550"/>
    </row>
    <row r="11" spans="1:14" ht="196.5" customHeight="1">
      <c r="A11" s="548" t="s">
        <v>304</v>
      </c>
      <c r="B11" s="296" t="s">
        <v>273</v>
      </c>
      <c r="C11" s="299" t="s">
        <v>305</v>
      </c>
      <c r="D11" s="549" t="s">
        <v>306</v>
      </c>
      <c r="E11" s="299"/>
      <c r="F11" s="299"/>
      <c r="G11" s="299"/>
      <c r="H11" s="299"/>
      <c r="I11" s="296" t="s">
        <v>307</v>
      </c>
      <c r="J11" s="296" t="s">
        <v>308</v>
      </c>
      <c r="K11" s="550"/>
    </row>
    <row r="12" spans="1:14" ht="196.5" customHeight="1">
      <c r="A12" s="548" t="s">
        <v>309</v>
      </c>
      <c r="B12" s="296" t="s">
        <v>273</v>
      </c>
      <c r="C12" s="299" t="s">
        <v>310</v>
      </c>
      <c r="D12" s="549" t="s">
        <v>311</v>
      </c>
      <c r="E12" s="299"/>
      <c r="F12" s="299"/>
      <c r="G12" s="299"/>
      <c r="H12" s="299"/>
      <c r="I12" s="296" t="s">
        <v>312</v>
      </c>
      <c r="J12" s="296" t="s">
        <v>308</v>
      </c>
      <c r="K12" s="550"/>
    </row>
    <row r="13" spans="1:14" ht="128.25" customHeight="1">
      <c r="A13" s="299">
        <v>2019.7</v>
      </c>
      <c r="B13" s="296" t="s">
        <v>273</v>
      </c>
      <c r="C13" s="46" t="s">
        <v>313</v>
      </c>
      <c r="D13" s="46" t="s">
        <v>314</v>
      </c>
      <c r="E13" s="46" t="s">
        <v>315</v>
      </c>
      <c r="F13" s="46"/>
      <c r="G13" s="46"/>
      <c r="H13" s="46" t="s">
        <v>315</v>
      </c>
      <c r="I13" s="46" t="s">
        <v>316</v>
      </c>
      <c r="J13" s="46" t="s">
        <v>308</v>
      </c>
      <c r="K13" s="46"/>
    </row>
    <row r="14" spans="1:14" ht="204.75" customHeight="1">
      <c r="A14" s="299">
        <v>2019.9</v>
      </c>
      <c r="B14" s="296" t="s">
        <v>273</v>
      </c>
      <c r="C14" s="46" t="s">
        <v>317</v>
      </c>
      <c r="D14" s="46" t="s">
        <v>318</v>
      </c>
      <c r="E14" s="46" t="s">
        <v>315</v>
      </c>
      <c r="F14" s="46"/>
      <c r="G14" s="46"/>
      <c r="H14" s="46" t="s">
        <v>315</v>
      </c>
      <c r="I14" s="46" t="s">
        <v>319</v>
      </c>
      <c r="J14" s="46" t="s">
        <v>308</v>
      </c>
      <c r="K14" s="46"/>
    </row>
    <row r="15" spans="1:14" ht="214.5" customHeight="1">
      <c r="A15" s="299">
        <v>2019.1</v>
      </c>
      <c r="B15" s="296" t="s">
        <v>273</v>
      </c>
      <c r="C15" s="46" t="s">
        <v>320</v>
      </c>
      <c r="D15" s="46" t="s">
        <v>321</v>
      </c>
      <c r="E15" s="46" t="s">
        <v>315</v>
      </c>
      <c r="F15" s="46"/>
      <c r="G15" s="46"/>
      <c r="H15" s="46" t="s">
        <v>315</v>
      </c>
      <c r="I15" s="46" t="s">
        <v>322</v>
      </c>
      <c r="J15" s="46" t="s">
        <v>308</v>
      </c>
      <c r="K15" s="46"/>
    </row>
    <row r="16" spans="1:14" ht="201" customHeight="1">
      <c r="A16" s="299">
        <v>2019.11</v>
      </c>
      <c r="B16" s="296" t="s">
        <v>273</v>
      </c>
      <c r="C16" s="46" t="s">
        <v>323</v>
      </c>
      <c r="D16" s="46" t="s">
        <v>295</v>
      </c>
      <c r="E16" s="46" t="s">
        <v>315</v>
      </c>
      <c r="F16" s="46"/>
      <c r="G16" s="46"/>
      <c r="H16" s="46" t="s">
        <v>315</v>
      </c>
      <c r="I16" s="46" t="s">
        <v>324</v>
      </c>
      <c r="J16" s="46" t="s">
        <v>308</v>
      </c>
      <c r="K16" s="46"/>
    </row>
    <row r="17" spans="1:12" ht="158.25" customHeight="1">
      <c r="A17" s="299">
        <v>2019.12</v>
      </c>
      <c r="B17" s="296" t="s">
        <v>273</v>
      </c>
      <c r="C17" s="46" t="s">
        <v>325</v>
      </c>
      <c r="D17" s="46" t="s">
        <v>326</v>
      </c>
      <c r="E17" s="46" t="s">
        <v>315</v>
      </c>
      <c r="F17" s="46"/>
      <c r="G17" s="46"/>
      <c r="H17" s="46" t="s">
        <v>315</v>
      </c>
      <c r="I17" s="46" t="s">
        <v>327</v>
      </c>
      <c r="J17" s="46" t="s">
        <v>308</v>
      </c>
      <c r="K17" s="46"/>
    </row>
    <row r="18" spans="1:12" ht="409.5" customHeight="1">
      <c r="A18" s="299">
        <v>2019.13</v>
      </c>
      <c r="B18" s="296" t="s">
        <v>273</v>
      </c>
      <c r="C18" s="46" t="s">
        <v>328</v>
      </c>
      <c r="D18" s="46" t="s">
        <v>329</v>
      </c>
      <c r="E18" s="46"/>
      <c r="F18" s="46"/>
      <c r="G18" s="46"/>
      <c r="H18" s="46"/>
      <c r="I18" s="46" t="s">
        <v>2935</v>
      </c>
      <c r="J18" s="46" t="s">
        <v>300</v>
      </c>
      <c r="K18" s="46"/>
    </row>
    <row r="19" spans="1:12" ht="15" customHeight="1">
      <c r="A19" s="504"/>
      <c r="B19" s="504"/>
      <c r="C19" s="504"/>
      <c r="D19" s="504"/>
      <c r="E19" s="504"/>
      <c r="F19" s="504"/>
      <c r="G19" s="504"/>
      <c r="H19" s="504"/>
      <c r="I19" s="504" t="s">
        <v>330</v>
      </c>
      <c r="J19" s="504"/>
      <c r="K19" s="505"/>
      <c r="L19" s="50"/>
    </row>
    <row r="20" spans="1:12" ht="409.5">
      <c r="A20" s="299">
        <v>2020.14</v>
      </c>
      <c r="B20" s="296" t="s">
        <v>274</v>
      </c>
      <c r="C20" s="297" t="s">
        <v>331</v>
      </c>
      <c r="D20" s="296" t="s">
        <v>332</v>
      </c>
      <c r="E20" s="46"/>
      <c r="F20" s="46"/>
      <c r="G20" s="46"/>
      <c r="H20" s="46"/>
      <c r="I20" s="551" t="s">
        <v>333</v>
      </c>
      <c r="J20" s="551" t="s">
        <v>308</v>
      </c>
      <c r="K20" s="552" t="s">
        <v>334</v>
      </c>
    </row>
    <row r="21" spans="1:12" ht="409.5">
      <c r="A21" s="299">
        <v>2020.15</v>
      </c>
      <c r="B21" s="296" t="s">
        <v>274</v>
      </c>
      <c r="C21" s="296" t="s">
        <v>335</v>
      </c>
      <c r="D21" s="296" t="s">
        <v>306</v>
      </c>
      <c r="E21" s="46"/>
      <c r="F21" s="46"/>
      <c r="G21" s="46"/>
      <c r="H21" s="46"/>
      <c r="I21" s="551" t="s">
        <v>336</v>
      </c>
      <c r="J21" s="551" t="s">
        <v>308</v>
      </c>
      <c r="K21" s="552" t="s">
        <v>334</v>
      </c>
    </row>
    <row r="22" spans="1:12" ht="409.5">
      <c r="A22" s="299">
        <v>2020.16</v>
      </c>
      <c r="B22" s="296" t="s">
        <v>274</v>
      </c>
      <c r="C22" s="297" t="s">
        <v>337</v>
      </c>
      <c r="D22" s="296" t="s">
        <v>338</v>
      </c>
      <c r="E22" s="46"/>
      <c r="F22" s="46"/>
      <c r="G22" s="46"/>
      <c r="H22" s="46"/>
      <c r="I22" s="551" t="s">
        <v>339</v>
      </c>
      <c r="J22" s="551" t="s">
        <v>308</v>
      </c>
      <c r="K22" s="552" t="s">
        <v>334</v>
      </c>
    </row>
    <row r="23" spans="1:12" ht="323.25" customHeight="1">
      <c r="A23" s="299">
        <v>2020.17</v>
      </c>
      <c r="B23" s="296" t="s">
        <v>273</v>
      </c>
      <c r="C23" s="296" t="s">
        <v>340</v>
      </c>
      <c r="D23" s="296" t="s">
        <v>341</v>
      </c>
      <c r="E23" s="46" t="s">
        <v>315</v>
      </c>
      <c r="F23" s="46"/>
      <c r="G23" s="46"/>
      <c r="H23" s="46" t="s">
        <v>315</v>
      </c>
      <c r="I23" s="551" t="s">
        <v>342</v>
      </c>
      <c r="J23" s="551" t="s">
        <v>343</v>
      </c>
      <c r="K23" s="552">
        <v>44354</v>
      </c>
    </row>
    <row r="24" spans="1:12" ht="384.75" customHeight="1">
      <c r="A24" s="299">
        <v>2020.18</v>
      </c>
      <c r="B24" s="296" t="s">
        <v>273</v>
      </c>
      <c r="C24" s="297" t="s">
        <v>344</v>
      </c>
      <c r="D24" s="296" t="s">
        <v>345</v>
      </c>
      <c r="E24" s="46" t="s">
        <v>315</v>
      </c>
      <c r="F24" s="46"/>
      <c r="G24" s="46"/>
      <c r="H24" s="46" t="s">
        <v>315</v>
      </c>
      <c r="I24" s="551" t="s">
        <v>346</v>
      </c>
      <c r="J24" s="551" t="s">
        <v>343</v>
      </c>
      <c r="K24" s="552">
        <v>44354</v>
      </c>
    </row>
    <row r="25" spans="1:12" ht="210" customHeight="1">
      <c r="A25" s="299">
        <v>2020.19</v>
      </c>
      <c r="B25" s="296" t="s">
        <v>274</v>
      </c>
      <c r="C25" s="46" t="s">
        <v>347</v>
      </c>
      <c r="D25" s="46" t="s">
        <v>348</v>
      </c>
      <c r="E25" s="46" t="s">
        <v>349</v>
      </c>
      <c r="F25" s="46"/>
      <c r="G25" s="46"/>
      <c r="H25" s="301" t="s">
        <v>350</v>
      </c>
      <c r="I25" s="553" t="s">
        <v>2936</v>
      </c>
      <c r="J25" s="46" t="s">
        <v>343</v>
      </c>
      <c r="K25" s="554">
        <v>44680</v>
      </c>
    </row>
    <row r="26" spans="1:12" ht="399">
      <c r="A26" s="299">
        <v>2020.2</v>
      </c>
      <c r="B26" s="296"/>
      <c r="C26" s="57" t="s">
        <v>352</v>
      </c>
      <c r="D26" s="46" t="s">
        <v>353</v>
      </c>
      <c r="E26" s="46" t="s">
        <v>315</v>
      </c>
      <c r="F26" s="46"/>
      <c r="G26" s="46"/>
      <c r="H26" s="46" t="s">
        <v>315</v>
      </c>
      <c r="I26" s="46" t="s">
        <v>2937</v>
      </c>
      <c r="J26" s="46" t="s">
        <v>343</v>
      </c>
      <c r="K26" s="554">
        <v>44669</v>
      </c>
    </row>
    <row r="27" spans="1:12" ht="128.25">
      <c r="A27" s="299">
        <v>2020.22</v>
      </c>
      <c r="B27" s="296" t="s">
        <v>273</v>
      </c>
      <c r="C27" s="46" t="s">
        <v>354</v>
      </c>
      <c r="D27" s="46" t="s">
        <v>355</v>
      </c>
      <c r="E27" s="46" t="s">
        <v>315</v>
      </c>
      <c r="F27" s="46"/>
      <c r="G27" s="46"/>
      <c r="H27" s="46" t="s">
        <v>315</v>
      </c>
      <c r="I27" s="46" t="s">
        <v>356</v>
      </c>
      <c r="J27" s="46" t="s">
        <v>343</v>
      </c>
      <c r="K27" s="554">
        <v>44354</v>
      </c>
    </row>
    <row r="28" spans="1:12" s="559" customFormat="1">
      <c r="A28" s="556"/>
      <c r="B28" s="555"/>
      <c r="C28" s="557"/>
      <c r="D28" s="557"/>
      <c r="E28" s="557"/>
      <c r="F28" s="557"/>
      <c r="G28" s="557"/>
      <c r="H28" s="557"/>
      <c r="I28" s="557"/>
      <c r="J28" s="557"/>
      <c r="K28" s="557"/>
      <c r="L28" s="558"/>
    </row>
    <row r="29" spans="1:12" ht="85.5">
      <c r="A29" s="551">
        <v>2021.1</v>
      </c>
      <c r="B29" s="298" t="s">
        <v>273</v>
      </c>
      <c r="C29" s="46" t="s">
        <v>357</v>
      </c>
      <c r="D29" s="46" t="s">
        <v>358</v>
      </c>
      <c r="E29" s="46"/>
      <c r="F29" s="46"/>
      <c r="G29" s="46"/>
      <c r="H29" s="46" t="s">
        <v>315</v>
      </c>
      <c r="I29" s="46"/>
      <c r="J29" s="46" t="s">
        <v>351</v>
      </c>
      <c r="K29" s="46"/>
    </row>
    <row r="30" spans="1:12" ht="300" customHeight="1">
      <c r="A30" s="551">
        <v>2021.2</v>
      </c>
      <c r="B30" s="298" t="s">
        <v>273</v>
      </c>
      <c r="C30" s="46" t="s">
        <v>359</v>
      </c>
      <c r="D30" s="301" t="s">
        <v>360</v>
      </c>
      <c r="E30" s="301" t="s">
        <v>361</v>
      </c>
      <c r="F30" s="300"/>
      <c r="G30" s="300"/>
      <c r="H30" s="46" t="s">
        <v>315</v>
      </c>
      <c r="I30" s="46" t="s">
        <v>2938</v>
      </c>
      <c r="J30" s="46" t="s">
        <v>308</v>
      </c>
      <c r="K30" s="554">
        <v>44669</v>
      </c>
    </row>
    <row r="31" spans="1:12" ht="82.5" customHeight="1">
      <c r="A31" s="551">
        <v>2012.3</v>
      </c>
      <c r="B31" s="298" t="s">
        <v>274</v>
      </c>
      <c r="C31" s="46" t="s">
        <v>362</v>
      </c>
      <c r="D31" s="46" t="s">
        <v>363</v>
      </c>
      <c r="E31" s="46" t="s">
        <v>364</v>
      </c>
      <c r="F31" s="46"/>
      <c r="G31" s="46"/>
      <c r="H31" s="301" t="s">
        <v>350</v>
      </c>
      <c r="I31" s="46" t="s">
        <v>2911</v>
      </c>
      <c r="J31" s="46" t="s">
        <v>343</v>
      </c>
      <c r="K31" s="554">
        <v>44669</v>
      </c>
    </row>
    <row r="32" spans="1:12" ht="69.95" customHeight="1">
      <c r="A32" s="551">
        <v>2021.4</v>
      </c>
      <c r="B32" s="298" t="s">
        <v>274</v>
      </c>
      <c r="C32" s="46" t="s">
        <v>365</v>
      </c>
      <c r="D32" s="46" t="s">
        <v>366</v>
      </c>
      <c r="E32" s="46" t="s">
        <v>367</v>
      </c>
      <c r="F32" s="46"/>
      <c r="G32" s="46"/>
      <c r="H32" s="301" t="s">
        <v>350</v>
      </c>
      <c r="I32" s="46" t="s">
        <v>2912</v>
      </c>
      <c r="J32" s="46" t="s">
        <v>343</v>
      </c>
      <c r="K32" s="554">
        <v>44680</v>
      </c>
    </row>
    <row r="33" spans="1:29" ht="112.5" customHeight="1">
      <c r="A33" s="298">
        <v>2021.5</v>
      </c>
      <c r="B33" s="298" t="s">
        <v>274</v>
      </c>
      <c r="C33" s="46" t="s">
        <v>368</v>
      </c>
      <c r="D33" s="301" t="s">
        <v>369</v>
      </c>
      <c r="E33" s="301" t="s">
        <v>370</v>
      </c>
      <c r="F33" s="300"/>
      <c r="G33" s="300"/>
      <c r="H33" s="301" t="s">
        <v>350</v>
      </c>
      <c r="I33" s="46" t="s">
        <v>371</v>
      </c>
      <c r="J33" s="46" t="s">
        <v>343</v>
      </c>
      <c r="K33" s="554">
        <v>44384</v>
      </c>
    </row>
    <row r="34" spans="1:29" ht="114.75" customHeight="1">
      <c r="A34" s="551">
        <v>2021.6</v>
      </c>
      <c r="B34" s="298" t="s">
        <v>274</v>
      </c>
      <c r="C34" s="46" t="s">
        <v>372</v>
      </c>
      <c r="D34" s="301" t="s">
        <v>373</v>
      </c>
      <c r="E34" s="46" t="s">
        <v>374</v>
      </c>
      <c r="F34" s="300"/>
      <c r="G34" s="300"/>
      <c r="H34" s="301" t="s">
        <v>350</v>
      </c>
      <c r="I34" s="46" t="s">
        <v>2913</v>
      </c>
      <c r="J34" s="46" t="s">
        <v>343</v>
      </c>
      <c r="K34" s="554">
        <v>44669</v>
      </c>
    </row>
    <row r="35" spans="1:29" ht="85.5">
      <c r="A35" s="560">
        <v>2021.7</v>
      </c>
      <c r="B35" s="298" t="s">
        <v>273</v>
      </c>
      <c r="C35" s="561" t="s">
        <v>375</v>
      </c>
      <c r="D35" s="301" t="s">
        <v>376</v>
      </c>
      <c r="E35" s="46" t="s">
        <v>377</v>
      </c>
      <c r="F35" s="46"/>
      <c r="G35" s="46"/>
      <c r="H35" s="46" t="s">
        <v>315</v>
      </c>
      <c r="I35" s="46" t="s">
        <v>2914</v>
      </c>
      <c r="J35" s="46" t="s">
        <v>343</v>
      </c>
      <c r="K35" s="554">
        <v>44680</v>
      </c>
    </row>
    <row r="36" spans="1:29" s="677" customFormat="1" ht="103.5" customHeight="1">
      <c r="A36" s="671">
        <v>2021.8</v>
      </c>
      <c r="B36" s="672" t="s">
        <v>273</v>
      </c>
      <c r="C36" s="673" t="s">
        <v>378</v>
      </c>
      <c r="D36" s="670" t="s">
        <v>379</v>
      </c>
      <c r="E36" s="664" t="s">
        <v>380</v>
      </c>
      <c r="F36" s="674"/>
      <c r="G36" s="674"/>
      <c r="H36" s="670" t="s">
        <v>315</v>
      </c>
      <c r="I36" s="46" t="s">
        <v>2915</v>
      </c>
      <c r="J36" s="675" t="s">
        <v>351</v>
      </c>
      <c r="K36" s="675"/>
      <c r="L36" s="676"/>
    </row>
    <row r="37" spans="1:29" ht="80.099999999999994" customHeight="1">
      <c r="A37" s="560">
        <v>2021.9</v>
      </c>
      <c r="B37" s="298" t="s">
        <v>273</v>
      </c>
      <c r="C37" s="561" t="s">
        <v>381</v>
      </c>
      <c r="D37" s="301" t="s">
        <v>382</v>
      </c>
      <c r="E37" s="301" t="s">
        <v>383</v>
      </c>
      <c r="F37" s="300"/>
      <c r="G37" s="300"/>
      <c r="H37" s="301" t="s">
        <v>315</v>
      </c>
      <c r="I37" s="46" t="s">
        <v>2916</v>
      </c>
      <c r="J37" s="46" t="s">
        <v>351</v>
      </c>
      <c r="K37" s="46"/>
    </row>
    <row r="38" spans="1:29" ht="99.75" customHeight="1">
      <c r="A38" s="562">
        <v>2021.1</v>
      </c>
      <c r="B38" s="298" t="s">
        <v>274</v>
      </c>
      <c r="C38" s="563" t="s">
        <v>384</v>
      </c>
      <c r="D38" s="301" t="s">
        <v>385</v>
      </c>
      <c r="E38" s="46" t="s">
        <v>386</v>
      </c>
      <c r="F38" s="300"/>
      <c r="G38" s="300"/>
      <c r="H38" s="301" t="s">
        <v>350</v>
      </c>
      <c r="I38" s="46" t="s">
        <v>2917</v>
      </c>
      <c r="J38" s="46" t="s">
        <v>343</v>
      </c>
      <c r="K38" s="554">
        <v>44680</v>
      </c>
    </row>
    <row r="39" spans="1:29" ht="93.75" customHeight="1">
      <c r="A39" s="562">
        <v>2021.11</v>
      </c>
      <c r="B39" s="298" t="s">
        <v>273</v>
      </c>
      <c r="C39" s="678" t="s">
        <v>387</v>
      </c>
      <c r="D39" s="679" t="s">
        <v>388</v>
      </c>
      <c r="E39" s="679" t="s">
        <v>389</v>
      </c>
      <c r="F39" s="300"/>
      <c r="G39" s="300"/>
      <c r="H39" s="301" t="s">
        <v>315</v>
      </c>
      <c r="I39" s="46" t="s">
        <v>2918</v>
      </c>
      <c r="J39" s="46" t="s">
        <v>343</v>
      </c>
      <c r="K39" s="554">
        <v>44669</v>
      </c>
    </row>
    <row r="40" spans="1:29" ht="108" customHeight="1">
      <c r="A40" s="560">
        <v>2021.12</v>
      </c>
      <c r="B40" s="298" t="s">
        <v>273</v>
      </c>
      <c r="C40" s="678" t="s">
        <v>390</v>
      </c>
      <c r="D40" s="679" t="s">
        <v>391</v>
      </c>
      <c r="E40" s="679" t="s">
        <v>392</v>
      </c>
      <c r="F40" s="300"/>
      <c r="G40" s="300"/>
      <c r="H40" s="301" t="s">
        <v>315</v>
      </c>
      <c r="I40" s="46" t="s">
        <v>2919</v>
      </c>
      <c r="J40" s="46" t="s">
        <v>343</v>
      </c>
      <c r="K40" s="554">
        <v>44669</v>
      </c>
    </row>
    <row r="41" spans="1:29">
      <c r="A41" s="683" t="s">
        <v>2920</v>
      </c>
      <c r="B41" s="683"/>
      <c r="C41" s="683"/>
      <c r="D41" s="683"/>
      <c r="E41" s="683"/>
      <c r="F41" s="683"/>
      <c r="G41" s="683"/>
      <c r="H41" s="683"/>
      <c r="I41" s="683"/>
      <c r="J41" s="683"/>
      <c r="L41" s="36"/>
    </row>
    <row r="42" spans="1:29" ht="74.25" customHeight="1">
      <c r="A42" s="666">
        <v>2022.2</v>
      </c>
      <c r="B42" s="665" t="s">
        <v>274</v>
      </c>
      <c r="C42" s="637" t="s">
        <v>2921</v>
      </c>
      <c r="D42" s="666" t="s">
        <v>2942</v>
      </c>
      <c r="E42" s="637" t="s">
        <v>2922</v>
      </c>
      <c r="F42" s="666" t="s">
        <v>2939</v>
      </c>
      <c r="G42" s="666" t="s">
        <v>2940</v>
      </c>
      <c r="H42" s="680" t="s">
        <v>350</v>
      </c>
      <c r="I42" s="666"/>
      <c r="J42" s="666" t="s">
        <v>351</v>
      </c>
      <c r="K42" s="666"/>
    </row>
    <row r="43" spans="1:29" ht="128.25">
      <c r="A43" s="666">
        <v>2022.3</v>
      </c>
      <c r="B43" s="665" t="s">
        <v>274</v>
      </c>
      <c r="C43" s="637" t="s">
        <v>2923</v>
      </c>
      <c r="D43" s="666" t="s">
        <v>2943</v>
      </c>
      <c r="E43" s="637" t="s">
        <v>2924</v>
      </c>
      <c r="F43" s="666" t="s">
        <v>2941</v>
      </c>
      <c r="G43" s="666" t="s">
        <v>2941</v>
      </c>
      <c r="H43" s="680" t="s">
        <v>350</v>
      </c>
      <c r="I43" s="666"/>
      <c r="J43" s="666" t="s">
        <v>351</v>
      </c>
      <c r="K43" s="666"/>
    </row>
    <row r="44" spans="1:29" ht="71.25">
      <c r="A44" s="46">
        <v>2022.5</v>
      </c>
      <c r="B44" s="298" t="s">
        <v>273</v>
      </c>
      <c r="C44" s="684" t="s">
        <v>2925</v>
      </c>
      <c r="D44" s="46" t="s">
        <v>2944</v>
      </c>
      <c r="E44" s="684" t="s">
        <v>2926</v>
      </c>
      <c r="F44" s="675"/>
      <c r="G44" s="675"/>
      <c r="H44" s="685" t="s">
        <v>315</v>
      </c>
      <c r="I44" s="675"/>
      <c r="J44" s="675" t="s">
        <v>351</v>
      </c>
      <c r="K44" s="675"/>
      <c r="L44" s="676"/>
    </row>
    <row r="45" spans="1:29" ht="99.75">
      <c r="A45" s="666">
        <v>2022.6</v>
      </c>
      <c r="B45" s="665" t="s">
        <v>274</v>
      </c>
      <c r="C45" s="681" t="s">
        <v>2798</v>
      </c>
      <c r="D45" s="666" t="s">
        <v>369</v>
      </c>
      <c r="E45" s="637" t="s">
        <v>2927</v>
      </c>
      <c r="F45" s="666" t="s">
        <v>2941</v>
      </c>
      <c r="G45" s="666" t="s">
        <v>2941</v>
      </c>
      <c r="H45" s="680" t="s">
        <v>350</v>
      </c>
      <c r="I45" s="666"/>
      <c r="J45" s="666" t="s">
        <v>351</v>
      </c>
      <c r="K45" s="666"/>
    </row>
    <row r="46" spans="1:29" ht="85.5">
      <c r="A46" s="666">
        <v>2022.7</v>
      </c>
      <c r="B46" s="665" t="s">
        <v>274</v>
      </c>
      <c r="C46" s="682" t="s">
        <v>2928</v>
      </c>
      <c r="D46" s="666" t="s">
        <v>2945</v>
      </c>
      <c r="E46" s="637" t="s">
        <v>2929</v>
      </c>
      <c r="F46" s="666" t="s">
        <v>2941</v>
      </c>
      <c r="G46" s="666" t="s">
        <v>2941</v>
      </c>
      <c r="H46" s="680" t="s">
        <v>350</v>
      </c>
      <c r="I46" s="666"/>
      <c r="J46" s="666" t="s">
        <v>351</v>
      </c>
      <c r="K46" s="666"/>
    </row>
    <row r="47" spans="1:29" s="42" customFormat="1" ht="71.25">
      <c r="A47" s="666">
        <v>2022.8</v>
      </c>
      <c r="B47" s="665" t="s">
        <v>274</v>
      </c>
      <c r="C47" s="666" t="s">
        <v>2930</v>
      </c>
      <c r="D47" s="666" t="s">
        <v>2946</v>
      </c>
      <c r="E47" s="637" t="s">
        <v>2932</v>
      </c>
      <c r="F47" s="666" t="s">
        <v>2941</v>
      </c>
      <c r="G47" s="666" t="s">
        <v>2941</v>
      </c>
      <c r="H47" s="680" t="s">
        <v>350</v>
      </c>
      <c r="I47" s="666"/>
      <c r="J47" s="666" t="s">
        <v>351</v>
      </c>
      <c r="K47" s="666"/>
      <c r="M47" s="36"/>
      <c r="N47" s="36"/>
      <c r="O47" s="36"/>
      <c r="P47" s="36"/>
      <c r="Q47" s="36"/>
      <c r="R47" s="36"/>
      <c r="S47" s="36"/>
      <c r="T47" s="36"/>
      <c r="U47" s="36"/>
      <c r="V47" s="36"/>
      <c r="W47" s="36"/>
      <c r="X47" s="36"/>
      <c r="Y47" s="36"/>
      <c r="Z47" s="36"/>
      <c r="AA47" s="36"/>
      <c r="AB47" s="36"/>
      <c r="AC47" s="36"/>
    </row>
    <row r="48" spans="1:29" s="42" customFormat="1" ht="85.5">
      <c r="A48" s="46">
        <v>2022.9</v>
      </c>
      <c r="B48" s="298" t="s">
        <v>273</v>
      </c>
      <c r="C48" s="46" t="s">
        <v>2933</v>
      </c>
      <c r="D48" s="46" t="s">
        <v>2931</v>
      </c>
      <c r="E48" s="686" t="s">
        <v>2947</v>
      </c>
      <c r="F48" s="46"/>
      <c r="G48" s="46"/>
      <c r="H48" s="46" t="s">
        <v>315</v>
      </c>
      <c r="I48" s="46"/>
      <c r="J48" s="42" t="s">
        <v>351</v>
      </c>
      <c r="M48" s="36"/>
      <c r="N48" s="36"/>
      <c r="O48" s="36"/>
      <c r="P48" s="36"/>
      <c r="Q48" s="36"/>
      <c r="R48" s="36"/>
      <c r="S48" s="36"/>
      <c r="T48" s="36"/>
      <c r="U48" s="36"/>
      <c r="V48" s="36"/>
      <c r="W48" s="36"/>
      <c r="X48" s="36"/>
      <c r="Y48" s="36"/>
      <c r="Z48" s="36"/>
      <c r="AA48" s="36"/>
      <c r="AB48" s="36"/>
      <c r="AC48" s="36"/>
    </row>
    <row r="49" spans="2:29" s="42" customFormat="1">
      <c r="B49" s="44"/>
      <c r="M49" s="36"/>
      <c r="N49" s="36"/>
      <c r="O49" s="36"/>
      <c r="P49" s="36"/>
      <c r="Q49" s="36"/>
      <c r="R49" s="36"/>
      <c r="S49" s="36"/>
      <c r="T49" s="36"/>
      <c r="U49" s="36"/>
      <c r="V49" s="36"/>
      <c r="W49" s="36"/>
      <c r="X49" s="36"/>
      <c r="Y49" s="36"/>
      <c r="Z49" s="36"/>
      <c r="AA49" s="36"/>
      <c r="AB49" s="36"/>
      <c r="AC49" s="36"/>
    </row>
    <row r="50" spans="2:29" s="42" customFormat="1">
      <c r="B50" s="44"/>
      <c r="M50" s="36"/>
      <c r="N50" s="36"/>
      <c r="O50" s="36"/>
      <c r="P50" s="36"/>
      <c r="Q50" s="36"/>
      <c r="R50" s="36"/>
      <c r="S50" s="36"/>
      <c r="T50" s="36"/>
      <c r="U50" s="36"/>
      <c r="V50" s="36"/>
      <c r="W50" s="36"/>
      <c r="X50" s="36"/>
      <c r="Y50" s="36"/>
      <c r="Z50" s="36"/>
      <c r="AA50" s="36"/>
      <c r="AB50" s="36"/>
      <c r="AC50" s="36"/>
    </row>
    <row r="51" spans="2:29" s="42" customFormat="1">
      <c r="B51" s="44"/>
      <c r="M51" s="36"/>
      <c r="N51" s="36"/>
      <c r="O51" s="36"/>
      <c r="P51" s="36"/>
      <c r="Q51" s="36"/>
      <c r="R51" s="36"/>
      <c r="S51" s="36"/>
      <c r="T51" s="36"/>
      <c r="U51" s="36"/>
      <c r="V51" s="36"/>
      <c r="W51" s="36"/>
      <c r="X51" s="36"/>
      <c r="Y51" s="36"/>
      <c r="Z51" s="36"/>
      <c r="AA51" s="36"/>
      <c r="AB51" s="36"/>
      <c r="AC51" s="36"/>
    </row>
    <row r="52" spans="2:29" s="42" customFormat="1">
      <c r="B52" s="44"/>
      <c r="M52" s="36"/>
      <c r="N52" s="36"/>
      <c r="O52" s="36"/>
      <c r="P52" s="36"/>
      <c r="Q52" s="36"/>
      <c r="R52" s="36"/>
      <c r="S52" s="36"/>
      <c r="T52" s="36"/>
      <c r="U52" s="36"/>
      <c r="V52" s="36"/>
      <c r="W52" s="36"/>
      <c r="X52" s="36"/>
      <c r="Y52" s="36"/>
      <c r="Z52" s="36"/>
      <c r="AA52" s="36"/>
      <c r="AB52" s="36"/>
      <c r="AC52" s="36"/>
    </row>
    <row r="53" spans="2:29" s="42" customFormat="1">
      <c r="B53" s="44"/>
      <c r="M53" s="36"/>
      <c r="N53" s="36"/>
      <c r="O53" s="36"/>
      <c r="P53" s="36"/>
      <c r="Q53" s="36"/>
      <c r="R53" s="36"/>
      <c r="S53" s="36"/>
      <c r="T53" s="36"/>
      <c r="U53" s="36"/>
      <c r="V53" s="36"/>
      <c r="W53" s="36"/>
      <c r="X53" s="36"/>
      <c r="Y53" s="36"/>
      <c r="Z53" s="36"/>
      <c r="AA53" s="36"/>
      <c r="AB53" s="36"/>
      <c r="AC53" s="36"/>
    </row>
    <row r="54" spans="2:29" s="42" customFormat="1">
      <c r="B54" s="44"/>
      <c r="M54" s="36"/>
      <c r="N54" s="36"/>
      <c r="O54" s="36"/>
      <c r="P54" s="36"/>
      <c r="Q54" s="36"/>
      <c r="R54" s="36"/>
      <c r="S54" s="36"/>
      <c r="T54" s="36"/>
      <c r="U54" s="36"/>
      <c r="V54" s="36"/>
      <c r="W54" s="36"/>
      <c r="X54" s="36"/>
      <c r="Y54" s="36"/>
      <c r="Z54" s="36"/>
      <c r="AA54" s="36"/>
      <c r="AB54" s="36"/>
      <c r="AC54" s="36"/>
    </row>
    <row r="55" spans="2:29" s="42" customFormat="1">
      <c r="B55" s="44"/>
      <c r="M55" s="36"/>
      <c r="N55" s="36"/>
      <c r="O55" s="36"/>
      <c r="P55" s="36"/>
      <c r="Q55" s="36"/>
      <c r="R55" s="36"/>
      <c r="S55" s="36"/>
      <c r="T55" s="36"/>
      <c r="U55" s="36"/>
      <c r="V55" s="36"/>
      <c r="W55" s="36"/>
      <c r="X55" s="36"/>
      <c r="Y55" s="36"/>
      <c r="Z55" s="36"/>
      <c r="AA55" s="36"/>
      <c r="AB55" s="36"/>
      <c r="AC55" s="36"/>
    </row>
    <row r="56" spans="2:29" s="42" customFormat="1">
      <c r="B56" s="44"/>
      <c r="M56" s="36"/>
      <c r="N56" s="36"/>
      <c r="O56" s="36"/>
      <c r="P56" s="36"/>
      <c r="Q56" s="36"/>
      <c r="R56" s="36"/>
      <c r="S56" s="36"/>
      <c r="T56" s="36"/>
      <c r="U56" s="36"/>
      <c r="V56" s="36"/>
      <c r="W56" s="36"/>
      <c r="X56" s="36"/>
      <c r="Y56" s="36"/>
      <c r="Z56" s="36"/>
      <c r="AA56" s="36"/>
      <c r="AB56" s="36"/>
      <c r="AC56" s="36"/>
    </row>
    <row r="57" spans="2:29" s="42" customFormat="1">
      <c r="B57" s="44"/>
      <c r="M57" s="36"/>
      <c r="N57" s="36"/>
      <c r="O57" s="36"/>
      <c r="P57" s="36"/>
      <c r="Q57" s="36"/>
      <c r="R57" s="36"/>
      <c r="S57" s="36"/>
      <c r="T57" s="36"/>
      <c r="U57" s="36"/>
      <c r="V57" s="36"/>
      <c r="W57" s="36"/>
      <c r="X57" s="36"/>
      <c r="Y57" s="36"/>
      <c r="Z57" s="36"/>
      <c r="AA57" s="36"/>
      <c r="AB57" s="36"/>
      <c r="AC57" s="36"/>
    </row>
    <row r="58" spans="2:29" s="42" customFormat="1">
      <c r="B58" s="44"/>
      <c r="M58" s="36"/>
      <c r="N58" s="36"/>
      <c r="O58" s="36"/>
      <c r="P58" s="36"/>
      <c r="Q58" s="36"/>
      <c r="R58" s="36"/>
      <c r="S58" s="36"/>
      <c r="T58" s="36"/>
      <c r="U58" s="36"/>
      <c r="V58" s="36"/>
      <c r="W58" s="36"/>
      <c r="X58" s="36"/>
      <c r="Y58" s="36"/>
      <c r="Z58" s="36"/>
      <c r="AA58" s="36"/>
      <c r="AB58" s="36"/>
      <c r="AC58" s="36"/>
    </row>
    <row r="59" spans="2:29" s="42" customFormat="1">
      <c r="B59" s="44"/>
      <c r="M59" s="36"/>
      <c r="N59" s="36"/>
      <c r="O59" s="36"/>
      <c r="P59" s="36"/>
      <c r="Q59" s="36"/>
      <c r="R59" s="36"/>
      <c r="S59" s="36"/>
      <c r="T59" s="36"/>
      <c r="U59" s="36"/>
      <c r="V59" s="36"/>
      <c r="W59" s="36"/>
      <c r="X59" s="36"/>
      <c r="Y59" s="36"/>
      <c r="Z59" s="36"/>
      <c r="AA59" s="36"/>
      <c r="AB59" s="36"/>
      <c r="AC59" s="36"/>
    </row>
    <row r="60" spans="2:29" s="42" customFormat="1">
      <c r="B60" s="44"/>
      <c r="M60" s="36"/>
      <c r="N60" s="36"/>
      <c r="O60" s="36"/>
      <c r="P60" s="36"/>
      <c r="Q60" s="36"/>
      <c r="R60" s="36"/>
      <c r="S60" s="36"/>
      <c r="T60" s="36"/>
      <c r="U60" s="36"/>
      <c r="V60" s="36"/>
      <c r="W60" s="36"/>
      <c r="X60" s="36"/>
      <c r="Y60" s="36"/>
      <c r="Z60" s="36"/>
      <c r="AA60" s="36"/>
      <c r="AB60" s="36"/>
      <c r="AC60" s="36"/>
    </row>
    <row r="61" spans="2:29" s="42" customFormat="1">
      <c r="B61" s="44"/>
      <c r="M61" s="36"/>
      <c r="N61" s="36"/>
      <c r="O61" s="36"/>
      <c r="P61" s="36"/>
      <c r="Q61" s="36"/>
      <c r="R61" s="36"/>
      <c r="S61" s="36"/>
      <c r="T61" s="36"/>
      <c r="U61" s="36"/>
      <c r="V61" s="36"/>
      <c r="W61" s="36"/>
      <c r="X61" s="36"/>
      <c r="Y61" s="36"/>
      <c r="Z61" s="36"/>
      <c r="AA61" s="36"/>
      <c r="AB61" s="36"/>
      <c r="AC61" s="36"/>
    </row>
    <row r="62" spans="2:29" s="42" customFormat="1">
      <c r="B62" s="44"/>
      <c r="M62" s="36"/>
      <c r="N62" s="36"/>
      <c r="O62" s="36"/>
      <c r="P62" s="36"/>
      <c r="Q62" s="36"/>
      <c r="R62" s="36"/>
      <c r="S62" s="36"/>
      <c r="T62" s="36"/>
      <c r="U62" s="36"/>
      <c r="V62" s="36"/>
      <c r="W62" s="36"/>
      <c r="X62" s="36"/>
      <c r="Y62" s="36"/>
      <c r="Z62" s="36"/>
      <c r="AA62" s="36"/>
      <c r="AB62" s="36"/>
      <c r="AC62" s="36"/>
    </row>
    <row r="63" spans="2:29">
      <c r="B63" s="44"/>
    </row>
    <row r="64" spans="2:29">
      <c r="B64" s="44"/>
    </row>
    <row r="65" spans="2:2">
      <c r="B65" s="44"/>
    </row>
    <row r="66" spans="2:2">
      <c r="B66" s="44"/>
    </row>
    <row r="67" spans="2:2">
      <c r="B67" s="44"/>
    </row>
    <row r="68" spans="2:2">
      <c r="B68" s="44"/>
    </row>
    <row r="69" spans="2:2">
      <c r="B69" s="44"/>
    </row>
    <row r="70" spans="2:2">
      <c r="B70" s="44"/>
    </row>
    <row r="71" spans="2:2">
      <c r="B71" s="44"/>
    </row>
    <row r="72" spans="2:2">
      <c r="B72" s="44"/>
    </row>
    <row r="73" spans="2:2">
      <c r="B73" s="44"/>
    </row>
    <row r="74" spans="2:2">
      <c r="B74" s="44"/>
    </row>
    <row r="75" spans="2:2">
      <c r="B75" s="44"/>
    </row>
    <row r="76" spans="2:2">
      <c r="B76" s="44"/>
    </row>
    <row r="77" spans="2:2">
      <c r="B77" s="44"/>
    </row>
    <row r="78" spans="2:2">
      <c r="B78" s="44"/>
    </row>
    <row r="79" spans="2:2">
      <c r="B79" s="44"/>
    </row>
    <row r="80" spans="2:2">
      <c r="B80" s="44"/>
    </row>
    <row r="81" spans="2:2">
      <c r="B81" s="44"/>
    </row>
    <row r="82" spans="2:2">
      <c r="B82" s="44"/>
    </row>
    <row r="83" spans="2:2">
      <c r="B83" s="44"/>
    </row>
    <row r="84" spans="2:2">
      <c r="B84" s="44"/>
    </row>
    <row r="85" spans="2:2">
      <c r="B85" s="44"/>
    </row>
    <row r="86" spans="2:2">
      <c r="B86" s="44"/>
    </row>
    <row r="87" spans="2:2">
      <c r="B87" s="44"/>
    </row>
    <row r="88" spans="2:2">
      <c r="B88" s="44"/>
    </row>
    <row r="89" spans="2:2">
      <c r="B89" s="44"/>
    </row>
    <row r="90" spans="2:2">
      <c r="B90" s="44"/>
    </row>
    <row r="91" spans="2:2">
      <c r="B91" s="44"/>
    </row>
    <row r="92" spans="2:2">
      <c r="B92" s="44"/>
    </row>
    <row r="93" spans="2:2">
      <c r="B93" s="44"/>
    </row>
    <row r="94" spans="2:2">
      <c r="B94" s="44"/>
    </row>
    <row r="95" spans="2:2">
      <c r="B95" s="44"/>
    </row>
    <row r="96" spans="2:2">
      <c r="B96" s="44"/>
    </row>
    <row r="97" spans="2:2">
      <c r="B97" s="44"/>
    </row>
    <row r="98" spans="2:2">
      <c r="B98" s="44"/>
    </row>
    <row r="99" spans="2:2">
      <c r="B99" s="44"/>
    </row>
    <row r="100" spans="2:2">
      <c r="B100" s="44"/>
    </row>
    <row r="101" spans="2:2">
      <c r="B101" s="44"/>
    </row>
    <row r="102" spans="2:2">
      <c r="B102" s="44"/>
    </row>
    <row r="103" spans="2:2">
      <c r="B103" s="44"/>
    </row>
    <row r="104" spans="2:2">
      <c r="B104" s="44"/>
    </row>
    <row r="105" spans="2:2">
      <c r="B105" s="44"/>
    </row>
    <row r="106" spans="2:2">
      <c r="B106" s="44"/>
    </row>
    <row r="107" spans="2:2">
      <c r="B107" s="44"/>
    </row>
    <row r="108" spans="2:2">
      <c r="B108" s="44"/>
    </row>
    <row r="109" spans="2:2">
      <c r="B109" s="44"/>
    </row>
    <row r="110" spans="2:2">
      <c r="B110" s="44"/>
    </row>
    <row r="111" spans="2:2">
      <c r="B111" s="44"/>
    </row>
    <row r="112" spans="2:2">
      <c r="B112" s="44"/>
    </row>
    <row r="113" spans="2:2">
      <c r="B113" s="44"/>
    </row>
    <row r="114" spans="2:2">
      <c r="B114" s="44"/>
    </row>
    <row r="115" spans="2:2">
      <c r="B115" s="44"/>
    </row>
    <row r="116" spans="2:2">
      <c r="B116" s="44"/>
    </row>
    <row r="117" spans="2:2">
      <c r="B117" s="44"/>
    </row>
    <row r="118" spans="2:2">
      <c r="B118" s="44"/>
    </row>
    <row r="119" spans="2:2">
      <c r="B119" s="44"/>
    </row>
    <row r="120" spans="2:2">
      <c r="B120" s="44"/>
    </row>
    <row r="121" spans="2:2">
      <c r="B121" s="44"/>
    </row>
    <row r="122" spans="2:2">
      <c r="B122" s="44"/>
    </row>
    <row r="123" spans="2:2">
      <c r="B123" s="44"/>
    </row>
    <row r="124" spans="2:2">
      <c r="B124" s="44"/>
    </row>
    <row r="125" spans="2:2">
      <c r="B125" s="44"/>
    </row>
    <row r="126" spans="2:2">
      <c r="B126" s="44"/>
    </row>
    <row r="127" spans="2:2">
      <c r="B127" s="44"/>
    </row>
    <row r="128" spans="2:2">
      <c r="B128" s="44"/>
    </row>
    <row r="129" spans="2:2">
      <c r="B129" s="44"/>
    </row>
    <row r="130" spans="2:2">
      <c r="B130" s="44"/>
    </row>
    <row r="131" spans="2:2">
      <c r="B131" s="44"/>
    </row>
    <row r="132" spans="2:2">
      <c r="B132" s="44"/>
    </row>
    <row r="133" spans="2:2">
      <c r="B133" s="44"/>
    </row>
    <row r="134" spans="2:2">
      <c r="B134" s="44"/>
    </row>
    <row r="135" spans="2:2">
      <c r="B135" s="44"/>
    </row>
    <row r="136" spans="2:2">
      <c r="B136" s="44"/>
    </row>
    <row r="137" spans="2:2">
      <c r="B137" s="44"/>
    </row>
    <row r="138" spans="2:2">
      <c r="B138" s="44"/>
    </row>
    <row r="139" spans="2:2">
      <c r="B139" s="44"/>
    </row>
    <row r="140" spans="2:2">
      <c r="B140" s="44"/>
    </row>
    <row r="141" spans="2:2">
      <c r="B141" s="44"/>
    </row>
    <row r="142" spans="2:2">
      <c r="B142" s="44"/>
    </row>
    <row r="143" spans="2:2">
      <c r="B143" s="166"/>
    </row>
    <row r="144" spans="2:2">
      <c r="B144" s="167"/>
    </row>
    <row r="145" spans="2:29">
      <c r="B145" s="167"/>
    </row>
    <row r="146" spans="2:29">
      <c r="B146" s="167"/>
    </row>
    <row r="147" spans="2:29">
      <c r="B147" s="167"/>
    </row>
    <row r="148" spans="2:29">
      <c r="B148" s="167"/>
    </row>
    <row r="149" spans="2:29">
      <c r="B149" s="167"/>
    </row>
    <row r="150" spans="2:29">
      <c r="B150" s="167"/>
    </row>
    <row r="151" spans="2:29">
      <c r="B151" s="167"/>
    </row>
    <row r="152" spans="2:29">
      <c r="B152" s="167"/>
    </row>
    <row r="153" spans="2:29">
      <c r="B153" s="167"/>
    </row>
    <row r="154" spans="2:29">
      <c r="B154" s="167"/>
    </row>
    <row r="155" spans="2:29">
      <c r="B155" s="167"/>
    </row>
    <row r="156" spans="2:29">
      <c r="B156" s="167"/>
    </row>
    <row r="157" spans="2:29">
      <c r="B157" s="167"/>
    </row>
    <row r="158" spans="2:29">
      <c r="B158" s="167"/>
    </row>
    <row r="159" spans="2:29" s="42" customFormat="1">
      <c r="B159" s="167"/>
      <c r="M159" s="36"/>
      <c r="N159" s="36"/>
      <c r="O159" s="36"/>
      <c r="P159" s="36"/>
      <c r="Q159" s="36"/>
      <c r="R159" s="36"/>
      <c r="S159" s="36"/>
      <c r="T159" s="36"/>
      <c r="U159" s="36"/>
      <c r="V159" s="36"/>
      <c r="W159" s="36"/>
      <c r="X159" s="36"/>
      <c r="Y159" s="36"/>
      <c r="Z159" s="36"/>
      <c r="AA159" s="36"/>
      <c r="AB159" s="36"/>
      <c r="AC159" s="36"/>
    </row>
    <row r="160" spans="2:29" s="42" customFormat="1">
      <c r="B160" s="167"/>
      <c r="M160" s="36"/>
      <c r="N160" s="36"/>
      <c r="O160" s="36"/>
      <c r="P160" s="36"/>
      <c r="Q160" s="36"/>
      <c r="R160" s="36"/>
      <c r="S160" s="36"/>
      <c r="T160" s="36"/>
      <c r="U160" s="36"/>
      <c r="V160" s="36"/>
      <c r="W160" s="36"/>
      <c r="X160" s="36"/>
      <c r="Y160" s="36"/>
      <c r="Z160" s="36"/>
      <c r="AA160" s="36"/>
      <c r="AB160" s="36"/>
      <c r="AC160" s="36"/>
    </row>
    <row r="161" spans="2:29" s="42" customFormat="1">
      <c r="B161" s="167"/>
      <c r="M161" s="36"/>
      <c r="N161" s="36"/>
      <c r="O161" s="36"/>
      <c r="P161" s="36"/>
      <c r="Q161" s="36"/>
      <c r="R161" s="36"/>
      <c r="S161" s="36"/>
      <c r="T161" s="36"/>
      <c r="U161" s="36"/>
      <c r="V161" s="36"/>
      <c r="W161" s="36"/>
      <c r="X161" s="36"/>
      <c r="Y161" s="36"/>
      <c r="Z161" s="36"/>
      <c r="AA161" s="36"/>
      <c r="AB161" s="36"/>
      <c r="AC161" s="36"/>
    </row>
    <row r="162" spans="2:29" s="42" customFormat="1">
      <c r="B162" s="167"/>
      <c r="M162" s="36"/>
      <c r="N162" s="36"/>
      <c r="O162" s="36"/>
      <c r="P162" s="36"/>
      <c r="Q162" s="36"/>
      <c r="R162" s="36"/>
      <c r="S162" s="36"/>
      <c r="T162" s="36"/>
      <c r="U162" s="36"/>
      <c r="V162" s="36"/>
      <c r="W162" s="36"/>
      <c r="X162" s="36"/>
      <c r="Y162" s="36"/>
      <c r="Z162" s="36"/>
      <c r="AA162" s="36"/>
      <c r="AB162" s="36"/>
      <c r="AC162" s="36"/>
    </row>
    <row r="163" spans="2:29" s="42" customFormat="1">
      <c r="B163" s="167"/>
      <c r="M163" s="36"/>
      <c r="N163" s="36"/>
      <c r="O163" s="36"/>
      <c r="P163" s="36"/>
      <c r="Q163" s="36"/>
      <c r="R163" s="36"/>
      <c r="S163" s="36"/>
      <c r="T163" s="36"/>
      <c r="U163" s="36"/>
      <c r="V163" s="36"/>
      <c r="W163" s="36"/>
      <c r="X163" s="36"/>
      <c r="Y163" s="36"/>
      <c r="Z163" s="36"/>
      <c r="AA163" s="36"/>
      <c r="AB163" s="36"/>
      <c r="AC163" s="36"/>
    </row>
    <row r="164" spans="2:29" s="42" customFormat="1">
      <c r="B164" s="167"/>
      <c r="M164" s="36"/>
      <c r="N164" s="36"/>
      <c r="O164" s="36"/>
      <c r="P164" s="36"/>
      <c r="Q164" s="36"/>
      <c r="R164" s="36"/>
      <c r="S164" s="36"/>
      <c r="T164" s="36"/>
      <c r="U164" s="36"/>
      <c r="V164" s="36"/>
      <c r="W164" s="36"/>
      <c r="X164" s="36"/>
      <c r="Y164" s="36"/>
      <c r="Z164" s="36"/>
      <c r="AA164" s="36"/>
      <c r="AB164" s="36"/>
      <c r="AC164" s="36"/>
    </row>
    <row r="165" spans="2:29" s="42" customFormat="1">
      <c r="B165" s="167"/>
      <c r="M165" s="36"/>
      <c r="N165" s="36"/>
      <c r="O165" s="36"/>
      <c r="P165" s="36"/>
      <c r="Q165" s="36"/>
      <c r="R165" s="36"/>
      <c r="S165" s="36"/>
      <c r="T165" s="36"/>
      <c r="U165" s="36"/>
      <c r="V165" s="36"/>
      <c r="W165" s="36"/>
      <c r="X165" s="36"/>
      <c r="Y165" s="36"/>
      <c r="Z165" s="36"/>
      <c r="AA165" s="36"/>
      <c r="AB165" s="36"/>
      <c r="AC165" s="36"/>
    </row>
    <row r="166" spans="2:29" s="42" customFormat="1">
      <c r="B166" s="167"/>
      <c r="M166" s="36"/>
      <c r="N166" s="36"/>
      <c r="O166" s="36"/>
      <c r="P166" s="36"/>
      <c r="Q166" s="36"/>
      <c r="R166" s="36"/>
      <c r="S166" s="36"/>
      <c r="T166" s="36"/>
      <c r="U166" s="36"/>
      <c r="V166" s="36"/>
      <c r="W166" s="36"/>
      <c r="X166" s="36"/>
      <c r="Y166" s="36"/>
      <c r="Z166" s="36"/>
      <c r="AA166" s="36"/>
      <c r="AB166" s="36"/>
      <c r="AC166" s="36"/>
    </row>
    <row r="167" spans="2:29" s="42" customFormat="1">
      <c r="B167" s="167"/>
      <c r="M167" s="36"/>
      <c r="N167" s="36"/>
      <c r="O167" s="36"/>
      <c r="P167" s="36"/>
      <c r="Q167" s="36"/>
      <c r="R167" s="36"/>
      <c r="S167" s="36"/>
      <c r="T167" s="36"/>
      <c r="U167" s="36"/>
      <c r="V167" s="36"/>
      <c r="W167" s="36"/>
      <c r="X167" s="36"/>
      <c r="Y167" s="36"/>
      <c r="Z167" s="36"/>
      <c r="AA167" s="36"/>
      <c r="AB167" s="36"/>
      <c r="AC167" s="36"/>
    </row>
    <row r="168" spans="2:29" s="42" customFormat="1">
      <c r="B168" s="167"/>
      <c r="M168" s="36"/>
      <c r="N168" s="36"/>
      <c r="O168" s="36"/>
      <c r="P168" s="36"/>
      <c r="Q168" s="36"/>
      <c r="R168" s="36"/>
      <c r="S168" s="36"/>
      <c r="T168" s="36"/>
      <c r="U168" s="36"/>
      <c r="V168" s="36"/>
      <c r="W168" s="36"/>
      <c r="X168" s="36"/>
      <c r="Y168" s="36"/>
      <c r="Z168" s="36"/>
      <c r="AA168" s="36"/>
      <c r="AB168" s="36"/>
      <c r="AC168" s="36"/>
    </row>
    <row r="169" spans="2:29" s="42" customFormat="1">
      <c r="B169" s="167"/>
      <c r="M169" s="36"/>
      <c r="N169" s="36"/>
      <c r="O169" s="36"/>
      <c r="P169" s="36"/>
      <c r="Q169" s="36"/>
      <c r="R169" s="36"/>
      <c r="S169" s="36"/>
      <c r="T169" s="36"/>
      <c r="U169" s="36"/>
      <c r="V169" s="36"/>
      <c r="W169" s="36"/>
      <c r="X169" s="36"/>
      <c r="Y169" s="36"/>
      <c r="Z169" s="36"/>
      <c r="AA169" s="36"/>
      <c r="AB169" s="36"/>
      <c r="AC169" s="36"/>
    </row>
    <row r="170" spans="2:29" s="42" customFormat="1">
      <c r="B170" s="167"/>
      <c r="M170" s="36"/>
      <c r="N170" s="36"/>
      <c r="O170" s="36"/>
      <c r="P170" s="36"/>
      <c r="Q170" s="36"/>
      <c r="R170" s="36"/>
      <c r="S170" s="36"/>
      <c r="T170" s="36"/>
      <c r="U170" s="36"/>
      <c r="V170" s="36"/>
      <c r="W170" s="36"/>
      <c r="X170" s="36"/>
      <c r="Y170" s="36"/>
      <c r="Z170" s="36"/>
      <c r="AA170" s="36"/>
      <c r="AB170" s="36"/>
      <c r="AC170" s="36"/>
    </row>
    <row r="171" spans="2:29" s="42" customFormat="1">
      <c r="B171" s="167"/>
      <c r="M171" s="36"/>
      <c r="N171" s="36"/>
      <c r="O171" s="36"/>
      <c r="P171" s="36"/>
      <c r="Q171" s="36"/>
      <c r="R171" s="36"/>
      <c r="S171" s="36"/>
      <c r="T171" s="36"/>
      <c r="U171" s="36"/>
      <c r="V171" s="36"/>
      <c r="W171" s="36"/>
      <c r="X171" s="36"/>
      <c r="Y171" s="36"/>
      <c r="Z171" s="36"/>
      <c r="AA171" s="36"/>
      <c r="AB171" s="36"/>
      <c r="AC171" s="36"/>
    </row>
    <row r="172" spans="2:29" s="42" customFormat="1">
      <c r="B172" s="167"/>
      <c r="M172" s="36"/>
      <c r="N172" s="36"/>
      <c r="O172" s="36"/>
      <c r="P172" s="36"/>
      <c r="Q172" s="36"/>
      <c r="R172" s="36"/>
      <c r="S172" s="36"/>
      <c r="T172" s="36"/>
      <c r="U172" s="36"/>
      <c r="V172" s="36"/>
      <c r="W172" s="36"/>
      <c r="X172" s="36"/>
      <c r="Y172" s="36"/>
      <c r="Z172" s="36"/>
      <c r="AA172" s="36"/>
      <c r="AB172" s="36"/>
      <c r="AC172" s="36"/>
    </row>
    <row r="173" spans="2:29" s="42" customFormat="1">
      <c r="B173" s="167"/>
      <c r="M173" s="36"/>
      <c r="N173" s="36"/>
      <c r="O173" s="36"/>
      <c r="P173" s="36"/>
      <c r="Q173" s="36"/>
      <c r="R173" s="36"/>
      <c r="S173" s="36"/>
      <c r="T173" s="36"/>
      <c r="U173" s="36"/>
      <c r="V173" s="36"/>
      <c r="W173" s="36"/>
      <c r="X173" s="36"/>
      <c r="Y173" s="36"/>
      <c r="Z173" s="36"/>
      <c r="AA173" s="36"/>
      <c r="AB173" s="36"/>
      <c r="AC173" s="36"/>
    </row>
    <row r="174" spans="2:29" s="42" customFormat="1">
      <c r="B174" s="167"/>
      <c r="M174" s="36"/>
      <c r="N174" s="36"/>
      <c r="O174" s="36"/>
      <c r="P174" s="36"/>
      <c r="Q174" s="36"/>
      <c r="R174" s="36"/>
      <c r="S174" s="36"/>
      <c r="T174" s="36"/>
      <c r="U174" s="36"/>
      <c r="V174" s="36"/>
      <c r="W174" s="36"/>
      <c r="X174" s="36"/>
      <c r="Y174" s="36"/>
      <c r="Z174" s="36"/>
      <c r="AA174" s="36"/>
      <c r="AB174" s="36"/>
      <c r="AC174" s="36"/>
    </row>
    <row r="175" spans="2:29" s="42" customFormat="1">
      <c r="B175" s="167"/>
      <c r="M175" s="36"/>
      <c r="N175" s="36"/>
      <c r="O175" s="36"/>
      <c r="P175" s="36"/>
      <c r="Q175" s="36"/>
      <c r="R175" s="36"/>
      <c r="S175" s="36"/>
      <c r="T175" s="36"/>
      <c r="U175" s="36"/>
      <c r="V175" s="36"/>
      <c r="W175" s="36"/>
      <c r="X175" s="36"/>
      <c r="Y175" s="36"/>
      <c r="Z175" s="36"/>
      <c r="AA175" s="36"/>
      <c r="AB175" s="36"/>
      <c r="AC175" s="36"/>
    </row>
    <row r="176" spans="2:29" s="42" customFormat="1">
      <c r="B176" s="167"/>
      <c r="M176" s="36"/>
      <c r="N176" s="36"/>
      <c r="O176" s="36"/>
      <c r="P176" s="36"/>
      <c r="Q176" s="36"/>
      <c r="R176" s="36"/>
      <c r="S176" s="36"/>
      <c r="T176" s="36"/>
      <c r="U176" s="36"/>
      <c r="V176" s="36"/>
      <c r="W176" s="36"/>
      <c r="X176" s="36"/>
      <c r="Y176" s="36"/>
      <c r="Z176" s="36"/>
      <c r="AA176" s="36"/>
      <c r="AB176" s="36"/>
      <c r="AC176" s="36"/>
    </row>
    <row r="177" spans="2:29" s="42" customFormat="1">
      <c r="B177" s="167"/>
      <c r="M177" s="36"/>
      <c r="N177" s="36"/>
      <c r="O177" s="36"/>
      <c r="P177" s="36"/>
      <c r="Q177" s="36"/>
      <c r="R177" s="36"/>
      <c r="S177" s="36"/>
      <c r="T177" s="36"/>
      <c r="U177" s="36"/>
      <c r="V177" s="36"/>
      <c r="W177" s="36"/>
      <c r="X177" s="36"/>
      <c r="Y177" s="36"/>
      <c r="Z177" s="36"/>
      <c r="AA177" s="36"/>
      <c r="AB177" s="36"/>
      <c r="AC177" s="36"/>
    </row>
    <row r="178" spans="2:29" s="42" customFormat="1">
      <c r="B178" s="167"/>
      <c r="M178" s="36"/>
      <c r="N178" s="36"/>
      <c r="O178" s="36"/>
      <c r="P178" s="36"/>
      <c r="Q178" s="36"/>
      <c r="R178" s="36"/>
      <c r="S178" s="36"/>
      <c r="T178" s="36"/>
      <c r="U178" s="36"/>
      <c r="V178" s="36"/>
      <c r="W178" s="36"/>
      <c r="X178" s="36"/>
      <c r="Y178" s="36"/>
      <c r="Z178" s="36"/>
      <c r="AA178" s="36"/>
      <c r="AB178" s="36"/>
      <c r="AC178" s="36"/>
    </row>
    <row r="179" spans="2:29" s="42" customFormat="1">
      <c r="B179" s="167"/>
      <c r="M179" s="36"/>
      <c r="N179" s="36"/>
      <c r="O179" s="36"/>
      <c r="P179" s="36"/>
      <c r="Q179" s="36"/>
      <c r="R179" s="36"/>
      <c r="S179" s="36"/>
      <c r="T179" s="36"/>
      <c r="U179" s="36"/>
      <c r="V179" s="36"/>
      <c r="W179" s="36"/>
      <c r="X179" s="36"/>
      <c r="Y179" s="36"/>
      <c r="Z179" s="36"/>
      <c r="AA179" s="36"/>
      <c r="AB179" s="36"/>
      <c r="AC179" s="36"/>
    </row>
    <row r="180" spans="2:29" s="42" customFormat="1">
      <c r="B180" s="167"/>
      <c r="M180" s="36"/>
      <c r="N180" s="36"/>
      <c r="O180" s="36"/>
      <c r="P180" s="36"/>
      <c r="Q180" s="36"/>
      <c r="R180" s="36"/>
      <c r="S180" s="36"/>
      <c r="T180" s="36"/>
      <c r="U180" s="36"/>
      <c r="V180" s="36"/>
      <c r="W180" s="36"/>
      <c r="X180" s="36"/>
      <c r="Y180" s="36"/>
      <c r="Z180" s="36"/>
      <c r="AA180" s="36"/>
      <c r="AB180" s="36"/>
      <c r="AC180" s="36"/>
    </row>
    <row r="181" spans="2:29" s="42" customFormat="1">
      <c r="B181" s="167"/>
      <c r="M181" s="36"/>
      <c r="N181" s="36"/>
      <c r="O181" s="36"/>
      <c r="P181" s="36"/>
      <c r="Q181" s="36"/>
      <c r="R181" s="36"/>
      <c r="S181" s="36"/>
      <c r="T181" s="36"/>
      <c r="U181" s="36"/>
      <c r="V181" s="36"/>
      <c r="W181" s="36"/>
      <c r="X181" s="36"/>
      <c r="Y181" s="36"/>
      <c r="Z181" s="36"/>
      <c r="AA181" s="36"/>
      <c r="AB181" s="36"/>
      <c r="AC181" s="36"/>
    </row>
    <row r="182" spans="2:29" s="42" customFormat="1">
      <c r="B182" s="167"/>
      <c r="M182" s="36"/>
      <c r="N182" s="36"/>
      <c r="O182" s="36"/>
      <c r="P182" s="36"/>
      <c r="Q182" s="36"/>
      <c r="R182" s="36"/>
      <c r="S182" s="36"/>
      <c r="T182" s="36"/>
      <c r="U182" s="36"/>
      <c r="V182" s="36"/>
      <c r="W182" s="36"/>
      <c r="X182" s="36"/>
      <c r="Y182" s="36"/>
      <c r="Z182" s="36"/>
      <c r="AA182" s="36"/>
      <c r="AB182" s="36"/>
      <c r="AC182" s="36"/>
    </row>
    <row r="183" spans="2:29" s="42" customFormat="1">
      <c r="B183" s="167"/>
      <c r="M183" s="36"/>
      <c r="N183" s="36"/>
      <c r="O183" s="36"/>
      <c r="P183" s="36"/>
      <c r="Q183" s="36"/>
      <c r="R183" s="36"/>
      <c r="S183" s="36"/>
      <c r="T183" s="36"/>
      <c r="U183" s="36"/>
      <c r="V183" s="36"/>
      <c r="W183" s="36"/>
      <c r="X183" s="36"/>
      <c r="Y183" s="36"/>
      <c r="Z183" s="36"/>
      <c r="AA183" s="36"/>
      <c r="AB183" s="36"/>
      <c r="AC183" s="36"/>
    </row>
    <row r="184" spans="2:29" s="42" customFormat="1">
      <c r="B184" s="167"/>
      <c r="M184" s="36"/>
      <c r="N184" s="36"/>
      <c r="O184" s="36"/>
      <c r="P184" s="36"/>
      <c r="Q184" s="36"/>
      <c r="R184" s="36"/>
      <c r="S184" s="36"/>
      <c r="T184" s="36"/>
      <c r="U184" s="36"/>
      <c r="V184" s="36"/>
      <c r="W184" s="36"/>
      <c r="X184" s="36"/>
      <c r="Y184" s="36"/>
      <c r="Z184" s="36"/>
      <c r="AA184" s="36"/>
      <c r="AB184" s="36"/>
      <c r="AC184" s="36"/>
    </row>
    <row r="185" spans="2:29" s="42" customFormat="1">
      <c r="B185" s="167"/>
      <c r="M185" s="36"/>
      <c r="N185" s="36"/>
      <c r="O185" s="36"/>
      <c r="P185" s="36"/>
      <c r="Q185" s="36"/>
      <c r="R185" s="36"/>
      <c r="S185" s="36"/>
      <c r="T185" s="36"/>
      <c r="U185" s="36"/>
      <c r="V185" s="36"/>
      <c r="W185" s="36"/>
      <c r="X185" s="36"/>
      <c r="Y185" s="36"/>
      <c r="Z185" s="36"/>
      <c r="AA185" s="36"/>
      <c r="AB185" s="36"/>
      <c r="AC185" s="36"/>
    </row>
    <row r="186" spans="2:29" s="42" customFormat="1">
      <c r="B186" s="167"/>
      <c r="M186" s="36"/>
      <c r="N186" s="36"/>
      <c r="O186" s="36"/>
      <c r="P186" s="36"/>
      <c r="Q186" s="36"/>
      <c r="R186" s="36"/>
      <c r="S186" s="36"/>
      <c r="T186" s="36"/>
      <c r="U186" s="36"/>
      <c r="V186" s="36"/>
      <c r="W186" s="36"/>
      <c r="X186" s="36"/>
      <c r="Y186" s="36"/>
      <c r="Z186" s="36"/>
      <c r="AA186" s="36"/>
      <c r="AB186" s="36"/>
      <c r="AC186" s="36"/>
    </row>
    <row r="187" spans="2:29" s="42" customFormat="1">
      <c r="B187" s="167"/>
      <c r="M187" s="36"/>
      <c r="N187" s="36"/>
      <c r="O187" s="36"/>
      <c r="P187" s="36"/>
      <c r="Q187" s="36"/>
      <c r="R187" s="36"/>
      <c r="S187" s="36"/>
      <c r="T187" s="36"/>
      <c r="U187" s="36"/>
      <c r="V187" s="36"/>
      <c r="W187" s="36"/>
      <c r="X187" s="36"/>
      <c r="Y187" s="36"/>
      <c r="Z187" s="36"/>
      <c r="AA187" s="36"/>
      <c r="AB187" s="36"/>
      <c r="AC187" s="36"/>
    </row>
    <row r="188" spans="2:29" s="42" customFormat="1">
      <c r="B188" s="167"/>
      <c r="M188" s="36"/>
      <c r="N188" s="36"/>
      <c r="O188" s="36"/>
      <c r="P188" s="36"/>
      <c r="Q188" s="36"/>
      <c r="R188" s="36"/>
      <c r="S188" s="36"/>
      <c r="T188" s="36"/>
      <c r="U188" s="36"/>
      <c r="V188" s="36"/>
      <c r="W188" s="36"/>
      <c r="X188" s="36"/>
      <c r="Y188" s="36"/>
      <c r="Z188" s="36"/>
      <c r="AA188" s="36"/>
      <c r="AB188" s="36"/>
      <c r="AC188" s="36"/>
    </row>
    <row r="189" spans="2:29" s="42" customFormat="1">
      <c r="B189" s="167"/>
      <c r="M189" s="36"/>
      <c r="N189" s="36"/>
      <c r="O189" s="36"/>
      <c r="P189" s="36"/>
      <c r="Q189" s="36"/>
      <c r="R189" s="36"/>
      <c r="S189" s="36"/>
      <c r="T189" s="36"/>
      <c r="U189" s="36"/>
      <c r="V189" s="36"/>
      <c r="W189" s="36"/>
      <c r="X189" s="36"/>
      <c r="Y189" s="36"/>
      <c r="Z189" s="36"/>
      <c r="AA189" s="36"/>
      <c r="AB189" s="36"/>
      <c r="AC189" s="36"/>
    </row>
    <row r="190" spans="2:29" s="42" customFormat="1">
      <c r="B190" s="167"/>
      <c r="M190" s="36"/>
      <c r="N190" s="36"/>
      <c r="O190" s="36"/>
      <c r="P190" s="36"/>
      <c r="Q190" s="36"/>
      <c r="R190" s="36"/>
      <c r="S190" s="36"/>
      <c r="T190" s="36"/>
      <c r="U190" s="36"/>
      <c r="V190" s="36"/>
      <c r="W190" s="36"/>
      <c r="X190" s="36"/>
      <c r="Y190" s="36"/>
      <c r="Z190" s="36"/>
      <c r="AA190" s="36"/>
      <c r="AB190" s="36"/>
      <c r="AC190" s="36"/>
    </row>
    <row r="191" spans="2:29">
      <c r="B191" s="167"/>
    </row>
    <row r="192" spans="2:29">
      <c r="B192" s="167"/>
    </row>
    <row r="193" spans="2:2">
      <c r="B193" s="167"/>
    </row>
    <row r="194" spans="2:2">
      <c r="B194" s="167"/>
    </row>
    <row r="195" spans="2:2">
      <c r="B195" s="167"/>
    </row>
    <row r="196" spans="2:2">
      <c r="B196" s="167"/>
    </row>
    <row r="197" spans="2:2">
      <c r="B197" s="167"/>
    </row>
    <row r="198" spans="2:2">
      <c r="B198" s="167"/>
    </row>
    <row r="199" spans="2:2">
      <c r="B199" s="167"/>
    </row>
    <row r="200" spans="2:2">
      <c r="B200" s="167"/>
    </row>
    <row r="201" spans="2:2">
      <c r="B201" s="167"/>
    </row>
    <row r="202" spans="2:2">
      <c r="B202" s="167"/>
    </row>
    <row r="203" spans="2:2">
      <c r="B203" s="167"/>
    </row>
    <row r="204" spans="2:2">
      <c r="B204" s="167"/>
    </row>
    <row r="205" spans="2:2">
      <c r="B205" s="167"/>
    </row>
    <row r="206" spans="2:2">
      <c r="B206" s="167"/>
    </row>
    <row r="207" spans="2:2">
      <c r="B207" s="167"/>
    </row>
    <row r="208" spans="2:2">
      <c r="B208" s="167"/>
    </row>
    <row r="209" spans="2:28">
      <c r="B209" s="167"/>
    </row>
    <row r="210" spans="2:28">
      <c r="B210" s="167"/>
    </row>
    <row r="211" spans="2:28">
      <c r="B211" s="167"/>
    </row>
    <row r="212" spans="2:28">
      <c r="B212" s="167"/>
    </row>
    <row r="213" spans="2:28">
      <c r="B213" s="167"/>
    </row>
    <row r="214" spans="2:28">
      <c r="B214" s="167"/>
    </row>
    <row r="215" spans="2:28">
      <c r="B215" s="167"/>
    </row>
    <row r="216" spans="2:28">
      <c r="B216" s="167"/>
    </row>
    <row r="217" spans="2:28">
      <c r="B217" s="167"/>
    </row>
    <row r="218" spans="2:28">
      <c r="B218" s="167"/>
    </row>
    <row r="219" spans="2:28">
      <c r="B219" s="167"/>
      <c r="AB219" s="36" t="s">
        <v>393</v>
      </c>
    </row>
    <row r="220" spans="2:28">
      <c r="B220" s="167"/>
      <c r="AB220" s="36" t="s">
        <v>394</v>
      </c>
    </row>
    <row r="221" spans="2:28">
      <c r="B221" s="167"/>
      <c r="AB221" s="36" t="s">
        <v>395</v>
      </c>
    </row>
    <row r="222" spans="2:28">
      <c r="B222" s="167"/>
      <c r="AB222" s="36" t="s">
        <v>396</v>
      </c>
    </row>
    <row r="223" spans="2:28" ht="99.75">
      <c r="B223" s="167"/>
      <c r="AB223" s="149" t="s">
        <v>397</v>
      </c>
    </row>
    <row r="224" spans="2:28">
      <c r="B224" s="167"/>
      <c r="AB224" s="36" t="s">
        <v>398</v>
      </c>
    </row>
    <row r="225" spans="2:29">
      <c r="B225" s="167"/>
      <c r="AB225" s="36" t="s">
        <v>399</v>
      </c>
    </row>
    <row r="226" spans="2:29">
      <c r="B226" s="167"/>
      <c r="AB226" s="36" t="s">
        <v>400</v>
      </c>
    </row>
    <row r="227" spans="2:29">
      <c r="B227" s="167"/>
      <c r="AB227" s="36" t="s">
        <v>401</v>
      </c>
    </row>
    <row r="228" spans="2:29">
      <c r="B228" s="167"/>
      <c r="AB228" s="36" t="s">
        <v>402</v>
      </c>
    </row>
    <row r="229" spans="2:29">
      <c r="B229" s="167"/>
    </row>
    <row r="230" spans="2:29">
      <c r="B230" s="167"/>
    </row>
    <row r="231" spans="2:29">
      <c r="B231" s="167"/>
    </row>
    <row r="232" spans="2:29">
      <c r="B232" s="167"/>
    </row>
    <row r="233" spans="2:29">
      <c r="B233" s="167"/>
    </row>
    <row r="234" spans="2:29">
      <c r="B234" s="167"/>
    </row>
    <row r="235" spans="2:29">
      <c r="B235" s="167"/>
    </row>
    <row r="236" spans="2:29">
      <c r="B236" s="167"/>
    </row>
    <row r="237" spans="2:29">
      <c r="B237" s="167"/>
    </row>
    <row r="238" spans="2:29">
      <c r="B238" s="167"/>
    </row>
    <row r="239" spans="2:29" s="42" customFormat="1">
      <c r="B239" s="167"/>
      <c r="M239" s="36"/>
      <c r="N239" s="36"/>
      <c r="O239" s="36"/>
      <c r="P239" s="36"/>
      <c r="Q239" s="36"/>
      <c r="R239" s="36"/>
      <c r="S239" s="36"/>
      <c r="T239" s="36"/>
      <c r="U239" s="36"/>
      <c r="V239" s="36"/>
      <c r="W239" s="36"/>
      <c r="X239" s="36"/>
      <c r="Y239" s="36"/>
      <c r="Z239" s="36"/>
      <c r="AA239" s="36"/>
      <c r="AB239" s="36"/>
      <c r="AC239" s="36"/>
    </row>
    <row r="240" spans="2:29" s="42" customFormat="1">
      <c r="B240" s="167"/>
      <c r="M240" s="36"/>
      <c r="N240" s="36"/>
      <c r="O240" s="36"/>
      <c r="P240" s="36"/>
      <c r="Q240" s="36"/>
      <c r="R240" s="36"/>
      <c r="S240" s="36"/>
      <c r="T240" s="36"/>
      <c r="U240" s="36"/>
      <c r="V240" s="36"/>
      <c r="W240" s="36"/>
      <c r="X240" s="36"/>
      <c r="Y240" s="36"/>
      <c r="Z240" s="36"/>
      <c r="AA240" s="36"/>
      <c r="AB240" s="36"/>
      <c r="AC240" s="36"/>
    </row>
    <row r="241" spans="2:29" s="42" customFormat="1">
      <c r="B241" s="167"/>
      <c r="M241" s="36"/>
      <c r="N241" s="36"/>
      <c r="O241" s="36"/>
      <c r="P241" s="36"/>
      <c r="Q241" s="36"/>
      <c r="R241" s="36"/>
      <c r="S241" s="36"/>
      <c r="T241" s="36"/>
      <c r="U241" s="36"/>
      <c r="V241" s="36"/>
      <c r="W241" s="36"/>
      <c r="X241" s="36"/>
      <c r="Y241" s="36"/>
      <c r="Z241" s="36"/>
      <c r="AA241" s="36"/>
      <c r="AB241" s="36"/>
      <c r="AC241" s="36"/>
    </row>
    <row r="242" spans="2:29" s="42" customFormat="1">
      <c r="B242" s="167"/>
      <c r="M242" s="36"/>
      <c r="N242" s="36"/>
      <c r="O242" s="36"/>
      <c r="P242" s="36"/>
      <c r="Q242" s="36"/>
      <c r="R242" s="36"/>
      <c r="S242" s="36"/>
      <c r="T242" s="36"/>
      <c r="U242" s="36"/>
      <c r="V242" s="36"/>
      <c r="W242" s="36"/>
      <c r="X242" s="36"/>
      <c r="Y242" s="36"/>
      <c r="Z242" s="36"/>
      <c r="AA242" s="36"/>
      <c r="AB242" s="36"/>
      <c r="AC242" s="36"/>
    </row>
    <row r="243" spans="2:29" s="42" customFormat="1">
      <c r="B243" s="167"/>
      <c r="M243" s="36"/>
      <c r="N243" s="36"/>
      <c r="O243" s="36"/>
      <c r="P243" s="36"/>
      <c r="Q243" s="36"/>
      <c r="R243" s="36"/>
      <c r="S243" s="36"/>
      <c r="T243" s="36"/>
      <c r="U243" s="36"/>
      <c r="V243" s="36"/>
      <c r="W243" s="36"/>
      <c r="X243" s="36"/>
      <c r="Y243" s="36"/>
      <c r="Z243" s="36"/>
      <c r="AA243" s="36"/>
      <c r="AB243" s="36"/>
      <c r="AC243" s="36"/>
    </row>
    <row r="244" spans="2:29" s="42" customFormat="1">
      <c r="B244" s="167"/>
      <c r="M244" s="36"/>
      <c r="N244" s="36"/>
      <c r="O244" s="36"/>
      <c r="P244" s="36"/>
      <c r="Q244" s="36"/>
      <c r="R244" s="36"/>
      <c r="S244" s="36"/>
      <c r="T244" s="36"/>
      <c r="U244" s="36"/>
      <c r="V244" s="36"/>
      <c r="W244" s="36"/>
      <c r="X244" s="36"/>
      <c r="Y244" s="36"/>
      <c r="Z244" s="36"/>
      <c r="AA244" s="36"/>
      <c r="AB244" s="36"/>
      <c r="AC244" s="36"/>
    </row>
    <row r="245" spans="2:29" s="42" customFormat="1">
      <c r="B245" s="167"/>
      <c r="M245" s="36"/>
      <c r="N245" s="36"/>
      <c r="O245" s="36"/>
      <c r="P245" s="36"/>
      <c r="Q245" s="36"/>
      <c r="R245" s="36"/>
      <c r="S245" s="36"/>
      <c r="T245" s="36"/>
      <c r="U245" s="36"/>
      <c r="V245" s="36"/>
      <c r="W245" s="36"/>
      <c r="X245" s="36"/>
      <c r="Y245" s="36"/>
      <c r="Z245" s="36"/>
      <c r="AA245" s="36"/>
      <c r="AB245" s="36"/>
      <c r="AC245" s="36"/>
    </row>
    <row r="246" spans="2:29" s="42" customFormat="1">
      <c r="B246" s="167"/>
      <c r="M246" s="36"/>
      <c r="N246" s="36"/>
      <c r="O246" s="36"/>
      <c r="P246" s="36"/>
      <c r="Q246" s="36"/>
      <c r="R246" s="36"/>
      <c r="S246" s="36"/>
      <c r="T246" s="36"/>
      <c r="U246" s="36"/>
      <c r="V246" s="36"/>
      <c r="W246" s="36"/>
      <c r="X246" s="36"/>
      <c r="Y246" s="36"/>
      <c r="Z246" s="36"/>
      <c r="AA246" s="36"/>
      <c r="AB246" s="36"/>
      <c r="AC246" s="36"/>
    </row>
    <row r="247" spans="2:29" s="42" customFormat="1">
      <c r="B247" s="167"/>
      <c r="M247" s="36"/>
      <c r="N247" s="36"/>
      <c r="O247" s="36"/>
      <c r="P247" s="36"/>
      <c r="Q247" s="36"/>
      <c r="R247" s="36"/>
      <c r="S247" s="36"/>
      <c r="T247" s="36"/>
      <c r="U247" s="36"/>
      <c r="V247" s="36"/>
      <c r="W247" s="36"/>
      <c r="X247" s="36"/>
      <c r="Y247" s="36"/>
      <c r="Z247" s="36"/>
      <c r="AA247" s="36"/>
      <c r="AB247" s="36"/>
      <c r="AC247" s="36"/>
    </row>
    <row r="248" spans="2:29" s="42" customFormat="1">
      <c r="B248" s="167"/>
      <c r="M248" s="36"/>
      <c r="N248" s="36"/>
      <c r="O248" s="36"/>
      <c r="P248" s="36"/>
      <c r="Q248" s="36"/>
      <c r="R248" s="36"/>
      <c r="S248" s="36"/>
      <c r="T248" s="36"/>
      <c r="U248" s="36"/>
      <c r="V248" s="36"/>
      <c r="W248" s="36"/>
      <c r="X248" s="36"/>
      <c r="Y248" s="36"/>
      <c r="Z248" s="36"/>
      <c r="AA248" s="36"/>
      <c r="AB248" s="36"/>
      <c r="AC248" s="36"/>
    </row>
    <row r="249" spans="2:29" s="42" customFormat="1">
      <c r="B249" s="167"/>
      <c r="M249" s="36"/>
      <c r="N249" s="36"/>
      <c r="O249" s="36"/>
      <c r="P249" s="36"/>
      <c r="Q249" s="36"/>
      <c r="R249" s="36"/>
      <c r="S249" s="36"/>
      <c r="T249" s="36"/>
      <c r="U249" s="36"/>
      <c r="V249" s="36"/>
      <c r="W249" s="36"/>
      <c r="X249" s="36"/>
      <c r="Y249" s="36"/>
      <c r="Z249" s="36"/>
      <c r="AA249" s="36"/>
      <c r="AB249" s="36"/>
      <c r="AC249" s="36"/>
    </row>
    <row r="250" spans="2:29" s="42" customFormat="1">
      <c r="B250" s="167"/>
      <c r="M250" s="36"/>
      <c r="N250" s="36"/>
      <c r="O250" s="36"/>
      <c r="P250" s="36"/>
      <c r="Q250" s="36"/>
      <c r="R250" s="36"/>
      <c r="S250" s="36"/>
      <c r="T250" s="36"/>
      <c r="U250" s="36"/>
      <c r="V250" s="36"/>
      <c r="W250" s="36"/>
      <c r="X250" s="36"/>
      <c r="Y250" s="36"/>
      <c r="Z250" s="36"/>
      <c r="AA250" s="36"/>
      <c r="AB250" s="36"/>
      <c r="AC250" s="36"/>
    </row>
    <row r="251" spans="2:29" s="42" customFormat="1">
      <c r="B251" s="167"/>
      <c r="M251" s="36"/>
      <c r="N251" s="36"/>
      <c r="O251" s="36"/>
      <c r="P251" s="36"/>
      <c r="Q251" s="36"/>
      <c r="R251" s="36"/>
      <c r="S251" s="36"/>
      <c r="T251" s="36"/>
      <c r="U251" s="36"/>
      <c r="V251" s="36"/>
      <c r="W251" s="36"/>
      <c r="X251" s="36"/>
      <c r="Y251" s="36"/>
      <c r="Z251" s="36"/>
      <c r="AA251" s="36"/>
      <c r="AB251" s="36"/>
      <c r="AC251" s="36"/>
    </row>
    <row r="252" spans="2:29" s="42" customFormat="1">
      <c r="B252" s="167"/>
      <c r="M252" s="36"/>
      <c r="N252" s="36"/>
      <c r="O252" s="36"/>
      <c r="P252" s="36"/>
      <c r="Q252" s="36"/>
      <c r="R252" s="36"/>
      <c r="S252" s="36"/>
      <c r="T252" s="36"/>
      <c r="U252" s="36"/>
      <c r="V252" s="36"/>
      <c r="W252" s="36"/>
      <c r="X252" s="36"/>
      <c r="Y252" s="36"/>
      <c r="Z252" s="36"/>
      <c r="AA252" s="36"/>
      <c r="AB252" s="36"/>
      <c r="AC252" s="36"/>
    </row>
    <row r="253" spans="2:29" s="42" customFormat="1">
      <c r="B253" s="167"/>
      <c r="M253" s="36"/>
      <c r="N253" s="36"/>
      <c r="O253" s="36"/>
      <c r="P253" s="36"/>
      <c r="Q253" s="36"/>
      <c r="R253" s="36"/>
      <c r="S253" s="36"/>
      <c r="T253" s="36"/>
      <c r="U253" s="36"/>
      <c r="V253" s="36"/>
      <c r="W253" s="36"/>
      <c r="X253" s="36"/>
      <c r="Y253" s="36"/>
      <c r="Z253" s="36"/>
      <c r="AA253" s="36"/>
      <c r="AB253" s="36"/>
      <c r="AC253" s="36"/>
    </row>
    <row r="254" spans="2:29" s="42" customFormat="1">
      <c r="B254" s="167"/>
      <c r="M254" s="36"/>
      <c r="N254" s="36"/>
      <c r="O254" s="36"/>
      <c r="P254" s="36"/>
      <c r="Q254" s="36"/>
      <c r="R254" s="36"/>
      <c r="S254" s="36"/>
      <c r="T254" s="36"/>
      <c r="U254" s="36"/>
      <c r="V254" s="36"/>
      <c r="W254" s="36"/>
      <c r="X254" s="36"/>
      <c r="Y254" s="36"/>
      <c r="Z254" s="36"/>
      <c r="AA254" s="36"/>
      <c r="AB254" s="36"/>
      <c r="AC254" s="36"/>
    </row>
    <row r="255" spans="2:29" s="42" customFormat="1">
      <c r="B255" s="167"/>
      <c r="M255" s="36"/>
      <c r="N255" s="36"/>
      <c r="O255" s="36"/>
      <c r="P255" s="36"/>
      <c r="Q255" s="36"/>
      <c r="R255" s="36"/>
      <c r="S255" s="36"/>
      <c r="T255" s="36"/>
      <c r="U255" s="36"/>
      <c r="V255" s="36"/>
      <c r="W255" s="36"/>
      <c r="X255" s="36"/>
      <c r="Y255" s="36"/>
      <c r="Z255" s="36"/>
      <c r="AA255" s="36"/>
      <c r="AB255" s="36"/>
      <c r="AC255" s="36"/>
    </row>
    <row r="256" spans="2:29" s="42" customFormat="1">
      <c r="B256" s="167"/>
      <c r="M256" s="36"/>
      <c r="N256" s="36"/>
      <c r="O256" s="36"/>
      <c r="P256" s="36"/>
      <c r="Q256" s="36"/>
      <c r="R256" s="36"/>
      <c r="S256" s="36"/>
      <c r="T256" s="36"/>
      <c r="U256" s="36"/>
      <c r="V256" s="36"/>
      <c r="W256" s="36"/>
      <c r="X256" s="36"/>
      <c r="Y256" s="36"/>
      <c r="Z256" s="36"/>
      <c r="AA256" s="36"/>
      <c r="AB256" s="36"/>
      <c r="AC256" s="36"/>
    </row>
    <row r="257" spans="2:29" s="42" customFormat="1">
      <c r="B257" s="167"/>
      <c r="M257" s="36"/>
      <c r="N257" s="36"/>
      <c r="O257" s="36"/>
      <c r="P257" s="36"/>
      <c r="Q257" s="36"/>
      <c r="R257" s="36"/>
      <c r="S257" s="36"/>
      <c r="T257" s="36"/>
      <c r="U257" s="36"/>
      <c r="V257" s="36"/>
      <c r="W257" s="36"/>
      <c r="X257" s="36"/>
      <c r="Y257" s="36"/>
      <c r="Z257" s="36"/>
      <c r="AA257" s="36"/>
      <c r="AB257" s="36"/>
      <c r="AC257" s="36"/>
    </row>
    <row r="258" spans="2:29" s="42" customFormat="1">
      <c r="B258" s="167"/>
      <c r="M258" s="36"/>
      <c r="N258" s="36"/>
      <c r="O258" s="36"/>
      <c r="P258" s="36"/>
      <c r="Q258" s="36"/>
      <c r="R258" s="36"/>
      <c r="S258" s="36"/>
      <c r="T258" s="36"/>
      <c r="U258" s="36"/>
      <c r="V258" s="36"/>
      <c r="W258" s="36"/>
      <c r="X258" s="36"/>
      <c r="Y258" s="36"/>
      <c r="Z258" s="36"/>
      <c r="AA258" s="36"/>
      <c r="AB258" s="36"/>
      <c r="AC258" s="36"/>
    </row>
    <row r="259" spans="2:29" s="42" customFormat="1">
      <c r="B259" s="167"/>
      <c r="M259" s="36"/>
      <c r="N259" s="36"/>
      <c r="O259" s="36"/>
      <c r="P259" s="36"/>
      <c r="Q259" s="36"/>
      <c r="R259" s="36"/>
      <c r="S259" s="36"/>
      <c r="T259" s="36"/>
      <c r="U259" s="36"/>
      <c r="V259" s="36"/>
      <c r="W259" s="36"/>
      <c r="X259" s="36"/>
      <c r="Y259" s="36"/>
      <c r="Z259" s="36"/>
      <c r="AA259" s="36"/>
      <c r="AB259" s="36"/>
      <c r="AC259" s="36"/>
    </row>
    <row r="260" spans="2:29" s="42" customFormat="1">
      <c r="B260" s="167"/>
      <c r="M260" s="36"/>
      <c r="N260" s="36"/>
      <c r="O260" s="36"/>
      <c r="P260" s="36"/>
      <c r="Q260" s="36"/>
      <c r="R260" s="36"/>
      <c r="S260" s="36"/>
      <c r="T260" s="36"/>
      <c r="U260" s="36"/>
      <c r="V260" s="36"/>
      <c r="W260" s="36"/>
      <c r="X260" s="36"/>
      <c r="Y260" s="36"/>
      <c r="Z260" s="36"/>
      <c r="AA260" s="36"/>
      <c r="AB260" s="36"/>
      <c r="AC260" s="36"/>
    </row>
    <row r="261" spans="2:29" s="42" customFormat="1">
      <c r="B261" s="167"/>
      <c r="M261" s="36"/>
      <c r="N261" s="36"/>
      <c r="O261" s="36"/>
      <c r="P261" s="36"/>
      <c r="Q261" s="36"/>
      <c r="R261" s="36"/>
      <c r="S261" s="36"/>
      <c r="T261" s="36"/>
      <c r="U261" s="36"/>
      <c r="V261" s="36"/>
      <c r="W261" s="36"/>
      <c r="X261" s="36"/>
      <c r="Y261" s="36"/>
      <c r="Z261" s="36"/>
      <c r="AA261" s="36"/>
      <c r="AB261" s="36"/>
      <c r="AC261" s="36"/>
    </row>
    <row r="262" spans="2:29" s="42" customFormat="1">
      <c r="B262" s="167"/>
      <c r="M262" s="36"/>
      <c r="N262" s="36"/>
      <c r="O262" s="36"/>
      <c r="P262" s="36"/>
      <c r="Q262" s="36"/>
      <c r="R262" s="36"/>
      <c r="S262" s="36"/>
      <c r="T262" s="36"/>
      <c r="U262" s="36"/>
      <c r="V262" s="36"/>
      <c r="W262" s="36"/>
      <c r="X262" s="36"/>
      <c r="Y262" s="36"/>
      <c r="Z262" s="36"/>
      <c r="AA262" s="36"/>
      <c r="AB262" s="36"/>
      <c r="AC262" s="36"/>
    </row>
    <row r="263" spans="2:29" s="42" customFormat="1">
      <c r="B263" s="167"/>
      <c r="M263" s="36"/>
      <c r="N263" s="36"/>
      <c r="O263" s="36"/>
      <c r="P263" s="36"/>
      <c r="Q263" s="36"/>
      <c r="R263" s="36"/>
      <c r="S263" s="36"/>
      <c r="T263" s="36"/>
      <c r="U263" s="36"/>
      <c r="V263" s="36"/>
      <c r="W263" s="36"/>
      <c r="X263" s="36"/>
      <c r="Y263" s="36"/>
      <c r="Z263" s="36"/>
      <c r="AA263" s="36"/>
      <c r="AB263" s="36"/>
      <c r="AC263" s="36"/>
    </row>
    <row r="264" spans="2:29" s="42" customFormat="1">
      <c r="B264" s="167"/>
      <c r="M264" s="36"/>
      <c r="N264" s="36"/>
      <c r="O264" s="36"/>
      <c r="P264" s="36"/>
      <c r="Q264" s="36"/>
      <c r="R264" s="36"/>
      <c r="S264" s="36"/>
      <c r="T264" s="36"/>
      <c r="U264" s="36"/>
      <c r="V264" s="36"/>
      <c r="W264" s="36"/>
      <c r="X264" s="36"/>
      <c r="Y264" s="36"/>
      <c r="Z264" s="36"/>
      <c r="AA264" s="36"/>
      <c r="AB264" s="36"/>
      <c r="AC264" s="36"/>
    </row>
    <row r="265" spans="2:29" s="42" customFormat="1">
      <c r="B265" s="167"/>
      <c r="M265" s="36"/>
      <c r="N265" s="36"/>
      <c r="O265" s="36"/>
      <c r="P265" s="36"/>
      <c r="Q265" s="36"/>
      <c r="R265" s="36"/>
      <c r="S265" s="36"/>
      <c r="T265" s="36"/>
      <c r="U265" s="36"/>
      <c r="V265" s="36"/>
      <c r="W265" s="36"/>
      <c r="X265" s="36"/>
      <c r="Y265" s="36"/>
      <c r="Z265" s="36"/>
      <c r="AA265" s="36"/>
      <c r="AB265" s="36"/>
      <c r="AC265" s="36"/>
    </row>
    <row r="266" spans="2:29" s="42" customFormat="1">
      <c r="B266" s="167"/>
      <c r="M266" s="36"/>
      <c r="N266" s="36"/>
      <c r="O266" s="36"/>
      <c r="P266" s="36"/>
      <c r="Q266" s="36"/>
      <c r="R266" s="36"/>
      <c r="S266" s="36"/>
      <c r="T266" s="36"/>
      <c r="U266" s="36"/>
      <c r="V266" s="36"/>
      <c r="W266" s="36"/>
      <c r="X266" s="36"/>
      <c r="Y266" s="36"/>
      <c r="Z266" s="36"/>
      <c r="AA266" s="36"/>
      <c r="AB266" s="36"/>
      <c r="AC266" s="36"/>
    </row>
    <row r="267" spans="2:29" s="42" customFormat="1">
      <c r="B267" s="167"/>
      <c r="M267" s="36"/>
      <c r="N267" s="36"/>
      <c r="O267" s="36"/>
      <c r="P267" s="36"/>
      <c r="Q267" s="36"/>
      <c r="R267" s="36"/>
      <c r="S267" s="36"/>
      <c r="T267" s="36"/>
      <c r="U267" s="36"/>
      <c r="V267" s="36"/>
      <c r="W267" s="36"/>
      <c r="X267" s="36"/>
      <c r="Y267" s="36"/>
      <c r="Z267" s="36"/>
      <c r="AA267" s="36"/>
      <c r="AB267" s="36"/>
      <c r="AC267" s="36"/>
    </row>
    <row r="268" spans="2:29" s="42" customFormat="1">
      <c r="B268" s="167"/>
      <c r="M268" s="36"/>
      <c r="N268" s="36"/>
      <c r="O268" s="36"/>
      <c r="P268" s="36"/>
      <c r="Q268" s="36"/>
      <c r="R268" s="36"/>
      <c r="S268" s="36"/>
      <c r="T268" s="36"/>
      <c r="U268" s="36"/>
      <c r="V268" s="36"/>
      <c r="W268" s="36"/>
      <c r="X268" s="36"/>
      <c r="Y268" s="36"/>
      <c r="Z268" s="36"/>
      <c r="AA268" s="36"/>
      <c r="AB268" s="36"/>
      <c r="AC268" s="36"/>
    </row>
    <row r="269" spans="2:29" s="42" customFormat="1">
      <c r="B269" s="167"/>
      <c r="M269" s="36"/>
      <c r="N269" s="36"/>
      <c r="O269" s="36"/>
      <c r="P269" s="36"/>
      <c r="Q269" s="36"/>
      <c r="R269" s="36"/>
      <c r="S269" s="36"/>
      <c r="T269" s="36"/>
      <c r="U269" s="36"/>
      <c r="V269" s="36"/>
      <c r="W269" s="36"/>
      <c r="X269" s="36"/>
      <c r="Y269" s="36"/>
      <c r="Z269" s="36"/>
      <c r="AA269" s="36"/>
      <c r="AB269" s="36"/>
      <c r="AC269" s="36"/>
    </row>
    <row r="270" spans="2:29" s="42" customFormat="1">
      <c r="B270" s="167"/>
      <c r="M270" s="36"/>
      <c r="N270" s="36"/>
      <c r="O270" s="36"/>
      <c r="P270" s="36"/>
      <c r="Q270" s="36"/>
      <c r="R270" s="36"/>
      <c r="S270" s="36"/>
      <c r="T270" s="36"/>
      <c r="U270" s="36"/>
      <c r="V270" s="36"/>
      <c r="W270" s="36"/>
      <c r="X270" s="36"/>
      <c r="Y270" s="36"/>
      <c r="Z270" s="36"/>
      <c r="AA270" s="36"/>
      <c r="AB270" s="36"/>
      <c r="AC270" s="36"/>
    </row>
    <row r="271" spans="2:29" s="42" customFormat="1">
      <c r="B271" s="167"/>
      <c r="M271" s="36"/>
      <c r="N271" s="36"/>
      <c r="O271" s="36"/>
      <c r="P271" s="36"/>
      <c r="Q271" s="36"/>
      <c r="R271" s="36"/>
      <c r="S271" s="36"/>
      <c r="T271" s="36"/>
      <c r="U271" s="36"/>
      <c r="V271" s="36"/>
      <c r="W271" s="36"/>
      <c r="X271" s="36"/>
      <c r="Y271" s="36"/>
      <c r="Z271" s="36"/>
      <c r="AA271" s="36"/>
      <c r="AB271" s="36"/>
      <c r="AC271" s="36"/>
    </row>
    <row r="272" spans="2:29" s="42" customFormat="1">
      <c r="B272" s="167"/>
      <c r="M272" s="36"/>
      <c r="N272" s="36"/>
      <c r="O272" s="36"/>
      <c r="P272" s="36"/>
      <c r="Q272" s="36"/>
      <c r="R272" s="36"/>
      <c r="S272" s="36"/>
      <c r="T272" s="36"/>
      <c r="U272" s="36"/>
      <c r="V272" s="36"/>
      <c r="W272" s="36"/>
      <c r="X272" s="36"/>
      <c r="Y272" s="36"/>
      <c r="Z272" s="36"/>
      <c r="AA272" s="36"/>
      <c r="AB272" s="36"/>
      <c r="AC272" s="36"/>
    </row>
    <row r="273" spans="2:29" s="42" customFormat="1">
      <c r="B273" s="167"/>
      <c r="M273" s="36"/>
      <c r="N273" s="36"/>
      <c r="O273" s="36"/>
      <c r="P273" s="36"/>
      <c r="Q273" s="36"/>
      <c r="R273" s="36"/>
      <c r="S273" s="36"/>
      <c r="T273" s="36"/>
      <c r="U273" s="36"/>
      <c r="V273" s="36"/>
      <c r="W273" s="36"/>
      <c r="X273" s="36"/>
      <c r="Y273" s="36"/>
      <c r="Z273" s="36"/>
      <c r="AA273" s="36"/>
      <c r="AB273" s="36"/>
      <c r="AC273" s="36"/>
    </row>
    <row r="274" spans="2:29" s="42" customFormat="1">
      <c r="B274" s="167"/>
      <c r="M274" s="36"/>
      <c r="N274" s="36"/>
      <c r="O274" s="36"/>
      <c r="P274" s="36"/>
      <c r="Q274" s="36"/>
      <c r="R274" s="36"/>
      <c r="S274" s="36"/>
      <c r="T274" s="36"/>
      <c r="U274" s="36"/>
      <c r="V274" s="36"/>
      <c r="W274" s="36"/>
      <c r="X274" s="36"/>
      <c r="Y274" s="36"/>
      <c r="Z274" s="36"/>
      <c r="AA274" s="36"/>
      <c r="AB274" s="36"/>
      <c r="AC274" s="36"/>
    </row>
    <row r="275" spans="2:29" s="42" customFormat="1">
      <c r="B275" s="167"/>
      <c r="M275" s="36"/>
      <c r="N275" s="36"/>
      <c r="O275" s="36"/>
      <c r="P275" s="36"/>
      <c r="Q275" s="36"/>
      <c r="R275" s="36"/>
      <c r="S275" s="36"/>
      <c r="T275" s="36"/>
      <c r="U275" s="36"/>
      <c r="V275" s="36"/>
      <c r="W275" s="36"/>
      <c r="X275" s="36"/>
      <c r="Y275" s="36"/>
      <c r="Z275" s="36"/>
      <c r="AA275" s="36"/>
      <c r="AB275" s="36"/>
      <c r="AC275" s="36"/>
    </row>
    <row r="276" spans="2:29" s="42" customFormat="1">
      <c r="B276" s="167"/>
      <c r="M276" s="36"/>
      <c r="N276" s="36"/>
      <c r="O276" s="36"/>
      <c r="P276" s="36"/>
      <c r="Q276" s="36"/>
      <c r="R276" s="36"/>
      <c r="S276" s="36"/>
      <c r="T276" s="36"/>
      <c r="U276" s="36"/>
      <c r="V276" s="36"/>
      <c r="W276" s="36"/>
      <c r="X276" s="36"/>
      <c r="Y276" s="36"/>
      <c r="Z276" s="36"/>
      <c r="AA276" s="36"/>
      <c r="AB276" s="36"/>
      <c r="AC276" s="36"/>
    </row>
    <row r="277" spans="2:29" s="42" customFormat="1">
      <c r="B277" s="167"/>
      <c r="M277" s="36"/>
      <c r="N277" s="36"/>
      <c r="O277" s="36"/>
      <c r="P277" s="36"/>
      <c r="Q277" s="36"/>
      <c r="R277" s="36"/>
      <c r="S277" s="36"/>
      <c r="T277" s="36"/>
      <c r="U277" s="36"/>
      <c r="V277" s="36"/>
      <c r="W277" s="36"/>
      <c r="X277" s="36"/>
      <c r="Y277" s="36"/>
      <c r="Z277" s="36"/>
      <c r="AA277" s="36"/>
      <c r="AB277" s="36"/>
      <c r="AC277" s="36"/>
    </row>
    <row r="278" spans="2:29" s="42" customFormat="1">
      <c r="B278" s="167"/>
      <c r="M278" s="36"/>
      <c r="N278" s="36"/>
      <c r="O278" s="36"/>
      <c r="P278" s="36"/>
      <c r="Q278" s="36"/>
      <c r="R278" s="36"/>
      <c r="S278" s="36"/>
      <c r="T278" s="36"/>
      <c r="U278" s="36"/>
      <c r="V278" s="36"/>
      <c r="W278" s="36"/>
      <c r="X278" s="36"/>
      <c r="Y278" s="36"/>
      <c r="Z278" s="36"/>
      <c r="AA278" s="36"/>
      <c r="AB278" s="36"/>
      <c r="AC278" s="36"/>
    </row>
    <row r="279" spans="2:29" s="42" customFormat="1">
      <c r="B279" s="167"/>
      <c r="M279" s="36"/>
      <c r="N279" s="36"/>
      <c r="O279" s="36"/>
      <c r="P279" s="36"/>
      <c r="Q279" s="36"/>
      <c r="R279" s="36"/>
      <c r="S279" s="36"/>
      <c r="T279" s="36"/>
      <c r="U279" s="36"/>
      <c r="V279" s="36"/>
      <c r="W279" s="36"/>
      <c r="X279" s="36"/>
      <c r="Y279" s="36"/>
      <c r="Z279" s="36"/>
      <c r="AA279" s="36"/>
      <c r="AB279" s="36"/>
      <c r="AC279" s="36"/>
    </row>
    <row r="280" spans="2:29" s="42" customFormat="1">
      <c r="B280" s="167"/>
      <c r="M280" s="36"/>
      <c r="N280" s="36"/>
      <c r="O280" s="36"/>
      <c r="P280" s="36"/>
      <c r="Q280" s="36"/>
      <c r="R280" s="36"/>
      <c r="S280" s="36"/>
      <c r="T280" s="36"/>
      <c r="U280" s="36"/>
      <c r="V280" s="36"/>
      <c r="W280" s="36"/>
      <c r="X280" s="36"/>
      <c r="Y280" s="36"/>
      <c r="Z280" s="36"/>
      <c r="AA280" s="36"/>
      <c r="AB280" s="36"/>
      <c r="AC280" s="36"/>
    </row>
    <row r="281" spans="2:29" s="42" customFormat="1">
      <c r="B281" s="167"/>
      <c r="M281" s="36"/>
      <c r="N281" s="36"/>
      <c r="O281" s="36"/>
      <c r="P281" s="36"/>
      <c r="Q281" s="36"/>
      <c r="R281" s="36"/>
      <c r="S281" s="36"/>
      <c r="T281" s="36"/>
      <c r="U281" s="36"/>
      <c r="V281" s="36"/>
      <c r="W281" s="36"/>
      <c r="X281" s="36"/>
      <c r="Y281" s="36"/>
      <c r="Z281" s="36"/>
      <c r="AA281" s="36"/>
      <c r="AB281" s="36"/>
      <c r="AC281" s="36"/>
    </row>
    <row r="282" spans="2:29" s="42" customFormat="1">
      <c r="B282" s="167"/>
      <c r="M282" s="36"/>
      <c r="N282" s="36"/>
      <c r="O282" s="36"/>
      <c r="P282" s="36"/>
      <c r="Q282" s="36"/>
      <c r="R282" s="36"/>
      <c r="S282" s="36"/>
      <c r="T282" s="36"/>
      <c r="U282" s="36"/>
      <c r="V282" s="36"/>
      <c r="W282" s="36"/>
      <c r="X282" s="36"/>
      <c r="Y282" s="36"/>
      <c r="Z282" s="36"/>
      <c r="AA282" s="36"/>
      <c r="AB282" s="36"/>
      <c r="AC282" s="36"/>
    </row>
    <row r="283" spans="2:29" s="42" customFormat="1">
      <c r="B283" s="167"/>
      <c r="M283" s="36"/>
      <c r="N283" s="36"/>
      <c r="O283" s="36"/>
      <c r="P283" s="36"/>
      <c r="Q283" s="36"/>
      <c r="R283" s="36"/>
      <c r="S283" s="36"/>
      <c r="T283" s="36"/>
      <c r="U283" s="36"/>
      <c r="V283" s="36"/>
      <c r="W283" s="36"/>
      <c r="X283" s="36"/>
      <c r="Y283" s="36"/>
      <c r="Z283" s="36"/>
      <c r="AA283" s="36"/>
      <c r="AB283" s="36"/>
      <c r="AC283" s="36"/>
    </row>
    <row r="284" spans="2:29" s="42" customFormat="1">
      <c r="B284" s="167"/>
      <c r="M284" s="36"/>
      <c r="N284" s="36"/>
      <c r="O284" s="36"/>
      <c r="P284" s="36"/>
      <c r="Q284" s="36"/>
      <c r="R284" s="36"/>
      <c r="S284" s="36"/>
      <c r="T284" s="36"/>
      <c r="U284" s="36"/>
      <c r="V284" s="36"/>
      <c r="W284" s="36"/>
      <c r="X284" s="36"/>
      <c r="Y284" s="36"/>
      <c r="Z284" s="36"/>
      <c r="AA284" s="36"/>
      <c r="AB284" s="36"/>
      <c r="AC284" s="36"/>
    </row>
    <row r="285" spans="2:29" s="42" customFormat="1">
      <c r="B285" s="167"/>
      <c r="M285" s="36"/>
      <c r="N285" s="36"/>
      <c r="O285" s="36"/>
      <c r="P285" s="36"/>
      <c r="Q285" s="36"/>
      <c r="R285" s="36"/>
      <c r="S285" s="36"/>
      <c r="T285" s="36"/>
      <c r="U285" s="36"/>
      <c r="V285" s="36"/>
      <c r="W285" s="36"/>
      <c r="X285" s="36"/>
      <c r="Y285" s="36"/>
      <c r="Z285" s="36"/>
      <c r="AA285" s="36"/>
      <c r="AB285" s="36"/>
      <c r="AC285" s="36"/>
    </row>
    <row r="286" spans="2:29" s="42" customFormat="1">
      <c r="B286" s="167"/>
      <c r="M286" s="36"/>
      <c r="N286" s="36"/>
      <c r="O286" s="36"/>
      <c r="P286" s="36"/>
      <c r="Q286" s="36"/>
      <c r="R286" s="36"/>
      <c r="S286" s="36"/>
      <c r="T286" s="36"/>
      <c r="U286" s="36"/>
      <c r="V286" s="36"/>
      <c r="W286" s="36"/>
      <c r="X286" s="36"/>
      <c r="Y286" s="36"/>
      <c r="Z286" s="36"/>
      <c r="AA286" s="36"/>
      <c r="AB286" s="36"/>
      <c r="AC286" s="36"/>
    </row>
    <row r="287" spans="2:29" s="42" customFormat="1">
      <c r="B287" s="167"/>
      <c r="M287" s="36"/>
      <c r="N287" s="36"/>
      <c r="O287" s="36"/>
      <c r="P287" s="36"/>
      <c r="Q287" s="36"/>
      <c r="R287" s="36"/>
      <c r="S287" s="36"/>
      <c r="T287" s="36"/>
      <c r="U287" s="36"/>
      <c r="V287" s="36"/>
      <c r="W287" s="36"/>
      <c r="X287" s="36"/>
      <c r="Y287" s="36"/>
      <c r="Z287" s="36"/>
      <c r="AA287" s="36"/>
      <c r="AB287" s="36"/>
      <c r="AC287" s="36"/>
    </row>
    <row r="288" spans="2:29" s="42" customFormat="1">
      <c r="B288" s="167"/>
      <c r="M288" s="36"/>
      <c r="N288" s="36"/>
      <c r="O288" s="36"/>
      <c r="P288" s="36"/>
      <c r="Q288" s="36"/>
      <c r="R288" s="36"/>
      <c r="S288" s="36"/>
      <c r="T288" s="36"/>
      <c r="U288" s="36"/>
      <c r="V288" s="36"/>
      <c r="W288" s="36"/>
      <c r="X288" s="36"/>
      <c r="Y288" s="36"/>
      <c r="Z288" s="36"/>
      <c r="AA288" s="36"/>
      <c r="AB288" s="36"/>
      <c r="AC288" s="36"/>
    </row>
    <row r="289" spans="2:29" s="42" customFormat="1">
      <c r="B289" s="167"/>
      <c r="M289" s="36"/>
      <c r="N289" s="36"/>
      <c r="O289" s="36"/>
      <c r="P289" s="36"/>
      <c r="Q289" s="36"/>
      <c r="R289" s="36"/>
      <c r="S289" s="36"/>
      <c r="T289" s="36"/>
      <c r="U289" s="36"/>
      <c r="V289" s="36"/>
      <c r="W289" s="36"/>
      <c r="X289" s="36"/>
      <c r="Y289" s="36"/>
      <c r="Z289" s="36"/>
      <c r="AA289" s="36"/>
      <c r="AB289" s="36"/>
      <c r="AC289" s="36"/>
    </row>
    <row r="290" spans="2:29" s="42" customFormat="1">
      <c r="B290" s="167"/>
      <c r="M290" s="36"/>
      <c r="N290" s="36"/>
      <c r="O290" s="36"/>
      <c r="P290" s="36"/>
      <c r="Q290" s="36"/>
      <c r="R290" s="36"/>
      <c r="S290" s="36"/>
      <c r="T290" s="36"/>
      <c r="U290" s="36"/>
      <c r="V290" s="36"/>
      <c r="W290" s="36"/>
      <c r="X290" s="36"/>
      <c r="Y290" s="36"/>
      <c r="Z290" s="36"/>
      <c r="AA290" s="36"/>
      <c r="AB290" s="36"/>
      <c r="AC290" s="36"/>
    </row>
    <row r="291" spans="2:29" s="42" customFormat="1">
      <c r="B291" s="167"/>
      <c r="M291" s="36"/>
      <c r="N291" s="36"/>
      <c r="O291" s="36"/>
      <c r="P291" s="36"/>
      <c r="Q291" s="36"/>
      <c r="R291" s="36"/>
      <c r="S291" s="36"/>
      <c r="T291" s="36"/>
      <c r="U291" s="36"/>
      <c r="V291" s="36"/>
      <c r="W291" s="36"/>
      <c r="X291" s="36"/>
      <c r="Y291" s="36"/>
      <c r="Z291" s="36"/>
      <c r="AA291" s="36"/>
      <c r="AB291" s="36"/>
      <c r="AC291" s="36"/>
    </row>
    <row r="292" spans="2:29" s="42" customFormat="1">
      <c r="B292" s="167"/>
      <c r="M292" s="36"/>
      <c r="N292" s="36"/>
      <c r="O292" s="36"/>
      <c r="P292" s="36"/>
      <c r="Q292" s="36"/>
      <c r="R292" s="36"/>
      <c r="S292" s="36"/>
      <c r="T292" s="36"/>
      <c r="U292" s="36"/>
      <c r="V292" s="36"/>
      <c r="W292" s="36"/>
      <c r="X292" s="36"/>
      <c r="Y292" s="36"/>
      <c r="Z292" s="36"/>
      <c r="AA292" s="36"/>
      <c r="AB292" s="36"/>
      <c r="AC292" s="36"/>
    </row>
    <row r="293" spans="2:29" s="42" customFormat="1">
      <c r="B293" s="167"/>
      <c r="M293" s="36"/>
      <c r="N293" s="36"/>
      <c r="O293" s="36"/>
      <c r="P293" s="36"/>
      <c r="Q293" s="36"/>
      <c r="R293" s="36"/>
      <c r="S293" s="36"/>
      <c r="T293" s="36"/>
      <c r="U293" s="36"/>
      <c r="V293" s="36"/>
      <c r="W293" s="36"/>
      <c r="X293" s="36"/>
      <c r="Y293" s="36"/>
      <c r="Z293" s="36"/>
      <c r="AA293" s="36"/>
      <c r="AB293" s="36"/>
      <c r="AC293" s="36"/>
    </row>
    <row r="294" spans="2:29" s="42" customFormat="1">
      <c r="B294" s="167"/>
      <c r="M294" s="36"/>
      <c r="N294" s="36"/>
      <c r="O294" s="36"/>
      <c r="P294" s="36"/>
      <c r="Q294" s="36"/>
      <c r="R294" s="36"/>
      <c r="S294" s="36"/>
      <c r="T294" s="36"/>
      <c r="U294" s="36"/>
      <c r="V294" s="36"/>
      <c r="W294" s="36"/>
      <c r="X294" s="36"/>
      <c r="Y294" s="36"/>
      <c r="Z294" s="36"/>
      <c r="AA294" s="36"/>
      <c r="AB294" s="36"/>
      <c r="AC294" s="36"/>
    </row>
    <row r="295" spans="2:29" s="42" customFormat="1">
      <c r="B295" s="167"/>
      <c r="M295" s="36"/>
      <c r="N295" s="36"/>
      <c r="O295" s="36"/>
      <c r="P295" s="36"/>
      <c r="Q295" s="36"/>
      <c r="R295" s="36"/>
      <c r="S295" s="36"/>
      <c r="T295" s="36"/>
      <c r="U295" s="36"/>
      <c r="V295" s="36"/>
      <c r="W295" s="36"/>
      <c r="X295" s="36"/>
      <c r="Y295" s="36"/>
      <c r="Z295" s="36"/>
      <c r="AA295" s="36"/>
      <c r="AB295" s="36"/>
      <c r="AC295" s="36"/>
    </row>
    <row r="296" spans="2:29" s="42" customFormat="1">
      <c r="B296" s="167"/>
      <c r="M296" s="36"/>
      <c r="N296" s="36"/>
      <c r="O296" s="36"/>
      <c r="P296" s="36"/>
      <c r="Q296" s="36"/>
      <c r="R296" s="36"/>
      <c r="S296" s="36"/>
      <c r="T296" s="36"/>
      <c r="U296" s="36"/>
      <c r="V296" s="36"/>
      <c r="W296" s="36"/>
      <c r="X296" s="36"/>
      <c r="Y296" s="36"/>
      <c r="Z296" s="36"/>
      <c r="AA296" s="36"/>
      <c r="AB296" s="36"/>
      <c r="AC296" s="36"/>
    </row>
    <row r="297" spans="2:29" s="42" customFormat="1">
      <c r="B297" s="167"/>
      <c r="M297" s="36"/>
      <c r="N297" s="36"/>
      <c r="O297" s="36"/>
      <c r="P297" s="36"/>
      <c r="Q297" s="36"/>
      <c r="R297" s="36"/>
      <c r="S297" s="36"/>
      <c r="T297" s="36"/>
      <c r="U297" s="36"/>
      <c r="V297" s="36"/>
      <c r="W297" s="36"/>
      <c r="X297" s="36"/>
      <c r="Y297" s="36"/>
      <c r="Z297" s="36"/>
      <c r="AA297" s="36"/>
      <c r="AB297" s="36"/>
      <c r="AC297" s="36"/>
    </row>
    <row r="298" spans="2:29" s="42" customFormat="1">
      <c r="B298" s="167"/>
      <c r="M298" s="36"/>
      <c r="N298" s="36"/>
      <c r="O298" s="36"/>
      <c r="P298" s="36"/>
      <c r="Q298" s="36"/>
      <c r="R298" s="36"/>
      <c r="S298" s="36"/>
      <c r="T298" s="36"/>
      <c r="U298" s="36"/>
      <c r="V298" s="36"/>
      <c r="W298" s="36"/>
      <c r="X298" s="36"/>
      <c r="Y298" s="36"/>
      <c r="Z298" s="36"/>
      <c r="AA298" s="36"/>
      <c r="AB298" s="36"/>
      <c r="AC298" s="36"/>
    </row>
    <row r="299" spans="2:29" s="42" customFormat="1">
      <c r="B299" s="167"/>
      <c r="M299" s="36"/>
      <c r="N299" s="36"/>
      <c r="O299" s="36"/>
      <c r="P299" s="36"/>
      <c r="Q299" s="36"/>
      <c r="R299" s="36"/>
      <c r="S299" s="36"/>
      <c r="T299" s="36"/>
      <c r="U299" s="36"/>
      <c r="V299" s="36"/>
      <c r="W299" s="36"/>
      <c r="X299" s="36"/>
      <c r="Y299" s="36"/>
      <c r="Z299" s="36"/>
      <c r="AA299" s="36"/>
      <c r="AB299" s="36"/>
      <c r="AC299" s="36"/>
    </row>
    <row r="300" spans="2:29" s="42" customFormat="1">
      <c r="B300" s="167"/>
      <c r="M300" s="36"/>
      <c r="N300" s="36"/>
      <c r="O300" s="36"/>
      <c r="P300" s="36"/>
      <c r="Q300" s="36"/>
      <c r="R300" s="36"/>
      <c r="S300" s="36"/>
      <c r="T300" s="36"/>
      <c r="U300" s="36"/>
      <c r="V300" s="36"/>
      <c r="W300" s="36"/>
      <c r="X300" s="36"/>
      <c r="Y300" s="36"/>
      <c r="Z300" s="36"/>
      <c r="AA300" s="36"/>
      <c r="AB300" s="36"/>
      <c r="AC300" s="36"/>
    </row>
    <row r="301" spans="2:29" s="42" customFormat="1">
      <c r="B301" s="167"/>
      <c r="M301" s="36"/>
      <c r="N301" s="36"/>
      <c r="O301" s="36"/>
      <c r="P301" s="36"/>
      <c r="Q301" s="36"/>
      <c r="R301" s="36"/>
      <c r="S301" s="36"/>
      <c r="T301" s="36"/>
      <c r="U301" s="36"/>
      <c r="V301" s="36"/>
      <c r="W301" s="36"/>
      <c r="X301" s="36"/>
      <c r="Y301" s="36"/>
      <c r="Z301" s="36"/>
      <c r="AA301" s="36"/>
      <c r="AB301" s="36"/>
      <c r="AC301" s="36"/>
    </row>
    <row r="302" spans="2:29" s="42" customFormat="1">
      <c r="B302" s="167"/>
      <c r="M302" s="36"/>
      <c r="N302" s="36"/>
      <c r="O302" s="36"/>
      <c r="P302" s="36"/>
      <c r="Q302" s="36"/>
      <c r="R302" s="36"/>
      <c r="S302" s="36"/>
      <c r="T302" s="36"/>
      <c r="U302" s="36"/>
      <c r="V302" s="36"/>
      <c r="W302" s="36"/>
      <c r="X302" s="36"/>
      <c r="Y302" s="36"/>
      <c r="Z302" s="36"/>
      <c r="AA302" s="36"/>
      <c r="AB302" s="36"/>
      <c r="AC302" s="36"/>
    </row>
    <row r="303" spans="2:29" s="42" customFormat="1">
      <c r="B303" s="167"/>
      <c r="M303" s="36"/>
      <c r="N303" s="36"/>
      <c r="O303" s="36"/>
      <c r="P303" s="36"/>
      <c r="Q303" s="36"/>
      <c r="R303" s="36"/>
      <c r="S303" s="36"/>
      <c r="T303" s="36"/>
      <c r="U303" s="36"/>
      <c r="V303" s="36"/>
      <c r="W303" s="36"/>
      <c r="X303" s="36"/>
      <c r="Y303" s="36"/>
      <c r="Z303" s="36"/>
      <c r="AA303" s="36"/>
      <c r="AB303" s="36"/>
      <c r="AC303" s="36"/>
    </row>
    <row r="304" spans="2:29" s="42" customFormat="1">
      <c r="B304" s="167"/>
      <c r="M304" s="36"/>
      <c r="N304" s="36"/>
      <c r="O304" s="36"/>
      <c r="P304" s="36"/>
      <c r="Q304" s="36"/>
      <c r="R304" s="36"/>
      <c r="S304" s="36"/>
      <c r="T304" s="36"/>
      <c r="U304" s="36"/>
      <c r="V304" s="36"/>
      <c r="W304" s="36"/>
      <c r="X304" s="36"/>
      <c r="Y304" s="36"/>
      <c r="Z304" s="36"/>
      <c r="AA304" s="36"/>
      <c r="AB304" s="36"/>
      <c r="AC304" s="36"/>
    </row>
    <row r="305" spans="2:29" s="42" customFormat="1">
      <c r="B305" s="167"/>
      <c r="M305" s="36"/>
      <c r="N305" s="36"/>
      <c r="O305" s="36"/>
      <c r="P305" s="36"/>
      <c r="Q305" s="36"/>
      <c r="R305" s="36"/>
      <c r="S305" s="36"/>
      <c r="T305" s="36"/>
      <c r="U305" s="36"/>
      <c r="V305" s="36"/>
      <c r="W305" s="36"/>
      <c r="X305" s="36"/>
      <c r="Y305" s="36"/>
      <c r="Z305" s="36"/>
      <c r="AA305" s="36"/>
      <c r="AB305" s="36"/>
      <c r="AC305" s="36"/>
    </row>
    <row r="306" spans="2:29" s="42" customFormat="1">
      <c r="B306" s="167"/>
      <c r="M306" s="36"/>
      <c r="N306" s="36"/>
      <c r="O306" s="36"/>
      <c r="P306" s="36"/>
      <c r="Q306" s="36"/>
      <c r="R306" s="36"/>
      <c r="S306" s="36"/>
      <c r="T306" s="36"/>
      <c r="U306" s="36"/>
      <c r="V306" s="36"/>
      <c r="W306" s="36"/>
      <c r="X306" s="36"/>
      <c r="Y306" s="36"/>
      <c r="Z306" s="36"/>
      <c r="AA306" s="36"/>
      <c r="AB306" s="36"/>
      <c r="AC306" s="36"/>
    </row>
    <row r="307" spans="2:29" s="42" customFormat="1">
      <c r="B307" s="167"/>
      <c r="M307" s="36"/>
      <c r="N307" s="36"/>
      <c r="O307" s="36"/>
      <c r="P307" s="36"/>
      <c r="Q307" s="36"/>
      <c r="R307" s="36"/>
      <c r="S307" s="36"/>
      <c r="T307" s="36"/>
      <c r="U307" s="36"/>
      <c r="V307" s="36"/>
      <c r="W307" s="36"/>
      <c r="X307" s="36"/>
      <c r="Y307" s="36"/>
      <c r="Z307" s="36"/>
      <c r="AA307" s="36"/>
      <c r="AB307" s="36"/>
      <c r="AC307" s="36"/>
    </row>
    <row r="308" spans="2:29" s="42" customFormat="1">
      <c r="B308" s="167"/>
      <c r="M308" s="36"/>
      <c r="N308" s="36"/>
      <c r="O308" s="36"/>
      <c r="P308" s="36"/>
      <c r="Q308" s="36"/>
      <c r="R308" s="36"/>
      <c r="S308" s="36"/>
      <c r="T308" s="36"/>
      <c r="U308" s="36"/>
      <c r="V308" s="36"/>
      <c r="W308" s="36"/>
      <c r="X308" s="36"/>
      <c r="Y308" s="36"/>
      <c r="Z308" s="36"/>
      <c r="AA308" s="36"/>
      <c r="AB308" s="36"/>
      <c r="AC308" s="36"/>
    </row>
    <row r="309" spans="2:29" s="42" customFormat="1">
      <c r="B309" s="167"/>
      <c r="M309" s="36"/>
      <c r="N309" s="36"/>
      <c r="O309" s="36"/>
      <c r="P309" s="36"/>
      <c r="Q309" s="36"/>
      <c r="R309" s="36"/>
      <c r="S309" s="36"/>
      <c r="T309" s="36"/>
      <c r="U309" s="36"/>
      <c r="V309" s="36"/>
      <c r="W309" s="36"/>
      <c r="X309" s="36"/>
      <c r="Y309" s="36"/>
      <c r="Z309" s="36"/>
      <c r="AA309" s="36"/>
      <c r="AB309" s="36"/>
      <c r="AC309" s="36"/>
    </row>
    <row r="310" spans="2:29" s="42" customFormat="1">
      <c r="B310" s="167"/>
      <c r="M310" s="36"/>
      <c r="N310" s="36"/>
      <c r="O310" s="36"/>
      <c r="P310" s="36"/>
      <c r="Q310" s="36"/>
      <c r="R310" s="36"/>
      <c r="S310" s="36"/>
      <c r="T310" s="36"/>
      <c r="U310" s="36"/>
      <c r="V310" s="36"/>
      <c r="W310" s="36"/>
      <c r="X310" s="36"/>
      <c r="Y310" s="36"/>
      <c r="Z310" s="36"/>
      <c r="AA310" s="36"/>
      <c r="AB310" s="36"/>
      <c r="AC310" s="36"/>
    </row>
    <row r="311" spans="2:29" s="42" customFormat="1">
      <c r="B311" s="167"/>
      <c r="M311" s="36"/>
      <c r="N311" s="36"/>
      <c r="O311" s="36"/>
      <c r="P311" s="36"/>
      <c r="Q311" s="36"/>
      <c r="R311" s="36"/>
      <c r="S311" s="36"/>
      <c r="T311" s="36"/>
      <c r="U311" s="36"/>
      <c r="V311" s="36"/>
      <c r="W311" s="36"/>
      <c r="X311" s="36"/>
      <c r="Y311" s="36"/>
      <c r="Z311" s="36"/>
      <c r="AA311" s="36"/>
      <c r="AB311" s="36"/>
      <c r="AC311" s="36"/>
    </row>
    <row r="312" spans="2:29" s="42" customFormat="1">
      <c r="B312" s="167"/>
      <c r="M312" s="36"/>
      <c r="N312" s="36"/>
      <c r="O312" s="36"/>
      <c r="P312" s="36"/>
      <c r="Q312" s="36"/>
      <c r="R312" s="36"/>
      <c r="S312" s="36"/>
      <c r="T312" s="36"/>
      <c r="U312" s="36"/>
      <c r="V312" s="36"/>
      <c r="W312" s="36"/>
      <c r="X312" s="36"/>
      <c r="Y312" s="36"/>
      <c r="Z312" s="36"/>
      <c r="AA312" s="36"/>
      <c r="AB312" s="36"/>
      <c r="AC312" s="36"/>
    </row>
    <row r="313" spans="2:29" s="42" customFormat="1">
      <c r="B313" s="167"/>
      <c r="M313" s="36"/>
      <c r="N313" s="36"/>
      <c r="O313" s="36"/>
      <c r="P313" s="36"/>
      <c r="Q313" s="36"/>
      <c r="R313" s="36"/>
      <c r="S313" s="36"/>
      <c r="T313" s="36"/>
      <c r="U313" s="36"/>
      <c r="V313" s="36"/>
      <c r="W313" s="36"/>
      <c r="X313" s="36"/>
      <c r="Y313" s="36"/>
      <c r="Z313" s="36"/>
      <c r="AA313" s="36"/>
      <c r="AB313" s="36"/>
      <c r="AC313" s="36"/>
    </row>
    <row r="314" spans="2:29" s="42" customFormat="1">
      <c r="B314" s="167"/>
      <c r="M314" s="36"/>
      <c r="N314" s="36"/>
      <c r="O314" s="36"/>
      <c r="P314" s="36"/>
      <c r="Q314" s="36"/>
      <c r="R314" s="36"/>
      <c r="S314" s="36"/>
      <c r="T314" s="36"/>
      <c r="U314" s="36"/>
      <c r="V314" s="36"/>
      <c r="W314" s="36"/>
      <c r="X314" s="36"/>
      <c r="Y314" s="36"/>
      <c r="Z314" s="36"/>
      <c r="AA314" s="36"/>
      <c r="AB314" s="36"/>
      <c r="AC314" s="36"/>
    </row>
    <row r="315" spans="2:29" s="42" customFormat="1">
      <c r="B315" s="167"/>
      <c r="M315" s="36"/>
      <c r="N315" s="36"/>
      <c r="O315" s="36"/>
      <c r="P315" s="36"/>
      <c r="Q315" s="36"/>
      <c r="R315" s="36"/>
      <c r="S315" s="36"/>
      <c r="T315" s="36"/>
      <c r="U315" s="36"/>
      <c r="V315" s="36"/>
      <c r="W315" s="36"/>
      <c r="X315" s="36"/>
      <c r="Y315" s="36"/>
      <c r="Z315" s="36"/>
      <c r="AA315" s="36"/>
      <c r="AB315" s="36"/>
      <c r="AC315" s="36"/>
    </row>
    <row r="316" spans="2:29" s="42" customFormat="1">
      <c r="B316" s="167"/>
      <c r="M316" s="36"/>
      <c r="N316" s="36"/>
      <c r="O316" s="36"/>
      <c r="P316" s="36"/>
      <c r="Q316" s="36"/>
      <c r="R316" s="36"/>
      <c r="S316" s="36"/>
      <c r="T316" s="36"/>
      <c r="U316" s="36"/>
      <c r="V316" s="36"/>
      <c r="W316" s="36"/>
      <c r="X316" s="36"/>
      <c r="Y316" s="36"/>
      <c r="Z316" s="36"/>
      <c r="AA316" s="36"/>
      <c r="AB316" s="36"/>
      <c r="AC316" s="36"/>
    </row>
    <row r="317" spans="2:29" s="42" customFormat="1">
      <c r="B317" s="167"/>
      <c r="M317" s="36"/>
      <c r="N317" s="36"/>
      <c r="O317" s="36"/>
      <c r="P317" s="36"/>
      <c r="Q317" s="36"/>
      <c r="R317" s="36"/>
      <c r="S317" s="36"/>
      <c r="T317" s="36"/>
      <c r="U317" s="36"/>
      <c r="V317" s="36"/>
      <c r="W317" s="36"/>
      <c r="X317" s="36"/>
      <c r="Y317" s="36"/>
      <c r="Z317" s="36"/>
      <c r="AA317" s="36"/>
      <c r="AB317" s="36"/>
      <c r="AC317" s="36"/>
    </row>
    <row r="318" spans="2:29" s="42" customFormat="1">
      <c r="B318" s="167"/>
      <c r="M318" s="36"/>
      <c r="N318" s="36"/>
      <c r="O318" s="36"/>
      <c r="P318" s="36"/>
      <c r="Q318" s="36"/>
      <c r="R318" s="36"/>
      <c r="S318" s="36"/>
      <c r="T318" s="36"/>
      <c r="U318" s="36"/>
      <c r="V318" s="36"/>
      <c r="W318" s="36"/>
      <c r="X318" s="36"/>
      <c r="Y318" s="36"/>
      <c r="Z318" s="36"/>
      <c r="AA318" s="36"/>
      <c r="AB318" s="36"/>
      <c r="AC318" s="36"/>
    </row>
    <row r="319" spans="2:29" s="42" customFormat="1">
      <c r="B319" s="167"/>
      <c r="M319" s="36"/>
      <c r="N319" s="36"/>
      <c r="O319" s="36"/>
      <c r="P319" s="36"/>
      <c r="Q319" s="36"/>
      <c r="R319" s="36"/>
      <c r="S319" s="36"/>
      <c r="T319" s="36"/>
      <c r="U319" s="36"/>
      <c r="V319" s="36"/>
      <c r="W319" s="36"/>
      <c r="X319" s="36"/>
      <c r="Y319" s="36"/>
      <c r="Z319" s="36"/>
      <c r="AA319" s="36"/>
      <c r="AB319" s="36"/>
      <c r="AC319" s="36"/>
    </row>
    <row r="320" spans="2:29" s="42" customFormat="1">
      <c r="B320" s="167"/>
      <c r="M320" s="36"/>
      <c r="N320" s="36"/>
      <c r="O320" s="36"/>
      <c r="P320" s="36"/>
      <c r="Q320" s="36"/>
      <c r="R320" s="36"/>
      <c r="S320" s="36"/>
      <c r="T320" s="36"/>
      <c r="U320" s="36"/>
      <c r="V320" s="36"/>
      <c r="W320" s="36"/>
      <c r="X320" s="36"/>
      <c r="Y320" s="36"/>
      <c r="Z320" s="36"/>
      <c r="AA320" s="36"/>
      <c r="AB320" s="36"/>
      <c r="AC320" s="36"/>
    </row>
    <row r="321" spans="2:29" s="42" customFormat="1">
      <c r="B321" s="167"/>
      <c r="M321" s="36"/>
      <c r="N321" s="36"/>
      <c r="O321" s="36"/>
      <c r="P321" s="36"/>
      <c r="Q321" s="36"/>
      <c r="R321" s="36"/>
      <c r="S321" s="36"/>
      <c r="T321" s="36"/>
      <c r="U321" s="36"/>
      <c r="V321" s="36"/>
      <c r="W321" s="36"/>
      <c r="X321" s="36"/>
      <c r="Y321" s="36"/>
      <c r="Z321" s="36"/>
      <c r="AA321" s="36"/>
      <c r="AB321" s="36"/>
      <c r="AC321" s="36"/>
    </row>
    <row r="322" spans="2:29" s="42" customFormat="1">
      <c r="B322" s="167"/>
      <c r="M322" s="36"/>
      <c r="N322" s="36"/>
      <c r="O322" s="36"/>
      <c r="P322" s="36"/>
      <c r="Q322" s="36"/>
      <c r="R322" s="36"/>
      <c r="S322" s="36"/>
      <c r="T322" s="36"/>
      <c r="U322" s="36"/>
      <c r="V322" s="36"/>
      <c r="W322" s="36"/>
      <c r="X322" s="36"/>
      <c r="Y322" s="36"/>
      <c r="Z322" s="36"/>
      <c r="AA322" s="36"/>
      <c r="AB322" s="36"/>
      <c r="AC322" s="36"/>
    </row>
    <row r="323" spans="2:29" s="42" customFormat="1">
      <c r="B323" s="167"/>
      <c r="M323" s="36"/>
      <c r="N323" s="36"/>
      <c r="O323" s="36"/>
      <c r="P323" s="36"/>
      <c r="Q323" s="36"/>
      <c r="R323" s="36"/>
      <c r="S323" s="36"/>
      <c r="T323" s="36"/>
      <c r="U323" s="36"/>
      <c r="V323" s="36"/>
      <c r="W323" s="36"/>
      <c r="X323" s="36"/>
      <c r="Y323" s="36"/>
      <c r="Z323" s="36"/>
      <c r="AA323" s="36"/>
      <c r="AB323" s="36"/>
      <c r="AC323" s="36"/>
    </row>
    <row r="324" spans="2:29" s="42" customFormat="1">
      <c r="B324" s="167"/>
      <c r="M324" s="36"/>
      <c r="N324" s="36"/>
      <c r="O324" s="36"/>
      <c r="P324" s="36"/>
      <c r="Q324" s="36"/>
      <c r="R324" s="36"/>
      <c r="S324" s="36"/>
      <c r="T324" s="36"/>
      <c r="U324" s="36"/>
      <c r="V324" s="36"/>
      <c r="W324" s="36"/>
      <c r="X324" s="36"/>
      <c r="Y324" s="36"/>
      <c r="Z324" s="36"/>
      <c r="AA324" s="36"/>
      <c r="AB324" s="36"/>
      <c r="AC324" s="36"/>
    </row>
    <row r="325" spans="2:29" s="42" customFormat="1">
      <c r="B325" s="167"/>
      <c r="M325" s="36"/>
      <c r="N325" s="36"/>
      <c r="O325" s="36"/>
      <c r="P325" s="36"/>
      <c r="Q325" s="36"/>
      <c r="R325" s="36"/>
      <c r="S325" s="36"/>
      <c r="T325" s="36"/>
      <c r="U325" s="36"/>
      <c r="V325" s="36"/>
      <c r="W325" s="36"/>
      <c r="X325" s="36"/>
      <c r="Y325" s="36"/>
      <c r="Z325" s="36"/>
      <c r="AA325" s="36"/>
      <c r="AB325" s="36"/>
      <c r="AC325" s="36"/>
    </row>
    <row r="326" spans="2:29" s="42" customFormat="1">
      <c r="B326" s="167"/>
      <c r="M326" s="36"/>
      <c r="N326" s="36"/>
      <c r="O326" s="36"/>
      <c r="P326" s="36"/>
      <c r="Q326" s="36"/>
      <c r="R326" s="36"/>
      <c r="S326" s="36"/>
      <c r="T326" s="36"/>
      <c r="U326" s="36"/>
      <c r="V326" s="36"/>
      <c r="W326" s="36"/>
      <c r="X326" s="36"/>
      <c r="Y326" s="36"/>
      <c r="Z326" s="36"/>
      <c r="AA326" s="36"/>
      <c r="AB326" s="36"/>
      <c r="AC326" s="36"/>
    </row>
    <row r="327" spans="2:29" s="42" customFormat="1">
      <c r="B327" s="167"/>
      <c r="M327" s="36"/>
      <c r="N327" s="36"/>
      <c r="O327" s="36"/>
      <c r="P327" s="36"/>
      <c r="Q327" s="36"/>
      <c r="R327" s="36"/>
      <c r="S327" s="36"/>
      <c r="T327" s="36"/>
      <c r="U327" s="36"/>
      <c r="V327" s="36"/>
      <c r="W327" s="36"/>
      <c r="X327" s="36"/>
      <c r="Y327" s="36"/>
      <c r="Z327" s="36"/>
      <c r="AA327" s="36"/>
      <c r="AB327" s="36"/>
      <c r="AC327" s="36"/>
    </row>
    <row r="328" spans="2:29" s="42" customFormat="1">
      <c r="B328" s="167"/>
      <c r="M328" s="36"/>
      <c r="N328" s="36"/>
      <c r="O328" s="36"/>
      <c r="P328" s="36"/>
      <c r="Q328" s="36"/>
      <c r="R328" s="36"/>
      <c r="S328" s="36"/>
      <c r="T328" s="36"/>
      <c r="U328" s="36"/>
      <c r="V328" s="36"/>
      <c r="W328" s="36"/>
      <c r="X328" s="36"/>
      <c r="Y328" s="36"/>
      <c r="Z328" s="36"/>
      <c r="AA328" s="36"/>
      <c r="AB328" s="36"/>
      <c r="AC328" s="36"/>
    </row>
    <row r="329" spans="2:29" s="42" customFormat="1">
      <c r="B329" s="167"/>
      <c r="M329" s="36"/>
      <c r="N329" s="36"/>
      <c r="O329" s="36"/>
      <c r="P329" s="36"/>
      <c r="Q329" s="36"/>
      <c r="R329" s="36"/>
      <c r="S329" s="36"/>
      <c r="T329" s="36"/>
      <c r="U329" s="36"/>
      <c r="V329" s="36"/>
      <c r="W329" s="36"/>
      <c r="X329" s="36"/>
      <c r="Y329" s="36"/>
      <c r="Z329" s="36"/>
      <c r="AA329" s="36"/>
      <c r="AB329" s="36"/>
      <c r="AC329" s="36"/>
    </row>
    <row r="330" spans="2:29" s="42" customFormat="1">
      <c r="B330" s="167"/>
      <c r="M330" s="36"/>
      <c r="N330" s="36"/>
      <c r="O330" s="36"/>
      <c r="P330" s="36"/>
      <c r="Q330" s="36"/>
      <c r="R330" s="36"/>
      <c r="S330" s="36"/>
      <c r="T330" s="36"/>
      <c r="U330" s="36"/>
      <c r="V330" s="36"/>
      <c r="W330" s="36"/>
      <c r="X330" s="36"/>
      <c r="Y330" s="36"/>
      <c r="Z330" s="36"/>
      <c r="AA330" s="36"/>
      <c r="AB330" s="36"/>
      <c r="AC330" s="36"/>
    </row>
    <row r="331" spans="2:29" s="42" customFormat="1">
      <c r="B331" s="167"/>
      <c r="M331" s="36"/>
      <c r="N331" s="36"/>
      <c r="O331" s="36"/>
      <c r="P331" s="36"/>
      <c r="Q331" s="36"/>
      <c r="R331" s="36"/>
      <c r="S331" s="36"/>
      <c r="T331" s="36"/>
      <c r="U331" s="36"/>
      <c r="V331" s="36"/>
      <c r="W331" s="36"/>
      <c r="X331" s="36"/>
      <c r="Y331" s="36"/>
      <c r="Z331" s="36"/>
      <c r="AA331" s="36"/>
      <c r="AB331" s="36"/>
      <c r="AC331" s="36"/>
    </row>
    <row r="332" spans="2:29" s="42" customFormat="1">
      <c r="B332" s="167"/>
      <c r="M332" s="36"/>
      <c r="N332" s="36"/>
      <c r="O332" s="36"/>
      <c r="P332" s="36"/>
      <c r="Q332" s="36"/>
      <c r="R332" s="36"/>
      <c r="S332" s="36"/>
      <c r="T332" s="36"/>
      <c r="U332" s="36"/>
      <c r="V332" s="36"/>
      <c r="W332" s="36"/>
      <c r="X332" s="36"/>
      <c r="Y332" s="36"/>
      <c r="Z332" s="36"/>
      <c r="AA332" s="36"/>
      <c r="AB332" s="36"/>
      <c r="AC332" s="36"/>
    </row>
    <row r="333" spans="2:29" s="42" customFormat="1">
      <c r="B333" s="167"/>
      <c r="M333" s="36"/>
      <c r="N333" s="36"/>
      <c r="O333" s="36"/>
      <c r="P333" s="36"/>
      <c r="Q333" s="36"/>
      <c r="R333" s="36"/>
      <c r="S333" s="36"/>
      <c r="T333" s="36"/>
      <c r="U333" s="36"/>
      <c r="V333" s="36"/>
      <c r="W333" s="36"/>
      <c r="X333" s="36"/>
      <c r="Y333" s="36"/>
      <c r="Z333" s="36"/>
      <c r="AA333" s="36"/>
      <c r="AB333" s="36"/>
      <c r="AC333" s="36"/>
    </row>
    <row r="334" spans="2:29" s="42" customFormat="1">
      <c r="B334" s="167"/>
      <c r="M334" s="36"/>
      <c r="N334" s="36"/>
      <c r="O334" s="36"/>
      <c r="P334" s="36"/>
      <c r="Q334" s="36"/>
      <c r="R334" s="36"/>
      <c r="S334" s="36"/>
      <c r="T334" s="36"/>
      <c r="U334" s="36"/>
      <c r="V334" s="36"/>
      <c r="W334" s="36"/>
      <c r="X334" s="36"/>
      <c r="Y334" s="36"/>
      <c r="Z334" s="36"/>
      <c r="AA334" s="36"/>
      <c r="AB334" s="36"/>
      <c r="AC334" s="36"/>
    </row>
    <row r="335" spans="2:29" s="42" customFormat="1">
      <c r="B335" s="167"/>
      <c r="M335" s="36"/>
      <c r="N335" s="36"/>
      <c r="O335" s="36"/>
      <c r="P335" s="36"/>
      <c r="Q335" s="36"/>
      <c r="R335" s="36"/>
      <c r="S335" s="36"/>
      <c r="T335" s="36"/>
      <c r="U335" s="36"/>
      <c r="V335" s="36"/>
      <c r="W335" s="36"/>
      <c r="X335" s="36"/>
      <c r="Y335" s="36"/>
      <c r="Z335" s="36"/>
      <c r="AA335" s="36"/>
      <c r="AB335" s="36"/>
      <c r="AC335" s="36"/>
    </row>
    <row r="336" spans="2:29" s="42" customFormat="1">
      <c r="B336" s="167"/>
      <c r="M336" s="36"/>
      <c r="N336" s="36"/>
      <c r="O336" s="36"/>
      <c r="P336" s="36"/>
      <c r="Q336" s="36"/>
      <c r="R336" s="36"/>
      <c r="S336" s="36"/>
      <c r="T336" s="36"/>
      <c r="U336" s="36"/>
      <c r="V336" s="36"/>
      <c r="W336" s="36"/>
      <c r="X336" s="36"/>
      <c r="Y336" s="36"/>
      <c r="Z336" s="36"/>
      <c r="AA336" s="36"/>
      <c r="AB336" s="36"/>
      <c r="AC336" s="36"/>
    </row>
    <row r="337" spans="2:29" s="42" customFormat="1">
      <c r="B337" s="167"/>
      <c r="M337" s="36"/>
      <c r="N337" s="36"/>
      <c r="O337" s="36"/>
      <c r="P337" s="36"/>
      <c r="Q337" s="36"/>
      <c r="R337" s="36"/>
      <c r="S337" s="36"/>
      <c r="T337" s="36"/>
      <c r="U337" s="36"/>
      <c r="V337" s="36"/>
      <c r="W337" s="36"/>
      <c r="X337" s="36"/>
      <c r="Y337" s="36"/>
      <c r="Z337" s="36"/>
      <c r="AA337" s="36"/>
      <c r="AB337" s="36"/>
      <c r="AC337" s="36"/>
    </row>
    <row r="338" spans="2:29" s="42" customFormat="1">
      <c r="B338" s="167"/>
      <c r="M338" s="36"/>
      <c r="N338" s="36"/>
      <c r="O338" s="36"/>
      <c r="P338" s="36"/>
      <c r="Q338" s="36"/>
      <c r="R338" s="36"/>
      <c r="S338" s="36"/>
      <c r="T338" s="36"/>
      <c r="U338" s="36"/>
      <c r="V338" s="36"/>
      <c r="W338" s="36"/>
      <c r="X338" s="36"/>
      <c r="Y338" s="36"/>
      <c r="Z338" s="36"/>
      <c r="AA338" s="36"/>
      <c r="AB338" s="36"/>
      <c r="AC338" s="36"/>
    </row>
    <row r="339" spans="2:29" s="42" customFormat="1">
      <c r="B339" s="167"/>
      <c r="M339" s="36"/>
      <c r="N339" s="36"/>
      <c r="O339" s="36"/>
      <c r="P339" s="36"/>
      <c r="Q339" s="36"/>
      <c r="R339" s="36"/>
      <c r="S339" s="36"/>
      <c r="T339" s="36"/>
      <c r="U339" s="36"/>
      <c r="V339" s="36"/>
      <c r="W339" s="36"/>
      <c r="X339" s="36"/>
      <c r="Y339" s="36"/>
      <c r="Z339" s="36"/>
      <c r="AA339" s="36"/>
      <c r="AB339" s="36"/>
      <c r="AC339" s="36"/>
    </row>
    <row r="340" spans="2:29" s="42" customFormat="1">
      <c r="B340" s="167"/>
      <c r="M340" s="36"/>
      <c r="N340" s="36"/>
      <c r="O340" s="36"/>
      <c r="P340" s="36"/>
      <c r="Q340" s="36"/>
      <c r="R340" s="36"/>
      <c r="S340" s="36"/>
      <c r="T340" s="36"/>
      <c r="U340" s="36"/>
      <c r="V340" s="36"/>
      <c r="W340" s="36"/>
      <c r="X340" s="36"/>
      <c r="Y340" s="36"/>
      <c r="Z340" s="36"/>
      <c r="AA340" s="36"/>
      <c r="AB340" s="36"/>
      <c r="AC340" s="36"/>
    </row>
    <row r="341" spans="2:29" s="42" customFormat="1">
      <c r="B341" s="167"/>
      <c r="M341" s="36"/>
      <c r="N341" s="36"/>
      <c r="O341" s="36"/>
      <c r="P341" s="36"/>
      <c r="Q341" s="36"/>
      <c r="R341" s="36"/>
      <c r="S341" s="36"/>
      <c r="T341" s="36"/>
      <c r="U341" s="36"/>
      <c r="V341" s="36"/>
      <c r="W341" s="36"/>
      <c r="X341" s="36"/>
      <c r="Y341" s="36"/>
      <c r="Z341" s="36"/>
      <c r="AA341" s="36"/>
      <c r="AB341" s="36"/>
      <c r="AC341" s="36"/>
    </row>
    <row r="342" spans="2:29" s="42" customFormat="1">
      <c r="B342" s="167"/>
      <c r="M342" s="36"/>
      <c r="N342" s="36"/>
      <c r="O342" s="36"/>
      <c r="P342" s="36"/>
      <c r="Q342" s="36"/>
      <c r="R342" s="36"/>
      <c r="S342" s="36"/>
      <c r="T342" s="36"/>
      <c r="U342" s="36"/>
      <c r="V342" s="36"/>
      <c r="W342" s="36"/>
      <c r="X342" s="36"/>
      <c r="Y342" s="36"/>
      <c r="Z342" s="36"/>
      <c r="AA342" s="36"/>
      <c r="AB342" s="36"/>
      <c r="AC342" s="36"/>
    </row>
    <row r="343" spans="2:29" s="42" customFormat="1">
      <c r="B343" s="167"/>
      <c r="M343" s="36"/>
      <c r="N343" s="36"/>
      <c r="O343" s="36"/>
      <c r="P343" s="36"/>
      <c r="Q343" s="36"/>
      <c r="R343" s="36"/>
      <c r="S343" s="36"/>
      <c r="T343" s="36"/>
      <c r="U343" s="36"/>
      <c r="V343" s="36"/>
      <c r="W343" s="36"/>
      <c r="X343" s="36"/>
      <c r="Y343" s="36"/>
      <c r="Z343" s="36"/>
      <c r="AA343" s="36"/>
      <c r="AB343" s="36"/>
      <c r="AC343" s="36"/>
    </row>
    <row r="344" spans="2:29" s="42" customFormat="1">
      <c r="B344" s="167"/>
      <c r="M344" s="36"/>
      <c r="N344" s="36"/>
      <c r="O344" s="36"/>
      <c r="P344" s="36"/>
      <c r="Q344" s="36"/>
      <c r="R344" s="36"/>
      <c r="S344" s="36"/>
      <c r="T344" s="36"/>
      <c r="U344" s="36"/>
      <c r="V344" s="36"/>
      <c r="W344" s="36"/>
      <c r="X344" s="36"/>
      <c r="Y344" s="36"/>
      <c r="Z344" s="36"/>
      <c r="AA344" s="36"/>
      <c r="AB344" s="36"/>
      <c r="AC344" s="36"/>
    </row>
    <row r="345" spans="2:29" s="42" customFormat="1">
      <c r="B345" s="167"/>
      <c r="M345" s="36"/>
      <c r="N345" s="36"/>
      <c r="O345" s="36"/>
      <c r="P345" s="36"/>
      <c r="Q345" s="36"/>
      <c r="R345" s="36"/>
      <c r="S345" s="36"/>
      <c r="T345" s="36"/>
      <c r="U345" s="36"/>
      <c r="V345" s="36"/>
      <c r="W345" s="36"/>
      <c r="X345" s="36"/>
      <c r="Y345" s="36"/>
      <c r="Z345" s="36"/>
      <c r="AA345" s="36"/>
      <c r="AB345" s="36"/>
      <c r="AC345" s="36"/>
    </row>
    <row r="346" spans="2:29" s="42" customFormat="1">
      <c r="B346" s="167"/>
      <c r="M346" s="36"/>
      <c r="N346" s="36"/>
      <c r="O346" s="36"/>
      <c r="P346" s="36"/>
      <c r="Q346" s="36"/>
      <c r="R346" s="36"/>
      <c r="S346" s="36"/>
      <c r="T346" s="36"/>
      <c r="U346" s="36"/>
      <c r="V346" s="36"/>
      <c r="W346" s="36"/>
      <c r="X346" s="36"/>
      <c r="Y346" s="36"/>
      <c r="Z346" s="36"/>
      <c r="AA346" s="36"/>
      <c r="AB346" s="36"/>
      <c r="AC346" s="36"/>
    </row>
    <row r="347" spans="2:29" s="42" customFormat="1">
      <c r="B347" s="167"/>
      <c r="M347" s="36"/>
      <c r="N347" s="36"/>
      <c r="O347" s="36"/>
      <c r="P347" s="36"/>
      <c r="Q347" s="36"/>
      <c r="R347" s="36"/>
      <c r="S347" s="36"/>
      <c r="T347" s="36"/>
      <c r="U347" s="36"/>
      <c r="V347" s="36"/>
      <c r="W347" s="36"/>
      <c r="X347" s="36"/>
      <c r="Y347" s="36"/>
      <c r="Z347" s="36"/>
      <c r="AA347" s="36"/>
      <c r="AB347" s="36"/>
      <c r="AC347" s="36"/>
    </row>
    <row r="348" spans="2:29" s="42" customFormat="1">
      <c r="B348" s="167"/>
      <c r="M348" s="36"/>
      <c r="N348" s="36"/>
      <c r="O348" s="36"/>
      <c r="P348" s="36"/>
      <c r="Q348" s="36"/>
      <c r="R348" s="36"/>
      <c r="S348" s="36"/>
      <c r="T348" s="36"/>
      <c r="U348" s="36"/>
      <c r="V348" s="36"/>
      <c r="W348" s="36"/>
      <c r="X348" s="36"/>
      <c r="Y348" s="36"/>
      <c r="Z348" s="36"/>
      <c r="AA348" s="36"/>
      <c r="AB348" s="36"/>
      <c r="AC348" s="36"/>
    </row>
    <row r="349" spans="2:29" s="42" customFormat="1">
      <c r="B349" s="167"/>
      <c r="M349" s="36"/>
      <c r="N349" s="36"/>
      <c r="O349" s="36"/>
      <c r="P349" s="36"/>
      <c r="Q349" s="36"/>
      <c r="R349" s="36"/>
      <c r="S349" s="36"/>
      <c r="T349" s="36"/>
      <c r="U349" s="36"/>
      <c r="V349" s="36"/>
      <c r="W349" s="36"/>
      <c r="X349" s="36"/>
      <c r="Y349" s="36"/>
      <c r="Z349" s="36"/>
      <c r="AA349" s="36"/>
      <c r="AB349" s="36"/>
      <c r="AC349" s="36"/>
    </row>
    <row r="350" spans="2:29" s="42" customFormat="1">
      <c r="B350" s="167"/>
      <c r="M350" s="36"/>
      <c r="N350" s="36"/>
      <c r="O350" s="36"/>
      <c r="P350" s="36"/>
      <c r="Q350" s="36"/>
      <c r="R350" s="36"/>
      <c r="S350" s="36"/>
      <c r="T350" s="36"/>
      <c r="U350" s="36"/>
      <c r="V350" s="36"/>
      <c r="W350" s="36"/>
      <c r="X350" s="36"/>
      <c r="Y350" s="36"/>
      <c r="Z350" s="36"/>
      <c r="AA350" s="36"/>
      <c r="AB350" s="36"/>
      <c r="AC350" s="36"/>
    </row>
    <row r="351" spans="2:29" s="42" customFormat="1">
      <c r="B351" s="167"/>
      <c r="M351" s="36"/>
      <c r="N351" s="36"/>
      <c r="O351" s="36"/>
      <c r="P351" s="36"/>
      <c r="Q351" s="36"/>
      <c r="R351" s="36"/>
      <c r="S351" s="36"/>
      <c r="T351" s="36"/>
      <c r="U351" s="36"/>
      <c r="V351" s="36"/>
      <c r="W351" s="36"/>
      <c r="X351" s="36"/>
      <c r="Y351" s="36"/>
      <c r="Z351" s="36"/>
      <c r="AA351" s="36"/>
      <c r="AB351" s="36"/>
      <c r="AC351" s="36"/>
    </row>
    <row r="352" spans="2:29" s="42" customFormat="1">
      <c r="B352" s="167"/>
      <c r="M352" s="36"/>
      <c r="N352" s="36"/>
      <c r="O352" s="36"/>
      <c r="P352" s="36"/>
      <c r="Q352" s="36"/>
      <c r="R352" s="36"/>
      <c r="S352" s="36"/>
      <c r="T352" s="36"/>
      <c r="U352" s="36"/>
      <c r="V352" s="36"/>
      <c r="W352" s="36"/>
      <c r="X352" s="36"/>
      <c r="Y352" s="36"/>
      <c r="Z352" s="36"/>
      <c r="AA352" s="36"/>
      <c r="AB352" s="36"/>
      <c r="AC352" s="36"/>
    </row>
    <row r="353" spans="2:29" s="42" customFormat="1">
      <c r="B353" s="167"/>
      <c r="M353" s="36"/>
      <c r="N353" s="36"/>
      <c r="O353" s="36"/>
      <c r="P353" s="36"/>
      <c r="Q353" s="36"/>
      <c r="R353" s="36"/>
      <c r="S353" s="36"/>
      <c r="T353" s="36"/>
      <c r="U353" s="36"/>
      <c r="V353" s="36"/>
      <c r="W353" s="36"/>
      <c r="X353" s="36"/>
      <c r="Y353" s="36"/>
      <c r="Z353" s="36"/>
      <c r="AA353" s="36"/>
      <c r="AB353" s="36"/>
      <c r="AC353" s="36"/>
    </row>
    <row r="354" spans="2:29" s="42" customFormat="1">
      <c r="B354" s="167"/>
      <c r="M354" s="36"/>
      <c r="N354" s="36"/>
      <c r="O354" s="36"/>
      <c r="P354" s="36"/>
      <c r="Q354" s="36"/>
      <c r="R354" s="36"/>
      <c r="S354" s="36"/>
      <c r="T354" s="36"/>
      <c r="U354" s="36"/>
      <c r="V354" s="36"/>
      <c r="W354" s="36"/>
      <c r="X354" s="36"/>
      <c r="Y354" s="36"/>
      <c r="Z354" s="36"/>
      <c r="AA354" s="36"/>
      <c r="AB354" s="36"/>
      <c r="AC354" s="36"/>
    </row>
    <row r="355" spans="2:29" s="42" customFormat="1">
      <c r="B355" s="167"/>
      <c r="M355" s="36"/>
      <c r="N355" s="36"/>
      <c r="O355" s="36"/>
      <c r="P355" s="36"/>
      <c r="Q355" s="36"/>
      <c r="R355" s="36"/>
      <c r="S355" s="36"/>
      <c r="T355" s="36"/>
      <c r="U355" s="36"/>
      <c r="V355" s="36"/>
      <c r="W355" s="36"/>
      <c r="X355" s="36"/>
      <c r="Y355" s="36"/>
      <c r="Z355" s="36"/>
      <c r="AA355" s="36"/>
      <c r="AB355" s="36"/>
      <c r="AC355" s="36"/>
    </row>
    <row r="356" spans="2:29" s="42" customFormat="1">
      <c r="B356" s="167"/>
      <c r="M356" s="36"/>
      <c r="N356" s="36"/>
      <c r="O356" s="36"/>
      <c r="P356" s="36"/>
      <c r="Q356" s="36"/>
      <c r="R356" s="36"/>
      <c r="S356" s="36"/>
      <c r="T356" s="36"/>
      <c r="U356" s="36"/>
      <c r="V356" s="36"/>
      <c r="W356" s="36"/>
      <c r="X356" s="36"/>
      <c r="Y356" s="36"/>
      <c r="Z356" s="36"/>
      <c r="AA356" s="36"/>
      <c r="AB356" s="36"/>
      <c r="AC356" s="36"/>
    </row>
    <row r="357" spans="2:29" s="42" customFormat="1">
      <c r="B357" s="167"/>
      <c r="M357" s="36"/>
      <c r="N357" s="36"/>
      <c r="O357" s="36"/>
      <c r="P357" s="36"/>
      <c r="Q357" s="36"/>
      <c r="R357" s="36"/>
      <c r="S357" s="36"/>
      <c r="T357" s="36"/>
      <c r="U357" s="36"/>
      <c r="V357" s="36"/>
      <c r="W357" s="36"/>
      <c r="X357" s="36"/>
      <c r="Y357" s="36"/>
      <c r="Z357" s="36"/>
      <c r="AA357" s="36"/>
      <c r="AB357" s="36"/>
      <c r="AC357" s="36"/>
    </row>
    <row r="358" spans="2:29" s="42" customFormat="1">
      <c r="B358" s="167"/>
      <c r="M358" s="36"/>
      <c r="N358" s="36"/>
      <c r="O358" s="36"/>
      <c r="P358" s="36"/>
      <c r="Q358" s="36"/>
      <c r="R358" s="36"/>
      <c r="S358" s="36"/>
      <c r="T358" s="36"/>
      <c r="U358" s="36"/>
      <c r="V358" s="36"/>
      <c r="W358" s="36"/>
      <c r="X358" s="36"/>
      <c r="Y358" s="36"/>
      <c r="Z358" s="36"/>
      <c r="AA358" s="36"/>
      <c r="AB358" s="36"/>
      <c r="AC358" s="36"/>
    </row>
    <row r="359" spans="2:29" s="42" customFormat="1">
      <c r="B359" s="167"/>
      <c r="M359" s="36"/>
      <c r="N359" s="36"/>
      <c r="O359" s="36"/>
      <c r="P359" s="36"/>
      <c r="Q359" s="36"/>
      <c r="R359" s="36"/>
      <c r="S359" s="36"/>
      <c r="T359" s="36"/>
      <c r="U359" s="36"/>
      <c r="V359" s="36"/>
      <c r="W359" s="36"/>
      <c r="X359" s="36"/>
      <c r="Y359" s="36"/>
      <c r="Z359" s="36"/>
      <c r="AA359" s="36"/>
      <c r="AB359" s="36"/>
      <c r="AC359" s="36"/>
    </row>
    <row r="360" spans="2:29" s="42" customFormat="1">
      <c r="B360" s="167"/>
      <c r="M360" s="36"/>
      <c r="N360" s="36"/>
      <c r="O360" s="36"/>
      <c r="P360" s="36"/>
      <c r="Q360" s="36"/>
      <c r="R360" s="36"/>
      <c r="S360" s="36"/>
      <c r="T360" s="36"/>
      <c r="U360" s="36"/>
      <c r="V360" s="36"/>
      <c r="W360" s="36"/>
      <c r="X360" s="36"/>
      <c r="Y360" s="36"/>
      <c r="Z360" s="36"/>
      <c r="AA360" s="36"/>
      <c r="AB360" s="36"/>
      <c r="AC360" s="36"/>
    </row>
    <row r="361" spans="2:29" s="42" customFormat="1">
      <c r="B361" s="167"/>
      <c r="M361" s="36"/>
      <c r="N361" s="36"/>
      <c r="O361" s="36"/>
      <c r="P361" s="36"/>
      <c r="Q361" s="36"/>
      <c r="R361" s="36"/>
      <c r="S361" s="36"/>
      <c r="T361" s="36"/>
      <c r="U361" s="36"/>
      <c r="V361" s="36"/>
      <c r="W361" s="36"/>
      <c r="X361" s="36"/>
      <c r="Y361" s="36"/>
      <c r="Z361" s="36"/>
      <c r="AA361" s="36"/>
      <c r="AB361" s="36"/>
      <c r="AC361" s="36"/>
    </row>
    <row r="362" spans="2:29" s="42" customFormat="1">
      <c r="B362" s="167"/>
      <c r="M362" s="36"/>
      <c r="N362" s="36"/>
      <c r="O362" s="36"/>
      <c r="P362" s="36"/>
      <c r="Q362" s="36"/>
      <c r="R362" s="36"/>
      <c r="S362" s="36"/>
      <c r="T362" s="36"/>
      <c r="U362" s="36"/>
      <c r="V362" s="36"/>
      <c r="W362" s="36"/>
      <c r="X362" s="36"/>
      <c r="Y362" s="36"/>
      <c r="Z362" s="36"/>
      <c r="AA362" s="36"/>
      <c r="AB362" s="36"/>
      <c r="AC362" s="36"/>
    </row>
    <row r="363" spans="2:29" s="42" customFormat="1">
      <c r="B363" s="167"/>
      <c r="M363" s="36"/>
      <c r="N363" s="36"/>
      <c r="O363" s="36"/>
      <c r="P363" s="36"/>
      <c r="Q363" s="36"/>
      <c r="R363" s="36"/>
      <c r="S363" s="36"/>
      <c r="T363" s="36"/>
      <c r="U363" s="36"/>
      <c r="V363" s="36"/>
      <c r="W363" s="36"/>
      <c r="X363" s="36"/>
      <c r="Y363" s="36"/>
      <c r="Z363" s="36"/>
      <c r="AA363" s="36"/>
      <c r="AB363" s="36"/>
      <c r="AC363" s="36"/>
    </row>
    <row r="364" spans="2:29" s="42" customFormat="1">
      <c r="B364" s="167"/>
      <c r="M364" s="36"/>
      <c r="N364" s="36"/>
      <c r="O364" s="36"/>
      <c r="P364" s="36"/>
      <c r="Q364" s="36"/>
      <c r="R364" s="36"/>
      <c r="S364" s="36"/>
      <c r="T364" s="36"/>
      <c r="U364" s="36"/>
      <c r="V364" s="36"/>
      <c r="W364" s="36"/>
      <c r="X364" s="36"/>
      <c r="Y364" s="36"/>
      <c r="Z364" s="36"/>
      <c r="AA364" s="36"/>
      <c r="AB364" s="36"/>
      <c r="AC364" s="36"/>
    </row>
    <row r="365" spans="2:29" s="42" customFormat="1">
      <c r="B365" s="167"/>
      <c r="M365" s="36"/>
      <c r="N365" s="36"/>
      <c r="O365" s="36"/>
      <c r="P365" s="36"/>
      <c r="Q365" s="36"/>
      <c r="R365" s="36"/>
      <c r="S365" s="36"/>
      <c r="T365" s="36"/>
      <c r="U365" s="36"/>
      <c r="V365" s="36"/>
      <c r="W365" s="36"/>
      <c r="X365" s="36"/>
      <c r="Y365" s="36"/>
      <c r="Z365" s="36"/>
      <c r="AA365" s="36"/>
      <c r="AB365" s="36"/>
      <c r="AC365" s="36"/>
    </row>
    <row r="366" spans="2:29" s="42" customFormat="1">
      <c r="B366" s="167"/>
      <c r="M366" s="36"/>
      <c r="N366" s="36"/>
      <c r="O366" s="36"/>
      <c r="P366" s="36"/>
      <c r="Q366" s="36"/>
      <c r="R366" s="36"/>
      <c r="S366" s="36"/>
      <c r="T366" s="36"/>
      <c r="U366" s="36"/>
      <c r="V366" s="36"/>
      <c r="W366" s="36"/>
      <c r="X366" s="36"/>
      <c r="Y366" s="36"/>
      <c r="Z366" s="36"/>
      <c r="AA366" s="36"/>
      <c r="AB366" s="36"/>
      <c r="AC366" s="36"/>
    </row>
    <row r="367" spans="2:29" s="42" customFormat="1">
      <c r="B367" s="167"/>
      <c r="M367" s="36"/>
      <c r="N367" s="36"/>
      <c r="O367" s="36"/>
      <c r="P367" s="36"/>
      <c r="Q367" s="36"/>
      <c r="R367" s="36"/>
      <c r="S367" s="36"/>
      <c r="T367" s="36"/>
      <c r="U367" s="36"/>
      <c r="V367" s="36"/>
      <c r="W367" s="36"/>
      <c r="X367" s="36"/>
      <c r="Y367" s="36"/>
      <c r="Z367" s="36"/>
      <c r="AA367" s="36"/>
      <c r="AB367" s="36"/>
      <c r="AC367" s="36"/>
    </row>
    <row r="368" spans="2:29" s="42" customFormat="1">
      <c r="B368" s="167"/>
      <c r="M368" s="36"/>
      <c r="N368" s="36"/>
      <c r="O368" s="36"/>
      <c r="P368" s="36"/>
      <c r="Q368" s="36"/>
      <c r="R368" s="36"/>
      <c r="S368" s="36"/>
      <c r="T368" s="36"/>
      <c r="U368" s="36"/>
      <c r="V368" s="36"/>
      <c r="W368" s="36"/>
      <c r="X368" s="36"/>
      <c r="Y368" s="36"/>
      <c r="Z368" s="36"/>
      <c r="AA368" s="36"/>
      <c r="AB368" s="36"/>
      <c r="AC368" s="36"/>
    </row>
  </sheetData>
  <autoFilter ref="A4:K27" xr:uid="{D463CA82-EE1A-4D5E-B19A-28F5A88EE74C}"/>
  <conditionalFormatting sqref="B7:B12 H7:K8 B23:K24 A29:K29 A20:K21 A30:D30 D34 A35:D35 A31:B32 I30:K30 A33:C34 B25:G25 I25:K25 A36:B40 D36:D40 A22:A28 B26:K28 B22:J22 A13:K18 F30:G30 D32 F32:H32 H10:K12 H9 C31:K31 I32:K36 F34:H40 J37:K40 C49:K318 B49:B368 A49:A318 F43:G45 F47:G47 I43:K45 I47:K47 F48:K48">
    <cfRule type="expression" dxfId="98" priority="118" stopIfTrue="1">
      <formula>ISNUMBER(SEARCH("Closed",$J7))</formula>
    </cfRule>
    <cfRule type="expression" dxfId="97" priority="119" stopIfTrue="1">
      <formula>IF($B7="Minor", TRUE, FALSE)</formula>
    </cfRule>
    <cfRule type="expression" dxfId="96" priority="120" stopIfTrue="1">
      <formula>IF(OR($B7="Major",$B7="Pre-Condition"), TRUE, FALSE)</formula>
    </cfRule>
  </conditionalFormatting>
  <conditionalFormatting sqref="A7:A12 C7:G12">
    <cfRule type="expression" dxfId="95" priority="121" stopIfTrue="1">
      <formula>ISNUMBER(SEARCH("Closed",$I7))</formula>
    </cfRule>
    <cfRule type="expression" dxfId="94" priority="122" stopIfTrue="1">
      <formula>IF($B7="Minor", TRUE, FALSE)</formula>
    </cfRule>
    <cfRule type="expression" dxfId="93" priority="123" stopIfTrue="1">
      <formula>IF(OR($B7="Major",$B7="Pre-Condition"), TRUE, FALSE)</formula>
    </cfRule>
  </conditionalFormatting>
  <conditionalFormatting sqref="K22">
    <cfRule type="expression" dxfId="92" priority="109" stopIfTrue="1">
      <formula>ISNUMBER(SEARCH("Closed",$J22))</formula>
    </cfRule>
    <cfRule type="expression" dxfId="91" priority="110" stopIfTrue="1">
      <formula>IF($B22="Minor", TRUE, FALSE)</formula>
    </cfRule>
    <cfRule type="expression" dxfId="90" priority="111" stopIfTrue="1">
      <formula>IF(OR($B22="Major",$B22="Pre-Condition"), TRUE, FALSE)</formula>
    </cfRule>
  </conditionalFormatting>
  <conditionalFormatting sqref="H33">
    <cfRule type="expression" dxfId="89" priority="100" stopIfTrue="1">
      <formula>ISNUMBER(SEARCH("Closed",$J33))</formula>
    </cfRule>
    <cfRule type="expression" dxfId="88" priority="101" stopIfTrue="1">
      <formula>IF($B33="Minor", TRUE, FALSE)</formula>
    </cfRule>
    <cfRule type="expression" dxfId="87" priority="102" stopIfTrue="1">
      <formula>IF(OR($B33="Major",$B33="Pre-Condition"), TRUE, FALSE)</formula>
    </cfRule>
  </conditionalFormatting>
  <conditionalFormatting sqref="D33 F33:G33">
    <cfRule type="expression" dxfId="86" priority="103" stopIfTrue="1">
      <formula>ISNUMBER(SEARCH("Closed",$J33))</formula>
    </cfRule>
    <cfRule type="expression" dxfId="85" priority="104" stopIfTrue="1">
      <formula>IF($B33="Minor", TRUE, FALSE)</formula>
    </cfRule>
    <cfRule type="expression" dxfId="84" priority="105" stopIfTrue="1">
      <formula>IF(OR($B33="Major",$B33="Pre-Condition"), TRUE, FALSE)</formula>
    </cfRule>
  </conditionalFormatting>
  <conditionalFormatting sqref="C32">
    <cfRule type="expression" dxfId="83" priority="97" stopIfTrue="1">
      <formula>ISNUMBER(SEARCH("Closed",$J32))</formula>
    </cfRule>
    <cfRule type="expression" dxfId="82" priority="98" stopIfTrue="1">
      <formula>IF($B32="Minor", TRUE, FALSE)</formula>
    </cfRule>
    <cfRule type="expression" dxfId="81" priority="99" stopIfTrue="1">
      <formula>IF(OR($B32="Major",$B32="Pre-Condition"), TRUE, FALSE)</formula>
    </cfRule>
  </conditionalFormatting>
  <conditionalFormatting sqref="C36">
    <cfRule type="expression" dxfId="80" priority="124" stopIfTrue="1">
      <formula>ISNUMBER(SEARCH("Closed",$J43))</formula>
    </cfRule>
    <cfRule type="expression" dxfId="79" priority="125" stopIfTrue="1">
      <formula>IF($B43="Minor", TRUE, FALSE)</formula>
    </cfRule>
    <cfRule type="expression" dxfId="78" priority="126" stopIfTrue="1">
      <formula>IF(OR($B43="Major",$B43="Pre-Condition"), TRUE, FALSE)</formula>
    </cfRule>
  </conditionalFormatting>
  <conditionalFormatting sqref="C37">
    <cfRule type="expression" dxfId="77" priority="94" stopIfTrue="1">
      <formula>ISNUMBER(SEARCH("Closed",$J37))</formula>
    </cfRule>
    <cfRule type="expression" dxfId="76" priority="95" stopIfTrue="1">
      <formula>IF($B37="Minor", TRUE, FALSE)</formula>
    </cfRule>
    <cfRule type="expression" dxfId="75" priority="96" stopIfTrue="1">
      <formula>IF(OR($B37="Major",$B37="Pre-Condition"), TRUE, FALSE)</formula>
    </cfRule>
  </conditionalFormatting>
  <conditionalFormatting sqref="C38">
    <cfRule type="expression" dxfId="74" priority="91" stopIfTrue="1">
      <formula>ISNUMBER(SEARCH("Closed",$J38))</formula>
    </cfRule>
    <cfRule type="expression" dxfId="73" priority="92" stopIfTrue="1">
      <formula>IF($B38="Minor", TRUE, FALSE)</formula>
    </cfRule>
    <cfRule type="expression" dxfId="72" priority="93" stopIfTrue="1">
      <formula>IF(OR($B38="Major",$B38="Pre-Condition"), TRUE, FALSE)</formula>
    </cfRule>
  </conditionalFormatting>
  <conditionalFormatting sqref="C40">
    <cfRule type="expression" dxfId="71" priority="127" stopIfTrue="1">
      <formula>ISNUMBER(SEARCH("Closed",$J45))</formula>
    </cfRule>
    <cfRule type="expression" dxfId="70" priority="128" stopIfTrue="1">
      <formula>IF($B45="Minor", TRUE, FALSE)</formula>
    </cfRule>
    <cfRule type="expression" dxfId="69" priority="129" stopIfTrue="1">
      <formula>IF(OR($B45="Major",$B45="Pre-Condition"), TRUE, FALSE)</formula>
    </cfRule>
  </conditionalFormatting>
  <conditionalFormatting sqref="C39">
    <cfRule type="expression" dxfId="68" priority="88" stopIfTrue="1">
      <formula>ISNUMBER(SEARCH("Closed",$J44))</formula>
    </cfRule>
    <cfRule type="expression" dxfId="67" priority="89" stopIfTrue="1">
      <formula>IF($B44="Minor", TRUE, FALSE)</formula>
    </cfRule>
    <cfRule type="expression" dxfId="66" priority="90" stopIfTrue="1">
      <formula>IF(OR($B44="Major",$B44="Pre-Condition"), TRUE, FALSE)</formula>
    </cfRule>
  </conditionalFormatting>
  <conditionalFormatting sqref="H25">
    <cfRule type="expression" dxfId="65" priority="85" stopIfTrue="1">
      <formula>ISNUMBER(SEARCH("Closed",$J25))</formula>
    </cfRule>
    <cfRule type="expression" dxfId="64" priority="86" stopIfTrue="1">
      <formula>IF($B25="Minor", TRUE, FALSE)</formula>
    </cfRule>
    <cfRule type="expression" dxfId="63" priority="87" stopIfTrue="1">
      <formula>IF(OR($B25="Major",$B25="Pre-Condition"), TRUE, FALSE)</formula>
    </cfRule>
  </conditionalFormatting>
  <conditionalFormatting sqref="E30">
    <cfRule type="expression" dxfId="62" priority="79" stopIfTrue="1">
      <formula>ISNUMBER(SEARCH("Closed",$J30))</formula>
    </cfRule>
    <cfRule type="expression" dxfId="61" priority="80" stopIfTrue="1">
      <formula>IF($B30="Minor", TRUE, FALSE)</formula>
    </cfRule>
    <cfRule type="expression" dxfId="60" priority="81" stopIfTrue="1">
      <formula>IF(OR($B30="Major",$B30="Pre-Condition"), TRUE, FALSE)</formula>
    </cfRule>
  </conditionalFormatting>
  <conditionalFormatting sqref="E39:E40 E37">
    <cfRule type="expression" dxfId="59" priority="76" stopIfTrue="1">
      <formula>ISNUMBER(SEARCH("Closed",$I37))</formula>
    </cfRule>
    <cfRule type="expression" dxfId="58" priority="77" stopIfTrue="1">
      <formula>IF($C37="Minor", TRUE, FALSE)</formula>
    </cfRule>
    <cfRule type="expression" dxfId="57" priority="78" stopIfTrue="1">
      <formula>IF(OR($C37="Major",$C37="Pre-Condition"), TRUE, FALSE)</formula>
    </cfRule>
  </conditionalFormatting>
  <conditionalFormatting sqref="E33">
    <cfRule type="expression" dxfId="56" priority="70" stopIfTrue="1">
      <formula>ISNUMBER(SEARCH("Closed",$J33))</formula>
    </cfRule>
    <cfRule type="expression" dxfId="55" priority="71" stopIfTrue="1">
      <formula>IF($B33="Minor", TRUE, FALSE)</formula>
    </cfRule>
    <cfRule type="expression" dxfId="54" priority="72" stopIfTrue="1">
      <formula>IF(OR($B33="Major",$B33="Pre-Condition"), TRUE, FALSE)</formula>
    </cfRule>
  </conditionalFormatting>
  <conditionalFormatting sqref="E32">
    <cfRule type="expression" dxfId="53" priority="67" stopIfTrue="1">
      <formula>ISNUMBER(SEARCH("Closed",$J32))</formula>
    </cfRule>
    <cfRule type="expression" dxfId="52" priority="68" stopIfTrue="1">
      <formula>IF($B32="Minor", TRUE, FALSE)</formula>
    </cfRule>
    <cfRule type="expression" dxfId="51" priority="69" stopIfTrue="1">
      <formula>IF(OR($B32="Major",$B32="Pre-Condition"), TRUE, FALSE)</formula>
    </cfRule>
  </conditionalFormatting>
  <conditionalFormatting sqref="E34:E35">
    <cfRule type="expression" dxfId="50" priority="64" stopIfTrue="1">
      <formula>ISNUMBER(SEARCH("Closed",$J34))</formula>
    </cfRule>
    <cfRule type="expression" dxfId="49" priority="65" stopIfTrue="1">
      <formula>IF($B34="Minor", TRUE, FALSE)</formula>
    </cfRule>
    <cfRule type="expression" dxfId="48" priority="66" stopIfTrue="1">
      <formula>IF(OR($B34="Major",$B34="Pre-Condition"), TRUE, FALSE)</formula>
    </cfRule>
  </conditionalFormatting>
  <conditionalFormatting sqref="E38">
    <cfRule type="expression" dxfId="47" priority="61" stopIfTrue="1">
      <formula>ISNUMBER(SEARCH("Closed",$J38))</formula>
    </cfRule>
    <cfRule type="expression" dxfId="46" priority="62" stopIfTrue="1">
      <formula>IF($B38="Minor", TRUE, FALSE)</formula>
    </cfRule>
    <cfRule type="expression" dxfId="45" priority="63" stopIfTrue="1">
      <formula>IF(OR($B38="Major",$B38="Pre-Condition"), TRUE, FALSE)</formula>
    </cfRule>
  </conditionalFormatting>
  <conditionalFormatting sqref="H30">
    <cfRule type="expression" dxfId="44" priority="58" stopIfTrue="1">
      <formula>ISNUMBER(SEARCH("Closed",$J30))</formula>
    </cfRule>
    <cfRule type="expression" dxfId="43" priority="59" stopIfTrue="1">
      <formula>IF($B30="Minor", TRUE, FALSE)</formula>
    </cfRule>
    <cfRule type="expression" dxfId="42" priority="60" stopIfTrue="1">
      <formula>IF(OR($B30="Major",$B30="Pre-Condition"), TRUE, FALSE)</formula>
    </cfRule>
  </conditionalFormatting>
  <conditionalFormatting sqref="I9:K9">
    <cfRule type="expression" dxfId="41" priority="55" stopIfTrue="1">
      <formula>ISNUMBER(SEARCH("Closed",$I9))</formula>
    </cfRule>
    <cfRule type="expression" dxfId="40" priority="56" stopIfTrue="1">
      <formula>IF($C9="Minor", TRUE, FALSE)</formula>
    </cfRule>
    <cfRule type="expression" dxfId="39" priority="57" stopIfTrue="1">
      <formula>IF(OR($C9="Major",$C9="Pre-Condition"), TRUE, FALSE)</formula>
    </cfRule>
  </conditionalFormatting>
  <conditionalFormatting sqref="I37">
    <cfRule type="expression" dxfId="38" priority="37" stopIfTrue="1">
      <formula>ISNUMBER(SEARCH("Closed",$I37))</formula>
    </cfRule>
    <cfRule type="expression" dxfId="37" priority="38" stopIfTrue="1">
      <formula>IF($C37="Minor", TRUE, FALSE)</formula>
    </cfRule>
    <cfRule type="expression" dxfId="36" priority="39" stopIfTrue="1">
      <formula>IF(OR($C37="Major",$C37="Pre-Condition"), TRUE, FALSE)</formula>
    </cfRule>
  </conditionalFormatting>
  <conditionalFormatting sqref="E36">
    <cfRule type="expression" dxfId="35" priority="34" stopIfTrue="1">
      <formula>ISNUMBER(SEARCH("Closed",$I36))</formula>
    </cfRule>
    <cfRule type="expression" dxfId="34" priority="35" stopIfTrue="1">
      <formula>IF($C36="Minor", TRUE, FALSE)</formula>
    </cfRule>
    <cfRule type="expression" dxfId="33" priority="36" stopIfTrue="1">
      <formula>IF(OR($C36="Major",$C36="Pre-Condition"), TRUE, FALSE)</formula>
    </cfRule>
  </conditionalFormatting>
  <conditionalFormatting sqref="I38:I40">
    <cfRule type="expression" dxfId="32" priority="28" stopIfTrue="1">
      <formula>ISNUMBER(SEARCH("Closed",$J38))</formula>
    </cfRule>
    <cfRule type="expression" dxfId="31" priority="29" stopIfTrue="1">
      <formula>IF($B38="Minor", TRUE, FALSE)</formula>
    </cfRule>
    <cfRule type="expression" dxfId="30" priority="30" stopIfTrue="1">
      <formula>IF(OR($B38="Major",$B38="Pre-Condition"), TRUE, FALSE)</formula>
    </cfRule>
  </conditionalFormatting>
  <conditionalFormatting sqref="A42:B43 D42:D43">
    <cfRule type="expression" dxfId="29" priority="16" stopIfTrue="1">
      <formula>ISNUMBER(SEARCH("Closed",$I42))</formula>
    </cfRule>
    <cfRule type="expression" dxfId="28" priority="17" stopIfTrue="1">
      <formula>IF($C42="Minor", TRUE, FALSE)</formula>
    </cfRule>
    <cfRule type="expression" dxfId="27" priority="18" stopIfTrue="1">
      <formula>IF(OR($C42="Major",$C42="Pre-Condition"), TRUE, FALSE)</formula>
    </cfRule>
  </conditionalFormatting>
  <conditionalFormatting sqref="A41:J41">
    <cfRule type="expression" dxfId="26" priority="13" stopIfTrue="1">
      <formula>ISNUMBER(SEARCH("Closed",$I41))</formula>
    </cfRule>
    <cfRule type="expression" dxfId="25" priority="14" stopIfTrue="1">
      <formula>IF($C41="Minor", TRUE, FALSE)</formula>
    </cfRule>
    <cfRule type="expression" dxfId="24" priority="15" stopIfTrue="1">
      <formula>IF(OR($C41="Major",$C41="Pre-Condition"), TRUE, FALSE)</formula>
    </cfRule>
  </conditionalFormatting>
  <conditionalFormatting sqref="H42:H47">
    <cfRule type="expression" dxfId="23" priority="10" stopIfTrue="1">
      <formula>ISNUMBER(SEARCH("Closed",$I42))</formula>
    </cfRule>
    <cfRule type="expression" dxfId="22" priority="11" stopIfTrue="1">
      <formula>IF($C42="Minor", TRUE, FALSE)</formula>
    </cfRule>
    <cfRule type="expression" dxfId="21" priority="12" stopIfTrue="1">
      <formula>IF(OR($C42="Major",$C42="Pre-Condition"), TRUE, FALSE)</formula>
    </cfRule>
  </conditionalFormatting>
  <conditionalFormatting sqref="A44:B44 D44">
    <cfRule type="expression" dxfId="20" priority="7" stopIfTrue="1">
      <formula>ISNUMBER(SEARCH("Closed",$I44))</formula>
    </cfRule>
    <cfRule type="expression" dxfId="19" priority="8" stopIfTrue="1">
      <formula>IF($C44="Minor", TRUE, FALSE)</formula>
    </cfRule>
    <cfRule type="expression" dxfId="18" priority="9" stopIfTrue="1">
      <formula>IF(OR($C44="Major",$C44="Pre-Condition"), TRUE, FALSE)</formula>
    </cfRule>
  </conditionalFormatting>
  <conditionalFormatting sqref="A45:B47 D45:D46 C47:D47">
    <cfRule type="expression" dxfId="17" priority="4" stopIfTrue="1">
      <formula>ISNUMBER(SEARCH("Closed",$I45))</formula>
    </cfRule>
    <cfRule type="expression" dxfId="16" priority="5" stopIfTrue="1">
      <formula>IF($C45="Minor", TRUE, FALSE)</formula>
    </cfRule>
    <cfRule type="expression" dxfId="15" priority="6" stopIfTrue="1">
      <formula>IF(OR($C45="Major",$C45="Pre-Condition"), TRUE, FALSE)</formula>
    </cfRule>
  </conditionalFormatting>
  <conditionalFormatting sqref="A48:D48">
    <cfRule type="expression" dxfId="14" priority="1" stopIfTrue="1">
      <formula>ISNUMBER(SEARCH("Closed",$I48))</formula>
    </cfRule>
    <cfRule type="expression" dxfId="13" priority="2" stopIfTrue="1">
      <formula>IF($C48="Minor", TRUE, FALSE)</formula>
    </cfRule>
    <cfRule type="expression" dxfId="12" priority="3" stopIfTrue="1">
      <formula>IF(OR($C48="Major",$C48="Pre-Condition"), TRUE, FALSE)</formula>
    </cfRule>
  </conditionalFormatting>
  <dataValidations count="2">
    <dataValidation type="list" allowBlank="1" showInputMessage="1" showErrorMessage="1" sqref="B20:B40 B49:B368 B7:B18" xr:uid="{2BCFE93C-4C2A-441D-8344-9032C0B758E7}">
      <formula1>$N$1:$N$3</formula1>
    </dataValidation>
    <dataValidation type="list" allowBlank="1" showInputMessage="1" showErrorMessage="1" sqref="B42:B48" xr:uid="{9F28B573-F451-4613-B806-3D3A1D0BD3F3}">
      <formula1>$M$1:$M$3</formula1>
    </dataValidation>
  </dataValidations>
  <pageMargins left="0.23622047244094491" right="0.23622047244094491" top="0.74803149606299213" bottom="0.74803149606299213" header="0.31496062992125984" footer="0.31496062992125984"/>
  <pageSetup paperSize="9" scale="65" orientation="landscape" horizontalDpi="4294967294" r:id="rId1"/>
  <headerFooter alignWithMargins="0"/>
  <colBreaks count="1" manualBreakCount="1">
    <brk id="9" min="2" max="52"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99"/>
  <sheetViews>
    <sheetView view="pageBreakPreview" zoomScaleNormal="75" zoomScaleSheetLayoutView="100" workbookViewId="0">
      <selection activeCell="B35" sqref="B35"/>
    </sheetView>
  </sheetViews>
  <sheetFormatPr defaultColWidth="9" defaultRowHeight="14.25"/>
  <cols>
    <col min="1" max="1" width="8.140625" style="114" customWidth="1"/>
    <col min="2" max="2" width="78.85546875" style="42" customWidth="1"/>
    <col min="3" max="3" width="3" style="116" customWidth="1"/>
    <col min="4" max="4" width="19" style="48" customWidth="1"/>
    <col min="5" max="16384" width="9" style="36"/>
  </cols>
  <sheetData>
    <row r="1" spans="1:4" ht="28.5">
      <c r="A1" s="109">
        <v>3</v>
      </c>
      <c r="B1" s="110" t="s">
        <v>403</v>
      </c>
      <c r="C1" s="111"/>
      <c r="D1" s="47"/>
    </row>
    <row r="2" spans="1:4">
      <c r="A2" s="112">
        <v>3.1</v>
      </c>
      <c r="B2" s="113" t="s">
        <v>404</v>
      </c>
      <c r="C2" s="111"/>
      <c r="D2" s="47"/>
    </row>
    <row r="3" spans="1:4">
      <c r="B3" s="115" t="s">
        <v>405</v>
      </c>
      <c r="C3" s="111"/>
      <c r="D3" s="47"/>
    </row>
    <row r="4" spans="1:4">
      <c r="B4" s="76"/>
    </row>
    <row r="5" spans="1:4">
      <c r="B5" s="115" t="s">
        <v>406</v>
      </c>
      <c r="C5" s="111"/>
      <c r="D5" s="47"/>
    </row>
    <row r="6" spans="1:4">
      <c r="B6" s="115"/>
      <c r="C6" s="111"/>
      <c r="D6" s="47"/>
    </row>
    <row r="7" spans="1:4">
      <c r="B7" s="115" t="s">
        <v>407</v>
      </c>
    </row>
    <row r="8" spans="1:4">
      <c r="B8" s="117" t="s">
        <v>408</v>
      </c>
    </row>
    <row r="9" spans="1:4">
      <c r="B9" s="117" t="s">
        <v>409</v>
      </c>
    </row>
    <row r="10" spans="1:4">
      <c r="B10" s="117" t="s">
        <v>410</v>
      </c>
    </row>
    <row r="11" spans="1:4">
      <c r="B11" s="117" t="s">
        <v>411</v>
      </c>
    </row>
    <row r="12" spans="1:4">
      <c r="B12" s="117" t="s">
        <v>411</v>
      </c>
    </row>
    <row r="13" spans="1:4">
      <c r="B13" s="117" t="s">
        <v>412</v>
      </c>
    </row>
    <row r="14" spans="1:4">
      <c r="B14" s="117" t="s">
        <v>413</v>
      </c>
    </row>
    <row r="15" spans="1:4">
      <c r="B15" s="117" t="s">
        <v>414</v>
      </c>
    </row>
    <row r="16" spans="1:4">
      <c r="B16" s="117"/>
    </row>
    <row r="17" spans="1:4">
      <c r="B17" s="115" t="s">
        <v>415</v>
      </c>
      <c r="C17" s="111"/>
      <c r="D17" s="47"/>
    </row>
    <row r="18" spans="1:4" ht="28.5">
      <c r="B18" s="117" t="s">
        <v>416</v>
      </c>
    </row>
    <row r="19" spans="1:4">
      <c r="B19" s="117"/>
    </row>
    <row r="20" spans="1:4">
      <c r="B20" s="117"/>
    </row>
    <row r="21" spans="1:4">
      <c r="A21" s="119" t="s">
        <v>417</v>
      </c>
      <c r="B21" s="36" t="s">
        <v>418</v>
      </c>
    </row>
    <row r="22" spans="1:4">
      <c r="A22" s="119"/>
      <c r="B22" s="36"/>
    </row>
    <row r="23" spans="1:4">
      <c r="A23" s="119" t="s">
        <v>419</v>
      </c>
      <c r="B23" s="36" t="s">
        <v>420</v>
      </c>
    </row>
    <row r="24" spans="1:4">
      <c r="B24" s="76"/>
    </row>
    <row r="25" spans="1:4">
      <c r="A25" s="112">
        <v>3.2</v>
      </c>
      <c r="B25" s="118" t="s">
        <v>421</v>
      </c>
      <c r="C25" s="111"/>
      <c r="D25" s="47"/>
    </row>
    <row r="26" spans="1:4">
      <c r="B26" s="76" t="s">
        <v>422</v>
      </c>
    </row>
    <row r="27" spans="1:4">
      <c r="B27" s="76" t="s">
        <v>423</v>
      </c>
    </row>
    <row r="28" spans="1:4">
      <c r="B28" s="76" t="s">
        <v>424</v>
      </c>
    </row>
    <row r="29" spans="1:4">
      <c r="B29" s="76" t="s">
        <v>425</v>
      </c>
    </row>
    <row r="30" spans="1:4">
      <c r="B30" s="76" t="s">
        <v>426</v>
      </c>
    </row>
    <row r="31" spans="1:4">
      <c r="B31" s="76"/>
    </row>
    <row r="32" spans="1:4">
      <c r="A32" s="119" t="s">
        <v>427</v>
      </c>
      <c r="B32" s="115" t="s">
        <v>428</v>
      </c>
      <c r="C32" s="111"/>
      <c r="D32" s="47"/>
    </row>
    <row r="33" spans="1:4">
      <c r="A33" s="119"/>
      <c r="B33" s="117" t="s">
        <v>429</v>
      </c>
      <c r="C33" s="111"/>
      <c r="D33" s="47"/>
    </row>
    <row r="34" spans="1:4">
      <c r="B34" s="76"/>
    </row>
    <row r="35" spans="1:4" s="184" customFormat="1">
      <c r="A35" s="112">
        <v>3.3</v>
      </c>
      <c r="B35" s="118" t="s">
        <v>430</v>
      </c>
      <c r="C35" s="182"/>
      <c r="D35" s="183"/>
    </row>
    <row r="36" spans="1:4" s="184" customFormat="1" ht="28.5">
      <c r="A36" s="185"/>
      <c r="B36" s="76" t="s">
        <v>431</v>
      </c>
      <c r="C36" s="187"/>
      <c r="D36" s="188"/>
    </row>
    <row r="37" spans="1:4" s="184" customFormat="1">
      <c r="A37" s="185"/>
      <c r="B37" s="76" t="s">
        <v>432</v>
      </c>
      <c r="C37" s="187"/>
      <c r="D37" s="188"/>
    </row>
    <row r="38" spans="1:4" s="184" customFormat="1">
      <c r="A38" s="185"/>
      <c r="B38" s="76" t="s">
        <v>432</v>
      </c>
      <c r="C38" s="187"/>
      <c r="D38" s="188"/>
    </row>
    <row r="39" spans="1:4" s="184" customFormat="1" ht="28.5">
      <c r="A39" s="185"/>
      <c r="B39" s="76" t="s">
        <v>433</v>
      </c>
      <c r="C39" s="187"/>
      <c r="D39" s="188"/>
    </row>
    <row r="40" spans="1:4" s="184" customFormat="1">
      <c r="A40" s="185"/>
      <c r="B40" s="186"/>
      <c r="C40" s="187"/>
      <c r="D40" s="188"/>
    </row>
    <row r="41" spans="1:4">
      <c r="A41" s="112">
        <v>3.4</v>
      </c>
      <c r="B41" s="118" t="s">
        <v>434</v>
      </c>
      <c r="C41" s="111"/>
      <c r="D41" s="43"/>
    </row>
    <row r="42" spans="1:4">
      <c r="B42" s="76" t="s">
        <v>435</v>
      </c>
      <c r="D42" s="42"/>
    </row>
    <row r="43" spans="1:4">
      <c r="B43" s="76"/>
    </row>
    <row r="44" spans="1:4">
      <c r="A44" s="112">
        <v>3.5</v>
      </c>
      <c r="B44" s="118" t="s">
        <v>436</v>
      </c>
      <c r="C44" s="111"/>
      <c r="D44" s="47"/>
    </row>
    <row r="45" spans="1:4" ht="99" customHeight="1">
      <c r="B45" s="120" t="s">
        <v>437</v>
      </c>
      <c r="C45" s="121"/>
      <c r="D45" s="49"/>
    </row>
    <row r="46" spans="1:4">
      <c r="B46" s="76"/>
    </row>
    <row r="47" spans="1:4">
      <c r="A47" s="112">
        <v>3.6</v>
      </c>
      <c r="B47" s="118" t="s">
        <v>438</v>
      </c>
      <c r="C47" s="111"/>
      <c r="D47" s="47"/>
    </row>
    <row r="48" spans="1:4" ht="28.5">
      <c r="B48" s="75" t="s">
        <v>439</v>
      </c>
      <c r="C48" s="122"/>
      <c r="D48" s="50"/>
    </row>
    <row r="49" spans="1:4" ht="28.5">
      <c r="B49" s="75" t="s">
        <v>440</v>
      </c>
      <c r="C49" s="122"/>
      <c r="D49" s="50"/>
    </row>
    <row r="50" spans="1:4">
      <c r="B50" s="75" t="s">
        <v>441</v>
      </c>
      <c r="C50" s="122"/>
      <c r="D50" s="50"/>
    </row>
    <row r="51" spans="1:4">
      <c r="B51" s="76"/>
    </row>
    <row r="52" spans="1:4">
      <c r="B52" s="75"/>
      <c r="C52" s="122"/>
      <c r="D52" s="50"/>
    </row>
    <row r="53" spans="1:4">
      <c r="B53" s="76"/>
    </row>
    <row r="54" spans="1:4" ht="28.5">
      <c r="A54" s="112">
        <v>3.7</v>
      </c>
      <c r="B54" s="118" t="s">
        <v>442</v>
      </c>
      <c r="C54" s="111"/>
      <c r="D54" s="43"/>
    </row>
    <row r="55" spans="1:4" ht="171">
      <c r="A55" s="119" t="s">
        <v>443</v>
      </c>
      <c r="B55" s="115" t="s">
        <v>444</v>
      </c>
      <c r="C55" s="111"/>
      <c r="D55" s="43"/>
    </row>
    <row r="56" spans="1:4" ht="57">
      <c r="A56" s="119" t="s">
        <v>445</v>
      </c>
      <c r="B56" s="115" t="s">
        <v>446</v>
      </c>
      <c r="C56" s="111"/>
      <c r="D56" s="43"/>
    </row>
    <row r="57" spans="1:4">
      <c r="A57" s="119"/>
      <c r="B57" s="104" t="s">
        <v>447</v>
      </c>
      <c r="C57" s="111"/>
      <c r="D57" s="43"/>
    </row>
    <row r="58" spans="1:4" s="51" customFormat="1" ht="30">
      <c r="A58" s="114"/>
      <c r="B58" s="11" t="s">
        <v>448</v>
      </c>
      <c r="C58" s="122"/>
      <c r="D58" s="50"/>
    </row>
    <row r="59" spans="1:4" s="51" customFormat="1" ht="45">
      <c r="A59" s="179" t="s">
        <v>449</v>
      </c>
      <c r="B59" s="178" t="s">
        <v>450</v>
      </c>
      <c r="C59" s="122"/>
      <c r="D59" s="50"/>
    </row>
    <row r="60" spans="1:4" ht="46.5" customHeight="1">
      <c r="A60" s="123" t="s">
        <v>451</v>
      </c>
      <c r="B60" s="194" t="s">
        <v>452</v>
      </c>
      <c r="C60" s="122"/>
      <c r="D60" s="44"/>
    </row>
    <row r="61" spans="1:4" ht="46.5" customHeight="1">
      <c r="A61" s="123"/>
      <c r="B61" s="194" t="s">
        <v>453</v>
      </c>
      <c r="C61" s="122"/>
      <c r="D61" s="44"/>
    </row>
    <row r="62" spans="1:4">
      <c r="A62" s="123"/>
      <c r="B62" s="75"/>
      <c r="C62" s="122"/>
      <c r="D62" s="44"/>
    </row>
    <row r="63" spans="1:4">
      <c r="A63" s="179" t="s">
        <v>454</v>
      </c>
      <c r="B63" s="195" t="s">
        <v>455</v>
      </c>
      <c r="C63" s="122"/>
      <c r="D63" s="44"/>
    </row>
    <row r="64" spans="1:4">
      <c r="B64" s="76"/>
    </row>
    <row r="65" spans="1:4">
      <c r="A65" s="119" t="s">
        <v>443</v>
      </c>
      <c r="B65" s="115" t="s">
        <v>456</v>
      </c>
      <c r="C65" s="111"/>
      <c r="D65" s="47"/>
    </row>
    <row r="66" spans="1:4">
      <c r="B66" s="75" t="s">
        <v>457</v>
      </c>
      <c r="C66" s="122"/>
      <c r="D66" s="50"/>
    </row>
    <row r="67" spans="1:4">
      <c r="B67" s="76"/>
    </row>
    <row r="68" spans="1:4">
      <c r="A68" s="112">
        <v>3.8</v>
      </c>
      <c r="B68" s="118" t="s">
        <v>458</v>
      </c>
      <c r="C68" s="111"/>
      <c r="D68" s="43"/>
    </row>
    <row r="69" spans="1:4">
      <c r="A69" s="119" t="s">
        <v>459</v>
      </c>
      <c r="B69" s="115" t="s">
        <v>460</v>
      </c>
      <c r="C69" s="111"/>
      <c r="D69" s="43"/>
    </row>
    <row r="70" spans="1:4">
      <c r="B70" s="75" t="s">
        <v>461</v>
      </c>
      <c r="C70" s="122"/>
      <c r="D70" s="44"/>
    </row>
    <row r="71" spans="1:4">
      <c r="B71" s="75" t="s">
        <v>462</v>
      </c>
      <c r="C71" s="122"/>
      <c r="D71" s="44"/>
    </row>
    <row r="72" spans="1:4">
      <c r="B72" s="75" t="s">
        <v>463</v>
      </c>
      <c r="C72" s="122"/>
      <c r="D72" s="44"/>
    </row>
    <row r="73" spans="1:4">
      <c r="B73" s="75" t="s">
        <v>464</v>
      </c>
      <c r="C73" s="122"/>
      <c r="D73" s="44"/>
    </row>
    <row r="74" spans="1:4">
      <c r="B74" s="75" t="s">
        <v>465</v>
      </c>
      <c r="D74" s="42"/>
    </row>
    <row r="75" spans="1:4">
      <c r="B75" s="75"/>
      <c r="D75" s="42"/>
    </row>
    <row r="76" spans="1:4" ht="42.75">
      <c r="A76" s="172" t="s">
        <v>466</v>
      </c>
      <c r="B76" s="193" t="s">
        <v>467</v>
      </c>
      <c r="D76" s="42"/>
    </row>
    <row r="77" spans="1:4">
      <c r="A77" s="174"/>
      <c r="B77" s="139" t="s">
        <v>468</v>
      </c>
      <c r="D77" s="42"/>
    </row>
    <row r="78" spans="1:4">
      <c r="A78" s="173"/>
      <c r="B78" s="139" t="s">
        <v>469</v>
      </c>
      <c r="D78" s="42"/>
    </row>
    <row r="79" spans="1:4" ht="28.5">
      <c r="A79" s="173"/>
      <c r="B79" s="139" t="s">
        <v>470</v>
      </c>
      <c r="D79" s="42"/>
    </row>
    <row r="80" spans="1:4">
      <c r="A80" s="173"/>
      <c r="B80" s="175"/>
      <c r="D80" s="42"/>
    </row>
    <row r="81" spans="1:4">
      <c r="A81" s="112">
        <v>3.9</v>
      </c>
      <c r="B81" s="118" t="s">
        <v>471</v>
      </c>
      <c r="C81" s="111"/>
      <c r="D81" s="47"/>
    </row>
    <row r="82" spans="1:4" ht="117" customHeight="1">
      <c r="B82" s="10" t="s">
        <v>472</v>
      </c>
      <c r="C82" s="122"/>
      <c r="D82" s="50"/>
    </row>
    <row r="83" spans="1:4">
      <c r="B83" s="76"/>
    </row>
    <row r="84" spans="1:4">
      <c r="B84" s="76"/>
    </row>
    <row r="85" spans="1:4">
      <c r="A85" s="124">
        <v>3.1</v>
      </c>
      <c r="B85" s="118" t="s">
        <v>473</v>
      </c>
      <c r="C85" s="111"/>
      <c r="D85" s="47"/>
    </row>
    <row r="86" spans="1:4" ht="28.5">
      <c r="A86" s="119"/>
      <c r="B86" s="76" t="s">
        <v>474</v>
      </c>
    </row>
    <row r="87" spans="1:4">
      <c r="A87" s="119" t="s">
        <v>475</v>
      </c>
      <c r="B87" s="115" t="s">
        <v>476</v>
      </c>
      <c r="C87" s="111"/>
      <c r="D87" s="47"/>
    </row>
    <row r="88" spans="1:4" ht="28.5">
      <c r="A88" s="123" t="s">
        <v>477</v>
      </c>
      <c r="B88" s="76"/>
    </row>
    <row r="89" spans="1:4">
      <c r="A89" s="123"/>
      <c r="B89" s="76"/>
    </row>
    <row r="90" spans="1:4" ht="28.5">
      <c r="A90" s="123" t="s">
        <v>478</v>
      </c>
      <c r="B90" s="76"/>
    </row>
    <row r="91" spans="1:4">
      <c r="A91" s="123" t="s">
        <v>479</v>
      </c>
      <c r="B91" s="76"/>
    </row>
    <row r="92" spans="1:4">
      <c r="B92" s="76"/>
    </row>
    <row r="93" spans="1:4">
      <c r="A93" s="123"/>
      <c r="B93" s="76"/>
    </row>
    <row r="94" spans="1:4">
      <c r="A94" s="123"/>
      <c r="B94" s="76"/>
    </row>
    <row r="95" spans="1:4">
      <c r="B95" s="76"/>
    </row>
    <row r="96" spans="1:4">
      <c r="A96" s="124">
        <v>3.11</v>
      </c>
      <c r="B96" s="2" t="s">
        <v>480</v>
      </c>
      <c r="C96" s="111"/>
      <c r="D96" s="47"/>
    </row>
    <row r="97" spans="1:2" ht="150">
      <c r="A97" s="119"/>
      <c r="B97" s="1" t="s">
        <v>481</v>
      </c>
    </row>
    <row r="98" spans="1:2" ht="30">
      <c r="A98" s="119"/>
      <c r="B98" s="1" t="s">
        <v>482</v>
      </c>
    </row>
    <row r="99" spans="1:2" ht="75">
      <c r="A99" s="123" t="s">
        <v>483</v>
      </c>
      <c r="B99" s="1" t="s">
        <v>484</v>
      </c>
    </row>
  </sheetData>
  <phoneticPr fontId="7" type="noConversion"/>
  <pageMargins left="0.75" right="0.75" top="1" bottom="1" header="0.5" footer="0.5"/>
  <pageSetup paperSize="9" orientation="portrait" horizontalDpi="4294967294" r:id="rId1"/>
  <headerFooter alignWithMargins="0"/>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31"/>
  <sheetViews>
    <sheetView view="pageBreakPreview" topLeftCell="A7" zoomScaleNormal="100" zoomScaleSheetLayoutView="100" workbookViewId="0">
      <selection activeCell="B20" sqref="B20"/>
    </sheetView>
  </sheetViews>
  <sheetFormatPr defaultColWidth="9.140625" defaultRowHeight="14.25"/>
  <cols>
    <col min="1" max="1" width="6.85546875" style="119" customWidth="1"/>
    <col min="2" max="2" width="79.140625" style="170" customWidth="1"/>
    <col min="3" max="3" width="2.42578125" style="170" customWidth="1"/>
    <col min="4" max="16384" width="9.140625" style="41"/>
  </cols>
  <sheetData>
    <row r="1" spans="1:3" ht="28.5">
      <c r="A1" s="109">
        <v>5</v>
      </c>
      <c r="B1" s="126" t="s">
        <v>485</v>
      </c>
      <c r="C1" s="47"/>
    </row>
    <row r="2" spans="1:3" ht="28.5">
      <c r="A2" s="112">
        <v>5.3</v>
      </c>
      <c r="B2" s="118" t="s">
        <v>486</v>
      </c>
      <c r="C2" s="47"/>
    </row>
    <row r="3" spans="1:3">
      <c r="A3" s="172" t="s">
        <v>487</v>
      </c>
      <c r="B3" s="115" t="s">
        <v>488</v>
      </c>
      <c r="C3" s="48"/>
    </row>
    <row r="4" spans="1:3">
      <c r="B4" s="120" t="s">
        <v>489</v>
      </c>
      <c r="C4" s="48"/>
    </row>
    <row r="5" spans="1:3" ht="28.5">
      <c r="B5" s="75" t="s">
        <v>490</v>
      </c>
      <c r="C5" s="48"/>
    </row>
    <row r="6" spans="1:3" ht="28.5">
      <c r="B6" s="75" t="s">
        <v>491</v>
      </c>
      <c r="C6" s="48"/>
    </row>
    <row r="7" spans="1:3">
      <c r="B7" s="76"/>
      <c r="C7" s="48"/>
    </row>
    <row r="8" spans="1:3">
      <c r="A8" s="172" t="s">
        <v>492</v>
      </c>
      <c r="B8" s="115" t="s">
        <v>493</v>
      </c>
      <c r="C8" s="47"/>
    </row>
    <row r="9" spans="1:3" ht="28.5">
      <c r="B9" s="75" t="s">
        <v>494</v>
      </c>
      <c r="C9" s="48"/>
    </row>
    <row r="10" spans="1:3">
      <c r="A10" s="114"/>
      <c r="B10" s="171"/>
    </row>
    <row r="11" spans="1:3">
      <c r="A11" s="114"/>
      <c r="B11" s="171"/>
    </row>
    <row r="12" spans="1:3">
      <c r="B12" s="76"/>
      <c r="C12" s="48"/>
    </row>
    <row r="13" spans="1:3" ht="57">
      <c r="A13" s="180">
        <v>5.4</v>
      </c>
      <c r="B13" s="181" t="s">
        <v>495</v>
      </c>
      <c r="C13" s="169"/>
    </row>
    <row r="14" spans="1:3" ht="57">
      <c r="A14" s="172" t="s">
        <v>496</v>
      </c>
      <c r="B14" s="168" t="s">
        <v>497</v>
      </c>
      <c r="C14" s="169"/>
    </row>
    <row r="15" spans="1:3">
      <c r="B15" s="120" t="s">
        <v>498</v>
      </c>
      <c r="C15" s="169"/>
    </row>
    <row r="16" spans="1:3">
      <c r="B16" s="196"/>
      <c r="C16" s="169"/>
    </row>
    <row r="17" spans="1:3">
      <c r="B17" s="76"/>
      <c r="C17" s="43"/>
    </row>
    <row r="18" spans="1:3">
      <c r="A18" s="172" t="s">
        <v>499</v>
      </c>
      <c r="B18" s="115" t="s">
        <v>488</v>
      </c>
      <c r="C18" s="43"/>
    </row>
    <row r="19" spans="1:3">
      <c r="B19" s="120" t="s">
        <v>489</v>
      </c>
    </row>
    <row r="20" spans="1:3" ht="28.5">
      <c r="B20" s="75" t="s">
        <v>490</v>
      </c>
    </row>
    <row r="21" spans="1:3">
      <c r="A21" s="114"/>
      <c r="B21" s="171"/>
    </row>
    <row r="22" spans="1:3">
      <c r="A22" s="114"/>
      <c r="B22" s="171"/>
    </row>
    <row r="23" spans="1:3">
      <c r="B23" s="76"/>
    </row>
    <row r="24" spans="1:3" ht="42.75">
      <c r="A24" s="180" t="s">
        <v>500</v>
      </c>
      <c r="B24" s="181" t="s">
        <v>501</v>
      </c>
      <c r="C24" s="169"/>
    </row>
    <row r="25" spans="1:3">
      <c r="A25" s="172" t="s">
        <v>502</v>
      </c>
      <c r="B25" s="115" t="s">
        <v>503</v>
      </c>
      <c r="C25" s="169"/>
    </row>
    <row r="26" spans="1:3">
      <c r="B26" s="120" t="s">
        <v>489</v>
      </c>
      <c r="C26" s="169"/>
    </row>
    <row r="27" spans="1:3">
      <c r="B27" s="75"/>
      <c r="C27" s="169"/>
    </row>
    <row r="28" spans="1:3">
      <c r="B28" s="76"/>
      <c r="C28" s="43"/>
    </row>
    <row r="29" spans="1:3">
      <c r="B29" s="76"/>
      <c r="C29" s="43"/>
    </row>
    <row r="30" spans="1:3">
      <c r="A30" s="114"/>
      <c r="B30" s="171"/>
    </row>
    <row r="31" spans="1:3">
      <c r="B31" s="76"/>
    </row>
  </sheetData>
  <pageMargins left="0.75" right="0.75" top="1" bottom="1" header="0.5" footer="0.5"/>
  <pageSetup paperSize="9" scale="99"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80"/>
  <sheetViews>
    <sheetView view="pageBreakPreview" topLeftCell="A25" zoomScaleNormal="100" workbookViewId="0">
      <selection activeCell="A22" sqref="A22:IV24"/>
    </sheetView>
  </sheetViews>
  <sheetFormatPr defaultColWidth="9" defaultRowHeight="14.25"/>
  <cols>
    <col min="1" max="1" width="7.140625" style="144" customWidth="1"/>
    <col min="2" max="2" width="80.42578125" style="48" customWidth="1"/>
    <col min="3" max="3" width="2" style="48" customWidth="1"/>
    <col min="4" max="16384" width="9" style="36"/>
  </cols>
  <sheetData>
    <row r="1" spans="1:3" ht="28.5">
      <c r="A1" s="125">
        <v>6</v>
      </c>
      <c r="B1" s="126" t="s">
        <v>504</v>
      </c>
      <c r="C1" s="111"/>
    </row>
    <row r="2" spans="1:3">
      <c r="A2" s="127">
        <v>6.1</v>
      </c>
      <c r="B2" s="128" t="s">
        <v>505</v>
      </c>
      <c r="C2" s="111"/>
    </row>
    <row r="3" spans="1:3">
      <c r="A3" s="127"/>
      <c r="B3" s="129"/>
      <c r="C3" s="116"/>
    </row>
    <row r="4" spans="1:3">
      <c r="A4" s="127"/>
      <c r="B4" s="133"/>
      <c r="C4" s="116"/>
    </row>
    <row r="5" spans="1:3">
      <c r="A5" s="127"/>
      <c r="B5" s="134" t="s">
        <v>407</v>
      </c>
      <c r="C5" s="116"/>
    </row>
    <row r="6" spans="1:3">
      <c r="A6" s="127"/>
      <c r="B6" s="207" t="s">
        <v>506</v>
      </c>
      <c r="C6" s="116"/>
    </row>
    <row r="7" spans="1:3">
      <c r="A7" s="127"/>
      <c r="B7" s="207" t="s">
        <v>409</v>
      </c>
      <c r="C7" s="116"/>
    </row>
    <row r="8" spans="1:3">
      <c r="A8" s="127"/>
      <c r="B8" s="207" t="s">
        <v>410</v>
      </c>
      <c r="C8" s="116"/>
    </row>
    <row r="9" spans="1:3">
      <c r="A9" s="127"/>
      <c r="B9" s="207" t="s">
        <v>411</v>
      </c>
      <c r="C9" s="116"/>
    </row>
    <row r="10" spans="1:3">
      <c r="A10" s="127"/>
      <c r="B10" s="207" t="s">
        <v>411</v>
      </c>
      <c r="C10" s="116"/>
    </row>
    <row r="11" spans="1:3">
      <c r="A11" s="127"/>
      <c r="B11" s="207" t="s">
        <v>412</v>
      </c>
      <c r="C11" s="116"/>
    </row>
    <row r="12" spans="1:3">
      <c r="A12" s="127"/>
      <c r="B12" s="207" t="s">
        <v>413</v>
      </c>
      <c r="C12" s="116"/>
    </row>
    <row r="13" spans="1:3">
      <c r="A13" s="127"/>
      <c r="B13" s="207" t="s">
        <v>507</v>
      </c>
      <c r="C13" s="116"/>
    </row>
    <row r="14" spans="1:3">
      <c r="A14" s="127"/>
      <c r="B14" s="207"/>
      <c r="C14" s="116"/>
    </row>
    <row r="15" spans="1:3">
      <c r="A15" s="127" t="s">
        <v>508</v>
      </c>
      <c r="B15" s="36" t="s">
        <v>418</v>
      </c>
      <c r="C15" s="116"/>
    </row>
    <row r="16" spans="1:3">
      <c r="A16" s="127"/>
      <c r="B16" s="36"/>
      <c r="C16" s="116"/>
    </row>
    <row r="17" spans="1:3">
      <c r="A17" s="127" t="s">
        <v>509</v>
      </c>
      <c r="B17" s="36" t="s">
        <v>420</v>
      </c>
      <c r="C17" s="116"/>
    </row>
    <row r="18" spans="1:3">
      <c r="A18" s="127"/>
      <c r="B18" s="36"/>
      <c r="C18" s="116"/>
    </row>
    <row r="19" spans="1:3">
      <c r="A19" s="127">
        <v>6.2</v>
      </c>
      <c r="B19" s="131" t="s">
        <v>510</v>
      </c>
      <c r="C19" s="111"/>
    </row>
    <row r="20" spans="1:3" ht="33.75" customHeight="1">
      <c r="A20" s="127"/>
      <c r="B20" s="117" t="s">
        <v>416</v>
      </c>
      <c r="C20" s="116"/>
    </row>
    <row r="21" spans="1:3" ht="14.25" customHeight="1">
      <c r="A21" s="127"/>
      <c r="B21" s="117"/>
      <c r="C21" s="116"/>
    </row>
    <row r="22" spans="1:3" ht="15" customHeight="1">
      <c r="A22" s="127"/>
      <c r="B22" s="130"/>
      <c r="C22" s="116"/>
    </row>
    <row r="23" spans="1:3">
      <c r="A23" s="127">
        <v>6.3</v>
      </c>
      <c r="B23" s="131" t="s">
        <v>511</v>
      </c>
      <c r="C23" s="111"/>
    </row>
    <row r="24" spans="1:3">
      <c r="A24" s="127"/>
      <c r="B24" s="132" t="s">
        <v>512</v>
      </c>
      <c r="C24" s="111"/>
    </row>
    <row r="25" spans="1:3">
      <c r="A25" s="127"/>
      <c r="B25" s="133" t="s">
        <v>513</v>
      </c>
      <c r="C25" s="116"/>
    </row>
    <row r="26" spans="1:3">
      <c r="A26" s="127"/>
      <c r="B26" s="133" t="s">
        <v>514</v>
      </c>
      <c r="C26" s="116"/>
    </row>
    <row r="27" spans="1:3">
      <c r="A27" s="127"/>
      <c r="B27" s="133" t="s">
        <v>515</v>
      </c>
      <c r="C27" s="116"/>
    </row>
    <row r="28" spans="1:3">
      <c r="A28" s="127"/>
      <c r="B28" s="133" t="s">
        <v>516</v>
      </c>
      <c r="C28" s="116"/>
    </row>
    <row r="29" spans="1:3">
      <c r="A29" s="127"/>
      <c r="B29" s="133"/>
      <c r="C29" s="116"/>
    </row>
    <row r="30" spans="1:3">
      <c r="A30" s="127" t="s">
        <v>517</v>
      </c>
      <c r="B30" s="134" t="s">
        <v>428</v>
      </c>
      <c r="C30" s="111"/>
    </row>
    <row r="31" spans="1:3">
      <c r="A31" s="127"/>
      <c r="B31" s="133"/>
      <c r="C31" s="116"/>
    </row>
    <row r="32" spans="1:3">
      <c r="A32" s="127"/>
      <c r="B32" s="130"/>
      <c r="C32" s="116"/>
    </row>
    <row r="33" spans="1:3">
      <c r="A33" s="127">
        <v>6.4</v>
      </c>
      <c r="B33" s="131" t="s">
        <v>518</v>
      </c>
      <c r="C33" s="111"/>
    </row>
    <row r="34" spans="1:3" ht="171">
      <c r="A34" s="127" t="s">
        <v>519</v>
      </c>
      <c r="B34" s="115" t="s">
        <v>444</v>
      </c>
      <c r="C34" s="111"/>
    </row>
    <row r="35" spans="1:3" ht="57">
      <c r="A35" s="127" t="s">
        <v>520</v>
      </c>
      <c r="B35" s="115" t="s">
        <v>446</v>
      </c>
      <c r="C35" s="111"/>
    </row>
    <row r="36" spans="1:3">
      <c r="A36" s="127"/>
      <c r="B36" s="208"/>
      <c r="C36" s="111"/>
    </row>
    <row r="37" spans="1:3">
      <c r="A37" s="127"/>
      <c r="B37" s="208"/>
      <c r="C37" s="111"/>
    </row>
    <row r="38" spans="1:3">
      <c r="A38" s="127"/>
      <c r="B38" s="135"/>
      <c r="C38" s="121"/>
    </row>
    <row r="39" spans="1:3">
      <c r="A39" s="127"/>
      <c r="B39" s="136"/>
      <c r="C39" s="121"/>
    </row>
    <row r="40" spans="1:3">
      <c r="A40" s="127"/>
      <c r="B40" s="137" t="s">
        <v>521</v>
      </c>
      <c r="C40" s="138"/>
    </row>
    <row r="41" spans="1:3">
      <c r="A41" s="127"/>
      <c r="B41" s="136"/>
      <c r="C41" s="121"/>
    </row>
    <row r="42" spans="1:3" ht="85.5">
      <c r="A42" s="127"/>
      <c r="B42" s="136" t="s">
        <v>522</v>
      </c>
      <c r="C42" s="121"/>
    </row>
    <row r="43" spans="1:3">
      <c r="A43" s="127"/>
      <c r="B43" s="139" t="s">
        <v>523</v>
      </c>
      <c r="C43" s="122"/>
    </row>
    <row r="44" spans="1:3">
      <c r="A44" s="127"/>
      <c r="B44" s="139"/>
      <c r="C44" s="122"/>
    </row>
    <row r="45" spans="1:3">
      <c r="A45" s="127" t="s">
        <v>524</v>
      </c>
      <c r="B45" s="134" t="s">
        <v>525</v>
      </c>
      <c r="C45" s="122"/>
    </row>
    <row r="46" spans="1:3" ht="99.75">
      <c r="A46" s="127"/>
      <c r="B46" s="209" t="s">
        <v>526</v>
      </c>
      <c r="C46" s="116"/>
    </row>
    <row r="47" spans="1:3">
      <c r="A47" s="127">
        <v>6.5</v>
      </c>
      <c r="B47" s="131" t="s">
        <v>527</v>
      </c>
      <c r="C47" s="111"/>
    </row>
    <row r="48" spans="1:3">
      <c r="A48" s="127"/>
      <c r="B48" s="140" t="s">
        <v>461</v>
      </c>
      <c r="C48" s="111"/>
    </row>
    <row r="49" spans="1:3">
      <c r="A49" s="127"/>
      <c r="B49" s="139" t="s">
        <v>462</v>
      </c>
      <c r="C49" s="111"/>
    </row>
    <row r="50" spans="1:3">
      <c r="A50" s="127"/>
      <c r="B50" s="139" t="s">
        <v>463</v>
      </c>
      <c r="C50" s="111"/>
    </row>
    <row r="51" spans="1:3">
      <c r="A51" s="127"/>
      <c r="B51" s="139" t="s">
        <v>528</v>
      </c>
      <c r="C51" s="111"/>
    </row>
    <row r="52" spans="1:3">
      <c r="A52" s="127"/>
      <c r="B52" s="139" t="s">
        <v>529</v>
      </c>
      <c r="C52" s="116"/>
    </row>
    <row r="53" spans="1:3">
      <c r="A53" s="127"/>
      <c r="B53" s="133"/>
      <c r="C53" s="116"/>
    </row>
    <row r="54" spans="1:3">
      <c r="A54" s="127">
        <v>6.6</v>
      </c>
      <c r="B54" s="131" t="s">
        <v>530</v>
      </c>
      <c r="C54" s="111"/>
    </row>
    <row r="55" spans="1:3" ht="28.5">
      <c r="A55" s="127"/>
      <c r="B55" s="133" t="s">
        <v>531</v>
      </c>
      <c r="C55" s="116"/>
    </row>
    <row r="56" spans="1:3">
      <c r="A56" s="127"/>
      <c r="B56" s="130"/>
      <c r="C56" s="116"/>
    </row>
    <row r="57" spans="1:3">
      <c r="A57" s="127">
        <v>6.7</v>
      </c>
      <c r="B57" s="131" t="s">
        <v>438</v>
      </c>
      <c r="C57" s="111"/>
    </row>
    <row r="58" spans="1:3">
      <c r="A58" s="127"/>
      <c r="B58" s="126" t="s">
        <v>532</v>
      </c>
      <c r="C58" s="111"/>
    </row>
    <row r="59" spans="1:3" ht="28.5">
      <c r="A59" s="127"/>
      <c r="B59" s="140" t="s">
        <v>439</v>
      </c>
      <c r="C59" s="122"/>
    </row>
    <row r="60" spans="1:3" ht="28.5">
      <c r="A60" s="127"/>
      <c r="B60" s="139" t="s">
        <v>440</v>
      </c>
      <c r="C60" s="122"/>
    </row>
    <row r="61" spans="1:3">
      <c r="A61" s="127"/>
      <c r="B61" s="139" t="s">
        <v>441</v>
      </c>
      <c r="C61" s="122"/>
    </row>
    <row r="62" spans="1:3">
      <c r="A62" s="127"/>
      <c r="B62" s="133"/>
      <c r="C62" s="116"/>
    </row>
    <row r="63" spans="1:3">
      <c r="A63" s="127"/>
      <c r="B63" s="133"/>
      <c r="C63" s="116"/>
    </row>
    <row r="64" spans="1:3">
      <c r="A64" s="127"/>
      <c r="B64" s="130"/>
      <c r="C64" s="116"/>
    </row>
    <row r="65" spans="1:3">
      <c r="A65" s="141" t="s">
        <v>533</v>
      </c>
      <c r="B65" s="131" t="s">
        <v>534</v>
      </c>
      <c r="C65" s="111"/>
    </row>
    <row r="66" spans="1:3" ht="42.75">
      <c r="A66" s="127"/>
      <c r="B66" s="140" t="s">
        <v>535</v>
      </c>
      <c r="C66" s="122"/>
    </row>
    <row r="67" spans="1:3">
      <c r="A67" s="127"/>
      <c r="B67" s="130"/>
      <c r="C67" s="116"/>
    </row>
    <row r="68" spans="1:3" ht="57">
      <c r="A68" s="127">
        <v>6.9</v>
      </c>
      <c r="B68" s="131" t="s">
        <v>536</v>
      </c>
      <c r="C68" s="111"/>
    </row>
    <row r="69" spans="1:3" ht="28.5">
      <c r="A69" s="127"/>
      <c r="B69" s="140" t="s">
        <v>537</v>
      </c>
      <c r="C69" s="122"/>
    </row>
    <row r="70" spans="1:3">
      <c r="A70" s="127"/>
      <c r="B70" s="130"/>
      <c r="C70" s="116"/>
    </row>
    <row r="71" spans="1:3">
      <c r="A71" s="127" t="s">
        <v>538</v>
      </c>
      <c r="B71" s="131" t="s">
        <v>539</v>
      </c>
      <c r="C71" s="111"/>
    </row>
    <row r="72" spans="1:3" ht="57">
      <c r="A72" s="127"/>
      <c r="B72" s="129" t="s">
        <v>540</v>
      </c>
      <c r="C72" s="116"/>
    </row>
    <row r="73" spans="1:3">
      <c r="A73" s="127"/>
      <c r="B73" s="130"/>
      <c r="C73" s="116"/>
    </row>
    <row r="74" spans="1:3">
      <c r="A74" s="127">
        <v>6.11</v>
      </c>
      <c r="B74" s="131" t="s">
        <v>541</v>
      </c>
      <c r="C74" s="111"/>
    </row>
    <row r="75" spans="1:3" ht="28.5">
      <c r="A75" s="127"/>
      <c r="B75" s="129" t="s">
        <v>542</v>
      </c>
      <c r="C75" s="116"/>
    </row>
    <row r="76" spans="1:3">
      <c r="A76" s="127" t="s">
        <v>475</v>
      </c>
      <c r="B76" s="134" t="s">
        <v>476</v>
      </c>
      <c r="C76" s="111"/>
    </row>
    <row r="77" spans="1:3" ht="25.5">
      <c r="A77" s="142" t="s">
        <v>477</v>
      </c>
      <c r="B77" s="133"/>
      <c r="C77" s="116"/>
    </row>
    <row r="78" spans="1:3">
      <c r="A78" s="142" t="s">
        <v>543</v>
      </c>
      <c r="B78" s="133"/>
      <c r="C78" s="116"/>
    </row>
    <row r="79" spans="1:3">
      <c r="A79" s="142"/>
      <c r="B79" s="133"/>
      <c r="C79" s="116"/>
    </row>
    <row r="80" spans="1:3">
      <c r="A80" s="143" t="s">
        <v>479</v>
      </c>
      <c r="B80" s="130"/>
      <c r="C80" s="116"/>
    </row>
  </sheetData>
  <phoneticPr fontId="7" type="noConversion"/>
  <pageMargins left="0.75" right="0.75" top="1" bottom="1" header="0.5" footer="0.5"/>
  <pageSetup paperSize="9" scale="92" orientation="portrait"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C84"/>
  <sheetViews>
    <sheetView view="pageBreakPreview" zoomScaleNormal="100" workbookViewId="0"/>
  </sheetViews>
  <sheetFormatPr defaultColWidth="9" defaultRowHeight="14.25"/>
  <cols>
    <col min="1" max="1" width="7.140625" style="144" customWidth="1"/>
    <col min="2" max="2" width="80.42578125" style="48" customWidth="1"/>
    <col min="3" max="3" width="2.42578125" style="48" customWidth="1"/>
    <col min="4" max="16384" width="9" style="36"/>
  </cols>
  <sheetData>
    <row r="1" spans="1:3" ht="28.5">
      <c r="A1" s="125">
        <v>7</v>
      </c>
      <c r="B1" s="126" t="s">
        <v>544</v>
      </c>
      <c r="C1" s="47"/>
    </row>
    <row r="2" spans="1:3">
      <c r="A2" s="127">
        <v>7.1</v>
      </c>
      <c r="B2" s="128" t="s">
        <v>505</v>
      </c>
      <c r="C2" s="47"/>
    </row>
    <row r="3" spans="1:3">
      <c r="A3" s="127"/>
      <c r="B3" s="291" t="s">
        <v>26</v>
      </c>
    </row>
    <row r="4" spans="1:3">
      <c r="A4" s="127"/>
      <c r="B4" s="115" t="s">
        <v>407</v>
      </c>
    </row>
    <row r="5" spans="1:3" ht="28.5">
      <c r="A5" s="127"/>
      <c r="B5" s="76" t="s">
        <v>545</v>
      </c>
    </row>
    <row r="6" spans="1:3" ht="28.5">
      <c r="A6" s="127"/>
      <c r="B6" s="76" t="s">
        <v>546</v>
      </c>
    </row>
    <row r="7" spans="1:3">
      <c r="A7" s="127"/>
      <c r="B7" s="76" t="s">
        <v>547</v>
      </c>
    </row>
    <row r="8" spans="1:3">
      <c r="A8" s="127"/>
      <c r="B8" s="76" t="s">
        <v>548</v>
      </c>
    </row>
    <row r="9" spans="1:3" ht="28.5">
      <c r="A9" s="127"/>
      <c r="B9" s="76" t="s">
        <v>549</v>
      </c>
    </row>
    <row r="10" spans="1:3">
      <c r="A10" s="127"/>
      <c r="B10" s="76" t="s">
        <v>550</v>
      </c>
    </row>
    <row r="11" spans="1:3">
      <c r="A11" s="127"/>
      <c r="B11" s="76" t="s">
        <v>551</v>
      </c>
    </row>
    <row r="12" spans="1:3" ht="28.5">
      <c r="A12" s="127"/>
      <c r="B12" s="76" t="s">
        <v>552</v>
      </c>
    </row>
    <row r="13" spans="1:3" ht="28.5">
      <c r="A13" s="127"/>
      <c r="B13" s="76" t="s">
        <v>553</v>
      </c>
    </row>
    <row r="14" spans="1:3" ht="28.5">
      <c r="A14" s="127"/>
      <c r="B14" s="76" t="s">
        <v>554</v>
      </c>
    </row>
    <row r="15" spans="1:3">
      <c r="A15" s="127"/>
      <c r="B15" s="76" t="s">
        <v>555</v>
      </c>
    </row>
    <row r="16" spans="1:3" ht="28.5">
      <c r="A16" s="127"/>
      <c r="B16" s="76" t="s">
        <v>556</v>
      </c>
    </row>
    <row r="17" spans="1:3">
      <c r="A17" s="127"/>
      <c r="B17" s="117"/>
    </row>
    <row r="18" spans="1:3">
      <c r="A18" s="127" t="s">
        <v>557</v>
      </c>
      <c r="B18" s="36" t="s">
        <v>558</v>
      </c>
    </row>
    <row r="19" spans="1:3">
      <c r="A19" s="127"/>
      <c r="B19" s="36"/>
    </row>
    <row r="20" spans="1:3">
      <c r="A20" s="127" t="s">
        <v>559</v>
      </c>
      <c r="B20" s="36" t="s">
        <v>560</v>
      </c>
    </row>
    <row r="21" spans="1:3">
      <c r="A21" s="127"/>
      <c r="B21" s="133"/>
    </row>
    <row r="22" spans="1:3">
      <c r="A22" s="127">
        <v>7.2</v>
      </c>
      <c r="B22" s="131" t="s">
        <v>510</v>
      </c>
      <c r="C22" s="47"/>
    </row>
    <row r="23" spans="1:3">
      <c r="A23" s="127"/>
      <c r="B23" s="76" t="s">
        <v>561</v>
      </c>
    </row>
    <row r="24" spans="1:3">
      <c r="A24" s="127"/>
      <c r="B24" s="130"/>
    </row>
    <row r="25" spans="1:3">
      <c r="A25" s="127">
        <v>7.3</v>
      </c>
      <c r="B25" s="131" t="s">
        <v>511</v>
      </c>
      <c r="C25" s="47"/>
    </row>
    <row r="26" spans="1:3">
      <c r="A26" s="127"/>
      <c r="B26" s="132" t="s">
        <v>512</v>
      </c>
      <c r="C26" s="47"/>
    </row>
    <row r="27" spans="1:3" ht="57">
      <c r="A27" s="127"/>
      <c r="B27" s="512" t="s">
        <v>562</v>
      </c>
    </row>
    <row r="28" spans="1:3">
      <c r="A28" s="127"/>
      <c r="B28" s="76" t="s">
        <v>563</v>
      </c>
    </row>
    <row r="29" spans="1:3">
      <c r="A29" s="127"/>
      <c r="B29" s="133" t="s">
        <v>516</v>
      </c>
    </row>
    <row r="30" spans="1:3">
      <c r="A30" s="127"/>
      <c r="B30" s="133"/>
    </row>
    <row r="31" spans="1:3">
      <c r="A31" s="127" t="s">
        <v>564</v>
      </c>
      <c r="B31" s="134" t="s">
        <v>428</v>
      </c>
      <c r="C31" s="47"/>
    </row>
    <row r="32" spans="1:3">
      <c r="A32" s="127"/>
      <c r="B32" s="133" t="s">
        <v>565</v>
      </c>
    </row>
    <row r="33" spans="1:3">
      <c r="A33" s="127"/>
      <c r="B33" s="130"/>
    </row>
    <row r="34" spans="1:3">
      <c r="A34" s="127">
        <v>7.4</v>
      </c>
      <c r="B34" s="131" t="s">
        <v>442</v>
      </c>
      <c r="C34" s="47"/>
    </row>
    <row r="35" spans="1:3" ht="171">
      <c r="A35" s="127" t="s">
        <v>566</v>
      </c>
      <c r="B35" s="115" t="s">
        <v>444</v>
      </c>
      <c r="C35" s="49"/>
    </row>
    <row r="36" spans="1:3" ht="57">
      <c r="A36" s="127" t="s">
        <v>567</v>
      </c>
      <c r="B36" s="43" t="s">
        <v>446</v>
      </c>
      <c r="C36" s="146"/>
    </row>
    <row r="37" spans="1:3">
      <c r="A37" s="127"/>
      <c r="B37" s="115"/>
      <c r="C37" s="49"/>
    </row>
    <row r="38" spans="1:3">
      <c r="A38" s="127"/>
      <c r="B38" s="137" t="s">
        <v>521</v>
      </c>
      <c r="C38" s="47"/>
    </row>
    <row r="39" spans="1:3" ht="42.75">
      <c r="A39" s="127"/>
      <c r="B39" s="42" t="s">
        <v>568</v>
      </c>
    </row>
    <row r="40" spans="1:3">
      <c r="A40" s="127"/>
      <c r="B40" s="514" t="s">
        <v>569</v>
      </c>
    </row>
    <row r="41" spans="1:3" ht="128.25">
      <c r="A41" s="127"/>
      <c r="B41" s="515" t="s">
        <v>570</v>
      </c>
    </row>
    <row r="42" spans="1:3">
      <c r="A42" s="127"/>
      <c r="B42" s="139"/>
    </row>
    <row r="43" spans="1:3">
      <c r="A43" s="127" t="s">
        <v>571</v>
      </c>
      <c r="B43" s="134" t="s">
        <v>525</v>
      </c>
    </row>
    <row r="44" spans="1:3" ht="85.5">
      <c r="A44" s="127"/>
      <c r="B44" s="513" t="s">
        <v>572</v>
      </c>
    </row>
    <row r="45" spans="1:3">
      <c r="A45" s="127"/>
      <c r="B45" s="130"/>
      <c r="C45" s="50"/>
    </row>
    <row r="46" spans="1:3">
      <c r="A46" s="127">
        <v>7.5</v>
      </c>
      <c r="B46" s="131" t="s">
        <v>527</v>
      </c>
      <c r="C46" s="50"/>
    </row>
    <row r="47" spans="1:3">
      <c r="A47" s="127"/>
      <c r="B47" s="129" t="s">
        <v>573</v>
      </c>
      <c r="C47" s="42"/>
    </row>
    <row r="48" spans="1:3">
      <c r="A48" s="127"/>
      <c r="B48" s="133" t="s">
        <v>574</v>
      </c>
      <c r="C48" s="43"/>
    </row>
    <row r="49" spans="1:3">
      <c r="A49" s="127"/>
      <c r="B49" s="133" t="s">
        <v>575</v>
      </c>
      <c r="C49" s="44"/>
    </row>
    <row r="50" spans="1:3" ht="42.75">
      <c r="A50" s="127"/>
      <c r="B50" s="133" t="s">
        <v>576</v>
      </c>
      <c r="C50" s="42"/>
    </row>
    <row r="51" spans="1:3">
      <c r="A51" s="127"/>
      <c r="B51" s="133" t="s">
        <v>577</v>
      </c>
      <c r="C51" s="47"/>
    </row>
    <row r="52" spans="1:3">
      <c r="A52" s="127"/>
      <c r="B52" s="133"/>
      <c r="C52" s="50"/>
    </row>
    <row r="53" spans="1:3">
      <c r="A53" s="127">
        <v>7.6</v>
      </c>
      <c r="B53" s="147" t="s">
        <v>530</v>
      </c>
    </row>
    <row r="54" spans="1:3" ht="28.5">
      <c r="A54" s="127"/>
      <c r="B54" s="133" t="s">
        <v>531</v>
      </c>
      <c r="C54" s="43"/>
    </row>
    <row r="55" spans="1:3">
      <c r="A55" s="127"/>
      <c r="B55" s="130"/>
      <c r="C55" s="42"/>
    </row>
    <row r="56" spans="1:3">
      <c r="A56" s="127">
        <v>7.7</v>
      </c>
      <c r="B56" s="131" t="s">
        <v>438</v>
      </c>
      <c r="C56" s="42"/>
    </row>
    <row r="57" spans="1:3" ht="85.5">
      <c r="A57" s="127"/>
      <c r="B57" s="42" t="s">
        <v>578</v>
      </c>
      <c r="C57" s="42"/>
    </row>
    <row r="58" spans="1:3" ht="85.5">
      <c r="A58" s="127"/>
      <c r="B58" s="42" t="s">
        <v>579</v>
      </c>
      <c r="C58" s="42"/>
    </row>
    <row r="59" spans="1:3" ht="171">
      <c r="A59" s="127"/>
      <c r="B59" s="42" t="s">
        <v>580</v>
      </c>
      <c r="C59" s="42"/>
    </row>
    <row r="60" spans="1:3" ht="142.5">
      <c r="A60" s="127"/>
      <c r="B60" s="42" t="s">
        <v>581</v>
      </c>
      <c r="C60" s="42"/>
    </row>
    <row r="61" spans="1:3" ht="85.5">
      <c r="A61" s="127"/>
      <c r="B61" s="42" t="s">
        <v>582</v>
      </c>
      <c r="C61" s="42"/>
    </row>
    <row r="62" spans="1:3" ht="114">
      <c r="A62" s="127"/>
      <c r="B62" s="42" t="s">
        <v>583</v>
      </c>
      <c r="C62" s="42"/>
    </row>
    <row r="63" spans="1:3" ht="85.5">
      <c r="A63" s="127"/>
      <c r="B63" s="42" t="s">
        <v>584</v>
      </c>
      <c r="C63" s="42"/>
    </row>
    <row r="64" spans="1:3" ht="85.5">
      <c r="A64" s="127"/>
      <c r="B64" s="42" t="s">
        <v>585</v>
      </c>
      <c r="C64" s="42"/>
    </row>
    <row r="65" spans="1:3" ht="85.5">
      <c r="A65" s="127"/>
      <c r="B65" s="42" t="s">
        <v>586</v>
      </c>
      <c r="C65" s="43"/>
    </row>
    <row r="66" spans="1:3" ht="128.25">
      <c r="A66" s="127"/>
      <c r="B66" s="42" t="s">
        <v>587</v>
      </c>
      <c r="C66" s="42"/>
    </row>
    <row r="67" spans="1:3" ht="85.5">
      <c r="A67" s="127"/>
      <c r="B67" s="42" t="s">
        <v>588</v>
      </c>
      <c r="C67" s="43"/>
    </row>
    <row r="68" spans="1:3">
      <c r="A68" s="127"/>
      <c r="B68" s="139"/>
      <c r="C68" s="42"/>
    </row>
    <row r="69" spans="1:3">
      <c r="A69" s="148" t="s">
        <v>589</v>
      </c>
      <c r="B69" s="131" t="s">
        <v>534</v>
      </c>
      <c r="C69" s="42"/>
    </row>
    <row r="70" spans="1:3" ht="128.25">
      <c r="A70" s="127"/>
      <c r="B70" s="129" t="s">
        <v>590</v>
      </c>
      <c r="C70" s="42"/>
    </row>
    <row r="71" spans="1:3">
      <c r="A71" s="127"/>
      <c r="B71" s="130"/>
      <c r="C71" s="42"/>
    </row>
    <row r="72" spans="1:3" ht="57">
      <c r="A72" s="127">
        <v>7.9</v>
      </c>
      <c r="B72" s="131" t="s">
        <v>536</v>
      </c>
    </row>
    <row r="73" spans="1:3" ht="28.5">
      <c r="A73" s="127"/>
      <c r="B73" s="140" t="s">
        <v>537</v>
      </c>
    </row>
    <row r="74" spans="1:3">
      <c r="A74" s="127"/>
      <c r="B74" s="130"/>
    </row>
    <row r="75" spans="1:3">
      <c r="A75" s="127" t="s">
        <v>591</v>
      </c>
      <c r="B75" s="131" t="s">
        <v>539</v>
      </c>
    </row>
    <row r="76" spans="1:3" ht="57">
      <c r="A76" s="127"/>
      <c r="B76" s="129" t="s">
        <v>540</v>
      </c>
    </row>
    <row r="77" spans="1:3">
      <c r="A77" s="127"/>
      <c r="B77" s="130"/>
    </row>
    <row r="78" spans="1:3">
      <c r="A78" s="127">
        <v>7.11</v>
      </c>
      <c r="B78" s="131" t="s">
        <v>541</v>
      </c>
    </row>
    <row r="79" spans="1:3" ht="28.5">
      <c r="A79" s="127"/>
      <c r="B79" s="129" t="s">
        <v>542</v>
      </c>
    </row>
    <row r="80" spans="1:3">
      <c r="A80" s="127" t="s">
        <v>475</v>
      </c>
      <c r="B80" s="134" t="s">
        <v>476</v>
      </c>
    </row>
    <row r="81" spans="1:2" ht="25.5">
      <c r="A81" s="142" t="s">
        <v>477</v>
      </c>
      <c r="B81" s="133"/>
    </row>
    <row r="82" spans="1:2">
      <c r="A82" s="142" t="s">
        <v>592</v>
      </c>
      <c r="B82" s="133"/>
    </row>
    <row r="83" spans="1:2" ht="25.5">
      <c r="A83" s="142" t="s">
        <v>593</v>
      </c>
      <c r="B83" s="133"/>
    </row>
    <row r="84" spans="1:2">
      <c r="A84" s="143" t="s">
        <v>479</v>
      </c>
      <c r="B84" s="130"/>
    </row>
  </sheetData>
  <phoneticPr fontId="7" type="noConversion"/>
  <pageMargins left="0.75" right="0.75" top="1" bottom="1" header="0.5" footer="0.5"/>
  <pageSetup paperSize="9" orientation="portrait" r:id="rId1"/>
  <headerFooter alignWithMargins="0"/>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2D050"/>
  </sheetPr>
  <dimension ref="A1:C90"/>
  <sheetViews>
    <sheetView view="pageBreakPreview" zoomScaleNormal="100" workbookViewId="0"/>
  </sheetViews>
  <sheetFormatPr defaultColWidth="9" defaultRowHeight="14.25"/>
  <cols>
    <col min="1" max="1" width="7.140625" style="144" customWidth="1"/>
    <col min="2" max="2" width="80.42578125" style="48" customWidth="1"/>
    <col min="3" max="3" width="1.42578125" style="48" customWidth="1"/>
    <col min="4" max="16384" width="9" style="36"/>
  </cols>
  <sheetData>
    <row r="1" spans="1:3" ht="28.5">
      <c r="A1" s="125">
        <v>8</v>
      </c>
      <c r="B1" s="126" t="s">
        <v>594</v>
      </c>
      <c r="C1" s="111"/>
    </row>
    <row r="2" spans="1:3">
      <c r="A2" s="127">
        <v>8.1</v>
      </c>
      <c r="B2" s="128" t="s">
        <v>505</v>
      </c>
      <c r="C2" s="111"/>
    </row>
    <row r="3" spans="1:3">
      <c r="A3" s="127"/>
      <c r="B3" s="291" t="s">
        <v>2727</v>
      </c>
      <c r="C3" s="116"/>
    </row>
    <row r="4" spans="1:3">
      <c r="A4" s="127"/>
      <c r="B4" s="115" t="s">
        <v>407</v>
      </c>
      <c r="C4" s="116"/>
    </row>
    <row r="5" spans="1:3" ht="28.5">
      <c r="A5" s="127"/>
      <c r="B5" s="76" t="s">
        <v>2732</v>
      </c>
      <c r="C5" s="116"/>
    </row>
    <row r="6" spans="1:3" ht="171">
      <c r="A6" s="127"/>
      <c r="B6" s="76" t="s">
        <v>2733</v>
      </c>
      <c r="C6" s="116"/>
    </row>
    <row r="7" spans="1:3" ht="114">
      <c r="A7" s="127"/>
      <c r="B7" s="76" t="s">
        <v>2734</v>
      </c>
      <c r="C7" s="116"/>
    </row>
    <row r="8" spans="1:3" ht="114">
      <c r="A8" s="127"/>
      <c r="B8" s="76" t="s">
        <v>2735</v>
      </c>
      <c r="C8" s="116"/>
    </row>
    <row r="9" spans="1:3" ht="185.25">
      <c r="A9" s="127"/>
      <c r="B9" s="76" t="s">
        <v>2736</v>
      </c>
      <c r="C9" s="116"/>
    </row>
    <row r="10" spans="1:3" ht="85.5">
      <c r="A10" s="127"/>
      <c r="B10" s="76" t="s">
        <v>2737</v>
      </c>
      <c r="C10" s="116"/>
    </row>
    <row r="11" spans="1:3" ht="114">
      <c r="A11" s="127"/>
      <c r="B11" s="76" t="s">
        <v>2738</v>
      </c>
      <c r="C11" s="116"/>
    </row>
    <row r="12" spans="1:3" ht="99.75">
      <c r="A12" s="127"/>
      <c r="B12" s="76" t="s">
        <v>2739</v>
      </c>
      <c r="C12" s="116"/>
    </row>
    <row r="13" spans="1:3" ht="171">
      <c r="A13" s="127"/>
      <c r="B13" s="76" t="s">
        <v>2740</v>
      </c>
      <c r="C13" s="116"/>
    </row>
    <row r="14" spans="1:3" ht="99.75">
      <c r="A14" s="127"/>
      <c r="B14" s="76" t="s">
        <v>2741</v>
      </c>
      <c r="C14" s="116"/>
    </row>
    <row r="15" spans="1:3" ht="114">
      <c r="A15" s="127"/>
      <c r="B15" s="76" t="s">
        <v>2742</v>
      </c>
      <c r="C15" s="116"/>
    </row>
    <row r="16" spans="1:3" ht="71.25">
      <c r="A16" s="127"/>
      <c r="B16" s="76" t="s">
        <v>2743</v>
      </c>
      <c r="C16" s="116"/>
    </row>
    <row r="17" spans="1:3" ht="128.25">
      <c r="A17" s="127"/>
      <c r="B17" s="76" t="s">
        <v>2744</v>
      </c>
      <c r="C17" s="116"/>
    </row>
    <row r="18" spans="1:3" ht="99.75">
      <c r="A18" s="127"/>
      <c r="B18" s="76" t="s">
        <v>2745</v>
      </c>
      <c r="C18" s="116"/>
    </row>
    <row r="19" spans="1:3" ht="42.75">
      <c r="A19" s="127"/>
      <c r="B19" s="76" t="s">
        <v>2746</v>
      </c>
      <c r="C19" s="116"/>
    </row>
    <row r="20" spans="1:3">
      <c r="A20" s="127"/>
      <c r="B20" s="117"/>
      <c r="C20" s="116"/>
    </row>
    <row r="21" spans="1:3">
      <c r="A21" s="127" t="s">
        <v>595</v>
      </c>
      <c r="B21" s="36" t="s">
        <v>558</v>
      </c>
      <c r="C21" s="116"/>
    </row>
    <row r="22" spans="1:3">
      <c r="A22" s="127"/>
      <c r="B22" s="36"/>
      <c r="C22" s="116"/>
    </row>
    <row r="23" spans="1:3">
      <c r="A23" s="127" t="s">
        <v>596</v>
      </c>
      <c r="B23" s="36" t="s">
        <v>560</v>
      </c>
      <c r="C23" s="116"/>
    </row>
    <row r="24" spans="1:3">
      <c r="A24" s="127"/>
      <c r="B24" s="130"/>
      <c r="C24" s="116"/>
    </row>
    <row r="25" spans="1:3">
      <c r="A25" s="127">
        <v>8.1999999999999993</v>
      </c>
      <c r="B25" s="131" t="s">
        <v>510</v>
      </c>
      <c r="C25" s="111"/>
    </row>
    <row r="26" spans="1:3">
      <c r="A26" s="127"/>
      <c r="B26" s="76" t="s">
        <v>2747</v>
      </c>
      <c r="C26" s="116"/>
    </row>
    <row r="27" spans="1:3">
      <c r="A27" s="127"/>
      <c r="B27" s="130"/>
      <c r="C27" s="116"/>
    </row>
    <row r="28" spans="1:3">
      <c r="A28" s="127">
        <v>8.3000000000000007</v>
      </c>
      <c r="B28" s="131" t="s">
        <v>511</v>
      </c>
      <c r="C28" s="111"/>
    </row>
    <row r="29" spans="1:3">
      <c r="A29" s="127"/>
      <c r="B29" s="132" t="s">
        <v>512</v>
      </c>
      <c r="C29" s="111"/>
    </row>
    <row r="30" spans="1:3" ht="57">
      <c r="A30" s="127"/>
      <c r="B30" s="512" t="s">
        <v>562</v>
      </c>
      <c r="C30" s="116"/>
    </row>
    <row r="31" spans="1:3" ht="42.75">
      <c r="A31" s="127"/>
      <c r="B31" s="512" t="s">
        <v>2748</v>
      </c>
      <c r="C31" s="116"/>
    </row>
    <row r="32" spans="1:3">
      <c r="A32" s="127"/>
      <c r="B32" s="133" t="s">
        <v>516</v>
      </c>
      <c r="C32" s="116"/>
    </row>
    <row r="33" spans="1:3">
      <c r="A33" s="127"/>
      <c r="B33" s="133"/>
      <c r="C33" s="116"/>
    </row>
    <row r="34" spans="1:3">
      <c r="A34" s="127" t="s">
        <v>598</v>
      </c>
      <c r="B34" s="134" t="s">
        <v>428</v>
      </c>
      <c r="C34" s="111"/>
    </row>
    <row r="35" spans="1:3">
      <c r="A35" s="127"/>
      <c r="B35" s="133" t="s">
        <v>565</v>
      </c>
      <c r="C35" s="116"/>
    </row>
    <row r="36" spans="1:3">
      <c r="A36" s="127"/>
      <c r="B36" s="130"/>
      <c r="C36" s="116"/>
    </row>
    <row r="37" spans="1:3">
      <c r="A37" s="127">
        <v>8.4</v>
      </c>
      <c r="B37" s="131" t="s">
        <v>442</v>
      </c>
      <c r="C37" s="121"/>
    </row>
    <row r="38" spans="1:3" ht="171">
      <c r="A38" s="127" t="s">
        <v>599</v>
      </c>
      <c r="B38" s="115" t="s">
        <v>444</v>
      </c>
      <c r="C38" s="138"/>
    </row>
    <row r="39" spans="1:3" ht="57">
      <c r="A39" s="127" t="s">
        <v>600</v>
      </c>
      <c r="B39" s="43" t="s">
        <v>446</v>
      </c>
      <c r="C39" s="121"/>
    </row>
    <row r="40" spans="1:3">
      <c r="A40" s="127"/>
      <c r="B40" s="115"/>
      <c r="C40" s="121"/>
    </row>
    <row r="41" spans="1:3">
      <c r="A41" s="127"/>
      <c r="B41" s="137" t="s">
        <v>521</v>
      </c>
      <c r="C41" s="122"/>
    </row>
    <row r="42" spans="1:3" ht="42.75">
      <c r="A42" s="127"/>
      <c r="B42" s="42" t="s">
        <v>568</v>
      </c>
      <c r="C42" s="116"/>
    </row>
    <row r="43" spans="1:3" ht="28.5">
      <c r="A43" s="127"/>
      <c r="B43" s="514" t="s">
        <v>2749</v>
      </c>
      <c r="C43" s="111"/>
    </row>
    <row r="44" spans="1:3" ht="128.25">
      <c r="A44" s="127"/>
      <c r="B44" s="515" t="s">
        <v>570</v>
      </c>
      <c r="C44" s="116"/>
    </row>
    <row r="45" spans="1:3">
      <c r="A45" s="127"/>
      <c r="B45" s="139"/>
      <c r="C45" s="116"/>
    </row>
    <row r="46" spans="1:3">
      <c r="A46" s="127" t="s">
        <v>601</v>
      </c>
      <c r="B46" s="134" t="s">
        <v>525</v>
      </c>
      <c r="C46" s="116"/>
    </row>
    <row r="47" spans="1:3" ht="85.5">
      <c r="A47" s="127"/>
      <c r="B47" s="513" t="s">
        <v>2750</v>
      </c>
      <c r="C47" s="116"/>
    </row>
    <row r="48" spans="1:3">
      <c r="A48" s="127"/>
      <c r="B48" s="130"/>
      <c r="C48" s="111"/>
    </row>
    <row r="49" spans="1:3">
      <c r="A49" s="127">
        <v>8.5</v>
      </c>
      <c r="B49" s="131" t="s">
        <v>527</v>
      </c>
      <c r="C49" s="122"/>
    </row>
    <row r="50" spans="1:3">
      <c r="A50" s="127"/>
      <c r="B50" s="129" t="s">
        <v>2751</v>
      </c>
      <c r="C50" s="116"/>
    </row>
    <row r="51" spans="1:3">
      <c r="A51" s="127"/>
      <c r="B51" s="133" t="s">
        <v>2752</v>
      </c>
      <c r="C51" s="111"/>
    </row>
    <row r="52" spans="1:3">
      <c r="A52" s="127"/>
      <c r="B52" s="133" t="s">
        <v>2753</v>
      </c>
      <c r="C52" s="122"/>
    </row>
    <row r="53" spans="1:3">
      <c r="A53" s="127"/>
      <c r="B53" s="133" t="s">
        <v>2754</v>
      </c>
      <c r="C53" s="116"/>
    </row>
    <row r="54" spans="1:3">
      <c r="A54" s="127"/>
      <c r="B54" s="133" t="s">
        <v>529</v>
      </c>
      <c r="C54" s="111"/>
    </row>
    <row r="55" spans="1:3">
      <c r="A55" s="127"/>
      <c r="B55" s="130"/>
      <c r="C55" s="116"/>
    </row>
    <row r="56" spans="1:3">
      <c r="A56" s="127">
        <v>8.6</v>
      </c>
      <c r="B56" s="131" t="s">
        <v>530</v>
      </c>
      <c r="C56" s="116"/>
    </row>
    <row r="57" spans="1:3" ht="28.5">
      <c r="A57" s="127"/>
      <c r="B57" s="129" t="s">
        <v>531</v>
      </c>
      <c r="C57" s="111"/>
    </row>
    <row r="58" spans="1:3">
      <c r="A58" s="127"/>
      <c r="B58" s="130"/>
      <c r="C58" s="116"/>
    </row>
    <row r="59" spans="1:3">
      <c r="A59" s="127">
        <v>8.6999999999999993</v>
      </c>
      <c r="B59" s="131" t="s">
        <v>438</v>
      </c>
      <c r="C59" s="111"/>
    </row>
    <row r="60" spans="1:3">
      <c r="A60" s="127"/>
      <c r="B60" s="126" t="s">
        <v>2755</v>
      </c>
      <c r="C60" s="111"/>
    </row>
    <row r="61" spans="1:3">
      <c r="A61" s="127"/>
      <c r="B61" s="76" t="s">
        <v>2756</v>
      </c>
      <c r="C61" s="111"/>
    </row>
    <row r="62" spans="1:3">
      <c r="A62" s="127"/>
      <c r="B62" s="76" t="s">
        <v>2757</v>
      </c>
      <c r="C62" s="111"/>
    </row>
    <row r="63" spans="1:3">
      <c r="A63" s="127"/>
      <c r="B63" s="76" t="s">
        <v>2758</v>
      </c>
      <c r="C63" s="111"/>
    </row>
    <row r="64" spans="1:3">
      <c r="A64" s="127"/>
      <c r="B64" s="76" t="s">
        <v>2759</v>
      </c>
      <c r="C64" s="111"/>
    </row>
    <row r="65" spans="1:3">
      <c r="A65" s="127"/>
      <c r="B65" s="76" t="s">
        <v>2760</v>
      </c>
      <c r="C65" s="111"/>
    </row>
    <row r="66" spans="1:3">
      <c r="A66" s="127"/>
      <c r="B66" s="76" t="s">
        <v>2761</v>
      </c>
      <c r="C66" s="111"/>
    </row>
    <row r="67" spans="1:3">
      <c r="A67" s="127"/>
      <c r="B67" s="76" t="s">
        <v>2762</v>
      </c>
      <c r="C67" s="111"/>
    </row>
    <row r="68" spans="1:3">
      <c r="A68" s="127"/>
      <c r="B68" s="76" t="s">
        <v>2763</v>
      </c>
      <c r="C68" s="111"/>
    </row>
    <row r="69" spans="1:3">
      <c r="A69" s="127"/>
      <c r="B69" s="76" t="s">
        <v>2764</v>
      </c>
      <c r="C69" s="111"/>
    </row>
    <row r="70" spans="1:3">
      <c r="A70" s="127"/>
      <c r="B70" s="76" t="s">
        <v>2765</v>
      </c>
      <c r="C70" s="116"/>
    </row>
    <row r="71" spans="1:3">
      <c r="A71" s="127"/>
      <c r="B71" s="76" t="s">
        <v>2766</v>
      </c>
      <c r="C71" s="116"/>
    </row>
    <row r="72" spans="1:3">
      <c r="A72" s="127"/>
      <c r="B72" s="76" t="s">
        <v>2767</v>
      </c>
      <c r="C72" s="116"/>
    </row>
    <row r="73" spans="1:3">
      <c r="A73" s="127"/>
      <c r="B73" s="76" t="s">
        <v>2768</v>
      </c>
      <c r="C73" s="116"/>
    </row>
    <row r="74" spans="1:3">
      <c r="A74" s="127"/>
      <c r="B74" s="130"/>
    </row>
    <row r="75" spans="1:3">
      <c r="A75" s="141" t="s">
        <v>602</v>
      </c>
      <c r="B75" s="131" t="s">
        <v>534</v>
      </c>
    </row>
    <row r="76" spans="1:3" ht="42.75">
      <c r="A76" s="127"/>
      <c r="B76" s="140" t="s">
        <v>603</v>
      </c>
    </row>
    <row r="77" spans="1:3">
      <c r="A77" s="127"/>
      <c r="B77" s="130"/>
    </row>
    <row r="78" spans="1:3" ht="57">
      <c r="A78" s="127" t="s">
        <v>604</v>
      </c>
      <c r="B78" s="131" t="s">
        <v>536</v>
      </c>
    </row>
    <row r="79" spans="1:3" ht="28.5">
      <c r="A79" s="127"/>
      <c r="B79" s="140" t="s">
        <v>537</v>
      </c>
    </row>
    <row r="80" spans="1:3">
      <c r="A80" s="127"/>
      <c r="B80" s="130"/>
    </row>
    <row r="81" spans="1:2">
      <c r="A81" s="127" t="s">
        <v>605</v>
      </c>
      <c r="B81" s="131" t="s">
        <v>539</v>
      </c>
    </row>
    <row r="82" spans="1:2" ht="57">
      <c r="A82" s="127"/>
      <c r="B82" s="129" t="s">
        <v>540</v>
      </c>
    </row>
    <row r="83" spans="1:2">
      <c r="A83" s="127"/>
      <c r="B83" s="130"/>
    </row>
    <row r="84" spans="1:2">
      <c r="A84" s="127">
        <v>8.11</v>
      </c>
      <c r="B84" s="131" t="s">
        <v>541</v>
      </c>
    </row>
    <row r="85" spans="1:2" ht="28.5">
      <c r="A85" s="127"/>
      <c r="B85" s="129" t="s">
        <v>542</v>
      </c>
    </row>
    <row r="86" spans="1:2">
      <c r="A86" s="127" t="s">
        <v>475</v>
      </c>
      <c r="B86" s="134" t="s">
        <v>476</v>
      </c>
    </row>
    <row r="87" spans="1:2" ht="25.5">
      <c r="A87" s="142" t="s">
        <v>477</v>
      </c>
      <c r="B87" s="133"/>
    </row>
    <row r="88" spans="1:2">
      <c r="A88" s="142"/>
      <c r="B88" s="133"/>
    </row>
    <row r="89" spans="1:2" ht="25.5">
      <c r="A89" s="142" t="s">
        <v>478</v>
      </c>
      <c r="B89" s="133"/>
    </row>
    <row r="90" spans="1:2">
      <c r="A90" s="143" t="s">
        <v>479</v>
      </c>
      <c r="B90" s="130"/>
    </row>
  </sheetData>
  <phoneticPr fontId="7" type="noConversion"/>
  <pageMargins left="0.75" right="0.75" top="1" bottom="1" header="0.5" footer="0.5"/>
  <pageSetup paperSize="9" orientation="portrait" r:id="rId1"/>
  <headerFooter alignWithMargins="0"/>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75"/>
  <sheetViews>
    <sheetView view="pageBreakPreview" zoomScaleNormal="100" workbookViewId="0"/>
  </sheetViews>
  <sheetFormatPr defaultColWidth="9" defaultRowHeight="14.25"/>
  <cols>
    <col min="1" max="1" width="7.140625" style="144" customWidth="1"/>
    <col min="2" max="2" width="80.42578125" style="48" customWidth="1"/>
    <col min="3" max="3" width="2" style="48" customWidth="1"/>
    <col min="4" max="16384" width="9" style="36"/>
  </cols>
  <sheetData>
    <row r="1" spans="1:3" ht="28.5">
      <c r="A1" s="125">
        <v>9</v>
      </c>
      <c r="B1" s="126" t="s">
        <v>606</v>
      </c>
      <c r="C1" s="47"/>
    </row>
    <row r="2" spans="1:3">
      <c r="A2" s="127">
        <v>9.1</v>
      </c>
      <c r="B2" s="128" t="s">
        <v>505</v>
      </c>
      <c r="C2" s="47"/>
    </row>
    <row r="3" spans="1:3">
      <c r="A3" s="127"/>
      <c r="B3" s="129"/>
    </row>
    <row r="4" spans="1:3">
      <c r="A4" s="127"/>
      <c r="B4" s="115" t="s">
        <v>407</v>
      </c>
    </row>
    <row r="5" spans="1:3">
      <c r="A5" s="127"/>
      <c r="B5" s="117" t="s">
        <v>506</v>
      </c>
    </row>
    <row r="6" spans="1:3">
      <c r="A6" s="127"/>
      <c r="B6" s="117" t="s">
        <v>409</v>
      </c>
    </row>
    <row r="7" spans="1:3">
      <c r="A7" s="127"/>
      <c r="B7" s="117" t="s">
        <v>410</v>
      </c>
    </row>
    <row r="8" spans="1:3">
      <c r="A8" s="127"/>
      <c r="B8" s="117" t="s">
        <v>411</v>
      </c>
    </row>
    <row r="9" spans="1:3">
      <c r="A9" s="127"/>
      <c r="B9" s="117" t="s">
        <v>411</v>
      </c>
    </row>
    <row r="10" spans="1:3">
      <c r="A10" s="127"/>
      <c r="B10" s="117" t="s">
        <v>412</v>
      </c>
    </row>
    <row r="11" spans="1:3">
      <c r="A11" s="127"/>
      <c r="B11" s="117" t="s">
        <v>413</v>
      </c>
    </row>
    <row r="12" spans="1:3">
      <c r="A12" s="127"/>
      <c r="B12" s="117" t="s">
        <v>507</v>
      </c>
    </row>
    <row r="13" spans="1:3">
      <c r="A13" s="127"/>
      <c r="B13" s="117"/>
    </row>
    <row r="14" spans="1:3">
      <c r="A14" s="127" t="s">
        <v>607</v>
      </c>
      <c r="B14" s="36" t="s">
        <v>418</v>
      </c>
    </row>
    <row r="15" spans="1:3">
      <c r="A15" s="127"/>
      <c r="B15" s="36"/>
    </row>
    <row r="16" spans="1:3">
      <c r="A16" s="127" t="s">
        <v>608</v>
      </c>
      <c r="B16" s="36" t="s">
        <v>420</v>
      </c>
    </row>
    <row r="17" spans="1:3">
      <c r="A17" s="127"/>
      <c r="B17" s="130"/>
    </row>
    <row r="18" spans="1:3">
      <c r="A18" s="127">
        <v>9.1999999999999993</v>
      </c>
      <c r="B18" s="131" t="s">
        <v>510</v>
      </c>
      <c r="C18" s="47"/>
    </row>
    <row r="19" spans="1:3" ht="56.25" customHeight="1">
      <c r="A19" s="127"/>
      <c r="B19" s="145" t="s">
        <v>597</v>
      </c>
    </row>
    <row r="20" spans="1:3" ht="15.75" customHeight="1">
      <c r="A20" s="127"/>
      <c r="B20" s="207"/>
    </row>
    <row r="21" spans="1:3">
      <c r="A21" s="127"/>
      <c r="B21" s="130"/>
    </row>
    <row r="22" spans="1:3">
      <c r="A22" s="127">
        <v>9.3000000000000007</v>
      </c>
      <c r="B22" s="131" t="s">
        <v>511</v>
      </c>
      <c r="C22" s="47"/>
    </row>
    <row r="23" spans="1:3">
      <c r="A23" s="127"/>
      <c r="B23" s="132" t="s">
        <v>512</v>
      </c>
      <c r="C23" s="47"/>
    </row>
    <row r="24" spans="1:3">
      <c r="A24" s="127"/>
      <c r="B24" s="133" t="s">
        <v>513</v>
      </c>
    </row>
    <row r="25" spans="1:3">
      <c r="A25" s="127"/>
      <c r="B25" s="133" t="s">
        <v>514</v>
      </c>
    </row>
    <row r="26" spans="1:3">
      <c r="A26" s="127"/>
      <c r="B26" s="133" t="s">
        <v>515</v>
      </c>
    </row>
    <row r="27" spans="1:3">
      <c r="A27" s="127"/>
      <c r="B27" s="133" t="s">
        <v>516</v>
      </c>
    </row>
    <row r="28" spans="1:3">
      <c r="A28" s="127"/>
      <c r="B28" s="133"/>
    </row>
    <row r="29" spans="1:3">
      <c r="A29" s="127" t="s">
        <v>609</v>
      </c>
      <c r="B29" s="134" t="s">
        <v>428</v>
      </c>
      <c r="C29" s="47"/>
    </row>
    <row r="30" spans="1:3">
      <c r="A30" s="127"/>
      <c r="B30" s="133"/>
    </row>
    <row r="31" spans="1:3">
      <c r="A31" s="127"/>
      <c r="B31" s="130"/>
    </row>
    <row r="32" spans="1:3">
      <c r="A32" s="127">
        <v>9.4</v>
      </c>
      <c r="B32" s="131" t="s">
        <v>442</v>
      </c>
      <c r="C32" s="49"/>
    </row>
    <row r="33" spans="1:3" ht="171">
      <c r="A33" s="127" t="s">
        <v>610</v>
      </c>
      <c r="B33" s="115" t="s">
        <v>444</v>
      </c>
      <c r="C33" s="146"/>
    </row>
    <row r="34" spans="1:3" ht="57">
      <c r="A34" s="127" t="s">
        <v>611</v>
      </c>
      <c r="B34" s="43" t="s">
        <v>446</v>
      </c>
      <c r="C34" s="49"/>
    </row>
    <row r="35" spans="1:3">
      <c r="A35" s="127"/>
      <c r="B35" s="115"/>
      <c r="C35" s="49"/>
    </row>
    <row r="36" spans="1:3">
      <c r="A36" s="127"/>
      <c r="B36" s="137" t="s">
        <v>521</v>
      </c>
      <c r="C36" s="50"/>
    </row>
    <row r="37" spans="1:3">
      <c r="A37" s="127"/>
      <c r="B37" s="136"/>
    </row>
    <row r="38" spans="1:3" ht="85.5">
      <c r="A38" s="127"/>
      <c r="B38" s="136" t="s">
        <v>522</v>
      </c>
      <c r="C38" s="47"/>
    </row>
    <row r="39" spans="1:3">
      <c r="A39" s="127"/>
      <c r="B39" s="139" t="s">
        <v>523</v>
      </c>
    </row>
    <row r="40" spans="1:3">
      <c r="A40" s="127"/>
      <c r="B40" s="139"/>
    </row>
    <row r="41" spans="1:3">
      <c r="A41" s="127" t="s">
        <v>612</v>
      </c>
      <c r="B41" s="134" t="s">
        <v>525</v>
      </c>
    </row>
    <row r="42" spans="1:3" ht="99.75">
      <c r="A42" s="127"/>
      <c r="B42" s="210" t="s">
        <v>526</v>
      </c>
    </row>
    <row r="43" spans="1:3">
      <c r="A43" s="127"/>
      <c r="B43" s="130"/>
      <c r="C43" s="47"/>
    </row>
    <row r="44" spans="1:3">
      <c r="A44" s="127">
        <v>9.5</v>
      </c>
      <c r="B44" s="131" t="s">
        <v>527</v>
      </c>
      <c r="C44" s="50"/>
    </row>
    <row r="45" spans="1:3">
      <c r="A45" s="127"/>
      <c r="B45" s="140" t="s">
        <v>461</v>
      </c>
      <c r="C45" s="50"/>
    </row>
    <row r="46" spans="1:3">
      <c r="A46" s="127"/>
      <c r="B46" s="139" t="s">
        <v>462</v>
      </c>
      <c r="C46" s="50"/>
    </row>
    <row r="47" spans="1:3">
      <c r="A47" s="127"/>
      <c r="B47" s="139" t="s">
        <v>463</v>
      </c>
      <c r="C47" s="42"/>
    </row>
    <row r="48" spans="1:3">
      <c r="A48" s="127"/>
      <c r="B48" s="139" t="s">
        <v>528</v>
      </c>
      <c r="C48" s="43"/>
    </row>
    <row r="49" spans="1:3">
      <c r="A49" s="127"/>
      <c r="B49" s="139" t="s">
        <v>577</v>
      </c>
      <c r="C49" s="44"/>
    </row>
    <row r="50" spans="1:3">
      <c r="A50" s="127"/>
      <c r="B50" s="133"/>
      <c r="C50" s="42"/>
    </row>
    <row r="51" spans="1:3">
      <c r="A51" s="127"/>
      <c r="B51" s="130"/>
      <c r="C51" s="47"/>
    </row>
    <row r="52" spans="1:3">
      <c r="A52" s="127">
        <v>9.6</v>
      </c>
      <c r="B52" s="131" t="s">
        <v>530</v>
      </c>
      <c r="C52" s="50"/>
    </row>
    <row r="53" spans="1:3" ht="28.5">
      <c r="A53" s="127"/>
      <c r="B53" s="129" t="s">
        <v>531</v>
      </c>
      <c r="C53" s="116"/>
    </row>
    <row r="54" spans="1:3">
      <c r="A54" s="127"/>
      <c r="B54" s="130"/>
      <c r="C54" s="111"/>
    </row>
    <row r="55" spans="1:3">
      <c r="A55" s="127">
        <v>9.6999999999999993</v>
      </c>
      <c r="B55" s="131" t="s">
        <v>438</v>
      </c>
      <c r="C55" s="116"/>
    </row>
    <row r="56" spans="1:3" ht="28.5">
      <c r="A56" s="127"/>
      <c r="B56" s="140" t="s">
        <v>439</v>
      </c>
      <c r="C56" s="116"/>
    </row>
    <row r="57" spans="1:3" ht="28.5">
      <c r="A57" s="127"/>
      <c r="B57" s="139" t="s">
        <v>440</v>
      </c>
      <c r="C57" s="111"/>
    </row>
    <row r="58" spans="1:3">
      <c r="A58" s="127"/>
      <c r="B58" s="139" t="s">
        <v>441</v>
      </c>
      <c r="C58" s="116"/>
    </row>
    <row r="59" spans="1:3">
      <c r="A59" s="127"/>
      <c r="B59" s="133"/>
      <c r="C59" s="111"/>
    </row>
    <row r="60" spans="1:3">
      <c r="A60" s="141" t="s">
        <v>613</v>
      </c>
      <c r="B60" s="131" t="s">
        <v>534</v>
      </c>
      <c r="C60" s="116"/>
    </row>
    <row r="61" spans="1:3" ht="42.75">
      <c r="A61" s="127"/>
      <c r="B61" s="140" t="s">
        <v>603</v>
      </c>
      <c r="C61" s="116"/>
    </row>
    <row r="62" spans="1:3">
      <c r="A62" s="127"/>
      <c r="B62" s="130"/>
      <c r="C62" s="116"/>
    </row>
    <row r="63" spans="1:3" ht="57">
      <c r="A63" s="127" t="s">
        <v>614</v>
      </c>
      <c r="B63" s="131" t="s">
        <v>536</v>
      </c>
      <c r="C63" s="116"/>
    </row>
    <row r="64" spans="1:3" ht="28.5">
      <c r="A64" s="127"/>
      <c r="B64" s="140" t="s">
        <v>537</v>
      </c>
    </row>
    <row r="65" spans="1:2">
      <c r="A65" s="127"/>
      <c r="B65" s="130"/>
    </row>
    <row r="66" spans="1:2">
      <c r="A66" s="127" t="s">
        <v>615</v>
      </c>
      <c r="B66" s="131" t="s">
        <v>539</v>
      </c>
    </row>
    <row r="67" spans="1:2" ht="57">
      <c r="A67" s="127"/>
      <c r="B67" s="129" t="s">
        <v>540</v>
      </c>
    </row>
    <row r="68" spans="1:2">
      <c r="A68" s="127"/>
      <c r="B68" s="130"/>
    </row>
    <row r="69" spans="1:2">
      <c r="A69" s="127">
        <v>9.11</v>
      </c>
      <c r="B69" s="131" t="s">
        <v>541</v>
      </c>
    </row>
    <row r="70" spans="1:2" ht="28.5">
      <c r="A70" s="127"/>
      <c r="B70" s="129" t="s">
        <v>542</v>
      </c>
    </row>
    <row r="71" spans="1:2">
      <c r="A71" s="127" t="s">
        <v>475</v>
      </c>
      <c r="B71" s="134" t="s">
        <v>476</v>
      </c>
    </row>
    <row r="72" spans="1:2" ht="25.5">
      <c r="A72" s="142" t="s">
        <v>477</v>
      </c>
      <c r="B72" s="133"/>
    </row>
    <row r="73" spans="1:2">
      <c r="A73" s="142"/>
      <c r="B73" s="133"/>
    </row>
    <row r="74" spans="1:2" ht="25.5">
      <c r="A74" s="142" t="s">
        <v>478</v>
      </c>
      <c r="B74" s="133"/>
    </row>
    <row r="75" spans="1:2">
      <c r="A75" s="143" t="s">
        <v>479</v>
      </c>
      <c r="B75" s="130"/>
    </row>
  </sheetData>
  <phoneticPr fontId="7" type="noConversion"/>
  <pageMargins left="0.75" right="0.75" top="1" bottom="1" header="0.5" footer="0.5"/>
  <pageSetup paperSize="9" orientation="portrait" r:id="rId1"/>
  <headerFooter alignWithMargins="0"/>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273D93731C256439835E11FADBD336E" ma:contentTypeVersion="16" ma:contentTypeDescription="Create a new document." ma:contentTypeScope="" ma:versionID="84f25e6a1ceca4f5af22fd2c76707714">
  <xsd:schema xmlns:xsd="http://www.w3.org/2001/XMLSchema" xmlns:xs="http://www.w3.org/2001/XMLSchema" xmlns:p="http://schemas.microsoft.com/office/2006/metadata/properties" xmlns:ns2="1da562b7-1f10-43e3-8305-f01a56e7c6fe" xmlns:ns3="b5a98dde-d495-409d-b44d-3860a7aae06f" targetNamespace="http://schemas.microsoft.com/office/2006/metadata/properties" ma:root="true" ma:fieldsID="311131ab5160472fca35a766365d5403" ns2:_="" ns3:_="">
    <xsd:import namespace="1da562b7-1f10-43e3-8305-f01a56e7c6fe"/>
    <xsd:import namespace="b5a98dde-d495-409d-b44d-3860a7aae06f"/>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da562b7-1f10-43e3-8305-f01a56e7c6f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19" nillable="true" ma:displayName="Length (seconds)"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5bb61ac4-bb4c-41a3-a8a2-0c78356216a2"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b5a98dde-d495-409d-b44d-3860a7aae06f"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c82e149e-e015-4856-8d2b-d858e1e32c97}" ma:internalName="TaxCatchAll" ma:showField="CatchAllData" ma:web="b5a98dde-d495-409d-b44d-3860a7aae06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5a98dde-d495-409d-b44d-3860a7aae06f" xsi:nil="true"/>
    <lcf76f155ced4ddcb4097134ff3c332f xmlns="1da562b7-1f10-43e3-8305-f01a56e7c6f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B9A3055B-34A6-4986-8856-CA9EBABEF019}">
  <ds:schemaRefs>
    <ds:schemaRef ds:uri="http://schemas.microsoft.com/sharepoint/v3/contenttype/forms"/>
  </ds:schemaRefs>
</ds:datastoreItem>
</file>

<file path=customXml/itemProps2.xml><?xml version="1.0" encoding="utf-8"?>
<ds:datastoreItem xmlns:ds="http://schemas.openxmlformats.org/officeDocument/2006/customXml" ds:itemID="{08B6C8AB-60A7-4BE5-B130-5E5EC4ECFD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da562b7-1f10-43e3-8305-f01a56e7c6fe"/>
    <ds:schemaRef ds:uri="b5a98dde-d495-409d-b44d-3860a7aae06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CA2053D-AE37-4DBC-A6C4-4CE7CBB2871B}">
  <ds:schemaRefs>
    <ds:schemaRef ds:uri="http://purl.org/dc/dcmitype/"/>
    <ds:schemaRef ds:uri="http://schemas.openxmlformats.org/package/2006/metadata/core-properties"/>
    <ds:schemaRef ds:uri="http://schemas.microsoft.com/office/2006/metadata/properties"/>
    <ds:schemaRef ds:uri="1da562b7-1f10-43e3-8305-f01a56e7c6fe"/>
    <ds:schemaRef ds:uri="http://purl.org/dc/terms/"/>
    <ds:schemaRef ds:uri="http://schemas.microsoft.com/office/2006/documentManagement/types"/>
    <ds:schemaRef ds:uri="http://purl.org/dc/elements/1.1/"/>
    <ds:schemaRef ds:uri="b5a98dde-d495-409d-b44d-3860a7aae06f"/>
    <ds:schemaRef ds:uri="http://schemas.microsoft.com/office/infopath/2007/PartnerControl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19</vt:i4>
      </vt:variant>
      <vt:variant>
        <vt:lpstr>Named Ranges</vt:lpstr>
      </vt:variant>
      <vt:variant>
        <vt:i4>12</vt:i4>
      </vt:variant>
    </vt:vector>
  </HeadingPairs>
  <TitlesOfParts>
    <vt:vector size="31" baseType="lpstr">
      <vt:lpstr>Cover</vt:lpstr>
      <vt:lpstr>1 Basic info</vt:lpstr>
      <vt:lpstr>2 Findings</vt:lpstr>
      <vt:lpstr>3 MA Cert process</vt:lpstr>
      <vt:lpstr>5 MA Org Structure+Management</vt:lpstr>
      <vt:lpstr>6 S1</vt:lpstr>
      <vt:lpstr>7 S2</vt:lpstr>
      <vt:lpstr>8 S3</vt:lpstr>
      <vt:lpstr>9 S4</vt:lpstr>
      <vt:lpstr>A1 FM UKWAS Checklist</vt:lpstr>
      <vt:lpstr>A2 Stakeholder Summary</vt:lpstr>
      <vt:lpstr>A3 Species list</vt:lpstr>
      <vt:lpstr>A6 FSC&amp;PEFC UK Group checklist</vt:lpstr>
      <vt:lpstr>A7_Members_&amp;_FMUs</vt:lpstr>
      <vt:lpstr>PEFC UK sampling</vt:lpstr>
      <vt:lpstr>A11a Cert Decsn</vt:lpstr>
      <vt:lpstr>A12a Product schedule</vt:lpstr>
      <vt:lpstr>A14a Product Codes</vt:lpstr>
      <vt:lpstr>A15 Opening and Closing Meeting</vt:lpstr>
      <vt:lpstr>'1 Basic info'!Print_Area</vt:lpstr>
      <vt:lpstr>'2 Findings'!Print_Area</vt:lpstr>
      <vt:lpstr>'3 MA Cert process'!Print_Area</vt:lpstr>
      <vt:lpstr>'5 MA Org Structure+Management'!Print_Area</vt:lpstr>
      <vt:lpstr>'6 S1'!Print_Area</vt:lpstr>
      <vt:lpstr>'7 S2'!Print_Area</vt:lpstr>
      <vt:lpstr>'8 S3'!Print_Area</vt:lpstr>
      <vt:lpstr>'9 S4'!Print_Area</vt:lpstr>
      <vt:lpstr>'A12a Product schedule'!Print_Area</vt:lpstr>
      <vt:lpstr>'A2 Stakeholder Summary'!Print_Area</vt:lpstr>
      <vt:lpstr>'A6 FSC&amp;PEFC UK Group checklist'!Print_Area</vt:lpstr>
      <vt:lpstr>'A7_Members_&amp;_FMUs'!Print_Area</vt:lpstr>
    </vt:vector>
  </TitlesOfParts>
  <Manager/>
  <Company>Soil Association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Gus Hellier</dc:creator>
  <cp:keywords/>
  <dc:description/>
  <cp:lastModifiedBy>Daniel Gough</cp:lastModifiedBy>
  <cp:revision/>
  <cp:lastPrinted>2022-07-14T15:50:19Z</cp:lastPrinted>
  <dcterms:created xsi:type="dcterms:W3CDTF">2005-01-24T17:03:19Z</dcterms:created>
  <dcterms:modified xsi:type="dcterms:W3CDTF">2022-08-05T16:05:44Z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0x0101002273D93731C256439835E11FADBD336E</vt:lpwstr>
  </property>
  <property fmtid="{D5CDD505-2E9C-101B-9397-08002B2CF9AE}" pid="3" name="MediaServiceImageTags">
    <vt:lpwstr/>
  </property>
</Properties>
</file>