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mc:AlternateContent xmlns:mc="http://schemas.openxmlformats.org/markup-compatibility/2006">
    <mc:Choice Requires="x15">
      <x15ac:absPath xmlns:x15ac="http://schemas.microsoft.com/office/spreadsheetml/2010/11/ac" url="W:\Forestry\Masters\Certification Records\CURRENT LICENSEES\010122 NCT SAFAS Group Certification Scheme\2022 S1\"/>
    </mc:Choice>
  </mc:AlternateContent>
  <xr:revisionPtr revIDLastSave="0" documentId="13_ncr:1_{D453E7F0-23D1-498B-8045-D52737D5B8AB}" xr6:coauthVersionLast="47" xr6:coauthVersionMax="47" xr10:uidLastSave="{00000000-0000-0000-0000-000000000000}"/>
  <bookViews>
    <workbookView xWindow="-110" yWindow="-110" windowWidth="19420" windowHeight="10420" tabRatio="905" xr2:uid="{00000000-000D-0000-FFFF-FFFF00000000}"/>
  </bookViews>
  <sheets>
    <sheet name="Cover" sheetId="1" r:id="rId1"/>
    <sheet name=" Basic info" sheetId="74" state="hidden" r:id="rId2"/>
    <sheet name="1 Basic Info" sheetId="85" r:id="rId3"/>
    <sheet name="2 Findings" sheetId="65" r:id="rId4"/>
    <sheet name="3 MA Cert process" sheetId="3" r:id="rId5"/>
    <sheet name="5 MA Org Structure+Management" sheetId="66" r:id="rId6"/>
    <sheet name="SAFAS 4 2018 Checklist" sheetId="60" r:id="rId7"/>
    <sheet name="SAFAS chklist" sheetId="76" state="hidden" r:id="rId8"/>
    <sheet name="6 S1" sheetId="19" r:id="rId9"/>
    <sheet name="7 S2" sheetId="50" r:id="rId10"/>
    <sheet name="8 S3" sheetId="51" r:id="rId11"/>
    <sheet name="9 S4" sheetId="49" r:id="rId12"/>
    <sheet name="PEFC Definitions" sheetId="80" r:id="rId13"/>
    <sheet name="Audit Programme" sheetId="73" r:id="rId14"/>
    <sheet name="A6 Group checklist" sheetId="88" r:id="rId15"/>
    <sheet name="Annex 1 Stakeholder Groups" sheetId="84" r:id="rId16"/>
    <sheet name="A2 Stakeholder Summary" sheetId="83" r:id="rId17"/>
    <sheet name="A3 Species list" sheetId="16" r:id="rId18"/>
    <sheet name="A7 Members &amp; FMUs" sheetId="34" r:id="rId19"/>
    <sheet name="A8a Sampling" sheetId="70" r:id="rId20"/>
    <sheet name="A11a Cert Decsn" sheetId="42" r:id="rId21"/>
    <sheet name="A12a Product schedule" sheetId="53" r:id="rId22"/>
    <sheet name="A14a Product Codes" sheetId="58" r:id="rId23"/>
    <sheet name="A15 Opening and Closing Meeting" sheetId="67" r:id="rId24"/>
    <sheet name="Sheet1" sheetId="86" r:id="rId25"/>
  </sheets>
  <definedNames>
    <definedName name="_xlnm._FilterDatabase" localSheetId="1" hidden="1">#N/A</definedName>
    <definedName name="_xlnm._FilterDatabase" localSheetId="3" hidden="1">#N/A</definedName>
    <definedName name="_Toc36255747" localSheetId="6">'SAFAS 4 2018 Checklist'!$D$75</definedName>
    <definedName name="_xlnm.Print_Area" localSheetId="1">' Basic info'!$A$1:$K$134</definedName>
    <definedName name="_xlnm.Print_Area" localSheetId="4">'3 MA Cert process'!$A$1:$B$101</definedName>
    <definedName name="_xlnm.Print_Area" localSheetId="5">'5 MA Org Structure+Management'!$A$1:$B$18</definedName>
    <definedName name="_xlnm.Print_Area" localSheetId="8">#N/A</definedName>
    <definedName name="_xlnm.Print_Area" localSheetId="9">#N/A</definedName>
    <definedName name="_xlnm.Print_Area" localSheetId="10">#N/A</definedName>
    <definedName name="_xlnm.Print_Area" localSheetId="11">#N/A</definedName>
    <definedName name="_xlnm.Print_Area" localSheetId="21">'A12a Product schedule'!$A$1:$D$41</definedName>
    <definedName name="_xlnm.Print_Area" localSheetId="0">Cover!$A$1:$G$32</definedName>
    <definedName name="_xlnm.Print_Area" localSheetId="6">'SAFAS 4 2018 Checklist'!$A$1:$C$722</definedName>
    <definedName name="Process">"process, label, store"</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49" i="85" l="1"/>
  <c r="B7" i="42" s="1"/>
  <c r="D68" i="85"/>
  <c r="C11" i="85"/>
  <c r="B7" i="53"/>
  <c r="D12" i="53"/>
  <c r="B12" i="53"/>
  <c r="B11" i="53"/>
  <c r="B10" i="53"/>
  <c r="C3" i="85"/>
  <c r="I4" i="65"/>
  <c r="B6" i="42"/>
  <c r="B5" i="42"/>
  <c r="B4" i="42"/>
  <c r="B3" i="42"/>
  <c r="A11" i="70" l="1"/>
  <c r="D70" i="85" l="1"/>
  <c r="C68" i="85"/>
  <c r="C70" i="85" s="1"/>
  <c r="C56" i="85"/>
  <c r="C55" i="85"/>
  <c r="H29" i="70" l="1"/>
  <c r="D29" i="70"/>
  <c r="E29" i="70" s="1"/>
  <c r="H22" i="70"/>
  <c r="H27" i="70" s="1"/>
  <c r="D22" i="70"/>
  <c r="C29" i="70"/>
  <c r="C22" i="70"/>
  <c r="C27" i="70" s="1"/>
  <c r="H30" i="70"/>
  <c r="H28" i="70"/>
  <c r="D30" i="70"/>
  <c r="D28" i="70"/>
  <c r="C28" i="70"/>
  <c r="C30" i="70"/>
  <c r="D4" i="65"/>
  <c r="C108" i="74"/>
  <c r="B34" i="42"/>
  <c r="C93" i="74"/>
  <c r="D93" i="74"/>
  <c r="G22" i="70" l="1"/>
  <c r="D27" i="70"/>
  <c r="G29" i="70"/>
  <c r="F22" i="70"/>
  <c r="F29" i="70"/>
  <c r="E22" i="70"/>
  <c r="E27" i="70" l="1"/>
  <c r="F27" i="70"/>
  <c r="G27" i="70"/>
</calcChain>
</file>

<file path=xl/sharedStrings.xml><?xml version="1.0" encoding="utf-8"?>
<sst xmlns="http://schemas.openxmlformats.org/spreadsheetml/2006/main" count="4090" uniqueCount="1636">
  <si>
    <t>Group</t>
  </si>
  <si>
    <t>S2</t>
  </si>
  <si>
    <t>S3</t>
  </si>
  <si>
    <t>S4</t>
  </si>
  <si>
    <t>Ref</t>
  </si>
  <si>
    <t>Tree species – list or see Annex 3</t>
  </si>
  <si>
    <t>web page address</t>
  </si>
  <si>
    <t>1.2.7</t>
  </si>
  <si>
    <t>9.3.1</t>
  </si>
  <si>
    <t>1.4.12</t>
  </si>
  <si>
    <t>1.4.13</t>
  </si>
  <si>
    <t>Forest Type</t>
  </si>
  <si>
    <t>Date Report Finalised/ Updated</t>
  </si>
  <si>
    <t>Tick if within scope</t>
  </si>
  <si>
    <t>No.</t>
  </si>
  <si>
    <t>Status</t>
  </si>
  <si>
    <t>.</t>
  </si>
  <si>
    <t>Report author</t>
  </si>
  <si>
    <t>Round wood / Treated roundwood / Firewood / Sawn timber/ Charcoal / Non timber products – specify / Other - specify</t>
  </si>
  <si>
    <t>6.4.1</t>
  </si>
  <si>
    <t>7.3.1</t>
  </si>
  <si>
    <t>Description of client / certificate holder</t>
  </si>
  <si>
    <t>Name:</t>
  </si>
  <si>
    <t>Code:</t>
  </si>
  <si>
    <t># of sites:</t>
  </si>
  <si>
    <t># of ha:</t>
  </si>
  <si>
    <t>OR</t>
  </si>
  <si>
    <t>Where an issue was difficult to assess or contradictory evidence was identified this is discussed in the section below and the conclusions drawn given.</t>
  </si>
  <si>
    <t>WGCS x.x</t>
  </si>
  <si>
    <t>Deadline</t>
  </si>
  <si>
    <t>Pre-assessment dates</t>
  </si>
  <si>
    <t>Main Assessment dates</t>
  </si>
  <si>
    <t>Summary of stakeholder process</t>
  </si>
  <si>
    <t>ANNEX 3 Species list</t>
  </si>
  <si>
    <t>1.3.10</t>
  </si>
  <si>
    <t>Forest management</t>
  </si>
  <si>
    <t>Date of certificate issue:</t>
  </si>
  <si>
    <t>Date of expiry of certificate:</t>
  </si>
  <si>
    <t>Please note that the main text of this report is publicly available on request</t>
  </si>
  <si>
    <t>Soil Association Certification Ltd • Company Registration No. 726903</t>
  </si>
  <si>
    <t>A wholly-owned subsidiary of the Soil Association Charity No. 20686</t>
  </si>
  <si>
    <t>Grade</t>
  </si>
  <si>
    <t>E.g. management planning documentation and records reviewed in office with manager 13.5.06</t>
  </si>
  <si>
    <t>Certificate Code:</t>
  </si>
  <si>
    <t>Certification Body</t>
  </si>
  <si>
    <t>1.1.1</t>
  </si>
  <si>
    <t>Certificate registration code</t>
  </si>
  <si>
    <t>1.2.1</t>
  </si>
  <si>
    <t>1.2.2</t>
  </si>
  <si>
    <t>Contact person</t>
  </si>
  <si>
    <t>1.2.3</t>
  </si>
  <si>
    <t>Business address</t>
  </si>
  <si>
    <t>1.2.4</t>
  </si>
  <si>
    <t>Tel</t>
  </si>
  <si>
    <t>1.2.5</t>
  </si>
  <si>
    <t>Fax</t>
  </si>
  <si>
    <t>e-mail</t>
  </si>
  <si>
    <t>Scope of certificate</t>
  </si>
  <si>
    <t>1.3.1</t>
  </si>
  <si>
    <t>Type of certificate</t>
  </si>
  <si>
    <t>1.3.3</t>
  </si>
  <si>
    <t>1.3.4</t>
  </si>
  <si>
    <t>Country</t>
  </si>
  <si>
    <t>1.3.5</t>
  </si>
  <si>
    <t>Region</t>
  </si>
  <si>
    <t>1.3.6</t>
  </si>
  <si>
    <t>Latitude</t>
  </si>
  <si>
    <t>1.3.7</t>
  </si>
  <si>
    <t>Longitude</t>
  </si>
  <si>
    <t>Hemisphere</t>
  </si>
  <si>
    <t>1.3.8</t>
  </si>
  <si>
    <t>Forest Zone or Biome</t>
  </si>
  <si>
    <t>1.3.9</t>
  </si>
  <si>
    <t>1.4.1</t>
  </si>
  <si>
    <t>Type of enterprise</t>
  </si>
  <si>
    <t>1.4.2</t>
  </si>
  <si>
    <t>Number of workers – Employees</t>
  </si>
  <si>
    <t>1.4.3</t>
  </si>
  <si>
    <t>Contractors/Community/other workers</t>
  </si>
  <si>
    <t>1.4.4</t>
  </si>
  <si>
    <t>Total area (hectares)</t>
  </si>
  <si>
    <t>1.4.6</t>
  </si>
  <si>
    <t>Forest Composition</t>
  </si>
  <si>
    <t>1.4.7</t>
  </si>
  <si>
    <t>Plantation species category</t>
  </si>
  <si>
    <t>1.4.8</t>
  </si>
  <si>
    <t>Principal Species</t>
  </si>
  <si>
    <t>1.4.9</t>
  </si>
  <si>
    <t>1.4.10</t>
  </si>
  <si>
    <t>Surveillance Assessment dates</t>
  </si>
  <si>
    <t>Estimate of person days to complete surveillance assessment</t>
  </si>
  <si>
    <t>Surveillance Assessment team</t>
  </si>
  <si>
    <t>Team members’ c.v.’s are held on file.</t>
  </si>
  <si>
    <t>Stakeholder consultation</t>
  </si>
  <si>
    <t>Observations</t>
  </si>
  <si>
    <t>Review of corrective actions</t>
  </si>
  <si>
    <t>Confirmation of scope</t>
  </si>
  <si>
    <t>Number male/female</t>
  </si>
  <si>
    <t>E.g. compartment 15 visited 12.5.05, harvesting in progress observed, contractors interviewed, yield control discussed with manager.</t>
  </si>
  <si>
    <t>etc.</t>
  </si>
  <si>
    <t>Actual Annual Cut (cu.m.yr)</t>
  </si>
  <si>
    <t>200X.1</t>
  </si>
  <si>
    <t>Report Peer review</t>
  </si>
  <si>
    <t>Certification decision</t>
  </si>
  <si>
    <t>Criteria assessed at audit</t>
  </si>
  <si>
    <t>1.2.6</t>
  </si>
  <si>
    <t>Application information completed by duly authorised representative</t>
  </si>
  <si>
    <t>Insert electronic signature or name as equivalent here</t>
  </si>
  <si>
    <t>x consultees were contacted</t>
  </si>
  <si>
    <t>x responses were received</t>
  </si>
  <si>
    <t>Consultation was carried out on day/month/200x</t>
  </si>
  <si>
    <t>3.8.1</t>
  </si>
  <si>
    <t>MA</t>
  </si>
  <si>
    <t>Address:</t>
  </si>
  <si>
    <t>Date of issue:</t>
  </si>
  <si>
    <t>Date of expiry:</t>
  </si>
  <si>
    <t>Product Groups available from this certificate holder include:</t>
  </si>
  <si>
    <t>Product code</t>
  </si>
  <si>
    <t>Species</t>
  </si>
  <si>
    <t xml:space="preserve">Criteria were selected for assessment based on •areas of potential weakness /related to previous CARs or issues, • related to stakeholder comments received, • where there have been changes in management/scope, • relating to key objectives and on going activities and • to ensure that all principles are assessed at least once during the 4 surveillance visits.
</t>
  </si>
  <si>
    <t>The following criteria were assessed:</t>
  </si>
  <si>
    <t>Annual allowable cut (cu.m.yr)</t>
  </si>
  <si>
    <t>Product categories</t>
  </si>
  <si>
    <t xml:space="preserve">Point of sale </t>
  </si>
  <si>
    <t xml:space="preserve">Standing / Roadside / Delivered </t>
  </si>
  <si>
    <t>Pilot Project</t>
  </si>
  <si>
    <t xml:space="preserve">Division of FMUs </t>
  </si>
  <si>
    <t>Number</t>
  </si>
  <si>
    <t>Area</t>
  </si>
  <si>
    <t>Less than 100 ha</t>
  </si>
  <si>
    <t>100 ha – 1000 ha</t>
  </si>
  <si>
    <t>1000 ha – 10,000 ha</t>
  </si>
  <si>
    <t xml:space="preserve">More than 10,000 ha </t>
  </si>
  <si>
    <t>Total</t>
  </si>
  <si>
    <t>Assessment dates</t>
  </si>
  <si>
    <t>etc</t>
  </si>
  <si>
    <t>The assessment team consisted of:</t>
  </si>
  <si>
    <t>Presence of indigenous people:</t>
  </si>
  <si>
    <t>Summary of audit</t>
  </si>
  <si>
    <t>Type</t>
  </si>
  <si>
    <t>Names of auditors:</t>
  </si>
  <si>
    <t>Report summary</t>
  </si>
  <si>
    <t>Describe any potentially contentious issues.</t>
  </si>
  <si>
    <t>Location of report</t>
  </si>
  <si>
    <t>Filed under: Forestry/Certification records</t>
  </si>
  <si>
    <t>Recommendation</t>
  </si>
  <si>
    <t>I have reviewed the report of this assessment (including stakeholder consultation and peer review summary as appropriate) and</t>
  </si>
  <si>
    <t>Date:</t>
  </si>
  <si>
    <t>Approval</t>
  </si>
  <si>
    <t>Certification decision:</t>
  </si>
  <si>
    <t>Signed:</t>
  </si>
  <si>
    <t>Company name and legal entity</t>
  </si>
  <si>
    <t>1.2.8</t>
  </si>
  <si>
    <t>1.2.9</t>
  </si>
  <si>
    <t>For groups see Annex 7</t>
  </si>
  <si>
    <t xml:space="preserve">Action taken in relation to previously issued conditions is reviewed given in Section 2 of this report. </t>
  </si>
  <si>
    <t>The assessment team reviewed the management situation. No material changes to the management situation were noted.</t>
  </si>
  <si>
    <t>Results of surveillance assessment</t>
  </si>
  <si>
    <t>Where an issue was difficult to assess or contradictory evidence was identified this is discussed in the section below as an Issue and the conclusions drawn given.</t>
  </si>
  <si>
    <t>Estimate of person days to implement assessment</t>
  </si>
  <si>
    <t>Rationale for approach to assessment</t>
  </si>
  <si>
    <t>6.3.1</t>
  </si>
  <si>
    <t>7.4.1</t>
  </si>
  <si>
    <t>1.4.11</t>
  </si>
  <si>
    <t>Tenure management</t>
  </si>
  <si>
    <t>Ownership</t>
  </si>
  <si>
    <t>ISSUES</t>
  </si>
  <si>
    <t>Std ref</t>
  </si>
  <si>
    <t>Minor</t>
  </si>
  <si>
    <t>Open</t>
  </si>
  <si>
    <t>CARs from MA</t>
  </si>
  <si>
    <t>CARs from S1</t>
  </si>
  <si>
    <t xml:space="preserve">Standard: </t>
  </si>
  <si>
    <t>Report Reviewer</t>
  </si>
  <si>
    <t>S1</t>
  </si>
  <si>
    <t>8.4.1</t>
  </si>
  <si>
    <t>Broadleaf</t>
  </si>
  <si>
    <t>Checked by</t>
  </si>
  <si>
    <t>Approved by</t>
  </si>
  <si>
    <t>Assessment date</t>
  </si>
  <si>
    <t>Region and Country:</t>
  </si>
  <si>
    <t>9.4.1</t>
  </si>
  <si>
    <t>Justification for selection of items and places inspected</t>
  </si>
  <si>
    <t>3.2.1</t>
  </si>
  <si>
    <t xml:space="preserve">Stakeholder consultation process </t>
  </si>
  <si>
    <t>8.3.1</t>
  </si>
  <si>
    <t>Issue</t>
  </si>
  <si>
    <t>RESULTS, CONCLUSIONS AND RECOMMENDATIONS</t>
  </si>
  <si>
    <t>Latin Name</t>
  </si>
  <si>
    <t>Conifer</t>
  </si>
  <si>
    <t>Engineered wood products</t>
  </si>
  <si>
    <t>Pulp</t>
  </si>
  <si>
    <t>PEFC Notification Fee:</t>
  </si>
  <si>
    <t>A certificate has been issued for the period given on the cover page and will be maintained  subject to successful performance at surveillance assessments.</t>
  </si>
  <si>
    <t>6.8.</t>
  </si>
  <si>
    <t>6.10.</t>
  </si>
  <si>
    <t xml:space="preserve">UKWAS x.x, </t>
  </si>
  <si>
    <t>9.10.</t>
  </si>
  <si>
    <t xml:space="preserve">This schedule details the products which are included in the scope of the company's certification. It shall accompany the PEFC certificate. If the product scope changes a new schedule will be issued. </t>
  </si>
  <si>
    <t>PEFC Status</t>
  </si>
  <si>
    <t xml:space="preserve">PEFC Product Codes </t>
  </si>
  <si>
    <t xml:space="preserve">PEFC List of species </t>
  </si>
  <si>
    <t>Code</t>
  </si>
  <si>
    <t>Roundwood</t>
  </si>
  <si>
    <t>Fuelwood and charcoal</t>
  </si>
  <si>
    <t>Sawnwood and sleepers</t>
  </si>
  <si>
    <t>Other</t>
  </si>
  <si>
    <t>Wood based panels</t>
  </si>
  <si>
    <t>Paper and paper board</t>
  </si>
  <si>
    <t>Wood manufacturers</t>
  </si>
  <si>
    <t>Exterior products</t>
  </si>
  <si>
    <t>Energy</t>
  </si>
  <si>
    <t>Non-wood products</t>
  </si>
  <si>
    <t>Stakeholder ref number</t>
  </si>
  <si>
    <t>Site name (if group multi-site)</t>
  </si>
  <si>
    <t>Issue category</t>
  </si>
  <si>
    <t>Issue summary</t>
  </si>
  <si>
    <t>Annex D.  PEFC Product Codes</t>
  </si>
  <si>
    <t>PEFC Licence Code PEFC / 16-44-917</t>
  </si>
  <si>
    <t>Region/Country:</t>
  </si>
  <si>
    <t>A</t>
  </si>
  <si>
    <t xml:space="preserve">All on-product trademark designs seen during audit meet PEFC Trademark requirements 
</t>
  </si>
  <si>
    <t xml:space="preserve">All promotional trademark designs seen during audit meet PEFC Trademark requirements.
</t>
  </si>
  <si>
    <t>CAR</t>
  </si>
  <si>
    <t>The group entity is a clearly defined independent legal entity.</t>
  </si>
  <si>
    <t>The Group entity shall comply with legal obligations for registration and payment of applicable fees and taxes</t>
  </si>
  <si>
    <t>The structure of the group is clearly defined and documented.  There is an organisational chart showing the structure.</t>
  </si>
  <si>
    <t>The Group entity shall appoint a management representative as having overall responsibility and authority for the Group entity‘s compliance with all applicable requirements of this standard.</t>
  </si>
  <si>
    <t>There is a system to ensure that anyone working in the woodland has had appropriate training. The group entity promotes the training of contractors, and ensures that all workers have had relevant training in safe working practice and first aid.</t>
  </si>
  <si>
    <t xml:space="preserve">There is a master list of the documentation required to implement the group certification scheme.  The list specifies the date of last revision of the documents on the list, and specifies which personnel require copies of the documents on the list. </t>
  </si>
  <si>
    <t>The group manager carries out an annual review of the group’s documentation.  There are procedures for removing obsolete documents and ensuring that revised documents are provided to all personnel as required.</t>
  </si>
  <si>
    <t>The group entity maintains up-to-date records and documentation for all group members and sites within the group scheme including:</t>
  </si>
  <si>
    <t>Procedures require that group members have been informed of all the requirements of the scheme prior to joining.  In order to achieve this the group manager provides members with:</t>
  </si>
  <si>
    <t>1. Maintenance of information for monitoring purposes;</t>
  </si>
  <si>
    <t xml:space="preserve">There is a documented system, implemented at the group level, which ensures that all sites that are members of the group scheme are monitored to ensure continued compliance with the requirements of the Standard.  </t>
  </si>
  <si>
    <t>The system specifies selection of samples for monitoring, reporting/records of monitoring, and training/qualifications of personnel carrying out the monitoring.</t>
  </si>
  <si>
    <t>Sampling should be stratified and on the basis of risk, similar to CB procedures</t>
  </si>
  <si>
    <t>The minimum sample to be visited annually for internal monitoring by the group entity is:
a) Groups: minimum sampling of X = √y for ‘normal’ FMUs and X= 0.6 * √y for FMUs &lt; 1,000 ha. Sampling shall be increased if HCVs are threatened or land tenure or use right disputes are pending within the group. 
b) Resource Manager Groups 
at their own discretion for the forest properties they are managing.</t>
  </si>
  <si>
    <t>The procedures ensure not only that corrective action is taken at the site of the non-compliance, but also that appropriate corrective action is taken throughout the group.</t>
  </si>
  <si>
    <t>The group scheme clearly specifies what site-specific documentation must exist in order for a site to be a member of the group, and specifies where these documents are kept.</t>
  </si>
  <si>
    <t>The group scheme clearly specifies what site-specific records are kept for all sites within the group, and specifies where these records are kept.  Records must be kept for at least five years.</t>
  </si>
  <si>
    <t>The Group entity shall define training needs and implement training activities and/or communication strategies relevant to the implementation of the applicable standards.</t>
  </si>
  <si>
    <t>The Group entity (or the certification body) shall evaluate every applicant for membership of the Group and ensure that there are no major nonconformities with applicable requirements of the applicable Standard, and with any additional requirements for membership of the Group, prior to being granted membership of the Group. 
(NOTE: for applicants complying with SLIMF eligibility criteria for size, the initial evaluation may be done through a desk audit.)</t>
  </si>
  <si>
    <t>There are written procedures to be followed when the group manager identifies a non-compliance with any requirement of the applicable Standards.</t>
  </si>
  <si>
    <t xml:space="preserve">Certificate scope including products and certified sites may also be checked on the PEFC database www.pefc.org </t>
  </si>
  <si>
    <t>Product Category</t>
  </si>
  <si>
    <r>
      <t xml:space="preserve">
Product 
Schedule</t>
    </r>
    <r>
      <rPr>
        <b/>
        <sz val="22"/>
        <rFont val="Cambria"/>
        <family val="1"/>
      </rPr>
      <t xml:space="preserve">
</t>
    </r>
  </si>
  <si>
    <t>Guidance</t>
  </si>
  <si>
    <t>1.2.10</t>
  </si>
  <si>
    <t>Number of Forest Management Units (FMUs)</t>
  </si>
  <si>
    <t xml:space="preserve">FMU = Area covered by Forest Management Plan </t>
  </si>
  <si>
    <t>Choose from:</t>
  </si>
  <si>
    <t>Industrial/Non Industrial/Government/
Private/Communal/Group/Resource Manager</t>
  </si>
  <si>
    <t>Broad-leaved/Coniferous/Broad-leaved dominant/Coniferous dominant</t>
  </si>
  <si>
    <t>Not applicable/Indigenous/Exotic/
Mixed Indigenous and exotic</t>
  </si>
  <si>
    <t>1.4.16</t>
  </si>
  <si>
    <t>CORRECTIVE ACTION REGISTER</t>
  </si>
  <si>
    <t>Within 1 year, to be checked at next annual surveillance</t>
  </si>
  <si>
    <r>
      <t>THE CERTIFICATION ASSESSMENT PROCESS -</t>
    </r>
    <r>
      <rPr>
        <b/>
        <sz val="11"/>
        <color indexed="12"/>
        <rFont val="Cambria"/>
        <family val="1"/>
      </rPr>
      <t xml:space="preserve"> </t>
    </r>
    <r>
      <rPr>
        <b/>
        <i/>
        <sz val="11"/>
        <color indexed="12"/>
        <rFont val="Cambria"/>
        <family val="1"/>
      </rPr>
      <t>edit text in blue as appropriate and change to black text before submitting report for review</t>
    </r>
  </si>
  <si>
    <t>3.7.1</t>
  </si>
  <si>
    <t>Adaptations/Modifications to standard</t>
  </si>
  <si>
    <t>FSC x.x</t>
  </si>
  <si>
    <t>UKWAS x.x,</t>
  </si>
  <si>
    <r>
      <t xml:space="preserve">FIRST SURVEILLANCE - </t>
    </r>
    <r>
      <rPr>
        <b/>
        <i/>
        <sz val="11"/>
        <color indexed="12"/>
        <rFont val="Cambria"/>
        <family val="1"/>
      </rPr>
      <t>edit text in blue as appropriate and change to black text before submitting report for review</t>
    </r>
  </si>
  <si>
    <r>
      <t xml:space="preserve">1) </t>
    </r>
    <r>
      <rPr>
        <sz val="11"/>
        <color indexed="12"/>
        <rFont val="Cambria"/>
        <family val="1"/>
      </rPr>
      <t>Please include: Name and 3 line description of key qualifications and experience</t>
    </r>
  </si>
  <si>
    <r>
      <t xml:space="preserve">2) </t>
    </r>
    <r>
      <rPr>
        <sz val="11"/>
        <color indexed="12"/>
        <rFont val="Cambria"/>
        <family val="1"/>
      </rPr>
      <t>Please include: Name and 3 line description of key qualifications and experience</t>
    </r>
  </si>
  <si>
    <r>
      <t xml:space="preserve">3) </t>
    </r>
    <r>
      <rPr>
        <sz val="11"/>
        <color indexed="12"/>
        <rFont val="Cambria"/>
        <family val="1"/>
      </rPr>
      <t>Please include: Name and 3 line description of key qualifications and experience</t>
    </r>
  </si>
  <si>
    <t>x visits/interviews were held by phone/in person during audit…</t>
  </si>
  <si>
    <t xml:space="preserve">Main sites visited in each FMU </t>
  </si>
  <si>
    <r>
      <t xml:space="preserve">SECOND SURVEILLANCE - </t>
    </r>
    <r>
      <rPr>
        <b/>
        <i/>
        <sz val="11"/>
        <color indexed="12"/>
        <rFont val="Cambria"/>
        <family val="1"/>
      </rPr>
      <t>edit text in blue as appropriate and change to black text before submitting report for review</t>
    </r>
  </si>
  <si>
    <t>x</t>
  </si>
  <si>
    <r>
      <t xml:space="preserve">THIRD SURVEILLANCE - </t>
    </r>
    <r>
      <rPr>
        <b/>
        <i/>
        <sz val="11"/>
        <color indexed="12"/>
        <rFont val="Cambria"/>
        <family val="1"/>
      </rPr>
      <t>edit text in blue as appropriate and change to black text before submitting report for review</t>
    </r>
  </si>
  <si>
    <t>7.8.</t>
  </si>
  <si>
    <t>7.10.</t>
  </si>
  <si>
    <t>8.8.</t>
  </si>
  <si>
    <t>8.9.</t>
  </si>
  <si>
    <t>8.10.</t>
  </si>
  <si>
    <r>
      <t xml:space="preserve">FOURTH SURVEILLANCE - </t>
    </r>
    <r>
      <rPr>
        <b/>
        <i/>
        <sz val="11"/>
        <color indexed="12"/>
        <rFont val="Cambria"/>
        <family val="1"/>
      </rPr>
      <t>edit text in blue as appropriate and change to black text before submitting report for review</t>
    </r>
  </si>
  <si>
    <t>9.8.</t>
  </si>
  <si>
    <t>9.9.</t>
  </si>
  <si>
    <t>edit species as necessary.</t>
  </si>
  <si>
    <r>
      <t xml:space="preserve">List of main </t>
    </r>
    <r>
      <rPr>
        <sz val="11"/>
        <color indexed="10"/>
        <rFont val="Cambria"/>
        <family val="1"/>
      </rPr>
      <t>commercial</t>
    </r>
    <r>
      <rPr>
        <sz val="11"/>
        <rFont val="Cambria"/>
        <family val="1"/>
      </rPr>
      <t xml:space="preserve"> timber and non-timber species included in the scope of certificate (botanical name and common name)</t>
    </r>
  </si>
  <si>
    <t>Std Ref/
Audit</t>
  </si>
  <si>
    <t>Y/N</t>
  </si>
  <si>
    <t>a) Name of site(s) and location of site(s), with grid reference</t>
  </si>
  <si>
    <t>b) Map of site(s)</t>
  </si>
  <si>
    <t>c) Name and contact details of group member(s)</t>
  </si>
  <si>
    <t>d) Area of woodland at each site</t>
  </si>
  <si>
    <t>e) Agreement of owner/manager to join group scheme (see 1.3)</t>
  </si>
  <si>
    <t>f) Date on which site joined scheme</t>
  </si>
  <si>
    <t xml:space="preserve">g) Any documentation and records regarding recommended practices for forest management (i.e. silvicultural systems); </t>
  </si>
  <si>
    <t>i) Other records or documentation as specified in 2.1 and 2.2</t>
  </si>
  <si>
    <t>j) Date on which any sites left the scheme, and reason for leaving</t>
  </si>
  <si>
    <t>l) The records and documentation are maintained for at least five years.</t>
  </si>
  <si>
    <t>a) A copy of the standard to which the group is committed;</t>
  </si>
  <si>
    <t>b) A brief explanation of the certification process;</t>
  </si>
  <si>
    <t xml:space="preserve">e)  Complaints procedure for Group members </t>
  </si>
  <si>
    <t>f) An explanation of any obligations with respect to group membership, over and above the normal arrangements the group manager has made with the woodland owner, such as:</t>
  </si>
  <si>
    <t>2. Use of systems for tracking and tracing of forest products;</t>
  </si>
  <si>
    <t>3. Requirement to conform with conditions or corrective actions issued by the certification body;</t>
  </si>
  <si>
    <t>4. Any special requirements related to marketing or sales of products covered by the certificate;</t>
  </si>
  <si>
    <t>5. An explanation of any costs associated with group membership</t>
  </si>
  <si>
    <t>The policies and procedures which are specified at the group level are listed and are supported by appropriate documentation.  Preferably the group policies and procedures should be collected within a single manual or similar document. All documents include the date of issue.</t>
  </si>
  <si>
    <t>N/A</t>
  </si>
  <si>
    <t>Signed on behalf of Soil Association Certification Ltd:</t>
  </si>
  <si>
    <t>South</t>
  </si>
  <si>
    <t>Temperate</t>
  </si>
  <si>
    <t>Subtropical</t>
  </si>
  <si>
    <t>Tropical</t>
  </si>
  <si>
    <t>Natural</t>
  </si>
  <si>
    <t>Plantation</t>
  </si>
  <si>
    <t>Semi-Natural &amp; Mixed Plantation &amp; Natural Forest</t>
  </si>
  <si>
    <t>Natural Forest - Community Forestry</t>
  </si>
  <si>
    <t>Natural Forest- Conservation purposes</t>
  </si>
  <si>
    <t>Natural Forest - Tropical</t>
  </si>
  <si>
    <t>Natural Forest - Boreal</t>
  </si>
  <si>
    <t>Natural Forest Temperate</t>
  </si>
  <si>
    <t>Major</t>
  </si>
  <si>
    <t>Non-compliance (or potential non-compliance for an Observation)</t>
  </si>
  <si>
    <t>Corrective Action Request</t>
  </si>
  <si>
    <t>DO NOT DELETE - contains drop down data</t>
  </si>
  <si>
    <t>Obs</t>
  </si>
  <si>
    <t>Date Closed</t>
  </si>
  <si>
    <t>The group manager shall ensure that plans and equipment shall be in place to deal with accidental spillages.</t>
  </si>
  <si>
    <t>UKWAS 5.5.3</t>
  </si>
  <si>
    <t>Although procedures for spillages were in place, no point for refuelling had been identified at XXX, where fuel tanks were being moved with the harvesting operation and placed on uneven and soft  ground over deep peat and groundwater resources. At XXX, a mechanical roller was leaking hydraulic oil unchecked.</t>
  </si>
  <si>
    <t>2015 S2:</t>
  </si>
  <si>
    <t># of pre-conditions</t>
  </si>
  <si>
    <t># of MAJOR conditions</t>
  </si>
  <si>
    <r>
      <t xml:space="preserve">List these </t>
    </r>
    <r>
      <rPr>
        <i/>
        <sz val="11"/>
        <color indexed="10"/>
        <rFont val="Cambria"/>
        <family val="1"/>
      </rPr>
      <t>(definition of HCV is not a PEFC requirement in all countries, so listing nature values is more precise)</t>
    </r>
  </si>
  <si>
    <t>Management objectives</t>
  </si>
  <si>
    <t>Description of Management System</t>
  </si>
  <si>
    <t>5.3.2</t>
  </si>
  <si>
    <t>3.8.2</t>
  </si>
  <si>
    <t>Information gathered from external government agencies such as agencies responsible for forest, nature protection and working environment, and national webbased data portals)</t>
  </si>
  <si>
    <t>PEFC License Code:</t>
  </si>
  <si>
    <t>PA</t>
  </si>
  <si>
    <t>Single</t>
  </si>
  <si>
    <t>1.3.1.a</t>
  </si>
  <si>
    <t>Type of operation</t>
  </si>
  <si>
    <t>1.1.2</t>
  </si>
  <si>
    <t>Type of certification</t>
  </si>
  <si>
    <t>5.4.1</t>
  </si>
  <si>
    <t>5.3.1</t>
  </si>
  <si>
    <t>The ISO 14001 Standard</t>
  </si>
  <si>
    <r>
      <t xml:space="preserve">Each non-compliance with the forestry standard </t>
    </r>
    <r>
      <rPr>
        <sz val="11"/>
        <color indexed="10"/>
        <rFont val="Palatino"/>
      </rPr>
      <t xml:space="preserve">and group standard </t>
    </r>
    <r>
      <rPr>
        <sz val="11"/>
        <rFont val="Palatino"/>
        <family val="1"/>
      </rPr>
      <t>is described in detail in Section 2 together with a description of the proposed corrective action (Pre-Condition, Condition, Observation) This section also provides details of any actions taken to close out Conditions. The Conditions identified are to be completed within the identified timescales and will be subject to assessment and reporting at subsequent surveillance visits – see sections 6-9 of report for details of surveillance visits and Section 2 of report for close out details.</t>
    </r>
  </si>
  <si>
    <r>
      <rPr>
        <b/>
        <sz val="11"/>
        <color indexed="10"/>
        <rFont val="Cambria"/>
        <family val="1"/>
      </rPr>
      <t>Review of complaints or</t>
    </r>
    <r>
      <rPr>
        <b/>
        <sz val="11"/>
        <rFont val="Cambria"/>
        <family val="1"/>
      </rPr>
      <t xml:space="preserve"> Issues arising</t>
    </r>
  </si>
  <si>
    <r>
      <t>Changes to management situation</t>
    </r>
    <r>
      <rPr>
        <b/>
        <sz val="11"/>
        <color indexed="10"/>
        <rFont val="Cambria"/>
        <family val="1"/>
      </rPr>
      <t>- results of management review/internal audit
Effectiveness of management system
Description of any continual improvement activities</t>
    </r>
  </si>
  <si>
    <t>Outsourced processes or consultancy by third parties</t>
  </si>
  <si>
    <t>Please provide details of any, eg. Management Planners, forest surveyors, contracting other than harvesting (see 1.4.12)</t>
  </si>
  <si>
    <t>Date &amp; Evaluation of Root Cause &amp; Corrective action evidence</t>
  </si>
  <si>
    <t>Corrective Action proposed by client at closing meeting</t>
  </si>
  <si>
    <t>Root Cause analysis proposed by client at closing meeting</t>
  </si>
  <si>
    <t>On the basis of the observations recorded on the attached standard and checklist annex 1 and subject to the corrective actions in section 2 of this report, it is considered that the certificate holder’s system of management, if implemented as described is capable of ensuring that all requirements of the applicable standard(s) are met over the whole forest area covered by the scope of the evaluation. And, the certificate holder has demonstrated that subject to the specified corrective actions detailed in Section 2 of this report, that the specified system of management is being implemented consistently over the whole forest area covered by the scope of the certificate. 
Note that this audit is based on a sampling process of the available information.</t>
  </si>
  <si>
    <t>Results of the surveillance assessment are recorded in the standard and checklist Annex 1 and any Non-compliances identified are given in Section 2 of this report. See also Issues arising below.
Note that this audit is based on a sampling process of the available information.</t>
  </si>
  <si>
    <t>5.4.2</t>
  </si>
  <si>
    <t>Demonstration to  commitment to maintain effectiveness and improvement of the management system in order to enhance overall performance; management system still effective and relevant (accounting for changes and clients objectives)</t>
  </si>
  <si>
    <r>
      <t xml:space="preserve">SUMMARY OF ORANISATIONAL STRUCTURE AND MANAGEMENT </t>
    </r>
    <r>
      <rPr>
        <b/>
        <i/>
        <sz val="11"/>
        <color indexed="10"/>
        <rFont val="Cambria"/>
        <family val="1"/>
      </rPr>
      <t>(this is a specific requirement for Sweden for single-sites and groups of forest contractors or wood procurement organisations, but also relevant for all under ISO 17021).</t>
    </r>
  </si>
  <si>
    <t>On the basis of the observations recorded on the attached standard and checklist annex 1 and the corrective actions in section 2 of this report, specifically the Pre-conditions, a certificate cannot be issued until these pre-conditions are closed out.
Note that this audit is based on a sampling process of the available information.</t>
  </si>
  <si>
    <t>Confirmation of Audit Plan, including; timetable, objectives and scope (Standards used, Products, Sites, etc).</t>
  </si>
  <si>
    <t>Formal communication channels between the audit team and auditee (Additional evidence may be provided through email subsequent to audit, etc).</t>
  </si>
  <si>
    <t>Confirmation of resources/facilities required by the audit team.</t>
  </si>
  <si>
    <t>Conducting staff interviews in the absence of (line) management.</t>
  </si>
  <si>
    <t>Confirming relevant work safety, emergency and security procedures for the audit team.</t>
  </si>
  <si>
    <t>Review of issues/CARs raised during previous audits.</t>
  </si>
  <si>
    <t>Conditions under which audit may be terminated (Auditor unable to perform auditing role; lack of cooperation, concern regarding health &amp; safety, etc).</t>
  </si>
  <si>
    <t>SA Certification Complaints/Appeals system on the conduct or conclusions of an Audit (IP-GEN-004 available on website).</t>
  </si>
  <si>
    <t>Audit review and advising that audit evidence is based on sampling process.</t>
  </si>
  <si>
    <t>Discussion on CARs; their grading, normative reference, timeframe for closure and consequences of not meeting closure deadlines.</t>
  </si>
  <si>
    <t>Recording of any divergent opinions where they could not be resolved.</t>
  </si>
  <si>
    <t>Reminder Checklist for Agenda for Opening Meeting (taken from ISO 19001)</t>
  </si>
  <si>
    <t>Reminder Checklist for Agenda for Closing Meeting (taken from ISO 19011)</t>
  </si>
  <si>
    <t>SA Certification Forest Certification Public Report</t>
  </si>
  <si>
    <t>Methods and procedures used to conduct the audit, including sampling process, and language to be used</t>
  </si>
  <si>
    <t>Method of reporting audit findings:- grading of CARs, and keeping Client informed as Audit progresses</t>
  </si>
  <si>
    <t>Information on how to deal with possible findings during the audit</t>
  </si>
  <si>
    <t>Information about the Closing meeting, and Client questions.</t>
  </si>
  <si>
    <t>Audit follow up:- Report Review, including review of Client's Plan for Correction, and final audit/certification decision.</t>
  </si>
  <si>
    <t>Collation of Client's Plan for Correction as applicable (if not already collated prior to the Closing meeting)</t>
  </si>
  <si>
    <r>
      <t xml:space="preserve">Assessment team </t>
    </r>
    <r>
      <rPr>
        <sz val="11"/>
        <rFont val="Cambria"/>
        <family val="1"/>
      </rPr>
      <t>- See also A15 Checklist for Opening and Closing Meeting</t>
    </r>
  </si>
  <si>
    <t>Introductions and confirmation of roles of audit team, including Technical Experts, Observers. Confirmation of audit objectives scope and criteria</t>
  </si>
  <si>
    <t>A.3</t>
  </si>
  <si>
    <t>Does the Certificate Holder have a PEFC trademark license agreement with the National PEFC body and hereinunder a written procedure for use of the PEFC logo?</t>
  </si>
  <si>
    <t>SA Auditor</t>
  </si>
  <si>
    <t xml:space="preserve">E.g. The assessment involved review of relevant group and management planning documentation and records, site visits, discussion with forest managers and workers and completion of the group and forest management checklists. The number of sites selected was based on the sampling calculation given in Annex 8. Sites were selected to include areas of recent or on-going operations, areas of public access, areas of conservation value and to include group members not previously visited by SA Certification </t>
  </si>
  <si>
    <t>See A2 for summary of issues raised by stakeholders and SA Certification response</t>
  </si>
  <si>
    <t>See A2 for summary of issues raised by stakeholders and SA Cert response</t>
  </si>
  <si>
    <t>Group entities shall not issue any kind of certificates or declarations to their group members that could be confused with certificates issued by SA Cert to the scheme</t>
  </si>
  <si>
    <t>Soil Association  
Certification Decision</t>
  </si>
  <si>
    <t xml:space="preserve">SA Certification staff member recommending certification decision </t>
  </si>
  <si>
    <t>I recommend that the certification decision for approval by SA Cert subject to compliance with the CARs listed above.</t>
  </si>
  <si>
    <t>Email forestry@soilassocation.org ● www.soilassociation.org/forestry</t>
  </si>
  <si>
    <t>Email forestry@soilassociation.org • www.soilassociation.org/forestry</t>
  </si>
  <si>
    <t>Company name and legal entity in local language</t>
  </si>
  <si>
    <t>Company registration number</t>
  </si>
  <si>
    <t>1.2.11</t>
  </si>
  <si>
    <t>1.2.12</t>
  </si>
  <si>
    <t>1.3.2b</t>
  </si>
  <si>
    <t>Number of group members</t>
  </si>
  <si>
    <t>Applicable for groups only</t>
  </si>
  <si>
    <t>1.3.2a</t>
  </si>
  <si>
    <t>Summary of person days including time spent on preparatory work, actual audit days - state dates/times for opening and closing meetings, and dates/times for each location visited within itinerary, consultation and report writing (excluding travel)</t>
  </si>
  <si>
    <t>Qualification requirements for people working on sites within the group scheme are documented and adhered to.</t>
  </si>
  <si>
    <t>There is a written and implemented procedure to inform SA Cert prior to each surveillance of a new member joining the scheme, or of a member leaving the scheme.</t>
  </si>
  <si>
    <t>There is a documented and secure system which is implemented for maintaining custody of certified products from the point of harvesting to the point of sale.</t>
  </si>
  <si>
    <t>There is a system in place which enables the group manager, and subsequently SA Cert, to monitor annual harvesting and sales from all sites within the scheme. The system is implemented.</t>
  </si>
  <si>
    <t>Soil Association Certification Ltd • United Kingdom</t>
  </si>
  <si>
    <t>Soil Association Certification •  United Kingdom</t>
  </si>
  <si>
    <t xml:space="preserve">Telephone (+44) (0) 117 914 2435 </t>
  </si>
  <si>
    <t>Changes to PEFC Band</t>
  </si>
  <si>
    <t xml:space="preserve">This should include a clear description of the process to fulfil any corrective action requests issued internally and by SA Cert including timelines and implications if any of the corrective actions are not complied with </t>
  </si>
  <si>
    <t>PEFC UK FM added to an existing FSC Certificate does not require a PA, or full assessment against all indicators. Agreed with PEFC UK as UKWAS assessment has already occurred.</t>
  </si>
  <si>
    <t>Note For UK - adding PEFC FM to existing FSC Cert Holders - Hide this row if not applicable</t>
  </si>
  <si>
    <t>The assessment team reviewed the current scope of the certificate in terms of certified forest area and products being produced. There was no change since the previous evaluation.</t>
  </si>
  <si>
    <t>The assessment team reviewed the current scope of the certificate in terms of PEFC certified forest area and products being produced. There was no change since the previous evaluation.</t>
  </si>
  <si>
    <r>
      <t>Name(s) of the forest</t>
    </r>
    <r>
      <rPr>
        <sz val="11"/>
        <rFont val="Cambria"/>
        <family val="1"/>
      </rPr>
      <t>/organisations covered by the certificate</t>
    </r>
  </si>
  <si>
    <t>1.1.3</t>
  </si>
  <si>
    <t>Any particular logistics for travel arrangements to the site or between the sites?</t>
  </si>
  <si>
    <t>Itinerary</t>
  </si>
  <si>
    <t>(Date) Audit: Review of documentation [&amp; Group systems], staff interviews</t>
  </si>
  <si>
    <t>(Date) Stakeholder meetings</t>
  </si>
  <si>
    <t>(Date) Site visit [Group member (Name);] FMU (Name)</t>
  </si>
  <si>
    <t>(Date) Document review</t>
  </si>
  <si>
    <t>(Date) Auditors meeting</t>
  </si>
  <si>
    <t>The group entity can demonstrate clear authority to ensure that management at all sites complies with the Certification standard.   Owners (Group members) have signed a consent form or equivalent including a commitment to comply with all applicable certification requirements, agreeing to the obligations and responsibilities of the group entity and group membership, authorising the group entity to ensure that the sites comply with the requirements of the Certification standard, agreeing to membership of the scheme for the period of validity of the certificate, and authorising the group entity to apply for certification on the owner’s behalf.</t>
  </si>
  <si>
    <t>There is written guidance which makes clear to the people concerned what  their responsibilities are within the group scheme. Group entity staff and Group members shall demonstrate relevant knowledge of the Group‘s procedures and the applicable Forest Standard, according to their responsibilities</t>
  </si>
  <si>
    <t>Private</t>
  </si>
  <si>
    <t>Disclaimer: auditing is based on a sampling process of the available information.</t>
  </si>
  <si>
    <t>6.1a</t>
  </si>
  <si>
    <t xml:space="preserve">6.1b </t>
  </si>
  <si>
    <r>
      <t xml:space="preserve">Any significant issues impacting on the audit programme </t>
    </r>
    <r>
      <rPr>
        <sz val="11"/>
        <color indexed="12"/>
        <rFont val="Cambria"/>
        <family val="1"/>
      </rPr>
      <t>Y/N</t>
    </r>
    <r>
      <rPr>
        <sz val="11"/>
        <rFont val="Cambria"/>
        <family val="1"/>
      </rPr>
      <t xml:space="preserve"> (If Y describe issues below):</t>
    </r>
  </si>
  <si>
    <r>
      <t xml:space="preserve">Any deviation from the audit plan and their reasons? </t>
    </r>
    <r>
      <rPr>
        <sz val="11"/>
        <color indexed="12"/>
        <rFont val="Cambria"/>
        <family val="1"/>
      </rPr>
      <t>Y/N</t>
    </r>
    <r>
      <rPr>
        <sz val="11"/>
        <rFont val="Cambria"/>
        <family val="1"/>
      </rPr>
      <t xml:space="preserve"> If Y describe issues below):</t>
    </r>
  </si>
  <si>
    <t>7.1a</t>
  </si>
  <si>
    <t>7.1b</t>
  </si>
  <si>
    <t>8.1a</t>
  </si>
  <si>
    <t>8.1b</t>
  </si>
  <si>
    <t>9.1a</t>
  </si>
  <si>
    <t>9.1b</t>
  </si>
  <si>
    <t>Audit Objectives for Soil Association Certification are to assess the Organisation against the relevant PEFC Scheme and associated PEFC normative documents, and relevant ISO Standards and shall include the following:
a) determination of the conformity of the client’s management system, or parts of it, with audit criteria;
b) determination of the ability of the management system to ensure the client meets applicable statutory, regulatory and contractual requirements;
c) determination of the effectiveness of the management system to ensure the client can reasonably expect to achieving its specified objectives;
d) as applicable, identification of areas for potential improvement of the management system.</t>
  </si>
  <si>
    <t>Audit Objectives, Criteria and Standards used (inc version and date approved)</t>
  </si>
  <si>
    <t>The Audit Criteria are contained in the relevant PEFC Scheme and normative documents, and are effectively reprodcued through the checklists and other elements of this Report Template and Soil Association Certification's Management system.</t>
  </si>
  <si>
    <t>Audit Objectives, Audit Criteria and Assessment process</t>
  </si>
  <si>
    <t>6.4.2</t>
  </si>
  <si>
    <t>6.4.3</t>
  </si>
  <si>
    <t>Assessment Process</t>
  </si>
  <si>
    <t>7.4.2</t>
  </si>
  <si>
    <t>7.4.3</t>
  </si>
  <si>
    <t>8.4.2</t>
  </si>
  <si>
    <t>8.4.3</t>
  </si>
  <si>
    <t>9.4.2</t>
  </si>
  <si>
    <t>9.4.3</t>
  </si>
  <si>
    <t>3.7.2</t>
  </si>
  <si>
    <t>(Date) Closing meeting - INCLUDE RECORD OF ATTENDANCE</t>
  </si>
  <si>
    <t>(Date) Opening meeting - INCLUDE RECORD OF ATTENDANCE</t>
  </si>
  <si>
    <t>RT-FM-001a-06 April 2020. ©  Produced by Soil Association Certification Limited</t>
  </si>
  <si>
    <t>ANNEX 2 - STAKEHOLDER SUMMARY REPORT (note: similar issues may be grouped together)</t>
  </si>
  <si>
    <t>Audit (MA, S1 etc..)</t>
  </si>
  <si>
    <t>Relation / stakeholder type - eg. neighbour, NGO etc</t>
  </si>
  <si>
    <t>Positive / 
Negative/ Other</t>
  </si>
  <si>
    <t>Soil Association response</t>
  </si>
  <si>
    <t>Common Name</t>
  </si>
  <si>
    <t xml:space="preserve">BASIC INFORMATION </t>
  </si>
  <si>
    <t>note to applicant - please complete this column</t>
  </si>
  <si>
    <t>Soil Association Certification Ltd</t>
  </si>
  <si>
    <t>To be completed by SA Certification on issue of certificate</t>
  </si>
  <si>
    <t>PEFC Only</t>
  </si>
  <si>
    <t>1.1.2.1</t>
  </si>
  <si>
    <t>PEFC ONLY - Norway and Sweden -  it is also necessary that you have ISO 14001 certification - please provide a copy of your certificate.</t>
  </si>
  <si>
    <t>attached?</t>
  </si>
  <si>
    <t>1.1.2.2</t>
  </si>
  <si>
    <t>PEFC ONLY - ROMANIA - Please supply your Sustainability Report along with your application as per PEFC Romania Scheme requirements</t>
  </si>
  <si>
    <t>1.1.4</t>
  </si>
  <si>
    <r>
      <t>Details of forest manager/owner/</t>
    </r>
    <r>
      <rPr>
        <b/>
        <sz val="11"/>
        <rFont val="Cambria"/>
        <family val="1"/>
      </rPr>
      <t>contractor/wood procurement organisation (Certificate holder)</t>
    </r>
  </si>
  <si>
    <t>Street/Town(City)/State(County)/Zip(Postal code)</t>
  </si>
  <si>
    <t xml:space="preserve">Single / Group </t>
  </si>
  <si>
    <t xml:space="preserve">Forest owner(s)
</t>
  </si>
  <si>
    <t>1.3.1.b</t>
  </si>
  <si>
    <t>Wood procurement organisation(s), or
Forest contractor(s):
- Felling operations contractor
- Silvicultural contractor, or
- Forest management planning contractor.</t>
  </si>
  <si>
    <t>x deg, x min E or W - Coordinates should refer to the center of the FMU.
For Groups/Multiple FMUs write: "refer to A7".</t>
  </si>
  <si>
    <t>x deg, x min, N or S -  Coordinates should refer to the center of the FMU.
For Groups/Multiple FMUs write "refer to A7"</t>
  </si>
  <si>
    <t>North/ South</t>
  </si>
  <si>
    <t>Boreal/ Temperate/Subtropical/Tropical</t>
  </si>
  <si>
    <t>1.3.10b</t>
  </si>
  <si>
    <t xml:space="preserve">Public/State/Community/Private (please give total # ha for each type)
</t>
  </si>
  <si>
    <t>Indigenous/Concession/Low intensity/Small producer</t>
  </si>
  <si>
    <t>Church</t>
  </si>
  <si>
    <t xml:space="preserve">Public/State/Community/Private
</t>
  </si>
  <si>
    <t>Indigenous</t>
  </si>
  <si>
    <t>Natural/Plantation/Semi-Natural &amp; Mixed Plantation &amp; Natural Forest</t>
  </si>
  <si>
    <t>List of High Nature Values</t>
  </si>
  <si>
    <t>Total:</t>
  </si>
  <si>
    <t>Drop down list Y/N</t>
  </si>
  <si>
    <t>YES</t>
  </si>
  <si>
    <t>NO</t>
  </si>
  <si>
    <t>both</t>
  </si>
  <si>
    <t>PEFC</t>
  </si>
  <si>
    <t xml:space="preserve">Forest owner(s), or </t>
  </si>
  <si>
    <t>Wood procurement organisation(s), or</t>
  </si>
  <si>
    <t>Forest contractor(s):</t>
  </si>
  <si>
    <t>Felling operations contractor</t>
  </si>
  <si>
    <t>Silvicultural contractor, or</t>
  </si>
  <si>
    <t>Forest management planning contractor</t>
  </si>
  <si>
    <t>North</t>
  </si>
  <si>
    <t>Boreal</t>
  </si>
  <si>
    <t>Please detail any current or previous FSC/Other applications or certifications within the last 5 years
For previous certificates please supply a copy of the last audit report</t>
  </si>
  <si>
    <t>For current or suspended FSC certificates, unless subject to a transfer agreement as per FSC-PRO-20-003, we will not be able to progress applications
For previous FSC certificates we will need a copy of the last audit report</t>
  </si>
  <si>
    <t>FSC</t>
  </si>
  <si>
    <r>
      <t>FSC</t>
    </r>
    <r>
      <rPr>
        <b/>
        <u/>
        <vertAlign val="superscript"/>
        <sz val="11"/>
        <rFont val="Cambria"/>
        <family val="1"/>
      </rPr>
      <t>®</t>
    </r>
    <r>
      <rPr>
        <b/>
        <u/>
        <sz val="11"/>
        <rFont val="Cambria"/>
        <family val="1"/>
      </rPr>
      <t xml:space="preserve"> AAF category/ies</t>
    </r>
  </si>
  <si>
    <t>Non-SLIMF area (ha)</t>
  </si>
  <si>
    <t>SLIMF area (ha)</t>
  </si>
  <si>
    <t xml:space="preserve">FSC </t>
  </si>
  <si>
    <t>1.4.2a</t>
  </si>
  <si>
    <t>Area of production forest</t>
  </si>
  <si>
    <t>include forest from which timber may be harvested</t>
  </si>
  <si>
    <t>1.4.2b</t>
  </si>
  <si>
    <t>Area of production forest classified as 'plantation'</t>
  </si>
  <si>
    <t>1.4.2c</t>
  </si>
  <si>
    <t>Area of production forest regenerated primarily by replanting or by a combination of replanting and coppicing of the planted stems</t>
  </si>
  <si>
    <t>1.4.2d</t>
  </si>
  <si>
    <t>Area of production forest regenerated primarily by natural regeneration, or by a combination of natural regeneration and coppicing of the naturally regenerated stems</t>
  </si>
  <si>
    <t>1.4.5a</t>
  </si>
  <si>
    <t xml:space="preserve">List of High Conservation Values </t>
  </si>
  <si>
    <t>HCV 1 -Species Diversity
HCV 2 -Landscape-level ecosystems and mosaics
HCV 3 -Ecosystems and habitats
HCV 4 -Critical ecosystem services
HCV 5 -Community needs
HCV 6 - Cultural values</t>
  </si>
  <si>
    <t xml:space="preserve">Delete as appropriate
See applicable National/Regional/Interim Forest Stewardship Standard for guidance.  </t>
  </si>
  <si>
    <t>Area of forest classified as 'high conservation value forest'</t>
  </si>
  <si>
    <t>1.4.5b</t>
  </si>
  <si>
    <t>Presence of Indigenous Peoples</t>
  </si>
  <si>
    <t xml:space="preserve">See applicable National/Regional/Interim Forest Stewardship Standard for guidance. </t>
  </si>
  <si>
    <t>1.4.5c</t>
  </si>
  <si>
    <t xml:space="preserve">Presence of Intact Forest Landscape </t>
  </si>
  <si>
    <t>1.4.5d</t>
  </si>
  <si>
    <t>Area protected from commercial harvesting of timber and managed primarily for conservation objectives</t>
  </si>
  <si>
    <t>include forest and non-forest land within the Total area 1.4.2</t>
  </si>
  <si>
    <t>1.4.5e</t>
  </si>
  <si>
    <t>Area of forest protected from commercial harvesting of timber and managed primarily for the production of NTFPs or services</t>
  </si>
  <si>
    <t>1.4.5f</t>
  </si>
  <si>
    <t>Ecosystem Services</t>
  </si>
  <si>
    <t>1.4.8a</t>
  </si>
  <si>
    <t>Approximate annual commercial production of non-timber forest products included in the scope of the certificate, by product type.</t>
  </si>
  <si>
    <t>1.4.14</t>
  </si>
  <si>
    <t>SLIMFs - Small</t>
  </si>
  <si>
    <t>1.4.15</t>
  </si>
  <si>
    <t>SLIMFs - Low intensity</t>
  </si>
  <si>
    <t>1.4.17</t>
  </si>
  <si>
    <t>Area of forest owned/managed (including share or partial ownership/manager, consultant or other responsibility) but excluded from  the scope of the certificate</t>
  </si>
  <si>
    <t>Name</t>
  </si>
  <si>
    <r>
      <t xml:space="preserve">Reasons for the exclusion from the FSC certificate. 
</t>
    </r>
    <r>
      <rPr>
        <b/>
        <i/>
        <sz val="11"/>
        <rFont val="Cambria"/>
        <family val="1"/>
      </rPr>
      <t>Is the area within the certified FMU (excision), or a separate FMU (partial certification). Why is the area/FMU not included in the certificate?</t>
    </r>
  </si>
  <si>
    <t>Example: compartment xyz in FMU name</t>
  </si>
  <si>
    <t>x ha</t>
  </si>
  <si>
    <t>Within the certified FMU (excision). Enforced clearance for neigbouring windfarm. Land is still owned by the CH.</t>
  </si>
  <si>
    <t>Example: FMU name</t>
  </si>
  <si>
    <t>Separate FMU (partial certification). The FMU has FSC controlled wood certification for FM so it is not in the scope of this audit.</t>
  </si>
  <si>
    <t>PA (Stage 1)</t>
  </si>
  <si>
    <t>Context</t>
  </si>
  <si>
    <t>3.</t>
  </si>
  <si>
    <t>PROTECTION OF WORKERS AND HUMAN RIGHTS</t>
  </si>
  <si>
    <t>RS</t>
  </si>
  <si>
    <t>G
CONTEXT: South Africa has ratified the ILO Core Conventions and Labour standards.
Compliance with the Basic Conditions of Employment Act (75 of 1997) and the
Employment Equity Act (No. 55 of 1998) and Labour Relations Act (Act No. 66 of 1995) would ensure compliance with the all ILO core conventions:
The eight fundamental Conventions are:
 1. Freedom of Association and Protection of the Right to Organise Convention, 1948 (No. 87)
 2. Right to Organise and Collective Bargaining Convention, 1949 (No. 98)
 3. Forced Labour Convention, 1930 (No. 29)
 4. Abolition of Forced Labour Convention, 1957 (No. 105)
 5. Minimum Age Convention, 1973 (No. 138)
 6. Worst Forms of Child Labour Convention, 1999 (No. 182)
 7. Equal Remuneration Convention, 1951 (No. 100)
 8. Discrimination (Employment and Occupation) Convention, 1958 (No. 111)</t>
  </si>
  <si>
    <t>Compliance with National Labour legislation</t>
  </si>
  <si>
    <t>3.1.1</t>
  </si>
  <si>
    <t>Forest owners and managers take responsibility for ensuring compliance with
labour legislation. 
V
For workers in formal employment: The organization monitors compliance with the Basic Conditions of Employment Act (75 of 1997) for all operations including those undertaken by contractors.
Measures are implemented to address and rectify non-compliance.
Family Forestry: Workers that are family members are not considered to be in formal employment
G
The following are the key provisions:
1. No children below the age of 15 are employed on the management unit
2. Workers over the age of 15 and under the age of 18 years are employed only in
positions that are not hazardous, inappropriate for their age nor detrimental to their schooling. Forestry worker who is under the age of 18 years (and over the age of 15  years) do not:
- Work more than a 35 hour week
- Work after 18:00 and before 06:00 the following day
- Work with agro-chemicals
- Perform hazardous work
Family Forestry*: There may be children assisting parents in the school holidays or on weekends but this does not constitute formal employment.</t>
  </si>
  <si>
    <t>3.1.2</t>
  </si>
  <si>
    <t>Compliance with the legislation that promotes equal opportunity in the workplace.
Not applicable to Family Forestry
V
There is no evidence of non-compliance with the Employment Equity Act (Act No. 55, 1998).
Evidence that the organization has taken steps to promote equal opportunity in the workplace and eliminate unfair discrimination in any employment policies or practice.
Corporates: Documented policies. Interviews with employees.
G
The purpose of the Act is to achieve equity in the workplace by;
a. promoting equal opportunity and fair treatment in employment through the elimination of unfair discrimination; and
b. implementing affirmative action measures to redress the disadvantages in
employment experienced by designated groups, to ensure their equitable representation in all occupational categories and levels in the workforce.
Occupational categories include race, gender, pregnancy, marital status, family
responsibility, ethnic or social origin, colour, sexual orientation, age, disability, religion, HIV status, conscience, belief, political opinion, culture, language, and birth.</t>
  </si>
  <si>
    <t>3.1.3</t>
  </si>
  <si>
    <t>Workers are able to negotiate their conditions of employment through:
- collective bargaining with formal and informal workers organizations*
or in the absence of Union structures, workers are adequately informed of and
consulted on matters that directly affect their working conditions.
Not applicable to Family Forestry
V
Interviews with workers
Interviews with unions
Collective bargaining agreements</t>
  </si>
  <si>
    <t>3.1.4</t>
  </si>
  <si>
    <t>Wages comply with national legislation.
Not applicable to Family Forestry
V
Pay slips. Employment records</t>
  </si>
  <si>
    <t>3.1.5</t>
  </si>
  <si>
    <t xml:space="preserve">A dispute* resolution process that is acceptable to all parties, is in place.
Not applicable to Family Forestry
V
There is a common understanding between managers and workers regarding what to do in case of a grievance or dispute.
Interview workers to ensure that they are aware of what to do in the event of a grievance or dispute.
Corporates: Documented dispute resolution process. </t>
  </si>
  <si>
    <t>3.1.6</t>
  </si>
  <si>
    <t>Workers* grievances are responded to and are either resolved or are in the
dispute* resolution process.
Not applicable to Family Forestry
V
Records of worker's* grievances related to worker's* loss or damage of property,
occupational diseases* or injuries, including:
1) Steps taken to resolve grievances;
2) Outcomes of all dispute* resolution processes including fair compensation*; and
3)Unresolved disputes*, the reasons they are not resolved, and how they will be
resolved</t>
  </si>
  <si>
    <t>3.1.7</t>
  </si>
  <si>
    <t>Fair compensation* is provided to Workers* for work-related loss or damage of
property and occupational disease* or injuries.
Not applicable to Family Forestry
V
Compliance with the Compensation for Occupational Injuries and Diseases Act (No. 130 of 1993)
G
Organizations are required to register and make payments to the Workman's
Compensation Fund. They are then entitled to claim against the fund for medical costs and other compensation related to occupational injury and disease.
Organizations are required to report injuries to compensation commissioner.</t>
  </si>
  <si>
    <t>Forest owners and managers take responsibility for ensuring compliance
of all employees with legislated health and safety requirements and best
practice</t>
  </si>
  <si>
    <t xml:space="preserve">All the requirements of the ILO Code of Practice are contained in the Occupational Health and Safety Act (No. 85 of 1993). The key requirements are grouped in the indicators below. The organization must ensure all contractors comply with all the indicators. </t>
  </si>
  <si>
    <t>Hazards to the health and safety of workers from forestry activities have been
identified.
V
Documented hazard identification and risk assessment.
Group Schemes: Risk assessment can be done as part of the group management
system.
Family Forestry: Managers are aware of health and safety hazards and take action to protect themselves.</t>
  </si>
  <si>
    <t>3.2.2</t>
  </si>
  <si>
    <t xml:space="preserve">There are procedures for working safely.
V
Corporates and Owner managers: Documented safe operating procedures are
available for all hazardous operations.
Group Certification Schemes: Such procedures can form part of the schemes
documentation.
Family Forestry: Growers are able to describe safety precautions taken for hazardous activities. 
G
Such procedures should include inter alia tool use, Personal Protective Equipment, communication and warning systems. Organizations must identify through their risk assessments which operations are hazardous. </t>
  </si>
  <si>
    <t>3.2.3</t>
  </si>
  <si>
    <t>Workers are aware of hazards in the workplace and are trained on safe work
procedures in compliance with the national legislation.
Not applicable to Family Forestry
V
Compliance with the Occupational Health And Safety Act (No. 85 of 1993).
The following as the key requirements of the OHS Act are normative:
-Displayed copy of company Health and Safety Policy
-Copy of Occupational Health and Safety Act.
-At least one person per 50 employees must have a valid first aid certificate.
-Legally required training.
-A health and safety representative must be appointed where there are more than twenty employees and thereafter one representative must be appointed for every 50 employees. Appointments must be kept on file.
-Where there are two or more representatives a committee must be established.
-Health and safety representatives are required to conduct inspections of their
workplaces prior to every Health &amp; Safety meeting, using a checklist.
-Employees must be trained on safety procedures, along with contracted / contractors.
-Safety talks should be conducted when necessary, records to be kept on file.
-Workers have personal protective equipment appropriate to their assigned tasks</t>
  </si>
  <si>
    <t>3.2.4</t>
  </si>
  <si>
    <t>Safe work procedures are carried out in the work place.
V
Observations of workers.
Documented safe work procedures that include at least the following:
-adequate supervision to ensure that work is conducted safely.
-a trained first aider on site at all hazardous operations. (e.g. harvesting, spraying)
-first aid kits and fire fighting equipment must be available and accessible. These must be available on site, during the implementation of any hazardous operation.
- a system to restock first aid boxes
-protective clothing is worn and in a condition so as to protect the labourer against injuries as intended.
-specific safe work procedures for each hazardous task.
-observations of the work place to determine the implementation to procedures.
Group Schemes: All such procedures can form part group management system</t>
  </si>
  <si>
    <t>3.2.5</t>
  </si>
  <si>
    <t>Workers have personal protective equipment appropriate to their assigned tasks.
V
Where the risk assessment required in 3.2.1 has identified the need, PPE is used by workers on the relevant tasks.
Evidence that PPE has been issued to workers.
Evidence of PPE being correctly used.</t>
  </si>
  <si>
    <t>3.2.6</t>
  </si>
  <si>
    <t>Past incidents are recorded, trends examined and safety practices adjusted to
avoid recurrence.
Not applicable to Family Forestry
V
Documented evidence of accident/injury investigations.
Reportable injury related incidents* are recorded and investigated as required by the Occupational Health And Safety Act (No. 85 of 1993).
Records are maintained of reportable injuries* so as to relate this to the effectiveness of personal protective clothing and training.
Corporates: Recorded safety statistics. There is evidence for changes in practice in response to statistics.
Owner managers: Describe the measures taken to improve safety performance
G
Reportable injuries refers to lost time injuries as required by the Occupational Health And Safety Act (No. 85 of 1993).</t>
  </si>
  <si>
    <t>3.2.7</t>
  </si>
  <si>
    <t>Quality and condition of worker accommodation and associated services
V
Inspection of workers accommodation
Examination of housing improvement plans if required
G
See Appendix C for list of requirements.</t>
  </si>
  <si>
    <t>Contribution to skills development in the work force</t>
  </si>
  <si>
    <t>3.3.1</t>
  </si>
  <si>
    <t>All workers have had relevant job specific training and where required or
appropriate hold the necessary skills certificates.
Not applicable to Family Forestry
V
Training records match training requirements.
As a minimum all legally required machine or vehicle licenses, first aiders and chainsaw operators must have skills certificates.
Evidence of payment into Skills Development Fund.
G
Organizations are required by law to pay into the skills development fund, this is
unavoidable for registered tax payers as it forms part of the tax return.
Legislation: Skills Development Levies Act, 1999 (Act No. 9 of 1999)</t>
  </si>
  <si>
    <t>3.3.2</t>
  </si>
  <si>
    <t>Workers are supervised to ensure they implement their tasks safely and
effectively.
V
Observe work areas and interview supervisors and workers.</t>
  </si>
  <si>
    <t>CONSERVATION OF BIODIVERSITY AND ECOLOGICAL INTEGRITY</t>
  </si>
  <si>
    <t>Prevention of adverse off-site impacts arising from forestry operations</t>
  </si>
  <si>
    <t>5.1.1</t>
  </si>
  <si>
    <t>Operations are planned and managed to prevent adverse off-site environmental
impacts, including impacts to neighbouring communities and other stakeholders.
V
The organization has assessed the risks of its management activities on the
environment, communities and stakeholders.
The organization's planning and management includes measures to prevent adverse offsite environmental impacts.
Group Schemes: These risks can be assessed at group level and incorporated into the group management system. 
G
These activities must include all listed activities*, burning of firebreaks, transporting of timber through private land and should include any activities that would impact directly on neighbours communities and other stakeholders.
*NEMA EIA regulation 2014. Listing Notices</t>
  </si>
  <si>
    <t>Prevention or mitigation of forestry impacts</t>
  </si>
  <si>
    <t>5.2.1</t>
  </si>
  <si>
    <t>The organization has determined if the species they intend to grow or are growing are known to be invasive, and if so have appraised the landscape for signs that these may be a source of invasion. 
V
The category and invasive potential of the species grown is known according to NEMBA (No. 10 of 2004) Alien and Invasive Species List, 2015.
A visual assessment by the manager has been undertaken to determine if the
plantations are a source of invasion in the landscape.
Corporates: The results of the assessment are documented.
Owner managers: Interview and field verification</t>
  </si>
  <si>
    <t>5.2.2</t>
  </si>
  <si>
    <t>Where 5.2.1 is relevant then the organization is taking steps towards reducing the
invasiveness of their plantations. 
V
Corporates: Documented evidence of steps taken and infield evidence.
Owner Manager Interviews and field evidence
G
Progression towards reducing invasiveness could involve various measures depending on the organizations circumstances. For Corporates this could involve the following:
-changing species
-biological control
-investing in the development of sterile clones
-silvicultural practices, e.g. harvesting before flowering
- alien and invasive plant control plans
-creating buffers of natural vegetation around water courses and wetlands as required under 5.2.1.
For Owner-managers who usually don't have the resources to invest in research
programmes the focus could be on alien and invasive species control, silvicultural
practices and creating buffers of natural vegetation around water courses and wetlands as required under 5.2.1.
It must be noted that the benefits of research done into biological control, development of sterile clones and new silvicultural approach eventually gets passed on to the smaller scale operations through information sharing and sharing of genetic material.</t>
  </si>
  <si>
    <t>5.2.3</t>
  </si>
  <si>
    <t>Where the management unit is a source of invasion then the organization is part of a cooperative and strategic approach with other land users and organizations to
eradicate invasive plantation species from the landscape beyond the management unit.
V
Corporates have documented evidence of a strategic cooperative approach.
Owner manager: Interviews
G
This strategy should include inter alia:
- A dedicated budget for alien plant eradication.
-Investment in biological control
-Strategic use of resources
-Use of spatial prioritization
-Community involvement
-Opportunities for beneficiation
-Monitoring the effectiveness of the programme</t>
  </si>
  <si>
    <t>5.2.4</t>
  </si>
  <si>
    <t>Genetically modified organisms (GMOs)* are not used commercially
V
GMOs are not used commercially anywhere in South Africa.</t>
  </si>
  <si>
    <t>5.2.5</t>
  </si>
  <si>
    <t>Where fertilizers are used, they shall be applied according to accepted industry
protocols with due consideration for the environment.
V
Corporates: Records of application that conform to procedures.
Owner managers: Have credible guidelines for fertiliser use.
Group Schemes: Such guidelines form part of the group management system.</t>
  </si>
  <si>
    <t>5.2.6</t>
  </si>
  <si>
    <t>Damage to conservation zones should be avoided during harvesting. When
damage occurs it must be repaired
V
Field inspections of current and previous years harvesting sites.
Corporates: Examine harvesting plans for identification of conservation zones and
measures taken to prevent damage.
Owner manager: Interview – description of steps taken to avoid damage to
conservation zones</t>
  </si>
  <si>
    <t>FOREST HEALTH AND PROTECTION</t>
  </si>
  <si>
    <t>Protection from illegal activities</t>
  </si>
  <si>
    <t>6.1.1</t>
  </si>
  <si>
    <t>Measures are implemented to provide protection from timber theft, illegal hunting, fishing, trapping, collecting, settlement and other unauthorized activities
V
Someone is tasked with inspecting for illegal activities.
Access control is in place where needed.
Where the management unit is on leased land there is agreement between parties on how to control unauthorized or illegal activities.</t>
  </si>
  <si>
    <t>Responsible use of chemicals and biocontrol agents</t>
  </si>
  <si>
    <t>6.2.1</t>
  </si>
  <si>
    <t>Storage of hazardous materials and chemicals (including all fuels, pesticides,
herbicides and fertilisers) is in accordance with legislation and best practice.
V
Inspect chemical stores or field sites for:
- Emergency procedure
- PPE requirements
- Soap and water and/or eyewash
- Measures for prevention, containment or mitigation of spillages
- Evidence of training of workers.
- The Material Safety Data Sheet for all chemicals.
- Refer to MSDS for specific requirements for each chemical pesticides.
Fuel stores are managed according to legal requirements
G
Legal requirements for fuel storage facilities include the following:
Tanks shall not be installed close to excavations, lakes, streams, canals, dams or the seaside. Tanks located on sites in urban areas require bunding. Tanks installed in rural areas, if deemed to be a sensitive area, will also require bunding. If installation close to a watercourse is unavoidable, adequate bunding and sealing of the surface within the bund shall be provided. Tanks should be located at least 3 m from buildings, boundaries, drains and any combustible materials. Tanks should be installed on a level site, away from overhead cables. Tanks shall be located in secure areas. Taken from South African National Standard for Above-ground storage tanks for petroleum products. 
[SANS 10131]</t>
  </si>
  <si>
    <t>6.2.2</t>
  </si>
  <si>
    <t>Waste disposal sites on the management unit comply with national legislation and local by-laws and are managed according to industry best practice guidelines.
Hazardous waste is only disposed of at sites registered for the disposal of
hazardous waste.
V
Inspection of waste disposal facilities.
Used chemical containers are safely disposed of.
G
Domestic waste of less than 1 ton per day may be disposed of at a safely managed onsite waste disposal site that complies with national legislation and local bye-laws.
Hazardous waste, including medical waste, is only disposed of at sites registered for the disposal of hazardous waste.
Hazardous waste includes but is not restricted to:
-Used batteries, Florescent tubes, Unused chemicals, Oil / fuel / chemical containers 
Legislation: National Environmental Management : Waste Amendment Act 26 of 2014,  Most managers return the containers to the chemical supplier who recycle the containers.</t>
  </si>
  <si>
    <t>6.2.3</t>
  </si>
  <si>
    <t xml:space="preserve">Measures shall be taken to prevent chemical and hydrocarbon pollution and
remediate areas in the event of spillage. 
V
Documented procedures are in place to avoid fuel and oil pollution and remediate significant** spillages.
Inspections of fuel stores and workshops. 
Evidence of remediation practices for pollution incidents.
In field inspection of sites where vehicles, fuels and oils are being used.
Group Schemes: Procedures form part of the group management system. 
G
Procedures should include special consideration for high risk activities such as:
Mobile tankers transporting hydrocarbons infield and increased risks where operations are highly mechanized.
**An oil spillage is considered significant if:
- It occurs in the vicinity of a water body.
- It has a volume in excess of 20 litres.
- It occurs in the vicinity of a habitat for known rare or threatened species. </t>
  </si>
  <si>
    <t>6.2.4</t>
  </si>
  <si>
    <t>Integrated pest management, including silvicultural systems, lead to more
efficient use of chemicals
V
Documented integrated pest management (IPM) programmes and evidence of
implementation.
Group Schemes: May have a group IPM strategy in the group management system</t>
  </si>
  <si>
    <t>6.2.5</t>
  </si>
  <si>
    <t xml:space="preserve">The following groups of pesticides are prohibited:
a) WHO Type 1A and 1B pesticides and other highly toxic pesticides,
b) Chlorinated hydrocarbons whose derivatives remain biologically active and
accumulate in the food chain beyond their intended use.
c) Pesticides banned by international agreement
Note: “pesticides banned by international agreements” are defined in the Stockholm Convention on Persistent Organic Pollutants 2001, as amended.
V
Chemical stores
Records of type of chemicals used. </t>
  </si>
  <si>
    <t>6.2.6</t>
  </si>
  <si>
    <t>The use of pesticides shall follow the instructions given by the pesticide producer
and be implemented with proper equipment and training. 
V
Inspect field sites where chemical s are being applied.
For contractors spraying chemicals there must be a registered Pest Control Operator.
G
The South African legislation exceeds the ILO requirements for all aspects of chemical use.
See FSA Environmental Guidelines 5.3-5.6.
Legislation: The use of pesticides is regulated through the Fertilisers, Farm Feeds,
Agricultural Remedies and Stock Remedies Act (No. 36 of 1947)</t>
  </si>
  <si>
    <t>6.2.7</t>
  </si>
  <si>
    <t>The use of biological control agents is in accordance with legislation and with
internationally accepted scientific protocols*
V
The release of biological control agents is managed by authorized organizations
G
NEMA requires EIAs before release of biological agents.
International protocols require
- that the use of biological control agents is recorded including type, quantity, date of deployment, location and reason for use.
- that damage to environmental values caused by the use of biological control agents is prevented and mitigated or repaired where damage occurs</t>
  </si>
  <si>
    <t>6.2.8</t>
  </si>
  <si>
    <t>Protection of forests from negative impacts of fire</t>
  </si>
  <si>
    <t>Records of past uncontrolled fires are kept and trends examined.
V
Corporates: Documented record of past fires which includes; number of fires, extent of damage, examination of causes and analysis of trends.
Owner Manager: Interview to demonstrate an understanding of the causes Evidence of how the management has been modified as a result of analysis of past fires.</t>
  </si>
  <si>
    <t>6.3.2</t>
  </si>
  <si>
    <t xml:space="preserve">There is a comprehensive fire risk management strategy that is implemented. </t>
  </si>
  <si>
    <t>V
Corporates: Documented fire risk plan.
Owner managers: Interview manager
G
A fire risk management strategy should include:
1. FIRE PROTECTION ORGANISATION
- Schedules of activities necessary for fire preparedness, a pre-season check list.
2. FIREBELTS AND CONTROLLED BURNING
- Details of internal and external breaks, clearly shown on maps. Legal requirements and Insurance warranties.
3. FIRE MANAGEMENT
- Standby duty arrangements.
- Special precautions for orange/red FDI.
- Action plans and call-out procedures and aircraft operations - KNFPA operations plan (if a member).
- Resource lists, including neighbour contact numbers and equipment.
4. FIRE REPORTS
- Statistical reports of fire incidence and post mortems (This is done through FPA)
5. STANDARDS
- Radios, Lookouts, Water supplies, Fire equipment, Fire tenders, Training and Fire belts.
6. ASPECTS WHICH CONTRIBUTE TO DECREASED FIRE RISK
Forestry management contributes to conditions which reduces the risk of uncontrolled fires and limits the extent of their damage. The following are examples of aspects influence fire risk: Community relations, road maintenance, management of conservation zones, alien plant control, residue management and road density</t>
  </si>
  <si>
    <t>6.3.3</t>
  </si>
  <si>
    <t xml:space="preserve">Those responsible for implementing the fire management strategy are capable. 
V
Corporates: Examine records of formal fire protection training.
Owner Manager: Formal training for manager or must be able to demonstrate high levels of experience. In-house training for general staff.
Interviews with staff
G
There should be an experienced fire chief, a competent manager and well trained staff. </t>
  </si>
  <si>
    <t>6.3.4</t>
  </si>
  <si>
    <t>The organization is a member of the Fire Protection Association in all areas that
the management unit occupies
V
Evidence of FPA membership and participation in cases where an FPA covers the area.
G
Legislation: The National Veld and Forest Fire Act, 1998 states (2) outlines the
functions and requirements for membership of the FPA</t>
  </si>
  <si>
    <t>6.3.5</t>
  </si>
  <si>
    <t>Measures shall be taken to limit environmental damage after the occurrence of
uncontrolled fires.
V
Evidence that there are actions taken to rehabilitate areas that have been damaged after uncontrolled fires.
Corporates: : Documented procedures that cover rehabilitation after damage from uncontrolled fires. Evidence of implementation and monitoring
G
Damage from wildfires present a high risk to all the conservation values associated with the management unit. Rehabilitation plans should cover the major risks for the management unit. A focus for rehabilitation would be on arresting soil erosion and the resulting sedimentation of freshwater ecosystems. Burning regimes for grasslands and fynbos could be interrupted and would need to be adjusted. Hot uncontrolled or unseasonal fires could result in damage to indigenous forest patches and other sensitive ecosystems</t>
  </si>
  <si>
    <t>Monitoring, identification and control of pests and diseases and damage causing animals</t>
  </si>
  <si>
    <t>Managers inspect plantations for evidence of ill-health and damage and take
appropriate action. The frequency of inspections shall be determined by the specific pests and environmental factors.
V
Corporates: Maps or records of occurrence of pests and diseases.
Owner management: Interviews
G
This should form part of the Integrated Pest Management Strategy covered in 6.2.4.
Support to managers is available from the Tree Protection Co-operative Programme (TPCP).</t>
  </si>
  <si>
    <t>New outbreaks and spread of specified pests and disease are reported to the
relevant authority or organization
V
Significant pest incidents are monitored with a frequency that is linked to the specific pest and environmental factors and reported to the Tree Protection Co-operative Programme (TPCP.)
Group Scheme: This reporting can be done by the group scheme manager</t>
  </si>
  <si>
    <t>Where damage-causing animals (e.g. baboons, bush pigs, antelope &amp; rodents)
pose a significant threat to the productivity of the plantation, they are controlled
according to recommended protocols and in line with legislation.
V
Assessment of damage has taken place and shown that productivity is significantly affected.
Corporates: Clear policy and procedure and evidence of implementation. Records to show losses suffered are sufficient justification for chosen control measures.
Owner Manager: Interviews with managers to determine if there is a systematic
approach to controlling damage-causing animals.
G
Non-chemical controls are used where available.
Non-lethal control options have been attempted first.
Where not effective, other means approved by conservation authorities are
implemented. SA Environmental Guidelines for Commercial Forestry Plantations in South Africa Chapter 5.1 Damage-causing Animals</t>
  </si>
  <si>
    <t>ECONOMIC SUSTAINABILITY</t>
  </si>
  <si>
    <t>Sustainable use of non-timber forest products</t>
  </si>
  <si>
    <t>7.1.1</t>
  </si>
  <si>
    <t>For commercial use of non-timber forest products from natural areas under the
organization’s* control, a sustainable harvest level is calculated and adhered to.
Sustainable harvest levels are based on Best Available Information*
V
Calculations of sustainable harvest levels of non-timber forest products. Evidence that these are being adhered to.
Sources of best available information.
Compliance with legal requirements.
National Environmental Management: Biodiversity Act (No. 10 of 2004)
NEMBA (No. 10 of 2004) Threatened or Protected Species Regulations, 2013
G
This indicator refers to Non Timber Forest Products (NTFPs) that are harvested from natural ecosystems, for example medicinal plants, reeds and flowers.
There are currently few documented sources of Best Available Information for these activities. However, any harvesting of species from natural ecosystems will require permission from the provincial conservation agencies. These permits will come with requirements for sustainable management of the species.
Legislation: NEMBA (No. 10 of 2004) Threatened or Protected Species Regulations, 2013</t>
  </si>
  <si>
    <t>7.1.2</t>
  </si>
  <si>
    <t>The range of resources and ecosystem services on the management unit and the
potential benefits to local communities are known by management. 
V
The manager is able to describe
1. the range of plantation products and how this could benefit local communities.
2. the range of ecosystem services and how these could benefit local communities.
Corporates: Documented evidence of the above.
Corporates should undertake a formal assessment of ecosystem services available in order to fully appreciate the range of products and services provided by the management unit and to communicate it throughout the organization and to stakeholders.
Owner Manager: Interviews involving inter alia the following:
Does the management unit have;
-opportunities for recreation
-important catchments for water supply
-wetlands for water quality maintenance and flood attenuation
-natural ecosystems for biodiversity conservation and the other associated services?
- any other resources or ecosystem services of relevance to the management unit in question and/or the neighbouring communities</t>
  </si>
  <si>
    <t>7.1.3</t>
  </si>
  <si>
    <t>The organization diversifies the range of products and services produced on the
management unit where this is beneficial to the sustainability of the operation and the community. [See 2.2.3]
V
The range of products and services that are available are being used where there are opportunities.
Evidence of how opportunities are made known to the community. This could include passing information via word of mouth, notices to neighbours, agendas of liaison meetings with stakeholders, publicity campaigns.
G
The diversification of the operations may not always yield financial returns that seem to justify the effort, however consideration should be given to role that opening access to the diversity of forest products will bring to promoting community harmony. This could play a vital role promoting cooperation and reducing risks such as arson</t>
  </si>
  <si>
    <t>Forestry operations are economically sustainable</t>
  </si>
  <si>
    <t>7.2.1</t>
  </si>
  <si>
    <t>Harvested timber areas are re-established within a year of felling unless the area is being rehabilitated to natural vegetation for ecological reasons.
V
Field observations
Harvesting and planting records
G
The goal should be to re-establish as soon as possible. Delays in reestablishment must be justified.
In the case of losses due to natural disasters, replanting is undertaken as soon as
possible.</t>
  </si>
  <si>
    <t>7.2.2</t>
  </si>
  <si>
    <t>There is a clear justification for the choice of species and genotypes chosen for
the plantation, which takes into account the objectives of the plantation, and the
climate, geology and soils at the planting sites
V
Evidence that the key factors governing species choice have been considered.
If there is reason to believe the incorrect species have been chosen then further
requirements for evidence such as soil maps, climate data and market information should be requested. 
G
Species choice is governed by site, fire risk, market and risk of disease
Consideration for climate change and its impacts on site, such as increasing risk of
drought and disease. Support for research such as that done by the ICFR is funded by FSA funds and membership of FSA implies support for this work</t>
  </si>
  <si>
    <t>7.2.3</t>
  </si>
  <si>
    <t>Aspects important to plantation productivity are monitored. 
V
Corporates: Documented monitoring results.
Owner Manager: Interview on how aspects listed in the guidance below are monitored.
If infield compliance indicators are poor, then documented evidence can be requested.
G
Monitoring should include the following where relevant to operations:
1. Actual yields against predicted yield.
2. Silvicultural specifications important to optimize stocking. [silvicultural quality,
weeding, growth, plant quality and seed source, chemical use]
3. External aspects critical to production. [disease, fire, weather, theft, damage from animals]
4. Harvesting practices</t>
  </si>
  <si>
    <t>7.2.4</t>
  </si>
  <si>
    <t>Where there is evidence of a loss of productivity over successive rotations that
can be attributed to reduction in site quality action is taken to restore site quality
V
Growth data that indicates loss of production
Evaluation of actions taken
G
Actions could include aspects such as limiting loss of soil organic matter/soil erosion and eliminating high intensity fires when burning residues</t>
  </si>
  <si>
    <t>7.2.5</t>
  </si>
  <si>
    <t>The drivers of the costs of production must be understood and relevant aspects
monitored including; labour efficiency, productivity of machinery. 
V
Corporates: Examine management plan budgets
Owner Manager: Interview managers
G
It is only necessary explore these aspects in depth if there is reason to believe that the manager is not controlling costs and this is a risk to profitability</t>
  </si>
  <si>
    <t>7.2.6</t>
  </si>
  <si>
    <t>Forestry operations make an economic contribution to the community and
country
V
Value of annual operations is stable or increasing, or where declining can be justified.
Financial statements
G
In combination with the requirements of criterion 2.3 the goal of economic benefits to the community and country should be assured</t>
  </si>
  <si>
    <t>7.2.7</t>
  </si>
  <si>
    <t>Forestry operations make provision for diversification and resilience
V
Forestry operations produce a range of products/customers to diversify income streams.
A range of species or clones and age classes are present on the management unit.
For large vertically integrated companies it may more challenging to diversify.
However, diversification remains a critically important principle for sustainable forestry so all organisations should look for ways to increase their overall genetic diversity and resilience to both environmental and economic change</t>
  </si>
  <si>
    <t>7.2.8</t>
  </si>
  <si>
    <t>Responsibilities for sustainable forest management are clearly defined and
assigned
V
Corporates: Refer to organograms and job descriptions
Owner managers: Interviews</t>
  </si>
  <si>
    <t>Y</t>
  </si>
  <si>
    <t xml:space="preserve">David Everard  interview response over TEAMS. Risk Management System (RMS) - Human Resources Section on the intranet. For SAPPI-Forest workers are contracted in, not employees. EBOdoc022 Comply with legislation document viewed. New Employee Induction Checklist viewed on screen sharing, which details all the checks to be made for a new employee. Viewed SHEQ Induction booklet and new employees are inducted through a course. </t>
  </si>
  <si>
    <t>viewed SHEQ Alert for Chainsaw kickback and maintenance within the 2020 SHEQ Alert Folder in the RMS, and non-lost time SHEQ Alert for a chainsaw kickback where a visor was damaged during kickback and cut the operator, dated 30.09.2019. 
Document ED5docc005 First Aid Box Checklist was uploaded to TEAMS, which is used to check First Aid box contents.
O3doc013 Version 2.3 Written Safe Work Procedure dated 22/10/2015 details the SAPPI general safe working requirements, including presence of trained first aider, first aid box, risk assessments, competence, PPE, and annual medical checks.</t>
  </si>
  <si>
    <t xml:space="preserve">Remote Stage 1 </t>
  </si>
  <si>
    <t xml:space="preserve">Viewed within the RMS the Policies and procedures, including PU Area Management. DE explained that the Environmental Impact Assessment works at 2 levels - either use of a formal external consultant (new projects), or "internal environmental risk assessments", e.g. maintenance and non-listed activities. </t>
  </si>
  <si>
    <t xml:space="preserve">Plantation species managed under the Alien species guidance, and species listed as Alien invasives, grown within a demarcated area - e.g. Water Use Licence permitted. Eucalyptus species choice is increasingly (60% to 70% hybrids, grown from cuttings). </t>
  </si>
  <si>
    <t xml:space="preserve">To be verified at Stage 2 Audit </t>
  </si>
  <si>
    <t>To be verified at Stage 2 Audit</t>
  </si>
  <si>
    <t xml:space="preserve">Under Facilities Management, viewed the RMS for Waste Management processes and procedures, including pollution prevention. Document/workflow Reference ER9A7 for managing fuel stocks, and viewed the procedure for Major Fuel spills - to be uploaded into TEAMS for viewing. </t>
  </si>
  <si>
    <t xml:space="preserve">DE showed the IPM documentation on screen over TEAMS. 2004 version was shared and there is a 2020 version in preparation. Used both for Alien invasives and weeds in plantations. </t>
  </si>
  <si>
    <t>competency to be uploaded.</t>
  </si>
  <si>
    <t>SAPPI discussed and shared by TEAMS and uploaded a copy of the ET1doc053 Fire Risk Management Document Version 2.0 dated 02.08.2017. This document sets out the Corporate Policy and detailed arrangements for managing Fire, including Risk management, fire management, reporting, and financial needs.</t>
  </si>
  <si>
    <t>DE explained that there are outbreaks which require reporting - e.g. new pests affecting Eucalyptus. Details to be provided by Research department.</t>
  </si>
  <si>
    <t>OBS</t>
  </si>
  <si>
    <t>requested policy and procedure. Question for weds. 
Weds - worker accommodation questions from Takalina, 3 completed checklists. Issues are normally water. 
Action-log used to report defects, and sent to either Contractor, or done by SAPPI. 
Minutes of a recent meeting pre-COVID.</t>
  </si>
  <si>
    <t>FPA membership evidence uploaded to TEAMS Files.
Clan area membership uploaded.</t>
  </si>
  <si>
    <t xml:space="preserve">Interview weds with Takalani - signs of laptosani - area spraying, chemical used was - copy of pest report uploaded. </t>
  </si>
  <si>
    <t xml:space="preserve">Interview with Andrew pool who manages Shafton area plantations. - Labour is all contractors and their employees. Collective bargaining is handled at the Contractor level. Andrew confirmed that the SAPPI contract specifies the terms and conditions for contractors are at least the legal minimum. </t>
  </si>
  <si>
    <t>SAPPI maintains a monthly reporting system for illegal activities, and this has been uploaded to TEAMS as an example.
Weds - Clan - report for theft in last few months. Copy of case report. 
Weds interview with Andrew Pool - picnic site and accident occurred in 2018 - public access is available, and a spate of incidents, and two teenage boys fell off, 9 metres fall. Follow-up - confirmed signs were in place, and after the event site has been closed-off, and a risk assessment carried out, and recommendations for better signage and safety, wooden fence erected. Sire re-opened and no further incidents, and security patrols and people sent away and issued with a warning.</t>
  </si>
  <si>
    <t xml:space="preserve">Monitoring data and management plan available at Plantation level - weds question.
Weds - monitoring data -  roads plan shared. Conservation species and areas - Clan - Roads/crossings - everyone reports as and when; crossings needing money spent are applied for CAPEX if major spend and an EIA done. 
Conservation - integrated weeding plan used, conservation areas - crane species in wetlands, indigenous forest present - conditional report assessment. Interview with Mbuso.
Andrew Pool - environmental weeding plan records the species and status. Areas targeted and work carried out where required. Neighbour relations managed to control invasive species and split of responsibility. Example given of site at K Block, Shafton, Eucalyptus regeneration. Method combines manual slashing and stump treatment, using chemical - e.g. Garlon &amp; Performer (adjuvant).    </t>
  </si>
  <si>
    <t xml:space="preserve">Within the SAPPI RMS there is a Policy and Procedure for and viewed workflow on RMS document ES52, version number 2.0 January 2014; and pest management document to be uploaded.
Clan area - no damaging animal events.
Shafton - animal damage issues - livestock incursions, security guards patrol and arrange removal. No baboon damage occuring, bark damage - some issues in young pine plantations, through Antelope browsing. Some issues with bush pigs, but localised.  </t>
  </si>
  <si>
    <t>Interview with Andrew Pool - discussion on restocking by planting versus coppice rotation.
Giovanni - move away from Coppice to maximise the yield from the site. Some work being done on mulching as opposed to chemical operations. Site species/hybrids matching is done on a 3-year look-ahead for planning and operational level.</t>
  </si>
  <si>
    <t xml:space="preserve">weds interview and discussion on DWS situation over permitting and species changes, especially when changing from Pine to Eucalyptus. Giovanni - general terms of ratios - there is a 20 look-ahead strategic level. KZN - pine will be transitioned to Eucalyptus except for specific constraints, and in other areas there are reductions in use of pine in favour of Eucalypts. </t>
  </si>
  <si>
    <t xml:space="preserve">To be verified at Stage 2 audit.
Viewed ED7doc002 PPE Issue Register document version 2.0, dated 13 September 2010. Query whether a newer version exists?
Safety procedures - question about document control to Schalk over safety. Incident and other factors within the RMS will prompt document review. Over 800 documents are safety related, and changes are driven by legislative changes and/or process changes. David - Risk register is reviewed annually and the risk register then drives document revision. "Process owner" then reviews sections of the RMS. Incident over stump cutting which prompted a review of operational guidance.
David - COVID situation and managing documentation - fast moving item and document review will take place when the situation stabilises. </t>
  </si>
  <si>
    <t>Evidence uploaded to the TEAMS website. SAPPI is involved in auditing and documentation made available.</t>
  </si>
  <si>
    <t xml:space="preserve">Interview with Andrew Pool - no local disputes/grievances, 2 direct reports. </t>
  </si>
  <si>
    <t>RS requested 2 forestry related risk assessments by email/TEAMS - uploaded to TEAMS by SAPPI. Viewed on TEAMS the Risk Management system - and viewed Baseline Risk Assessment Procedure and for Harvesting and Transport viewed Risk Assessment Profiling Methodology Procedure on the Intranet RMS. 
SAPPI uploaded the EBOdoc033 Safety Health and Quality Induction Booklet which sets out the SHEQ requirements to new employees. This summarises SAPPI policy and procedure for a wide range of health and safety issues, and includes occupational health issues and PPE and Environment.</t>
  </si>
  <si>
    <t xml:space="preserve">SAPPI uploaded the EBOdoc033 Safety Health and Quality Induction Booklet which sets out the SHEQ requirements to new employees. This summarises SAPPI policy and procedure for a wide range of health and safety issues, and includes occupational health issues and PPE and Environment.
SAPPI also uploaded to TEAMS a range of risk assessment examples, and documents including SB1doc001 Risk Assessment Profiling Methodology, FE1doc054 Risk Assessment Procedure, EF1doc001 General Health and Safety, ED5doc002 First Aid Policy, Contractor Management Directive, Contractor Management Organisational Policy.
Interview with Takalani weds - sanitising operations, social distancing, masks issued, sanitiser. Information is received via email. Face to face briefings were done to operators. </t>
  </si>
  <si>
    <t>SAPPI uploaded a copy of their OHASA Act Register to TEAMS, and the ED21odc008 First Aider Appointment document. The ERDoc001 Training Matrix was also uploaded which has a suite of notes on the different Safety Training required for machines and other activities, and a checklist for recording individual training records. Two examples of SHEQ Safety Alerts were seen via screen-sharing, one for chainsaw kickback and maintenance, and one for a non-lost-time incident involving chainsaw kickback and a damaged visor attachment.</t>
  </si>
  <si>
    <t xml:space="preserve">The Safety Report for SAPPI Forests for April 2020 was uploaded to TEAMS. The frequency and severity rates are seen to be the highest for the regions Barberton and Ngodwana. Question posed to SAPPI about this by RS - 
Interview on weds, Didi - explanation of stats. Ngodwana has the steepest terrain and mechanisation is limited, and steep-slope motor-manual. reduction of motor-manual ops in the field. Barberton - steep-slopes and in-field peeling. Reduction in motor-manual by about 30%, increase in the Safety-Stop programme and in-field supervision and leadership. Fatality in August 2019 in Barberton significantly affected the statistics. Average age of chainsaw operators is over 40, and all workers are employees of contractors.
A Fatality Accident Investigation from 2019 was uploaded to TEAMS and showed a very high level of diligence in investigating the incident. An actions log resulting from the fatal accident inquiry was also uploaded showing SAPPI's internal responses, including training and risk assessment review, and requirements for the contracting company to remedy. the closed out action were all detailed and dated as actioned. </t>
  </si>
  <si>
    <t xml:space="preserve">viewed the procedure for Managing Invasive and Alien species, and Herbicides Procedures and Guidelines over TEAMS. Viewed Guidelines for Controlling Alien and Invasive Species Programme, Version 2, 2002. David Everard confirmed that many of the environmental documents are being updated in 2020. SAPPI also has a field guide for Alien and Invasive species and each plantation has a weeding plan. SAPPI also runs an "escapee programme" where they work with neighbours to eradicate species from stakeholder lands. 
Burning of firebreaks is covered under Fire Protection, and viewed on TEAMS by screen-sharing - Managing Wildfire risks, and the risk-based system on the RMS. ET01Doc 053 02.09.2017 V2 - comprehensive document on Fire Management including firebreaks, audits, fire prevention issues.
Road Management documentation - viewed ER1B - Monitoring and Maintaining Roads - DE explained the system, and viewed on screen the system within RMS. RMS has a workflow and embedded guidance and links to relevant documentation. </t>
  </si>
  <si>
    <t xml:space="preserve">G
Context: The South African forestry industry uses a number of species that are known to be invasive, however plantation establishment and control of their spread is regulated through the NEMA EIA Regulations, National Environmental Management: Biodiversity Act (No. 10 of 2004), Invasive Alien Plant Regulations and the National Water Act. (Act 36 of 1998). Landowners are by law required to control the spread of alien plants on their properties. There are a dedicated government programmes, most prominently, The Working for Water Programme, directed towards working with landowners to manage invasive alien plant spread. The indicators have been designed with this context in mind.
The appraisal of the landscape could include the following:
There is evidence that on neighbouring lands there are trees that clearly originated from the management unit. It might be clearer in water courses, disturbed land or on lands down-wind from the management unit. In some landscapes it may be impossible to determine if the management unit is the source of the invasion. For example, in heavily afforested or historically invaded landscapes it may be difficult to apportion responsibility on a particular landowner. In such cases the auditor must evaluate the situation on a case by case basis.
The following points must be considered:
- In some areas trees were introduced into South Africa over a hundred years ago and it is impossible to apportion responsibility to current land owners. For example, Acacia mearnsii has been used in South Africa since the 1850s and the seed can remain viable for up to 50 years (Cronk, 1995)
- Some species, particularly A. mearnsii, are being used by communities in the
landscape for sustaining livelihoods. In many cases the value of the timber and bark may keep the tree from spreading. </t>
  </si>
  <si>
    <t>DE explained the policy and guidelines for fertiliser usage. ES2F section of Silviculture RMS, and viewed the Guidelines for Eucalyptus species on screen sharing over TEAMS. Document Reference ES1 Doc009 V2.1 04/11/2013. There are also versions for pine and wattle. DE explained that saplings are now containerised with paper pots. The medium for the plug is a combination of fibres and compost and some slow release fertiliser.</t>
  </si>
  <si>
    <t>DE demonstrated the RMS section for pesticide usage and the Integrated Pesticide Management System, and viewed the flowcharts and the pre-application list for knapsacks, and the Work Safety Procedures, viewed over TEAMs for the Spraying documentation - ref Written Safe Work Procedure for Manual Chemical Wedding ES1C31211doc019 V2 08.01.2008.</t>
  </si>
  <si>
    <t>SAPPI use some biological control agents, e.g. nematodes and wasps. Pheromone projects are also used against some moths.
Viewed Guidelines for Implementation of Biological Control document version 0.2 dated 2002 - verbal report that this document is under review for a 2020 update. ER2doc099 25.07.02 
Interview weds - bio-control. Species matching tries to minimise risks. Jolanda - bio-control programme - pests and pathogens, for example - collaboration with several universities, e.g. Pretoria, and internationally. SAPPI is a world leader in the use of biological control for sirex wood wasp - now across all main companies: nematode sourced from Australia. Programme includes annual monitoring in collaboration with other companies. Leptosibi?? and XX - Eucalyptus - collaboration with Pretoria University. Ganiptris. Costid moth - SAPPI pioneer of pheromone usage. SAPPI is using an integrated pest management system: chemical ecology, e.g. E. Nitens - moth jumped onto E. Nitens, and pheromone traps the male moths. International collaboration with Canada. Final stages of updating the Guidelines so release of new document planned for August 2020.</t>
  </si>
  <si>
    <t xml:space="preserve">DE shared screen on the fire monitoring and measuring procedure. </t>
  </si>
  <si>
    <t xml:space="preserve">weds - interview with Takalani. Small fire areas burnt in 2019. RMS has a rehabilitation plan documentation, not happened at Clan. Fire Report for Clan uploaded. Major fires are investigated, and follow-up. Shafton - fire incident.
Andrew Pool - Fire records - Shafton - 30/11/19 - disaster fires out of season - Fire Report completed, and analysis of resources used, 2 fires simultaneously, compartments and species all recorded. Remedial Action is added to APO. Area lost approximately B13 and B14, B15 spread, 100% loss. Felled timber in B15, residues burnt, replanting 2020, spread to B17 and B19 - already felled. Spread into B31, B33, B32 - felling underway in 2020. Fire did affect some open area grassland, which hadn't been burnt in 2019 as a control. Impact was limited. </t>
  </si>
  <si>
    <t xml:space="preserve">SAPPI NTFP documentation did include a peanuts project, and there is a honey project in Zululand. There is no exploitation of such NTFPs from natural ecosystems.
Weds - Clan area - NTFPs - firewood, bees making honey, grass. Bee keeping is both community and commercial, and helps reduce fire risk through community involvement. No fences, so access is available. Security patrols take place in the high risk areas.
Shafton - NTFP - contract in place with a commercial honey producer. Bee operator captures swarms and remove to other sites. </t>
  </si>
  <si>
    <t xml:space="preserve">DE shared the "Social Environment" section of the RMS, and this is managed very much at the Plantation level. SAPPI has a Community Liaison Department which coordinates Stakeholder interaction. There is a Multiple Resource Use Policy, ER3doc005 V1.0 09.12.200. Reporting is aggregated and reported to the Divisional Environmental Manager and included in the Corporate Annual Sustainability Report. </t>
  </si>
  <si>
    <t xml:space="preserve">Clan - interview with Takalani - written requests taken from the Community, and telephone communication, and cooperation with farmers WhatsApp group. Examples uploaded of letters of community communication plan. 
Shafton - Karkloof MTB club for the extensive MTB trails. Trail network is maintained managed by the Club. Weekends - up to 200 cyclists per day. </t>
  </si>
  <si>
    <t xml:space="preserve">DE showed the RMS pages of Harvesting for the various steps, including managing stocks, and the stock is measured annually and includes use of LIDAR and Satellite images. Harvesting yield is compared to predicted output. Each FMU has a management plan, and yield and supply is aggregated at the corporate level for 20 years, and at the plantation level over 5 years. 
Clan area - Planning department sends the felling plans and then the operational team carry out works and do post-operational analysis. Works are based the APO from planning, and tolerance gives -/+ 15 is acceptable. Local authority is allowed via an APO change form from the RMS. Takalani - compartments are checked before operations take place and protective measures are taken, and requests to environmental departments. Planning is conducted on a 3-months ahead basis. </t>
  </si>
  <si>
    <t xml:space="preserve">interview with Giovanni or Ian - planning/research. Include question on carbon stocks….
Andrew Pool - Shafton. All re-establishment is by planting, no destumping, and plants set out between the stumps. Any coppicing regrowth is prevented by a pre-plant spray. Application of herbicide using Garlon, and later use of Roundup as part of the other weeding.
Interview with Giovanni (Planning) - remapping recently using LIDAR and Satellite and GIS data. Replanting is GPS captured. Measurement programme is done, to focus on next years tree size. Site Index measurement also carried out, using LIDAR data - gives height, and calibration using ground-truthing. Growth and yield modelling system used with limiters. Permanent sample plot programme - 500 plots nationally. Eucalyptus - annual and pine every 2 years. Harvesting can be fine-tuned based on actual annual data. 
Carbon Stocks is a Statutory requirement, and methodology used is being checked by an external agency - reporting is at Tier 1 level, so no inclusion of soil or deadwood. Methodology will incorporate losses due to Natural disasters. Soil Monitoring is beginning to happen, and this will be incorporated in due course, and SAPPI is collaborating with MONDI. Some work also being done on stocking density. 
</t>
  </si>
  <si>
    <t xml:space="preserve">Discussion over harvesting and harvesting teams - motor-manual work and tractor-trailer extraction. Mechanised harvesting is carried out by Contractors. RMS section viewed over screen sharing, and DE explained the various planning and procedural aspects. Very comprehensive workflows and guidance over coupe planning terrain, roading, creating contracts and managing contracts. 
RMS includes a Guidance document on Managing Coupe Size - Minimising Impacts as a result of large Coupe size. EO1doc033 V2 13.11.2003 refers to guidance on impact minimisation. 
Pre-harvest agreement checklist - excel file - covers off multiple aspects and requires sign-offs. The checklist integrates with the Corporate system. Printed copies are then signed off by each Authoriser and files are recorded at the Plantation Management Level. One signed copy is maintained at the operational site. </t>
  </si>
  <si>
    <t xml:space="preserve">DE explained SAPPI policy on planting clones versus hybrids, request to planning team for diversity rules, and breeding programme within the nursery division.
Andrew Pool - meetings are held with Planning and discussions held on a compt by compt basis. Sites are matched to species, and factors such as drought, frost, shallow soils, etc. Shafton, e.g. Eucalyptus varieties which are frost resistance and hybrids of nitens-grandis and specific clones. One site sits on the snowline so species are chosen accordingly. Rotation lengths 8 to 11 years Eucalyptus, and pine 14 to 16 years.
Interview with Giovanni - Planit satellite data (daily data) used for planning imaging - can control illegal harvesting, and automated harvesting detection system. Explanation over the continuous adaptation to hybrids over single species. Therefore a baseline is complex. Trends are also reviewed on planned versus actual through yield, for example, Eucalyptus - moisture content changes for different markets, giving a different volume: weight ratio.
Giovanni - Carbon Stocks - Jacob Crous - Government reporting - Sustainable cut is managed, and 3.9 to 4 Million Tonnes per annum. New research project to model climate change issues and potential hybrids/species for medium term. </t>
  </si>
  <si>
    <t xml:space="preserve">DE explained that there are organograms and JDs and will be uploaded into TEAMS. Requested Environmental, Certification and Planning JDs.
DE explained that the internal audit roll out has included SAFAS checklists in the last 12 months and currently.  Internal audit report for 2019 example uploaded to TEAMS to evidence this. </t>
  </si>
  <si>
    <t>South Africa</t>
  </si>
  <si>
    <r>
      <rPr>
        <sz val="14"/>
        <rFont val="Cambria"/>
        <family val="1"/>
      </rPr>
      <t>PEFC Forest Management Standard SAFAS 4 2018, South Africa</t>
    </r>
    <r>
      <rPr>
        <sz val="14"/>
        <color indexed="10"/>
        <rFont val="Cambria"/>
        <family val="1"/>
      </rPr>
      <t xml:space="preserve">
</t>
    </r>
  </si>
  <si>
    <t>TBC</t>
  </si>
  <si>
    <r>
      <t>Forest Manager/Owner</t>
    </r>
    <r>
      <rPr>
        <sz val="14"/>
        <rFont val="Cambria"/>
        <family val="1"/>
      </rPr>
      <t>/organisation (Certificate Holder):</t>
    </r>
  </si>
  <si>
    <r>
      <t>Forest Name</t>
    </r>
    <r>
      <rPr>
        <sz val="14"/>
        <rFont val="Cambria"/>
        <family val="1"/>
      </rPr>
      <t xml:space="preserve">/Group Name: </t>
    </r>
  </si>
  <si>
    <t>Sappi Southern Africa Ltd 
P O Box 13124, 
Cascades,
3201
South Africa</t>
  </si>
  <si>
    <t xml:space="preserve">Dr. David Everard and Amanda Horne, SHEQ Manager System, Sappi Forests | 170 Peter Brown Drive, 17 Montrose Park Boulevard, Victoria Country Club Estate, Montrose, Pietermaritzburg | South Africa, </t>
  </si>
  <si>
    <t xml:space="preserve">Tel +27 33 347 6641 </t>
  </si>
  <si>
    <t>Amanda.Horne@sappi.com</t>
  </si>
  <si>
    <t xml:space="preserve">www.sappi.com </t>
  </si>
  <si>
    <t>None</t>
  </si>
  <si>
    <t>Annex 1b PEFC FM Standard and Checklist</t>
  </si>
  <si>
    <t>Adapted Standard version:</t>
  </si>
  <si>
    <t>Adapted Standard date:</t>
  </si>
  <si>
    <t>CAR?</t>
  </si>
  <si>
    <t>A.2</t>
  </si>
  <si>
    <t>1.</t>
  </si>
  <si>
    <t xml:space="preserve">1 PLANNING, LEGAL COMPLIANCE AND CHAIN OF CUSTODY 
</t>
  </si>
  <si>
    <t>1.1</t>
  </si>
  <si>
    <t>Legal compliance</t>
  </si>
  <si>
    <t>Plantations are established in accordance with; 1) Applicable laws* and regulations and administrative requirements, 2) Legal* and customary rights*
V
Compliance with the National Water Act (Act No. 36 of 1998) [NWA]. The key provisions of the Act that apply to 1.1.1 are: 
1. The plantation is registered for water use AND 
2. There is a water use license OR 
3. There is a planting permit OR 
4. The plantation was established prior to 1972 or prior to 1998 in former homeland areas and traditional authority areas.
If the timber grower is in the process of engaging with the Department of Water Affairs and Sanitation to verify the legality of the timber they can be deemed to be complaint if can demonstrate that they are in accordance with each step in the process.
Documented acknowledgement of payment of forestry water use fees from the Department of Water and Sanitation or other indisputable evidence of payment.
The area of timber planted is less or equal to the area that was registered.</t>
  </si>
  <si>
    <t xml:space="preserve">G
The legal requirement to grow timber is a license to use water obtained from the DWS. Environmental, agricultural and heritage authorization is a prerequisite of a water use license. (See 1.1.4) There are no legal requirements authorizing the harvesting of plantations. If ecosystem services are traded specific authorization may be required. Compulsory licensing, which is a function of DWS and is being rolled out gradually per catchment. Once this process is completed all legitimate plantations will have water use licenses
For plantations under 10 hectares this payment for water use does not apply for
Traditional Authority (TA) land. This threshold was set because cost of collecting the money for areas smaller than 10 hectares exceeds the revenue gained. In some TA areas the tribal authority has been registered and sent accounts for payment for water use. In many cases this payment has not been met because individual land-owners in the T.A. are less than 10 hectares and for the T.A. the cost to collect these small amounts of money would also not justify the amounts collected. Non-payment of water use in these areas should not be considered a non-compliance. In future all water-use licences will be issued to individuals and this issue will not occur. </t>
  </si>
  <si>
    <t>The boundaries of all management units* are marked, mapped or described.
V
On title deed land maps must be available indicating the management unit boundaries. Within T A lands, in the absence of maps, the boundary of individual woodlots within a T.A. or landscape can be identifiable by infield demarcation (e.g. beacons) or through recognition of boundaries by traditional leaders, neighbours and other members of the community</t>
  </si>
  <si>
    <t xml:space="preserve"> There shall be no substantiated outstanding claims of legal non-compliance
related to plantation management raised by regulatory authorities.</t>
  </si>
  <si>
    <t>V
Interviews
Stakeholder feedback
G
The certificate holder must declare any current legal processes involving laws relevant to forest management. The purpose of this indicator is to identify these legal processes to ensure that the organization is complying with the legal stipulations of the process.
The laws relevant to specific requirements will be listed under that requirement. A list of all possible applicable legislation is included in Annex. A.</t>
  </si>
  <si>
    <t>Prior to any listed site disturbing activities*, environmental impact assessments
as required by legislation shall be undertaken for any developments on the
management unit and records of decision complied with.
V
Compliance with the National Environmental Management Act (No. 107 of 1998). [NEMA EIA regulation 2014. Listing Notices]
G
The NEMA EIA regulations contain listing notices which are periodically updated. These regulations must be consulted before undertaking activities such as; afforestation, construction of dams or weirs, sewage treatment plants, new roads, waste disposal sites and others to see if the planned activity triggers the requirement of an EIA. Note that certain activities affecting fresh water require a water use license. This requirement is included in 4.2.3.
*listed site disturbing activities are those that are listed in the NEMA EIA regulation 2014.
Listing Notices</t>
  </si>
  <si>
    <t>1.2</t>
  </si>
  <si>
    <t>Management planning and monitoring</t>
  </si>
  <si>
    <t>V
Management plan and plantation map.
Corporates: Documented plans showing all required aspects
Owner Manager: Depending on the scale and intensity of the operation elements of the management plan may be verbally expressed in interviews with the responsible people.
Group Schemes: Some of the elements could be done at group level. The group
management system must define the elements of the management plan that require documentation.
G
Additional activities that require management planning are described under the relevant indicators</t>
  </si>
  <si>
    <t>The management plan* is reviewed annually and where necessary updated to
incorporate;
1) Monitoring results; including results of certification audits.
2) Inputs from stakeholder engagement.
3) New scientific or technical information
4) Changing environmental, social or economic circumstances.
V
Current and previous versions of the management plan include monitoring the aspects
covered in 2.2.4, 4.1.2, 4.1.4, 5.2.3, 5.3.4, 5.3.5, 5.3.6, 5.3.7. 6.4. 7.2.3, 7.2.5.</t>
  </si>
  <si>
    <t>A summary of the management plan* in a format comprehensible to stakeholders
including maps and excluding confidential information* is made available to the
public on request at no cost.
V
Group Schemes: The public summary can be done at group level.
G
The manager can indicate in a letter to stakeholders as part of the stakeholder
communication process that a summary of the management plan has been prepared and will be available on request.</t>
  </si>
  <si>
    <t>Forest management shall be based inter-alia on the results of scientific research.
Forest management shall contribute to research activities and data collection
needed for sustainable forest management or support relevant research activities carried out by other organisations, as appropriate.
V
Evidence of examples where research has been used.
G
Procedures in South Africa are derived from research done at the Institute of
Commercial Forestry Research and various universities. Forestry companies also do their own research.</t>
  </si>
  <si>
    <t>1.3</t>
  </si>
  <si>
    <t>Chain of Custody</t>
  </si>
  <si>
    <t>A system is implemented to track and trace all products that are marketed as
certified.
V
Tracking and tracing system.</t>
  </si>
  <si>
    <t>1.3.2</t>
  </si>
  <si>
    <t xml:space="preserve">Information about all products sold is compiled and documented, including:
1) Common and scientific species name;
2) Product name or description;
3) Volume (or quantity) of product;
4) Information to trace the material to compartment of origin for large scale
operations or compartment management unit for small and medium scale
operations.
5) Logging or delivery date or period.
6) If basic processing activities take place in the forest, the date and volume
produced; and
7) Whether or not the material was sold as certified.
V
Documented records of products sold. </t>
  </si>
  <si>
    <t>2.</t>
  </si>
  <si>
    <t>ENGAGEMENT WITH STAKEHOLDERS AND THE PROTECTION OF CULTURAL HERITAGE</t>
  </si>
  <si>
    <t>Tenure, access and use rights</t>
  </si>
  <si>
    <t>2.1.1</t>
  </si>
  <si>
    <t>Legal tenure to manage and use resources within the scope of the certificate is
demonstrated.
V
Title deeds and lease agreements OR
In TA areas individual/family owned plantations planted on individual /family fields or household plots, informal rights to use this land can be presumed unless there is evidence of:
• Ownership disputes or overlapping claims to the land in question
• Expansion of plantations into communal grazing land or other land to which other people have informal rights without a rights holders resolution in terms of IPILRA.
• Illegal purchase of the land in question</t>
  </si>
  <si>
    <t>2.1.2</t>
  </si>
  <si>
    <t>Access and use by legitimate rights holders including indigenous people* are
understood and respected
V
The following rights are documented and/or mapped with supporting evidence:
1) Legal* rights of tenure* and access of those living within the management unit, and obligations associated with these rights.
2) Servitudes and other legal* access rights of non-residents
3) Legal and Customary* rights* of tenure and access where the management unit is on Tribal Authority land;
4) Land claims lodged to the management unit and the status of these
G
The following legislation is relevant:
Extension of Security of Tenure Act 62 of 1997 (ESTA)
Land Reform (Labour Tenants) Act 3 of 1996 (LTA)
The Interim Protection of Informal Land Rights Act , Act 31 of 1996 (IPILRA)
* Indigenous people’s rights are protected under the South African constitution as are all vulnerable and disadvantaged people in South Africa. Separating indigenous people out as a specific group runs counter to a democratic South Africa where all those disadvantaged by colonialism and apartheid should be treated in a similar manner. It is the dominant political discourse that the rights of indigenous people would be strengthened by ensuring that they are treated in the same way as all people marginalised by South Africa's past</t>
  </si>
  <si>
    <t>Measures to engage with stakeholders, settle grievances and resolve
disputes.</t>
  </si>
  <si>
    <t>2.2.1</t>
  </si>
  <si>
    <t>There is evidence of ongoing stakeholder engagement.
V
Current list of stakeholders.
It should be determined:
-if the forest managers and staff know their neighbours and other stakeholders.
-if the stakeholders know the forest manager or representative of the organization.
-the manager should know what influence each stakeholder or neighbour has on their plantation management and vice versa.
Corporates: Documented records of ongoing engagement.
Owner Manager: Documented evidence of local contacting stakeholders at the start of the 5 year certification period. Thereafter it is unnecessary for all interactions to be recorded. Evidence of ongoing communication could be gathered by phoning stakeholders and interviewing the manager and worker.
Group Schemes: The group scheme manager can be responsible for engagement with national or provincial level stakeholders
G
The following are examples of stakeholders that should be included: local municipality, neighbours, contractors, user groups, neighbouring community representatives, labour unions, environmental interest groups, local clinics and  local schools, clients and suppliers.</t>
  </si>
  <si>
    <t>2.2.2</t>
  </si>
  <si>
    <t>Grievances/disputes are resolved using locally accepted mechanisms and/or
institutions
V
There is a formal process for the following situations:
a) disputes over access and use rights,
b) tenure or rights of occupation and
c) requests for engaging in activities not permitted on the management unit.
Corporates: Documented procedures for handling disputes and grievances.
Owner Manager: May describe the procedures verbally but in cases where there is a legal dispute then records must be kept.
For Owner Manager forestry within T A areas see guidance note below.
G
For disputes between members of a community on T A land, the local tribal authority is responsible for resolving grievances and disputes. It is not necessary to audit this institution unless there is reason to believe that there are disputes that substantially influence sustainable forest management.</t>
  </si>
  <si>
    <t>2.2.3</t>
  </si>
  <si>
    <t>There is a mutual understanding of the resource requirements and other needs
within the community and these are met where possible.
V
Interview with managers. Interviews with members of the community.
Family Forestry operations and on T A land this understanding is implicit in the way in which the community functions
G
A key ingredient of a harmonious community is a mutual understanding and respect for the various resource needs that exist in the landscape. There may be a need for employment, water, grazing, wood on the part of the local people while the plantations need to prevent fire, and maintain infrastructure. A number of these interests may overlap, for example, protection of water resources and grazing. It is through a mutual understanding of these factors that the foundation for harmony can be built. The object of the interview is to determine if there is an understanding of what resources the community needs and how forestry operations may affect these.
Recommendation: Organizations are encouraged to involve members of the
community in joint projects</t>
  </si>
  <si>
    <t>2.2.4</t>
  </si>
  <si>
    <t>Indicators of community disharmony are noted, analysed and solutions are
sought.
V
Evidence that signs of disharmony related to forest management are detected and responded to.
Corporates: Documented evidence
Owner Manager: Interviews
G
The following are possible indicators of disharmony that could be considered:
- arson
- demonstrations or protests against the organization.
- disputes and grievances that have being registered.
- direct feedback during stakeholder engagement.
- change in attitudes
Where these indicators of community disharmony are frequent they should be monitored and trends and responses analysed.</t>
  </si>
  <si>
    <t>The organization contributes to socio-economic development in the area
where they operate.</t>
  </si>
  <si>
    <t>According to the Hermes country report (2017) for South Africa the key economic risk factors are unemployment, rural poverty, skewed incomes, disease and a track record of labour militancy and weak educational standards. Furthermore, Moody's and other ratings agencies have cited youth unemployment as their area of greatest interest in South Africa. The challenge facing the plantation industry is to play a role in alleviating these factors while improving working conditions.</t>
  </si>
  <si>
    <t>2.3.1</t>
  </si>
  <si>
    <t>The organization contributes to employment and job creation.
V
Employment records are maintained on the total number of permanent and temporary employees.
Records are maintained on the total value of wages paid to permanent and temporary employees.
The number of jobs created on the management unit is stable or increasing, or where declining can be justified.
Family Forestry: records of employment are not required.
G
Information can be drawn from Skill development levy reports and UIF reports to SARS</t>
  </si>
  <si>
    <t>2.3.2</t>
  </si>
  <si>
    <t>The organization's employment policies are responsive to the local socioeconomic context.
V
Corporates: Policies of the organisation take account of the local socio-economic and context in which they operate.
Managers demonstrate awareness of the socio-economic context in South Africa.
G
Aspects of the socio-economic context to consider include:
-Levels of local poverty
-Availability of willing labour
-Unemployment rates
-Levels of education
-Other pressing social needs
Aspects of the employment policies that are relevant in this case include:
-Use of manual labour
-Use of machines
-Use of contractors
This must be evaluated in relation to programmes to alleviate the key economic risk factors</t>
  </si>
  <si>
    <t>2.3.3</t>
  </si>
  <si>
    <t>Demonstrable efforts to employ local workers and source local service providers.
V
Recruitment policies of the organization.
Reasons for sourcing from further afield.
G
This is potentially a high risk factor that is generally well managed in the forestry industry because managers are aware of the benefits of employing local people and the risks of bringing in people from further afield when there is high local unemployment.
The definition of the term 'local' in this context depends on a number of factors which the manager should be aware of. The principle is that if there are capable people in close proximity to the management unit they should get first option for employment.</t>
  </si>
  <si>
    <t>2.3.4</t>
  </si>
  <si>
    <t xml:space="preserve">Opportunities for local social and economic development are identified through
engagement with local communities and other relevant organizations.
V
Evidence of engagement with the community and an understanding of the community's needs.
Corporates: Documented evidence of engagement.
Owner Manager: Interviews
Family Forestry: Community engagement is implicit in the way in which the community functions
G
Where cost, quality and capacity of non-local and local options are at least equivalent, local goods, services, processing and value-added facilities are used.
Reasonable* attempts are made to establish and encourage capacity where local goods, services, processing and value-added facilities are not available. </t>
  </si>
  <si>
    <t>Cultural, ecological, recreational, historical, aesthetic and spiritual sites
and services are maintained.</t>
  </si>
  <si>
    <t>2.4.1</t>
  </si>
  <si>
    <t>Sites of cultural, ecological, recreational, historical, aesthetic and spiritual
significance are identified and protected. Access is granted to interested and
affected parties.
V
Visits to sites to verify methods for protecting them from forestry impacts.
Corporates: Significant sites are mapped and management prescriptions documented.
G
The following sites of special significance are commonly found within plantations: 1. Grave sites. 2. Sacred and historical sites, e.g. 3. Areas of significant scenic value 4. Rock Art 5. Buildings protected under SAHRA 6. Historical routes.</t>
  </si>
  <si>
    <t>PROTECTION OF SOIL, CARBON AND WATER</t>
  </si>
  <si>
    <t>Maintenance of the productivity and carbon storage potential of soils and
minimisation of impacts on water resources.</t>
  </si>
  <si>
    <t>4.1.1</t>
  </si>
  <si>
    <t xml:space="preserve">Soil erosion is minimised through the use of forest management systems which
are appropriate to the slope, soil sensitivity and weather.
V
Determine harvesting and silviculture systems in use.
Field inspections of harvesting sites.
Corporates: Documented operational guidelines.
Group Schemes: Operations guidelines can form part of the group management
scheme
G
The organization can refer to Best Operating Practice (BOPs) or industry guidelines. E.g. Forestry Engineering South Africa (FESA) Harvesting Code of Practice.
For mechanical harvesting the organizations should have operational guidelines. </t>
  </si>
  <si>
    <t>4.1.2</t>
  </si>
  <si>
    <t>Soil is protected through responsible residue management.
V
Inspection of post-harvest sites to verify compliance.
Corporates: Documented policy and procedures
Examine systems to categorize site sensitivity.
Group Schemes: Should include policies and procedures in group management
system. 
G
Plantation residues should be retained on site wherever possible. The choice of residue management practice should be guided by slope, soil sensitivity and fire risk. If residues are burnt, then it must be a cool burn. Burned areas are monitored and measures taken to prevent soil erosion or rehabilitate eroding areas. See 4.1.4.</t>
  </si>
  <si>
    <t>4.1.3</t>
  </si>
  <si>
    <t>Development, maintenance and use of infrastructure, as well as transport
activities, are managed to protect environmental values* and withstand the
impacts of flooding. 
V
Inspection of road network, including road works and newly constructed roads.
Best operating practice guidelines for the construction and maintenance of infrastructure.
G
These guidelines should include as a minimum the following aspects:
1. Minimising the road density, without compromising harvest and transport systems.
2. Low impact construction and maintenance techniques including the use of equipment and methods that minimise environmental impacts and the risk of sedimentation.
3. The construction and upgrade of crossings to ensure stream flow and the passage of aquatic organisms as well as preventing prevent bank scouring and impoundments. For legal requirements refer to Guidance in 4.2.3.
4. The setback distances specified for wetlands, water bodies and watercourses in 4.2.1 apply to roads and other infrastructural developments.
For legal requirements refer to Guidance in 4.2.3</t>
  </si>
  <si>
    <t>4.1.4</t>
  </si>
  <si>
    <t>Eroded areas are rehabilitated and interventions monitored and adapted to ensure effectiveness and steps are taken to prevent soil erosion.
V
Field inspections. Evidence of monitoring to see if measures taken are effective.
Monitoring techniques could include dated photographs.
Owner Manager: No documented monitoring required if it is clear that erosion is under control and manager carries out regular farm inspections.</t>
  </si>
  <si>
    <t>Prevention of negative impacts to water resources</t>
  </si>
  <si>
    <t>4.2.1</t>
  </si>
  <si>
    <t>Wetlands and riparian areas are identified, delineated and protected from forestry impacts by adequate buffers of appropriate vegetation guided by the best available information.*
V
Field inspections of wetlands * and riparian areas*.
There is a wetland and riparian area delineation plan (using the DWS delineation
guidelines) in place that ensures that at re-establishment delineation has been done.
Corporates: Maps showing wetlands. Documents or maps showing the wetlands and riparian areas and how wetland systems are prioritised for clearing and management. Prioritisation includes catchment or regional considerations. E.g. Use of National or Provincial wetland, NFEPA, DWS stressed catchment or Important Water Source Area datasets.
Owner Managers can describe the reasons for prioritisation. Prioritisation at this scale would for be focused on local conditions but may include broader catchment or regional scale considerations should the farm fall within identified NFEPA, DWS stressed catchment or Important Water Source Area datasets.
Group Schemes: Rationale for prioritization can be outlined in the group management system</t>
  </si>
  <si>
    <t>G
Best available information* is as follows:
Maps of the NFEPA found at: http://bgis.sanbi.org/nfepa/project.asp
A practical field procedure for identification and delineation of wetlands and riparian areas. This is available from www.dws.gov.za
A synopsis is presented in the Environmental Guidelines for Commercial Forestry
Plantations in South Africa.
The DWS guidelines state that for forestry the minimum buffer between the outer edge of the temporary zone of a wetland or the outer boundary of a riparian zone* and the land use would normally be 20 meters, unless specified to the contrary in a permit or water use license
Where the buffer zone is less there must be clear justification.
**Note that riparian habitats and riparian zones are synonymous</t>
  </si>
  <si>
    <t>4.2.2</t>
  </si>
  <si>
    <t>Wetlands*, riparian habitats* and their buffers are managed for maintenance or
enhancement of ecosystem health and connectivity.
V
Field inspections of wetlands* and riparian habitats*.
Evidence of restoration activities and effectiveness thereof.
Corporates: Examination of management plans and progress against plans.
G
Best available information includes the following:
FSA Environmental Guidelines
WET-Rehab Methods national guidelines and methods for wetland rehabilitation (See www.wrc.org.za)
This includes blocking of artificial or unwanted drains in wetlands, stabilizing head-cut and river bank erosion and the restoration of wetland, riparian zone and buffer vegetation. The impact of dams and river crossings on connectivity must be considered.</t>
  </si>
  <si>
    <t>4.2.3</t>
  </si>
  <si>
    <t xml:space="preserve">Safeguards to protect wetlands and riparian habitats* from the impacts of forestry
activities are implemented
V
Forestry activities that impact on freshwater ecosystems have been included under the relevant criteria in this standard These are, use of fertilizers (6.2.8), use of chemicals (6.2.3), uncontrolled fires (6.3), soil erosion and sedimentation related to the road network (4.1.3), hydrocarbon spillage (6.2.3), harvesting and extraction (4.1.1), management of plantation residues (4.1.2), waste disposal (6.2.2), soil erosion and sedimentation as a result of cultivation and the use of machinery. (4.1.1)
G
Legal Requirements
Section 21 of the National Water Act (Act 36 of 1998) protects Watercourses and
Wetlands by requiring a water use license for a number of activities the following of which are directly related to forestry: taking water from a water resource, storing water impeding or diverting the flow of water in a watercourse, disposing of waste in a manner which may detrimentally impact on a water course, altering the bed, banks, course or characteristics of a watercourse. </t>
  </si>
  <si>
    <t>Maintenance of carbon sequestration and storage potential</t>
  </si>
  <si>
    <t>4.3.1</t>
  </si>
  <si>
    <t>Annual harvest does not exceed the annual increment, or where this is exceeded it is justified and a plan of how any over-cutting is to be compensated for in future, is prepared.
V
Corporates: Documented annual felling plan.
Owner Manager: Interviews 
G
More flexibility should be applied to farming operations and smaller operations because forestry may only form part of their total income options</t>
  </si>
  <si>
    <t>4.3.2</t>
  </si>
  <si>
    <t xml:space="preserve">The growing stock (standing volume) of the management unit is maintained or
increased over consecutive rotations, or where this is not achieved justification
can be provided.
V
Corporates: Comparing records of past tonnages.
Owner Manager: Interviews
G
More flexibility should be applied to owner managers because details records are not usually kept for each compartment. These organizations can report on productivity of the whole farm. </t>
  </si>
  <si>
    <t>4.3.4</t>
  </si>
  <si>
    <t>Steps taken to improve soil carbon stocks
V
Refer to the following indicators in this standard:
Residue management - 4.1.2
Measures to minimise soil erosion - 4.1.1
Safeguards to protect wetlands - 4.2.3
Measures to restore wetlands - 4.2.2</t>
  </si>
  <si>
    <t>Protection of natural habitats and biodiversity</t>
  </si>
  <si>
    <t>Best Available Information* is used to identify native ecosystems*
V
Corporates: The vegetation of native ecosystems occurring on the management unit are mapped according to the national vegetation types (Muccina and Rutherford, 2006) .
Group Schemes: The management system provides guidelines regarding broad
vegetation types, and the broad vegetation types** of the native ecosystems that occur on the management unit, are known.
G
The SANBI National Vegetation Map is available in the SANBI web site.
http://bgis.sanbi.org/vegmap/map.asp?
**The following broad vegetation types*, that are likely to occur in the plantation
growing areas of South Africa:
Savannah: All types
Grasslands: Dry Highveld Grasslands, Mesic Highveld Grasslands, High Altitude
Grasslands, Sub-Escarpment Grasslands, Indian Ocean Coast Grasslands.
Fynbos: Proteoid, Ericaceous, Restioid Asteraceous, Shrubby and Grassy.
Indigenous forests: Montane forest, Mistbelt forest, Coastal scarp forest, Coastal
lowland forest Sand forest, Riverine forest.
The conservation agencies can provide information on the identification of habitats.
- Consulting directly conservation NGO's such as the Endangered Wildlife Trust.
*These were derived from the bioregions in Mucina and Rutherford (2006)</t>
  </si>
  <si>
    <t>At least 10% of the certified area is comprised of representative sample areas* of
native ecosystems* which are prioritized according to conservation value and
protected.
V
The representative ecosystems are mapped and designated as conservation zones.
Corporates: Use of systematic conservation planning and condition of the vegetation are key information sources for prioritizing the conservation value of the conservation zones. Group Schemes: This requirement can be met at group scheme level.
G
The Grasslands Programmes Biodiversity Conservation Planning Tool can be used as a first level assessment for prioritizing conservation zones. The National Freshwater Ecosystem Priority Areas (NFEPA) allows for the use of national criteria to identify FEPAs which is available on www.wetlands.za.net</t>
  </si>
  <si>
    <t>5.3.3</t>
  </si>
  <si>
    <t xml:space="preserve">The presence or likely presence of listed threatened or protected, species and
their habitats occurring within and adjacent to the management unit is assessed
using the best available information*. </t>
  </si>
  <si>
    <t>V
Corporates: The vegetation unit*, its conservation status and listed threatened or
protected species* likely to occur, are known and recorded for the unplanted areas on the plantation estate. If priority species*h have been found, their presence is recorded. It can be demonstrated that this assessment is in accordance with 5.3.2.
Owner Manager: Interviews to explain how best available information* is used to
identify presence or likely presence of priority species. E.g. directly advice from
conservation agencies or NGOs.
Group Schemes: Should include guidance on identifying presence or likely presence of priority species. This could include getting advice directly from conservation agencies or NGOs. This can be provided for a region or landscape. 
G
NEMBA 10 of 2004 refers to “listed threatened or protected species" meaning any
species listed in terms of section 56 (1)
Best available information includes:
SANBI National Vegetation Map: http://bgis.sanbi.org/vegmap/map.asp? for information on the vegetation unit*, species lists, geology and soils, climate, important taxa, conservation status etc.
- Consulting the systematic conservation plan for the province directly or by contacting the provincial conservation agencies. The conservation agencies can provide information on priority species depending on what habitats are on the management unit.
- Consulting directly conservation NGO's such as the Endangered Wildlife Trust.
Group Schemes could provide support to members by conducting landscape level
assessments and listing potential priority species* in the management system.</t>
  </si>
  <si>
    <t>5.3.4</t>
  </si>
  <si>
    <t>Priority species* are being managed and monitored according to best available
information*
V
Examine sources of best available information.
Evidence that the best available information is being used for management of priority species and their habitats.
Corporates: Documented evidence of collaboration with species protection programmes with respect to monitoring and management of priority species*.
Group Schemes: This requirement can be met at group level and as such be part of the group management system.
G
Best available information can mean published best management practices or through direct consultation with the conservation experts.
Some credible sources of best available information are*:
- Environmental Guidelines for Commercial Forestry Plantations in South Africa.
- Grazing and Burning Guidelines: Managing Grasslands for Biodiversity and Livestock Production (SANBI, 2014)
- Grasslands Ecosystem Guidelines (SANBI, 2014)
- Conservation at work guidelines for the Western Cape:
http://www.conservationatwork.co.za/conservation-guidelines
- Ecosystem Guidelines for Environmental Assessment in the Western Cape (Fynbos Forum, 2016)
- The Endangered Wildlife Trust - http://www.ewt.org.za/biodiversitydata.htm
*Priority species are defined as: A select group of species that are especially important for their ecosystem and for people. They are usually nationally, or globally threatened, possibly endemic and require conservation effort.</t>
  </si>
  <si>
    <t>5.3.5</t>
  </si>
  <si>
    <t>A fire management plan for natural ecosystems guided by the best available
information is implemented.
V
There is a fire management plan, specific with respect to the burning of wetlands**, grasslands, fynbos and the protection of natural forests.
Corporates: Documented fire management plan for conservation zones with
accompanying maps. Field verification of implementation.
Biodiversity monitoring takes place in Conservation zones designated as high priority in 5.3.2. E.g. Grassland forbe diversity monitoring.
Owner Manager: Rationale for burning regimes can verbally explained and
demonstrated infield
G
Best available information could include:
- SANBI Grasslands Programme - Grazing and Burning Guidelines (2014)
- Ecosystem Guidelines for Environmental Assessment in the Western Cape (Fynbos Forum, 2016)
Expert advice in cases where infield management indicates that it is necessary or where the manager clearly does not have the knowledge or information required.
**Fires on plantation estates have had a significant negative impact on certain sensitive ecosystems. For example, swamp forest and peat lands in parts of the country. It is critical that these impacts are identified and specifically addressed where they occur.</t>
  </si>
  <si>
    <t>5.3.6</t>
  </si>
  <si>
    <t>A programme to control and eradicate listed invasive species is implemented
V
Corporates: Documented Alien and Invasive Species control plan containing the
elements described in the guidance. 
Field inspections to evaluate the effectiveness of the control plans.
Owner Manager: A field inspection by the manager to assess severity of any
infestation. Where less than 50% of open areas are in maintenance phase* a
documented plan must be in place and followed for 5 years. 
G
Control and eradication of listed invasive species is required under the following
legislation.
National Environmental Management: Biodiversity Act (No. 10 of 2004)
NEMBA (No. 10 of 2004) Alien and Invasive Species Regulations, 2014
NEMBA (No. 10 of 2004) Alien and Invasive Species List, 2014
The documented plan should contain the following at individual farm level:
1. An assessment of levels of infestation.
2. Targets with time frames. The ultimate aim should be to get all conservation
zones to a maintenance level of infestation. *Maintenance phase is a level of infestation which will require 1 person per day per hectare to clear all alien invasive species.
3. A rationale for prioritization which includes ecological considerations
4. The progress of the weed control programme is monitored and can be
demonstrated.
Owner Manager must be able to demonstrate the following;
1. Follow-up operations are prioritized.
2. Progress is being made over time.</t>
  </si>
  <si>
    <t>5.3.7</t>
  </si>
  <si>
    <t>Grazing by livestock and wildlife populations shall be managed to prevent
degradation of the natural habitat
V
Inspection of grazing areas for signs of overgrazing, such as soil erosion and
proliferation of indicator (increaser) species such as Aristida junciformis.
Inspection of wetlands and watercourses for signs of excessive trampling by livestock which could cause erosion.
Where grazing is under the control of the manager:
The manager has a documented grazing plan that ensures carrying capacity is not
exceeded and wetlands and watercourses are protected.
Monitoring of grazing areas for indicators of overgrazing is undertaken where carrying capacity is exceeded.
Corporates: There is a documented grazing plan. Results of monitoring are
documented. 
Biodiversity monitoring takes place in Conservation zones designated as high priority in 5.3.2. E.g. Grassland forbe diversity monitoring.
Owner Manager: The manager can describe the grazing system and monitoring that takes place to ensure overgrazing does not occur.
In cases where neighbouring communities' animals are straying onto the management unit or the cattle belong to workers:
- evidence that the manager is engaging with livestock owners to find solutions if there are signs of overgrazing.
-Interviews with livestock owners
-Examine managers monitoring systems
-Examine systems of controlling grazing
Forestry operations on communal land would not include grazing as part of the
management unit.</t>
  </si>
  <si>
    <t>G
This applies to management units with natural habitats that are subject to high grazing pressure.
FSA Environmental Guidelines (10.4.4) contain the key points on grazing and burning.
In cases where neighbouring communities' animals are straying onto the management unit or the cattle belong to workers, the issue must be dealt with sensitively. Apart from having financial value, cattle play an important cultural role in African tradition. Efforts to reduce grazing pressure within the management unit can result in disputes and reactions such as arson are common. In such cases, there must be evidence of efforts to resolve these.
 The following issues should be considered:
1. Carrying capacities of grazed areas in relation to number of cattle.
2. Organization's relationship with livestock owners.
3. System of control (permits, tags, herds under control of a herdsman, evidence of security guards etc.)
4. Monitoring of impacts of livestock on streams or wetlands or other ecologically
sensitive areas.
5. The manager is talking to the livestock owners about it.
Additional resources: Grazing and Burning Guidelines. (SANBI, 2014)</t>
  </si>
  <si>
    <t>5.3.8</t>
  </si>
  <si>
    <t>Measures are taken to manage and control hunting, fishing, trapping and
collecting. 
V
Hunting, fishing, trapping or collecting that takes place on the management unit is compliant with the provincial and national legislation. 
G
In South Africa all such activities are regulated though the provincial conservation
agencies. Certain species are protected and require permits.
The legislation covering this is the various Nature Conservation ordinances in the
provinces and the NEMBA (No. 10, 2004) Threatened or Protected species regulations.
This indicator refers to the control of legal hunting. Control of illegal activities is covered in 7.1.1</t>
  </si>
  <si>
    <t>5.3.9</t>
  </si>
  <si>
    <t>Plantations established on land converted from natural forests after 1972 will not
be eligible for certification.
Conversion of plantations to other types of land use, shall not occur unless in
justified circumstances where the conversion:
a) is in compliance with national and regional policy and legislation relevant for
land use and forest management and is a result of national or regional land-use
planning governed by a governmental or other official authority including
consultation with materially and directly interested persons and organisations;
and
b) entails less than 10 % of a landscape
c) does not have negative impacts on threatened (including vulnerable, rare or
endangered) ecosystems, culturally and socially significant areas, important
habitats of threatened species or other protected areas; and
d) makes a contribution to long-term conservation, economic, and social benefits</t>
  </si>
  <si>
    <t>G
In South Africa the National Forest Act prohibits the conversion of natural forests since 1998. Afforestation within indigenous forests has never been authorised so this criterion is met for all legal plantations established since 1972.
Section 3 (3) of the National Forests Act No. 84 of 1998 states:
(3) The principles are that-
(a) natural forests must not be destroyed save in exceptional circumstances where, in the opinion of the Minister, a proposed new land use is preferable in terms of its economic, social or environmental benefits;
Further section 7 (1) states
(1) No person may -5.5.3.9
(a) cut, disturb, damage or destroy any indigenous tree in a natural forest; or
(b) possess, collect, remove, transport, export, purchase, sell, donate or in any other manner acquire or dispose of any tree, or any forest product derived from a tree contemplated in paragraph (a)</t>
  </si>
  <si>
    <t>Where fertilisers are used, they shall be applied in a controlled manner and with due consideration for the environment.</t>
  </si>
  <si>
    <t>SA-PEFC-FM-00XXXX</t>
  </si>
  <si>
    <t>Sappi Southern Africa Ltd</t>
  </si>
  <si>
    <t>Industrial/Private (Corporate in SAFAS Standard)</t>
  </si>
  <si>
    <t>n/a only harvesting subcontracted</t>
  </si>
  <si>
    <t>Both Broadleaved dominant and Coniferous dominant types exist (Eucalyptus and Pine Plantations)</t>
  </si>
  <si>
    <t>Mixed</t>
  </si>
  <si>
    <t>Mpumalanga/Kwa-Zulu Natal</t>
  </si>
  <si>
    <t>A detailed assessment for High Conservation Values (HCV)/High Nature Values &amp; Important Conservation Areas (ICA's) has been conducted for the Mpumalanga Plantations. A system to rank the HCV/HNV &amp; ICA areas has been developed which includes assessing biodiversity, ecosystem, RT&amp;E spp., condition basic needs, connectivity, size.  The importance of these areas is then ranked - i.e. some areas more unique/pristine/important, etc. Although protection of these areas remains the same, values are varied. In summary, this process has concluded that of the 30.27% of the certified area that is not modified (plantation), 7.01% is irreplaceable Critical Biodiversity Area (CBA) and a further 6.24% is optimal CBA. The balance of the 30.27% is made up of Ecological Support Areas (ESA), Protected Areas and Natural areas. The HCV/HNV and ICAs areas are then identified at a plantation level within this context, mapped and management plans developed</t>
  </si>
  <si>
    <t>Pine</t>
  </si>
  <si>
    <t>Pinus patula</t>
  </si>
  <si>
    <t>Pinus taeda</t>
  </si>
  <si>
    <t>Pinus elliottii</t>
  </si>
  <si>
    <t>Pinus patula X elliottii</t>
  </si>
  <si>
    <t>Pinus elliottii caribbea hybrid</t>
  </si>
  <si>
    <t>Pinus gregii</t>
  </si>
  <si>
    <t>Pinus roxburghii</t>
  </si>
  <si>
    <t>Pinus techomonia</t>
  </si>
  <si>
    <t>Black wattle</t>
  </si>
  <si>
    <t>Acacia mearnsii</t>
  </si>
  <si>
    <t>Gum</t>
  </si>
  <si>
    <t>Eucalyptus cloeziana</t>
  </si>
  <si>
    <t>Eucalyptus dunnii</t>
  </si>
  <si>
    <t>Eucalyptus fasigata</t>
  </si>
  <si>
    <t>Eucalyptus macarthurii</t>
  </si>
  <si>
    <t>Eucalyptus grandis</t>
  </si>
  <si>
    <t>Eucalyptus grandis cross europhylla</t>
  </si>
  <si>
    <t>Eucalyptus maculata</t>
  </si>
  <si>
    <t>Eucalyptus urifila</t>
  </si>
  <si>
    <t>Eucalyptus nitens</t>
  </si>
  <si>
    <t>Eucalyptus saligna</t>
  </si>
  <si>
    <t>Eucalyptus smithii</t>
  </si>
  <si>
    <t>see base of this page</t>
  </si>
  <si>
    <t xml:space="preserve">3 808 000 in wet weight tons </t>
  </si>
  <si>
    <t>3 725 037 tons</t>
  </si>
  <si>
    <t>Male: 548 
Female: 391</t>
  </si>
  <si>
    <t>10873 Male and Female</t>
  </si>
  <si>
    <t>Delivered</t>
  </si>
  <si>
    <t>see A7</t>
  </si>
  <si>
    <t>MA 2</t>
  </si>
  <si>
    <t>RA</t>
  </si>
  <si>
    <t xml:space="preserve">PLANNING, LEGAL COMPLIANCE AND CHAIN OF CUSTODY 
</t>
  </si>
  <si>
    <t>Principle #</t>
  </si>
  <si>
    <t>Principle Description</t>
  </si>
  <si>
    <t>Definitions</t>
  </si>
  <si>
    <t>Affected stakeholder</t>
  </si>
  <si>
    <t>Any person, group of persons or entity that is or is likely to be subject to the effects of the activities of a management unit. Examples include, but are not restricted to (for example in the case of downstream landowners), persons, groups of persons or entities located in the neighbourhood of the management unit. The following are examples of affected stakeholders: · Local communities · Indigenous peoples · Workers · Forest dwellers · Neighbours</t>
  </si>
  <si>
    <t>Alien species</t>
  </si>
  <si>
    <t>A species, subspecies or lower taxon, introduced outside its natural past or present distribution; includes any part, gametes, seeds, eggs, or propagules of such species that might survive and subsequently reproduce. {Convention on Biological Diversity (CBD), Invasive Alien Species Programme. Glossary of Terms as provided on CBD website}</t>
  </si>
  <si>
    <t>Best available information</t>
  </si>
  <si>
    <t>Data, facts, documents, expert opinions, and results of field surveys or consultations with stakeholders that are most credible, accurate, complete, and/or pertinent and that can be obtained through reasonable* effort and cost, subject to the scale* and intensity* of the management activities and the Precautionary Approach*.</t>
  </si>
  <si>
    <t xml:space="preserve">Biological control </t>
  </si>
  <si>
    <t>A method of controlling pests such as insects, mites, weeds and plant diseases using other organisms. It relies on predation, parasitism, herbivory, or other natural mechanisms, but typically also involves an active human management role.</t>
  </si>
  <si>
    <t>Biodiversity</t>
  </si>
  <si>
    <t>The variability among living organisms from all sources including, inter alia, terrestrial, marine and other aquatic ecosystems and the ecological complexes of which they are a part; this includes diversity within species, between species and of ecosystems. {Convention on Biological Diversity 1992, Article 2}</t>
  </si>
  <si>
    <t>Broad vegetation types</t>
  </si>
  <si>
    <t>Categories of vegetation type derived from the bioregions in Mucina and Rutherford (2006) The following broad vegetation units* that are likely to occur in the plantation growing areas of South Africa: Savannah: All types Grasslands: Dry Highveld Grasslands, Mesic Highveld Grasslands, High Altitude Grasslands, Sub-Escarpment Grasslands, Indian Ocean Coast Grasslands. Fynbos: Proteoid, Ericaceous, Restioid Asteraceous, Shrubby and Grassy.</t>
  </si>
  <si>
    <t>Connectivity</t>
  </si>
  <si>
    <t>A measure of how connected or spatially continuous a corridor, network, or matrix is. The fewer gaps, the higher the connectivity. Related to the structural connectivity concept; functional or behavioural connectivity refers to how connected an area is for a process, such as an animal moving through different types of landscape elements. Aquatic connectivity deals with the accessibility and transport of materials and organisms, through groundwater and surface water, between different patches of aquatic ecosystems of all kinds. {Based on R.T.T. Forman. 1995. Land Mosaics. The Ecology of Landscapes and Regions. Cambridge University Press}</t>
  </si>
  <si>
    <t>Conservation zones</t>
  </si>
  <si>
    <t>Defined areas that are designated and managed primarily to safeguard species, habitats, ecosystems, natural features or other site-specific values because of their natural environmental or cultural values.</t>
  </si>
  <si>
    <t>Community</t>
  </si>
  <si>
    <t>A group of people who, regardless of the diversity of their backgrounds, that have been able to accept and transcend their differences, enabling them to communicate effectively and openly and to work together toward goals identified as being for their common good. This includes people regardless of their origins and indigenous people.</t>
  </si>
  <si>
    <t>Customary rights</t>
  </si>
  <si>
    <t>Rights which result from a long series of habitual or customary actions, constantly repeated, which have, by such repetition and by uninterrupted acquiescence, acquired the force of a law within a geographical or sociological unit</t>
  </si>
  <si>
    <t>Dispute</t>
  </si>
  <si>
    <t>An expression of dissatisfaction by any person or organization presented as a complaint to The Organization*, relating to its management activities.</t>
  </si>
  <si>
    <t>Ecological integrity</t>
  </si>
  <si>
    <t>Ecological integrity: A measure of how intact or complete an ecosystem is.</t>
  </si>
  <si>
    <t>Ecosystem</t>
  </si>
  <si>
    <t>A dynamic complex of plant, animal and micro-organism communities and their non-living environment interacting as a functional unit. {Convention on Biological Diversity 1992, Article 2}</t>
  </si>
  <si>
    <t>Ecosystem services</t>
  </si>
  <si>
    <t>The benefits people obtain from ecosystems. These include: a. provisioning services such as food, forest products and water; b. regulating services such as regulation of floods, drought, land degradation, air quality, climate and disease; c. supporting services such as soil formation and nutrient cycling; d. and cultural services and cultural values such as recreational, spiritual, religious and other nonmaterial benefits.</t>
  </si>
  <si>
    <t>Engaging or engagement</t>
  </si>
  <si>
    <t>The process by which the organization communicates, consults and/or provides for the participation of interested and/or affected stakeholders ensuring that their concerns, desires, expectations, needs, rights and opportunities are considered in the establishment, implementation and updating of the management plan.</t>
  </si>
  <si>
    <t>Environmental impact assessment</t>
  </si>
  <si>
    <t>Systematic process used to identify potential environmental and social impacts of proposed projects, to evaluate alternative approaches, and to design and incorporate appropriate prevention, mitigation, management and monitoring measures</t>
  </si>
  <si>
    <t>Environmental values</t>
  </si>
  <si>
    <t>The following set of elements of the biophysical and human environment: a. ecosystem functions (including carbon sequestration and storage) b. biological diversity c. water resources d. soils e. atmosphere f. landscape values (including cultural and spiritual values). The actual worth attributed to these elements depends on human and societal perceptions.</t>
  </si>
  <si>
    <t>Family forestry</t>
  </si>
  <si>
    <t>Smallholder forestry where there is no formal employment. The great majority of work is done by family members. (SDG)</t>
  </si>
  <si>
    <t>Familiar/familiarise</t>
  </si>
  <si>
    <t>To identify and become acquainted.</t>
  </si>
  <si>
    <t>Forest</t>
  </si>
  <si>
    <t>Land spanning more than 0.5 hectares with trees higher than 5 metres and a canopy cover of more than 10 percent; or trees able to reach these thresholds in situ. Does not include land that is predominantly agricultural or under urban land use.</t>
  </si>
  <si>
    <t>Note: Further details on the definition of forests are available from the FAO Global Forest Resources Assessment 2005.</t>
  </si>
  <si>
    <t>Forest conversion</t>
  </si>
  <si>
    <t>The direct human-induced conversion of forests to other types of land use including conversion of primary forests to forest plantations.</t>
  </si>
  <si>
    <t>Fundamental ILO conventions</t>
  </si>
  <si>
    <t>Eight conventions (ILO 29, 87, 98, 100, 105, 111, 138 and 182) identified by the ILO's Governing Body as "fundamental" in terms of principles and rights at work: freedom of association and the effective recognition of the right to collective bargaining; the elimination of all forms of forced or compulsory labour; the effective abolition of child labour; and the elimination of discrimination in respect of employment and occupation.</t>
  </si>
  <si>
    <t>Genetically modified trees</t>
  </si>
  <si>
    <t>Trees in which the genetic material has been altered in a way that does not occur naturally by mating and/or natural recombination, taking into account applicable legislation providing a specific definition of genetically modified organisms.</t>
  </si>
  <si>
    <t>Note 1: The following techniques are considered as genetic modification resulting in genetically modified trees (EU Directive 2001/18/EC):naturally occur, but in which they are capable of continued propagation;
- techniques involving the direct introduction into an organism of heritable material prepared outside the organism including micro-injection, macro-injection, and micro-encapsulation;
- cell fusion (including protoplast fusion) or hybridisation techniques where live cells with new combinations of heritable genetic material are formed through the fusion of two or more cells by means of methods that do not occur naturally.
Note 2: The following techniques are not considered as genetic modification resulting in genetically modified trees (EU Directive 2001/18/EC):
- in vitro fertilisation;
- natural processes such as: conjugation, transduction, transformation;
- polyploidy induction.</t>
  </si>
  <si>
    <t>recombinant nucleic acid techniques involving the formation of new combinations of genetic material by the insertion of nucleic acid molecules produced by whatever means outside an organism, into any virus, bacterial plasmid or other vector system and their incorporation into a host organism in which they do not</t>
  </si>
  <si>
    <t>Genotype</t>
  </si>
  <si>
    <t>The genetic constitution of an organism</t>
  </si>
  <si>
    <t>Habitat</t>
  </si>
  <si>
    <t>The place or type of site where an organism or population occurs.</t>
  </si>
  <si>
    <t>Interested stakeholder</t>
  </si>
  <si>
    <t>Any person, group of persons, or entity that has shown an interest, or is known to have an interest, in the activities of a management unit. The following are examples of interested stakeholders. · Conservation organizations, for example environmental NGOs · Labour (rights) organizations, for example labour unions · Human rights organizations, for example social NGOs · Local development projects · Local governments · National government departments functioning in the region</t>
  </si>
  <si>
    <t>Invasive species</t>
  </si>
  <si>
    <t>Species that are rapidly expanding outside of their native range. Invasive species can alter ecological relationships among native species and can affect ecosystem function and human health. {Based on World Conservation Union (IUCN). Glossary definitions as provided on IUCN website}</t>
  </si>
  <si>
    <t>Landscape</t>
  </si>
  <si>
    <t>A functionally homogenous unit defined by geographical mosaic composed of interacting ecosystems resulting from the influence of geological, topographical, soil, climatic, biotic and human interactions in a given area. {Based on World Conservation Union (IUCN). Glossary definitions as provided on IUCN website}</t>
  </si>
  <si>
    <t>Local communities</t>
  </si>
  <si>
    <t>Communities of any size that are in or adjacent to the management unit, and also those that are close enough to have a significant impact on the economy or the environmental values of the management unit or to have their economies, rights or environments significantly affected by the management activities or the biophysical aspects of the management unit.</t>
  </si>
  <si>
    <t>Management plan</t>
  </si>
  <si>
    <t>The collection of documents, reports, records and maps that describe, justify and regulate the activities carried out by any manager, staff or organization within or in relation to the management unit, including statements of objectives and policies</t>
  </si>
  <si>
    <t>Management unit</t>
  </si>
  <si>
    <t>A spatial area or areas submitted for certification with clearly defined boundaries managed to a set of explicit long term management objectives which are expressed in a management plan. This area or areas include(s): · All facilities and area(s) within or adjacent to this spatial area or areas under legal title or management control of, or operated by or on behalf of The Organization, for the purpose of contributing to the management objectives; and · All facilities and area(s) outside, and not adjacent to this spatial area or areas and operated by or on behalf of The Organization, solely for the purpose of contributing to the management objectives.</t>
  </si>
  <si>
    <t>Monitoring</t>
  </si>
  <si>
    <t>Monitoring is a formal process to detect change and the checking of an operation against targets or standards.</t>
  </si>
  <si>
    <t>Monitoring is an element of adaptive management that is dispersed throughout the management activities and in the SAFAS Standard it is not viewed as a separate programme.</t>
  </si>
  <si>
    <t>Native species</t>
  </si>
  <si>
    <t>Species, subspecies, or lower taxon, occurring within its natural range (past or present) and dispersal potential (that is, within the range it occupies naturally or could occupy without direct or indirect introduction or care by humans).</t>
  </si>
  <si>
    <t>Natural forest</t>
  </si>
  <si>
    <t>A forest area with many of the principal characteristics and key elements of native ecosystems, such as complexity, structure and biological diversity, including soil characteristics, flora and fauna, in which all or almost all the trees are native species. ‘Natural forest’ does not include land which is not dominated by trees, was previously not forest, and which does not yet contain many of the characteristics and elements of native ecosystems. Young regeneration may be considered as natural forest after some years of ecological progression.</t>
  </si>
  <si>
    <t>Non-timber forest products (NTFP)</t>
  </si>
  <si>
    <t>All products other than timber derived from the management unit.</t>
  </si>
  <si>
    <t>Occupational accident</t>
  </si>
  <si>
    <t>An occurrence arising out of, or in the course of, work which results in fatal or non-fatal injury.</t>
  </si>
  <si>
    <t>Pesticide</t>
  </si>
  <si>
    <t>Any substance or preparation prepared or used in protecting plants or wood or other plant products from pests; in controlling pests; or in rendering such pests harmless. This definition includes insecticides, rodenticides, acaricides, molluscicides, larvaecides, fungicides and herbicides.</t>
  </si>
  <si>
    <t>Forest plantation / timber plantation / productive plantation</t>
  </si>
  <si>
    <t>Forest or other wooded land of introduced species, and in some cases native species, established through planting or seeding mainly for production of wood or non-wood goods.</t>
  </si>
  <si>
    <t>Priority species</t>
  </si>
  <si>
    <t>A select group of species that are especially important for their ecosystem and for people. They are usually nationally, or globally threatened, possibly endemic and require conservation effort.</t>
  </si>
  <si>
    <t>Rare species</t>
  </si>
  <si>
    <t>Species that are uncommon or scarce, but not classified as threatened. These species are located in geographically restricted areas or specific habitats, or are scantily scattered on a large scale. They are approximately equivalent to the IUCN (2001) category of Near Threatened (NT), including species that are close to qualifying for, or are likely to qualify for, a threatened category in the near future. They are also approximately equivalent to imperilled species. {Based on IUCN. (2001). IUCN Red List Categories and Criteria: Version 3.1. IUCN Species Survival Commission. IUCN. Gland, Switzerland and Cambridge, UK}</t>
  </si>
  <si>
    <t>Resilience</t>
  </si>
  <si>
    <t>The ability of a system to maintain key functions and processes in the face of stresses or pressures by either resisting or adapting to change. Resilience can be applied to both ecological systems and social systems</t>
  </si>
  <si>
    <t>Riparian Habitat</t>
  </si>
  <si>
    <t>Riparian habitat includes the physical structure and associated vegetation of the areas associated with a watercourse which are commonly characterised by alluvial soils, and which are inundated or flooded to an extent and with a frequency sufficient to support vegetation of species with a composition and physical structure distinct from those of adjacent land areas. [National Water Act, (Act 36 of 1998)] Also referred to as riparian zone.</t>
  </si>
  <si>
    <t>Tenure</t>
  </si>
  <si>
    <t>Socially defined agreements held by individuals or groups, recognized by legal statutes or customary practice, regarding the ‘bundle of rights and duties’ of ownership, holding, access and/or usage of a particular land unit or the associated resources there within (such as individual trees, plant species, water, minerals, etc.) {World Conservation Union (IUCN). Glossary definitions as provided on IUCN website}</t>
  </si>
  <si>
    <t>The Organization</t>
  </si>
  <si>
    <t>The person or entity holding or applying for certification and therefore responsible for demonstrating compliance with the requirements.</t>
  </si>
  <si>
    <t>Threatened species</t>
  </si>
  <si>
    <t>Species that meet the IUCN (2001) criteria for Vulnerable (VU), Endangered (EN) or Critically Endangered (CR), and are facing a high, very high or extremely high risk of extinction in the wild. {Based on IUCN. (2001). IUCN Red List Categories and Criteria: Version 3.1. IUCN Species Survival Commission. IUCN. Gland, Switzerland and Cambridge, UK.}</t>
  </si>
  <si>
    <t>Traditional housing</t>
  </si>
  <si>
    <t>Housing that has been built by the workers themselves according to their own requirements and not supplied by the employer.</t>
  </si>
  <si>
    <t>Use rights</t>
  </si>
  <si>
    <t>Rights for the use of resources of the management unit that can be defined by local custom, mutual agreements, or prescribed by other entities holding access rights.</t>
  </si>
  <si>
    <t>Vegetation unit</t>
  </si>
  <si>
    <t>Vegetation unit: A complex of plant communities ecologically and historically (both in spatial and temporal terms) occupying habitat complexes at the landscape Scale. (Mucina and Rutherford, 2006)</t>
  </si>
  <si>
    <t>Workers</t>
  </si>
  <si>
    <t>All employed persons including public employees as well as ‘self-employed’ persons. This includes part-time and seasonal employees, of all ranks and categories, including labourers, administrators, supervisors, executives, contractor employees as well as self-employed contractors and sub-contractors. {ILO Convention C155 Occupational Safety and Health Convention, 1981}</t>
  </si>
  <si>
    <t>nonconformities, as defined in ISO/IEC 17021-1, are found at any individual site, either through the organization’s internal auditing or from auditing by the Certification Body, investigation shall take place to determine whether the other sites may be affected. Therefore, the Certification Body shall require the organization to review the nonconformities to determine whether or not they indicate an overall system deficiency applicable to other sites</t>
  </si>
  <si>
    <t>P2</t>
  </si>
  <si>
    <t>P4</t>
  </si>
  <si>
    <t>P1</t>
  </si>
  <si>
    <t>P3</t>
  </si>
  <si>
    <t>P5</t>
  </si>
  <si>
    <t>P6</t>
  </si>
  <si>
    <t>P7</t>
  </si>
  <si>
    <t>N</t>
  </si>
  <si>
    <t>NGO</t>
  </si>
  <si>
    <t>Internal checklist for Forest Management stakeholder consultation</t>
  </si>
  <si>
    <t>Potential Stakeholder</t>
  </si>
  <si>
    <t>Added to Consultee list</t>
  </si>
  <si>
    <t>See FSC-STD-20-006 (v3)</t>
  </si>
  <si>
    <t>FSC National/RegionalOffice</t>
  </si>
  <si>
    <t>Check FSC website and Soil Association Certification Contacts list</t>
  </si>
  <si>
    <t>WWF local office</t>
  </si>
  <si>
    <t>Check WWF website and Soil Association Certification Contacts list</t>
  </si>
  <si>
    <t>State Forest Service or Regulatory authority</t>
  </si>
  <si>
    <t>Contact details from client</t>
  </si>
  <si>
    <t>Statutory bodies with some legal mandate over the FME under assessment e.g. Environment Ministry/Departments; Water Ministry/Departments</t>
  </si>
  <si>
    <t>NGOs that are active in respect of social aspects of forest management at the national or sub-national level in the environs of the forest to be evaluated</t>
  </si>
  <si>
    <t>Web search, Soil Association Certification contacts list</t>
  </si>
  <si>
    <t>NGOs that are active in respect of environmental aspects of forest management at national or sub-national level in the environs of the forest to be evaluated</t>
  </si>
  <si>
    <t>Representatives of Indigenous Peoples and forest-dwelling or -using communities that are active at the national or sub-national level in the environs of the forest to be evaluated, as appropriate,</t>
  </si>
  <si>
    <t>Labour organisations or unions of forestry sector workers</t>
  </si>
  <si>
    <t>Contractors who provide services to the forest operation to be assessed.</t>
  </si>
  <si>
    <t>Contact list from client</t>
  </si>
  <si>
    <t>Standard setting organisations</t>
  </si>
  <si>
    <t>Contact FSC or via websearch</t>
  </si>
  <si>
    <t xml:space="preserve">Suggestions from Auditor </t>
  </si>
  <si>
    <t>Suggestions from client</t>
  </si>
  <si>
    <t>Suggestions from other stakeholders</t>
  </si>
  <si>
    <t>Regional Government representatives</t>
  </si>
  <si>
    <t>Local or Community Government representatives</t>
  </si>
  <si>
    <t>Local community groups</t>
  </si>
  <si>
    <t>Special interest groups e.g. archaeology, wildlife</t>
  </si>
  <si>
    <r>
      <t xml:space="preserve">ASI (for FM MAs only) </t>
    </r>
    <r>
      <rPr>
        <sz val="10"/>
        <rFont val="Cambria"/>
        <family val="1"/>
      </rPr>
      <t>asi-info@accreditation-services.com</t>
    </r>
  </si>
  <si>
    <t>confirmation that, during the audit, the client will be kept informed of audit progress and any concerns</t>
  </si>
  <si>
    <t>confirmation of the language to be used during the audit;</t>
  </si>
  <si>
    <t>AUDIT PROGRAMM - 5-YEAR CYCLE</t>
  </si>
  <si>
    <t>Restate audit objectives, scope and criteria</t>
  </si>
  <si>
    <t>5-YEAR AUDIT PROGRAMM CREATED BY THE SABS LEAD AUDITOR USING HEADINGS FROM THE RELEVANT SAFAS  4:18 FOREST MANAGEMENT STANDARD CHECKLIST</t>
  </si>
  <si>
    <t>Sampling methodology for South Africa: PEFC™</t>
  </si>
  <si>
    <t>drafted by:</t>
  </si>
  <si>
    <t xml:space="preserve">Approved </t>
  </si>
  <si>
    <t>MR</t>
  </si>
  <si>
    <t>Reference</t>
  </si>
  <si>
    <r>
      <t xml:space="preserve">FM PEFC ST 1002 2010 Group FM Certification &amp; </t>
    </r>
    <r>
      <rPr>
        <sz val="10"/>
        <color indexed="40"/>
        <rFont val="Arial"/>
        <family val="2"/>
      </rPr>
      <t>IAF Mandatory Document for the Certification of Multiple Sites Based on Sampling – IAF MD 1:2018</t>
    </r>
  </si>
  <si>
    <t>Full details are available in section 6.1 of IAF MD1:2018 - https://www.iaf.nu/upFiles/MD1Issue2Jan2018Pub29012018.pdf</t>
  </si>
  <si>
    <t>Application date</t>
  </si>
  <si>
    <t>18.06.2020</t>
  </si>
  <si>
    <t>Below are the minimum sampling requirements to be used.  SA Forestry may decide to increase sampling, on the basis of eg. Risk, Stakeholder Complaints, or previous non-conformities.</t>
  </si>
  <si>
    <t>IMPORTANT:</t>
  </si>
  <si>
    <t>Fill in yellow squares - rest will automatically calculate (some examples given)</t>
  </si>
  <si>
    <t>Random sampling should ensure sample within set is representative in terms of geographical distribution and operational personnel. A minimum of 25% of the sample should be selected at random.</t>
  </si>
  <si>
    <t>Specific sites chosen will take into consideration the factors listed at the end of this page.</t>
  </si>
  <si>
    <t>Segregate WMUs by size classes</t>
  </si>
  <si>
    <t>STEP B</t>
  </si>
  <si>
    <t>Put in calculator below</t>
  </si>
  <si>
    <t>STEP C</t>
  </si>
  <si>
    <t>Decide which sites to visit</t>
  </si>
  <si>
    <t>Summary Table</t>
  </si>
  <si>
    <t>No FMUs</t>
  </si>
  <si>
    <t>Total FMUs to sample</t>
  </si>
  <si>
    <t>Multi-Site Summary Table</t>
  </si>
  <si>
    <t>Size</t>
  </si>
  <si>
    <t>no. FMUs</t>
  </si>
  <si>
    <t>&gt;100ha</t>
  </si>
  <si>
    <t>&lt; or equal to 100ha</t>
  </si>
  <si>
    <t>The Head or Central Office must always be included in each element of the audit cycle (initial audit, surveillance and re-certification). Where there are regional and/or local offices, an additional selection may be made (equal to no more than √ of this number of regional and/or local offices), where justifiable and shall be guided by the following factors:</t>
  </si>
  <si>
    <t>specific management functions and/or documentation requested by the Lead Auditor which is not performed/available at the Head Office.
• stakeholder input relevant to selected office
• forest activity relevant to selected office
• other management function (eg. administration)
• geographical spread and balance to the selection
• density of personnel relevant to selected office
• efficiency with respect to time and other resources resulting from selection</t>
  </si>
  <si>
    <t>As above</t>
  </si>
  <si>
    <t>SAFAS Notification Feed</t>
  </si>
  <si>
    <t>Application Form issued by Clinton Houston Mc Millan (SABS FM auditor) and completed by Mrs Amanda Horne (SHEQ Manager Systems Sappi Forests)</t>
  </si>
  <si>
    <t>Arranged by Sappie Forests</t>
  </si>
  <si>
    <t>N/A. This is for a multi-site certificate</t>
  </si>
  <si>
    <t>Confirmation of matters relating to confidentiality and information security</t>
  </si>
  <si>
    <t>Confirmation that the audit team leader and audit team representing the certification body is
responsible for the audit and shall be in control of executing the audit plan including audit activities
and audit trails;</t>
  </si>
  <si>
    <t>N/A to South African PEFC</t>
  </si>
  <si>
    <t xml:space="preserve">attached?  </t>
  </si>
  <si>
    <t>PEFC UK FM added to an existing FSC Certificate does not require a PA, or full assessment against all indicators, or Peer Review. Agreed with PEFC UK as UKWAS assessment has already occurred.</t>
  </si>
  <si>
    <t>Number of Forest Management Units/Management Units (FMU/MUs)</t>
  </si>
  <si>
    <t xml:space="preserve">FMU/MU = Area covered by Forest Management Plan </t>
  </si>
  <si>
    <t>x deg, x min E or W - Coordinates should refer to the center of the FMU/MU.
For Groups/Multiple FMU/MUs write: "refer to A7".</t>
  </si>
  <si>
    <t>x deg, x min, N or S -  Coordinates should refer to the center of the FMU/MU.
For Groups/Multiple FMU/MU's write "refer to A7"</t>
  </si>
  <si>
    <t>SAFAS Notification Fee:</t>
  </si>
  <si>
    <t xml:space="preserve">Division of FMU/MUs </t>
  </si>
  <si>
    <t>MA (Stage 2)</t>
  </si>
  <si>
    <r>
      <t xml:space="preserve">SECTION A: PEFC™ TRADEMARK REQUIREMENTS 
</t>
    </r>
    <r>
      <rPr>
        <b/>
        <sz val="12"/>
        <rFont val="Calibri"/>
        <family val="2"/>
      </rPr>
      <t>PEFC International Standard PEFC ST 2001:2008</t>
    </r>
  </si>
  <si>
    <t>Regional Offices</t>
  </si>
  <si>
    <t>Shaw Research District Office</t>
  </si>
  <si>
    <t>Total FMU's (Rounded Up)</t>
  </si>
  <si>
    <t>Duel certification</t>
  </si>
  <si>
    <t xml:space="preserve">Close out meeting </t>
  </si>
  <si>
    <t>National office (central function)</t>
  </si>
  <si>
    <t>Forestry district offices
= no. FMU's rounded up</t>
  </si>
  <si>
    <t>Office</t>
  </si>
  <si>
    <t>National Office: Central function</t>
  </si>
  <si>
    <t>Different District Offices will be audited annualy based on the number of FMU's sampled as each FMU has a District Office</t>
  </si>
  <si>
    <r>
      <t xml:space="preserve">The management plan* and plantation map addresses the operational
requirements of the management unit and is consistent with the organizations
policies and broader management objectives.
The key elements of a management plan are as follows:
a. </t>
    </r>
    <r>
      <rPr>
        <b/>
        <sz val="12"/>
        <color indexed="10"/>
        <rFont val="Calibri"/>
        <family val="2"/>
      </rPr>
      <t>management objectives with verifiable targets where these are possible;</t>
    </r>
    <r>
      <rPr>
        <b/>
        <sz val="12"/>
        <color indexed="8"/>
        <rFont val="Calibri"/>
        <family val="2"/>
      </rPr>
      <t xml:space="preserve">
b. description of the forest resources to be managed, environmental limitations,
land use and ownership status, socio-economic conditions, and a profile of
adjacent lands;
c. description of silvicultural and/or other management system;
d. rationale for rate of annual harvest and species selection;
e. provisions for monitoring of forest growth and dynamics;
f. environmental safeguards based on environmental assessments;
g. plans for the identification and protection of rare, threatened and endangered
species;
h. maps describing the forest resource base including protected areas, planned
management activities and land ownership;
i. description and justification of harvesting techniques and equipment to be used.
j. requirements of national legislation.</t>
    </r>
  </si>
  <si>
    <r>
      <t xml:space="preserve">To be updated annually Note: S1-S4 - </t>
    </r>
    <r>
      <rPr>
        <sz val="11"/>
        <rFont val="Calibri"/>
        <family val="2"/>
      </rPr>
      <t xml:space="preserve">Minimum 30% sampling of P's &amp; C'S, </t>
    </r>
    <r>
      <rPr>
        <b/>
        <sz val="11"/>
        <rFont val="Calibri"/>
        <family val="2"/>
      </rPr>
      <t>MA &amp; RA</t>
    </r>
    <r>
      <rPr>
        <sz val="11"/>
        <rFont val="Calibri"/>
        <family val="2"/>
      </rPr>
      <t xml:space="preserve"> 100% of all P's and C's</t>
    </r>
  </si>
  <si>
    <t xml:space="preserve">Crowned Crane and Cape Parrot  seen in Z025 Ingwe in 2020, but no permanent tops on the farm 
</t>
  </si>
  <si>
    <t>NCT FORESTRY AGRICULTURAL CO-OPERATIVE LIMITED</t>
  </si>
  <si>
    <t>1949/0000002/24</t>
  </si>
  <si>
    <t>Craig Norris</t>
  </si>
  <si>
    <t>37 McCarthy Drive, Montrose, PIETERMARITZBURG, 3201, South Africa</t>
  </si>
  <si>
    <t>033 897 8500</t>
  </si>
  <si>
    <t>033 897 8501</t>
  </si>
  <si>
    <t>craig@nctforest.com</t>
  </si>
  <si>
    <t>www.nctforest.com</t>
  </si>
  <si>
    <t>See A7</t>
  </si>
  <si>
    <t>4 (6 740ha)</t>
  </si>
  <si>
    <t>KwaZulu-Natal</t>
  </si>
  <si>
    <t>30° 01' to 30° 22'E</t>
  </si>
  <si>
    <t>29° 22' to 29° 53' S</t>
  </si>
  <si>
    <t>Private (6 740ha)</t>
  </si>
  <si>
    <t>Broad-leaved dominant</t>
  </si>
  <si>
    <t>Exotic</t>
  </si>
  <si>
    <t>see A3</t>
  </si>
  <si>
    <t>Round wood</t>
  </si>
  <si>
    <t xml:space="preserve">The Management System aims to ensure the implementation of group policy and monitors the ongoing adherence to the policy and group management procedures.
Each member receives a framework which details group policy and management procedures.
Each individual member has the freedom to adopt his own management procedures, provided they conform with the policy of the Group.
In some cases, however, group management procedures are prescribed in order to ensure uniformity on key issues.
The Management System is in a standardised format that facilitates easy auditing to verify conformity and maximises the value of sound policy. </t>
  </si>
  <si>
    <t>To comply with the SAFAS system to promote sustainable forestry.</t>
  </si>
  <si>
    <t>To optimise timber production from all compartments through implementing sound silvicultural, harvesting and environmental practices.
To ensure that each employee is aware of the quality and safety standards and that these are adhered to.
To ensure the work environment is safe and suitable to create and maintain a contented and productive labour force.
To maintain a two-way interaction between employees and management.
To ensure long term sustainability of timber production by minimising the impact of operations on the environment.
Long term commitment to the SAFAS principles.</t>
  </si>
  <si>
    <t>Generic management system provided to members. (system available on request)</t>
  </si>
  <si>
    <t>Pinus radiata;</t>
  </si>
  <si>
    <t>ü</t>
  </si>
  <si>
    <t>Pinus patula;</t>
  </si>
  <si>
    <t>Pinus elliottii;</t>
  </si>
  <si>
    <t>Pinus taeda;</t>
  </si>
  <si>
    <t>Pinus pinaster;</t>
  </si>
  <si>
    <t>Pinus tecunumannii</t>
  </si>
  <si>
    <t>Acacia mearnsii;</t>
  </si>
  <si>
    <t>Green wattle</t>
  </si>
  <si>
    <t>Acacia decurrens;</t>
  </si>
  <si>
    <t>Blackwood</t>
  </si>
  <si>
    <t>Acacia melanoxylon;</t>
  </si>
  <si>
    <t>Silver wattle</t>
  </si>
  <si>
    <r>
      <t>Acacia dealbata</t>
    </r>
    <r>
      <rPr>
        <sz val="9"/>
        <rFont val="Arial"/>
        <family val="2"/>
      </rPr>
      <t>;</t>
    </r>
  </si>
  <si>
    <t>Eucalyptus camaldulensis;</t>
  </si>
  <si>
    <r>
      <t>Eucalyptus cladocalyx</t>
    </r>
    <r>
      <rPr>
        <sz val="9"/>
        <rFont val="Arial"/>
        <family val="2"/>
      </rPr>
      <t>;</t>
    </r>
  </si>
  <si>
    <t>Eucalyptus cloeziana;</t>
  </si>
  <si>
    <r>
      <t>Eucalyptus diversicolor</t>
    </r>
    <r>
      <rPr>
        <sz val="9"/>
        <rFont val="Arial"/>
        <family val="2"/>
      </rPr>
      <t>;</t>
    </r>
  </si>
  <si>
    <t>Eucalyptus dunnii;</t>
  </si>
  <si>
    <t>Eucalyptus fastigata;</t>
  </si>
  <si>
    <t>Eucalyptus fraxinoides;</t>
  </si>
  <si>
    <t>Eucalyptus globulus;</t>
  </si>
  <si>
    <r>
      <t xml:space="preserve">Eucalyptus grandis × E. nitens </t>
    </r>
    <r>
      <rPr>
        <sz val="9"/>
        <rFont val="Arial"/>
        <family val="2"/>
      </rPr>
      <t>(GN) hybrid;</t>
    </r>
  </si>
  <si>
    <r>
      <t xml:space="preserve">Eucalyptus grandis x E. longirostrata </t>
    </r>
    <r>
      <rPr>
        <sz val="9"/>
        <rFont val="Arial"/>
        <family val="2"/>
      </rPr>
      <t>(GL) hybrid;</t>
    </r>
  </si>
  <si>
    <r>
      <t xml:space="preserve">Eucalyptus grandis x E. smithii </t>
    </r>
    <r>
      <rPr>
        <sz val="9"/>
        <rFont val="Arial"/>
        <family val="2"/>
      </rPr>
      <t>(GSm)</t>
    </r>
  </si>
  <si>
    <r>
      <t xml:space="preserve">Eucalyptus grandis x E. urophylla </t>
    </r>
    <r>
      <rPr>
        <sz val="9"/>
        <rFont val="Arial"/>
        <family val="2"/>
      </rPr>
      <t>(GU) hybrid;</t>
    </r>
  </si>
  <si>
    <t>Eucalyptus grandis;</t>
  </si>
  <si>
    <t>Eucalyptus macarthurii;</t>
  </si>
  <si>
    <t>Eucalyptus maculata;</t>
  </si>
  <si>
    <t>Eucalyptus microcorys.</t>
  </si>
  <si>
    <t>Eucalyptus nitens;</t>
  </si>
  <si>
    <t>Eucalyptus saligna;</t>
  </si>
  <si>
    <t>Eucalyptus smithii;</t>
  </si>
  <si>
    <t>Eucalyptus urophylla;</t>
  </si>
  <si>
    <t>Category</t>
  </si>
  <si>
    <t>Sub-Category</t>
  </si>
  <si>
    <t xml:space="preserve">Organisation </t>
  </si>
  <si>
    <t xml:space="preserve">Accreditation Body </t>
  </si>
  <si>
    <t>SANAS</t>
  </si>
  <si>
    <t>SABS</t>
  </si>
  <si>
    <t>Ryan Connolly</t>
  </si>
  <si>
    <t xml:space="preserve">ACT </t>
  </si>
  <si>
    <t>SGS</t>
  </si>
  <si>
    <t>Contractors</t>
  </si>
  <si>
    <t>South African Forestry Contracting Association (SAFCA)</t>
  </si>
  <si>
    <t xml:space="preserve">Environment </t>
  </si>
  <si>
    <t>Government</t>
  </si>
  <si>
    <t>KZN Wildlife (Vryheid)</t>
  </si>
  <si>
    <t>KZN Crane Foundation</t>
  </si>
  <si>
    <t xml:space="preserve">National </t>
  </si>
  <si>
    <t>South African National Biodiversity Institute</t>
  </si>
  <si>
    <t xml:space="preserve">KZN Wildlife (Conservation Agency) </t>
  </si>
  <si>
    <t xml:space="preserve">NGO </t>
  </si>
  <si>
    <t xml:space="preserve">WWF - South Africa </t>
  </si>
  <si>
    <t>Oribi Working Group EWT</t>
  </si>
  <si>
    <t>Consultant - CB</t>
  </si>
  <si>
    <t xml:space="preserve">Mpumalanga Tourism and Parks Agency </t>
  </si>
  <si>
    <t>Department of Water and Sanitation</t>
  </si>
  <si>
    <t xml:space="preserve">Private Consultant </t>
  </si>
  <si>
    <t>Gaesphere</t>
  </si>
  <si>
    <t xml:space="preserve">Local </t>
  </si>
  <si>
    <t>UThukela Water</t>
  </si>
  <si>
    <t xml:space="preserve">Indepedent </t>
  </si>
  <si>
    <t xml:space="preserve">African Environmental Services </t>
  </si>
  <si>
    <t>KZN Dept. Env Affairs, Agric &amp; Rural Development</t>
  </si>
  <si>
    <t xml:space="preserve">Cape Nature (Conservation Agency) </t>
  </si>
  <si>
    <t>WESSA</t>
  </si>
  <si>
    <t>Provincial</t>
  </si>
  <si>
    <t>Umgeni Water</t>
  </si>
  <si>
    <t>Forest Owners</t>
  </si>
  <si>
    <t>Large</t>
  </si>
  <si>
    <t>Sappi (Piet Retief)</t>
  </si>
  <si>
    <t>Association</t>
  </si>
  <si>
    <t>Lowveld &amp; Escarpment FPA</t>
  </si>
  <si>
    <t xml:space="preserve">Mondi </t>
  </si>
  <si>
    <t>Komatiland Forests</t>
  </si>
  <si>
    <t xml:space="preserve">Medium </t>
  </si>
  <si>
    <t>NCT</t>
  </si>
  <si>
    <t xml:space="preserve">SAPPI </t>
  </si>
  <si>
    <t>Independent</t>
  </si>
  <si>
    <t>Singisi Forestry</t>
  </si>
  <si>
    <t>Small and Medium</t>
  </si>
  <si>
    <t>Vryheid Agricultural Chamber</t>
  </si>
  <si>
    <t>TWK (Piet Retief)</t>
  </si>
  <si>
    <t xml:space="preserve">R&amp;B Group </t>
  </si>
  <si>
    <t>Mondi BP (Paulpietersburg)</t>
  </si>
  <si>
    <t>Forestry South Africa</t>
  </si>
  <si>
    <t>Mondi (Greytown)</t>
  </si>
  <si>
    <t>PDI</t>
  </si>
  <si>
    <t>Siyathukthuka Timber Co-operative</t>
  </si>
  <si>
    <t>York Timbers</t>
  </si>
  <si>
    <t>Paulpietersburg Farmers’ Assoc.</t>
  </si>
  <si>
    <t>KZN Fire Association</t>
  </si>
  <si>
    <t>SAIF (KZN Chairman)</t>
  </si>
  <si>
    <t xml:space="preserve">Forest Owners </t>
  </si>
  <si>
    <t xml:space="preserve">PDI </t>
  </si>
  <si>
    <t>Sappi Khulisa</t>
  </si>
  <si>
    <t>Mondi Forestst</t>
  </si>
  <si>
    <t>Private Forest Owner</t>
  </si>
  <si>
    <t>Nodwengu Tribal authority</t>
  </si>
  <si>
    <t>Medium</t>
  </si>
  <si>
    <t>SANBI Municipal Land use project - mentor</t>
  </si>
  <si>
    <t>61 Small-scale growers E. Cape</t>
  </si>
  <si>
    <t>17 Timber growers in the Richardsbay area</t>
  </si>
  <si>
    <t>FSA Development Manager</t>
  </si>
  <si>
    <t>FSA Business development director</t>
  </si>
  <si>
    <t>Mondi - Forester</t>
  </si>
  <si>
    <t>Municipality</t>
  </si>
  <si>
    <t>Umvoti Municipality</t>
  </si>
  <si>
    <t>Umgungundlovu Municipality</t>
  </si>
  <si>
    <t>Umuziwabantu (Harding) Municipality</t>
  </si>
  <si>
    <t xml:space="preserve">Government </t>
  </si>
  <si>
    <t xml:space="preserve">Forestry </t>
  </si>
  <si>
    <t>DAFF</t>
  </si>
  <si>
    <t>Insurance</t>
  </si>
  <si>
    <t>Safire (Piet Retief)</t>
  </si>
  <si>
    <t>Labour</t>
  </si>
  <si>
    <t xml:space="preserve">Union </t>
  </si>
  <si>
    <t>SOLIDARITEIT</t>
  </si>
  <si>
    <t>CEPPWAWU Campaign Officer</t>
  </si>
  <si>
    <t xml:space="preserve">Department of Labour </t>
  </si>
  <si>
    <t>KWANALU (Greytown)</t>
  </si>
  <si>
    <t xml:space="preserve">CEPPWAWU </t>
  </si>
  <si>
    <t>CEPPWAWU Gender Coordinator</t>
  </si>
  <si>
    <t>KWANALU (Head Office)</t>
  </si>
  <si>
    <t>PAWUSA</t>
  </si>
  <si>
    <t>Market and Processors</t>
  </si>
  <si>
    <t>Sappi Corporate Affairs</t>
  </si>
  <si>
    <t>Sappi Procurement</t>
  </si>
  <si>
    <t>Bayfibre, Durban woodchips and RB woodchips</t>
  </si>
  <si>
    <t>Mimosa Extract Company (Pty) Ltd</t>
  </si>
  <si>
    <t>NTE Pty Ltd</t>
  </si>
  <si>
    <t>Sappi Marketing</t>
  </si>
  <si>
    <t>Sappi</t>
  </si>
  <si>
    <t>COC holder</t>
  </si>
  <si>
    <t>Novus Holdings</t>
  </si>
  <si>
    <t>NCT - Commercial Manager</t>
  </si>
  <si>
    <t>TWK  - Production and Shipping</t>
  </si>
  <si>
    <t>UPM Raflatac</t>
  </si>
  <si>
    <t>Management Accountant</t>
  </si>
  <si>
    <t>Detpak South Africa</t>
  </si>
  <si>
    <t>Huhtamaki SA (Pty) Ltd</t>
  </si>
  <si>
    <t>Sumitomo Corporation Africa (Pty) Ltd</t>
  </si>
  <si>
    <t xml:space="preserve">Research </t>
  </si>
  <si>
    <t>Industry</t>
  </si>
  <si>
    <t>ICFR</t>
  </si>
  <si>
    <t>National</t>
  </si>
  <si>
    <t>CSIR</t>
  </si>
  <si>
    <t>Griffon Poison Info Centre</t>
  </si>
  <si>
    <t>TPCP- FABI</t>
  </si>
  <si>
    <t>Research and Education</t>
  </si>
  <si>
    <t>University of Stellenbosch</t>
  </si>
  <si>
    <t>NMMU Saasveld</t>
  </si>
  <si>
    <t>DO NOT DELETE</t>
  </si>
  <si>
    <t>Data/Validation/list/select</t>
  </si>
  <si>
    <r>
      <t>FSC</t>
    </r>
    <r>
      <rPr>
        <vertAlign val="superscript"/>
        <sz val="10"/>
        <rFont val="Cambria"/>
        <family val="1"/>
      </rPr>
      <t>®</t>
    </r>
    <r>
      <rPr>
        <sz val="10"/>
        <rFont val="Cambria"/>
        <family val="1"/>
      </rPr>
      <t xml:space="preserve"> AAF category/ies</t>
    </r>
  </si>
  <si>
    <t>mostly plantation</t>
  </si>
  <si>
    <t>&gt;10000ha</t>
  </si>
  <si>
    <t>mostly natural/semi-natural</t>
  </si>
  <si>
    <t>&gt;1000-10000ha</t>
  </si>
  <si>
    <t>intimate mix</t>
  </si>
  <si>
    <t>100-1000ha</t>
  </si>
  <si>
    <t>SLIMF</t>
  </si>
  <si>
    <t>Annex 7 Group member details/ FMU details (Group &amp; Multiple FMU)</t>
  </si>
  <si>
    <t>Please indicate clearly if there are any national legal restrictions which do not allow publication of this kind of information.</t>
  </si>
  <si>
    <t>FMU details</t>
  </si>
  <si>
    <t>GROUP CERTIFICATES (COMPLETE BLUE &amp; GREEN SECTIONS)</t>
  </si>
  <si>
    <t xml:space="preserve">Contact details of group member (not site location) 
</t>
  </si>
  <si>
    <t>FMU DETAILS - GROUPS AND MULTIPLE FMU</t>
  </si>
  <si>
    <t>FSC ES</t>
  </si>
  <si>
    <t>Sub-code/ref</t>
  </si>
  <si>
    <t>Group member Name (+ local /trading names if applicable)</t>
  </si>
  <si>
    <t>Entry Date</t>
  </si>
  <si>
    <t xml:space="preserve">Exit date </t>
  </si>
  <si>
    <t>Street name</t>
  </si>
  <si>
    <t>nearest city/town</t>
  </si>
  <si>
    <t>State/County</t>
  </si>
  <si>
    <t>Post code</t>
  </si>
  <si>
    <t>Number of FMU's</t>
  </si>
  <si>
    <t>FMU Names (create new line for each FMU)</t>
  </si>
  <si>
    <t xml:space="preserve">Geog. coordinates (non-SLIMFs) </t>
  </si>
  <si>
    <t>Area (ha)</t>
  </si>
  <si>
    <t>Size class</t>
  </si>
  <si>
    <t>Managed by</t>
  </si>
  <si>
    <t>Management category</t>
  </si>
  <si>
    <t>Main products</t>
  </si>
  <si>
    <t>HCV present?</t>
  </si>
  <si>
    <t>AAF category</t>
  </si>
  <si>
    <t>Validated Ecosystem Services Claims (Drop down list)</t>
  </si>
  <si>
    <t>Verified Ecosystem Services Claims (Drop down list)</t>
  </si>
  <si>
    <t>Year visited by SA</t>
  </si>
  <si>
    <t>AAF Category</t>
  </si>
  <si>
    <t>FREEWHEEL T/A HPM ETTERBY</t>
  </si>
  <si>
    <t>P O Box 1445</t>
  </si>
  <si>
    <t>Pietermaritzburg</t>
  </si>
  <si>
    <t>ETTERBY ESTATES</t>
  </si>
  <si>
    <t>Round logs</t>
  </si>
  <si>
    <t>No</t>
  </si>
  <si>
    <t>NCT BAYNESFIELD LEASE</t>
  </si>
  <si>
    <t>BAYNESFIELD</t>
  </si>
  <si>
    <t>NCT ENON FARM ACCOUNT</t>
  </si>
  <si>
    <t>ENON</t>
  </si>
  <si>
    <t>NCT INGWE FOREST</t>
  </si>
  <si>
    <t>SARSDEN</t>
  </si>
  <si>
    <t>INGWE</t>
  </si>
  <si>
    <t>Wages comply with national legislation.
Not applicable to Family Forestry
Pay slips. Employment records</t>
  </si>
  <si>
    <t>Basic information required on payslips as required by BCEA(Basic Conditions of Employment Act)</t>
  </si>
  <si>
    <t>New contractor</t>
  </si>
  <si>
    <t>HR will step in and help rectify the contracts and payslips to meet the BCEA conditions</t>
  </si>
  <si>
    <t>First aiders do not know what to do with the blood soaked bandages and swabs once they have completed an Injury on Duty</t>
  </si>
  <si>
    <t>New laws have been implemented where all blood waste must be disposed of at a registered site , ie clinic or hospital. The 1st aiders all trained before the new law implemented</t>
  </si>
  <si>
    <t>Training facilitators will need to retrain first aiders on the new laws and procedures at the next first aid refresher course which will be phased in over the next twelve months</t>
  </si>
  <si>
    <t>Staff training for first aiders</t>
  </si>
  <si>
    <r>
      <t xml:space="preserve">All Sites: </t>
    </r>
    <r>
      <rPr>
        <sz val="12"/>
        <color theme="1"/>
        <rFont val="Calibri"/>
        <family val="2"/>
        <scheme val="minor"/>
      </rPr>
      <t>Verified title deeds for all farms and maps available detailing all bounderies, roads, water ways, planted areas, points of interest and importance, cultural areas of importance and concervation zones</t>
    </r>
  </si>
  <si>
    <r>
      <t xml:space="preserve">All Sites : </t>
    </r>
    <r>
      <rPr>
        <sz val="11"/>
        <color theme="1"/>
        <rFont val="Calibri"/>
        <family val="2"/>
        <scheme val="minor"/>
      </rPr>
      <t xml:space="preserve">No outstanding claims of Legal Non-Compliance </t>
    </r>
  </si>
  <si>
    <r>
      <t xml:space="preserve">All Sites : </t>
    </r>
    <r>
      <rPr>
        <sz val="11"/>
        <color theme="1"/>
        <rFont val="Calibri"/>
        <family val="2"/>
        <scheme val="minor"/>
      </rPr>
      <t>Environmental Impact assessments are carried out prior to any soil disturbance operations that occur on any of the farms within the NCT group. Verified an EIA for road drainage system upgrade, Bainsfield M Block</t>
    </r>
  </si>
  <si>
    <r>
      <t xml:space="preserve">All Sites ; </t>
    </r>
    <r>
      <rPr>
        <sz val="11"/>
        <color theme="1"/>
        <rFont val="Calibri"/>
        <family val="2"/>
        <scheme val="minor"/>
      </rPr>
      <t>There is a fully managed, updated and current managememnt plan for all farm FMUS revised annually, verified for 2020/2021 containing The management plan* and plantation map addresses the operational
requirements of the management unit and is consistent with the organizations
policies and broader management objectives.
The key elements of a management plan are as follows:
a. management objectives with verifiable targets where these are possible;
b. description of the forest resources to be managed, environmental limitations,
land use and ownership status, socio-economic conditions, and a profile of
adjacent lands;
c. description of silvicultural and/or other management system;
d. rationale for rate of annual harvest and species selection;
e. provisions for monitoring of forest growth and dynamics;
f. environmental safeguards based on environmental assessments;
g. plans for the identification and protection of rare, threatened and endangered
species;
h. maps describing the forest resource base including protected areas, planned
management activities and land ownership;
i. description and justification of harvesting techniques and equipment to be used.
j. requirements of national legislation.</t>
    </r>
  </si>
  <si>
    <r>
      <t xml:space="preserve">All Sites : </t>
    </r>
    <r>
      <rPr>
        <sz val="11"/>
        <color theme="1"/>
        <rFont val="Calibri"/>
        <family val="2"/>
        <scheme val="minor"/>
      </rPr>
      <t>As per 1.2.1, there is a fully updated Management Plan verified for 2020/2021 for each of the 4 FMUs that is reviewed annually and updated to include all monitoring results, stakeholder inputs, new scientific information as well as environmental social and economic changes</t>
    </r>
  </si>
  <si>
    <r>
      <t xml:space="preserve">All Sites ; </t>
    </r>
    <r>
      <rPr>
        <sz val="11"/>
        <color theme="1"/>
        <rFont val="Calibri"/>
        <family val="2"/>
        <scheme val="minor"/>
      </rPr>
      <t>All management decisions are based around best available information and NCT is an active paid up member of : ICFR (Institute For Commercial Forest Research) TIPWG (Timber Industry Pecticide Working Group), FABI (Forestry and Agricultural Biotechnology Institute), Stellenbosch University as well as NMMU (Nelson Mandela Metropolitan University) and has access to a veriaty of specialized consultants and specialists including Dr Steve Gemishuizen (Grassland Specialist) Dr Robin Gardner (Site Species Matching Specialist) and Dr Keith Little (re Establishment Specialist)</t>
    </r>
  </si>
  <si>
    <r>
      <t xml:space="preserve">All Sites : </t>
    </r>
    <r>
      <rPr>
        <sz val="11"/>
        <color theme="1"/>
        <rFont val="Calibri"/>
        <family val="2"/>
        <scheme val="minor"/>
      </rPr>
      <t>There is a full track and trace system in place and all timber can be traced both electronically as well as per invoice from source to end client. NCT has a yearly FSC COC audit as done by Woodmark (Last COC was done in January by Clint Horner of SABS)</t>
    </r>
  </si>
  <si>
    <r>
      <t xml:space="preserve">All Sites : </t>
    </r>
    <r>
      <rPr>
        <sz val="11"/>
        <color theme="1"/>
        <rFont val="Calibri"/>
        <family val="2"/>
        <scheme val="minor"/>
      </rPr>
      <t>There is a full track and trace system in place and all timber can be traced both electronically as well as per invoice from source to end client. NCT has a yearly FSC COC audit as done by Woodmark (Last COC was done in January by Clint Horner of SABS) NCT invoicing is fully complient to all FCS trademark and invoice requirements. Verified</t>
    </r>
  </si>
  <si>
    <r>
      <t>All Sites :</t>
    </r>
    <r>
      <rPr>
        <sz val="11"/>
        <color theme="1"/>
        <rFont val="Calibri"/>
        <family val="2"/>
        <scheme val="minor"/>
      </rPr>
      <t xml:space="preserve"> NCT leases land from Baynesfield on a 99 year lease and all other land is owned by the NCT Forestry Agricultural  Co Operative Limited. Title deeds and leases verified. No ownership disputes, illigal purchases or land dispute noted or observed during stakeholder engagements or through interviews with staff or Management</t>
    </r>
  </si>
  <si>
    <r>
      <t xml:space="preserve">All Sites : </t>
    </r>
    <r>
      <rPr>
        <sz val="11"/>
        <color theme="1"/>
        <rFont val="Calibri"/>
        <family val="2"/>
        <scheme val="minor"/>
      </rPr>
      <t xml:space="preserve"> The management plan contains all information pertaining to ownership, assess, servitudes, rights to tenure, land claims and their current status and land usage. There are detailed maps available detailing servitudes, assess points, points of importance and interest to local communities, grave sites, neighbours, boundaries, fire breaks</t>
    </r>
  </si>
  <si>
    <r>
      <t>All Sites :</t>
    </r>
    <r>
      <rPr>
        <sz val="11"/>
        <color theme="1"/>
        <rFont val="Calibri"/>
        <family val="2"/>
        <scheme val="minor"/>
      </rPr>
      <t xml:space="preserve"> NCT has a formal Grievance procedure document with procedures and policies in place within their Management Plan. No grievances noted on day of audit </t>
    </r>
  </si>
  <si>
    <r>
      <t xml:space="preserve">All Sites : </t>
    </r>
    <r>
      <rPr>
        <sz val="11"/>
        <color theme="1"/>
        <rFont val="Calibri"/>
        <family val="2"/>
        <scheme val="minor"/>
      </rPr>
      <t>NCT has a formal policy in place stating that they will hire or use as much personal and expertice as is locally available. They source their goods and services locally and buy and spend locally as far as is possible. Verified through purchase and requisition invoices as well asd through staff and management interviews</t>
    </r>
  </si>
  <si>
    <r>
      <t>Baynsfield and Ingwe :</t>
    </r>
    <r>
      <rPr>
        <sz val="11"/>
        <color theme="1"/>
        <rFont val="Calibri"/>
        <family val="2"/>
        <scheme val="minor"/>
      </rPr>
      <t xml:space="preserve"> Mr Peter Ordell explained that in 2020 NCT installed a 40000 liter water and 13 tap points for the local community ,burned all fire breaks externally and internally and maintain roads access and open quarry area for the local community, they supply and transport fire wood for special functions, there are cycle and running tracks throughout their plantations
Road upgrade on neighbours farm plus security at main gate is paid for by NCT Ingwe. Mandela cycling tour comes throught the property yearly and NCT has opened the lions river on their property for canoeing, fishing and swimming</t>
    </r>
  </si>
  <si>
    <r>
      <t xml:space="preserve">All Sites : Noted </t>
    </r>
    <r>
      <rPr>
        <sz val="11"/>
        <color theme="1"/>
        <rFont val="Calibri"/>
        <family val="2"/>
        <scheme val="minor"/>
      </rPr>
      <t>Within the NCT management Plan is the local community unemployment rate, poverty levels, levels of education and levels of experience . Also noted are the use of machinery , contractors and manual labour levels</t>
    </r>
  </si>
  <si>
    <r>
      <t xml:space="preserve">All Sites : </t>
    </r>
    <r>
      <rPr>
        <sz val="11"/>
        <color theme="1"/>
        <rFont val="Calibri"/>
        <family val="2"/>
        <scheme val="minor"/>
      </rPr>
      <t>NCT has a formal policy in place stating that they will hire or use as much personal and expertice as is locally available. They source their goods and services locally and buy and spend locally as far as is possible. Verified through purchase and requisition invoices as well as through staff and management interviews</t>
    </r>
  </si>
  <si>
    <t>y</t>
  </si>
  <si>
    <r>
      <t xml:space="preserve">All Sites : </t>
    </r>
    <r>
      <rPr>
        <sz val="11"/>
        <color theme="1"/>
        <rFont val="Calibri"/>
        <family val="2"/>
        <scheme val="minor"/>
      </rPr>
      <t>Regular stakeholder engagement with the local community take place where social and economic development are discussed. Verified the following meeting minutes. 15/12/2020 10h00 Mzunsi junior school, 15 attendees. Points of discussion included : local employment. School attendance, mentorship</t>
    </r>
  </si>
  <si>
    <r>
      <t xml:space="preserve">All Sites : </t>
    </r>
    <r>
      <rPr>
        <sz val="12"/>
        <color theme="1"/>
        <rFont val="Calibri"/>
        <family val="2"/>
        <scheme val="minor"/>
      </rPr>
      <t>Within the NCT Management Plan there is a full detailed discription of all cultural, ecological , recreational, historic and aesthetic sites of importance and interest, inclusive of a detailed map. Visited grave sites at Ingwe that were fenced and cleaned of noxious weeds and grasses. Visited a waterfall at Bainsfield and it was neat , tidy, free of litter, with limited tourist access</t>
    </r>
  </si>
  <si>
    <r>
      <t xml:space="preserve">Bainsfield : </t>
    </r>
    <r>
      <rPr>
        <sz val="12"/>
        <color indexed="8"/>
        <rFont val="Calibri"/>
        <family val="2"/>
      </rPr>
      <t>Field visit to F Block where Mthlaba contractors busy harvesting eucalyptus.
7 Staff interviews conducted. 4 staff interviews conducted on general labour, 1 first aider, 1 chainsaw operator and 1 marker. All had no grievances, all paid above minimum wage, all worked less than 45 hours per week, all had access to trade unions, all understood the company grievance procedures, all were housed off site. Chainsaw operator and first aider had recieved training within the last year (Verified through training records) and all PPE (PPE Register verified) was given free and was on hand at the time of audit. 
No child labour noted during audit
Mthlaba harvesting contractors can produce letters of good standing for both workmans compensation (ref no. 2019097560 exp 2021/04/30) as well as South African Revenue service (paid 2021/02/28) Verified</t>
    </r>
  </si>
  <si>
    <r>
      <rPr>
        <b/>
        <sz val="12"/>
        <color indexed="8"/>
        <rFont val="Calibri"/>
        <family val="2"/>
      </rPr>
      <t>All Sites :</t>
    </r>
    <r>
      <rPr>
        <sz val="12"/>
        <color indexed="8"/>
        <rFont val="Calibri"/>
        <family val="2"/>
      </rPr>
      <t xml:space="preserve"> NCT has a gender equality document and it states that equal work for equal pay. Most first aiders and SHE reps where noted to be woman. Supervisor of team interviewed was a woman and more than 60 percent of the silvicultural team viewed at Ingwe where woman. 
Mr Ben Potgieter from CMO was at Ingwe on the day of auditing to conduct a training seminar for the Fire Fighting PROTO Team and it was noted that 9 of the 20 people recieving fire fighting training where woman.</t>
    </r>
  </si>
  <si>
    <r>
      <rPr>
        <b/>
        <sz val="12"/>
        <color indexed="8"/>
        <rFont val="Calibri"/>
        <family val="2"/>
      </rPr>
      <t xml:space="preserve">All Sites : </t>
    </r>
    <r>
      <rPr>
        <sz val="12"/>
        <color indexed="8"/>
        <rFont val="Calibri"/>
        <family val="2"/>
      </rPr>
      <t xml:space="preserve">NCT allowes all staff and contractors the free right to join any trade union of their choosing. Verified through staff and contractor interviews. Pay slips verified also have trade union deductions on some </t>
    </r>
  </si>
  <si>
    <r>
      <t xml:space="preserve">Ingwe : </t>
    </r>
    <r>
      <rPr>
        <sz val="12"/>
        <color indexed="8"/>
        <rFont val="Calibri"/>
        <family val="2"/>
      </rPr>
      <t>NCT staff contracts as well as pay slips verified for Miss R J Funeka. All adhere to the BCEA (Basic Conditions of Employment Act) for minimum wages, conditions of employment, hours, leave, paternity, sick leave, maternity, working hours, deductions, retrenchment and discaplinary procedures
Contract and Pay slip for Mr Musawnkosi Sithakhane of SIYANQOBA FORESTRY SOLUTIONS verified and found to be compliant with all the BCEA</t>
    </r>
  </si>
  <si>
    <r>
      <rPr>
        <b/>
        <sz val="12"/>
        <color indexed="8"/>
        <rFont val="Calibri"/>
        <family val="2"/>
      </rPr>
      <t>All Sites :</t>
    </r>
    <r>
      <rPr>
        <sz val="12"/>
        <color indexed="8"/>
        <rFont val="Calibri"/>
        <family val="2"/>
      </rPr>
      <t xml:space="preserve"> There is a documented grievance procedure form in the Management Plan and all staff interviewed could explain how and to whom all grievances could be processed through. Both contract as well as NCT staff where well versed on grievance procedures and some staff also belonged to a trade union with whom collective bargaining and dispute resolutions could be held </t>
    </r>
  </si>
  <si>
    <r>
      <rPr>
        <b/>
        <sz val="12"/>
        <color indexed="8"/>
        <rFont val="Calibri"/>
        <family val="2"/>
      </rPr>
      <t>All Sites :</t>
    </r>
    <r>
      <rPr>
        <sz val="12"/>
        <color indexed="8"/>
        <rFont val="Calibri"/>
        <family val="2"/>
      </rPr>
      <t xml:space="preserve"> There is a documented grievance procedure form in the Management Plan and all staff interviewed could explain how and to whom all grievances could be processed through. Both contract as well as NCT staff where well versed on grievance procedures and some staff also belonged to a trade union with whom collective bargaining and dispute resolutions could be held 
NCT has a grievance register
No grievances noted on day of audit</t>
    </r>
  </si>
  <si>
    <r>
      <t xml:space="preserve">Baynesfield : </t>
    </r>
    <r>
      <rPr>
        <sz val="12"/>
        <color indexed="8"/>
        <rFont val="Calibri"/>
        <family val="2"/>
      </rPr>
      <t>NCT staff contracts as well as pay slips verified for Miss B P Ngocobo. All adhere to the BCEA (Basic Conditions of Employment Act) for minimum wages, conditions of employment, hours, leave, paternity, sick leave, maternity, working hours, deductions, retrenchment and discaplinary procedures
Contract and Pay slip for Miss N H Hadebe of MTHLABA HARVESTING CONTRACTORS verified and found to be non compliant with all the BCEA as there is a lack of basic information on both the contract and pay slip</t>
    </r>
  </si>
  <si>
    <r>
      <rPr>
        <b/>
        <sz val="12"/>
        <color indexed="8"/>
        <rFont val="Calibri"/>
        <family val="2"/>
      </rPr>
      <t>All Sites :</t>
    </r>
    <r>
      <rPr>
        <sz val="12"/>
        <color indexed="8"/>
        <rFont val="Calibri"/>
        <family val="2"/>
      </rPr>
      <t xml:space="preserve"> Interviews with NCT Management, Mr Peter Odell, Dr Craig Norris, Mr P Wilikazi as well as Mr Jacob Coetzee verified that all forestry health and saftey acts are being followed to the best of their knowledge, ILO Code of Practices as well as Best Operating Practices are implemented and risk assessments and hazard identification are written and documented within the Management Plan. Contractors have been issued with BOPs (Best Operating Practices) and where mittigated PPE has been ammended to help protect the saftey of all workers on the FMU</t>
    </r>
  </si>
  <si>
    <r>
      <rPr>
        <b/>
        <sz val="12"/>
        <color indexed="8"/>
        <rFont val="Calibri"/>
        <family val="2"/>
      </rPr>
      <t>All Sites :</t>
    </r>
    <r>
      <rPr>
        <sz val="12"/>
        <color indexed="8"/>
        <rFont val="Calibri"/>
        <family val="2"/>
      </rPr>
      <t xml:space="preserve"> Interviews with NCT Management, Mr Peter Odell, Dr Craig Norris, Mr P Wilikazi as well as Mr Jacob Coetzee verified that all forestry health and saftey acts are being followed to the best of their knowledge, ILO Code of Practices as well as Best Operating Practices are implemented and risk assessments and hazard identification are written and documented within the Management Plan. Contractors have been issued with BOPs (Best Operating Practices) and where mittigated PPE has been ammended to help protect the saftey of all workers on the FMU.
BOPS and safe working procedures documented under appendix P3A in the management plan </t>
    </r>
  </si>
  <si>
    <r>
      <rPr>
        <b/>
        <sz val="12"/>
        <color indexed="8"/>
        <rFont val="Calibri"/>
        <family val="2"/>
      </rPr>
      <t>All Sites ;</t>
    </r>
    <r>
      <rPr>
        <sz val="12"/>
        <color indexed="8"/>
        <rFont val="Calibri"/>
        <family val="2"/>
      </rPr>
      <t xml:space="preserve"> The NCT Management Plan under General Induction 3.01 has all the Health and Saftey protocols for safe working, first aid training, supervision ratios, PPE matrix,  dictating what needs to be worn for each farm task, Specific safe working procedures for each farm task</t>
    </r>
  </si>
  <si>
    <r>
      <rPr>
        <b/>
        <sz val="12"/>
        <color indexed="8"/>
        <rFont val="Calibri"/>
        <family val="2"/>
      </rPr>
      <t>All Sites :</t>
    </r>
    <r>
      <rPr>
        <sz val="12"/>
        <color indexed="8"/>
        <rFont val="Calibri"/>
        <family val="2"/>
      </rPr>
      <t xml:space="preserve"> The NCT Management Plan under P3A has a full PPE (Personal Protective Equipment) matrix dictating specific PPE for specific forestry work
PPE issuing can be tracked and traced with date issued, specific PPE issued as well as person responsible for the PPE and a signature of the recipient . (Verified for both NCT Ingwe staff as well as SIYANQOBA FORESTRY SOLUTIONS staff)
All staff on the day of the audit could be seen wearing the appropriate PPE for the tasks they where performing.
Interview with a chainsaw operator as well as a log marker and bark peeler all verified the correct PPE was issued </t>
    </r>
  </si>
  <si>
    <r>
      <rPr>
        <b/>
        <sz val="12"/>
        <color indexed="8"/>
        <rFont val="Calibri"/>
        <family val="2"/>
      </rPr>
      <t>All Sites ;</t>
    </r>
    <r>
      <rPr>
        <sz val="12"/>
        <color indexed="8"/>
        <rFont val="Calibri"/>
        <family val="2"/>
      </rPr>
      <t xml:space="preserve"> NCT has a COOL BURN policy in the NCT Management Plan under A2 Management systems 4.3 on page 8, and there is a policy and procedure under A3 Management systems on residue management and soil care
Compartment A73 and A75 inspected during audit and no visible signs of erosion or soil degredation noted. Survival of the 9 month old Eucalyptus plants was in the region of 95 percent.</t>
    </r>
  </si>
  <si>
    <r>
      <rPr>
        <b/>
        <sz val="12"/>
        <color indexed="8"/>
        <rFont val="Calibri"/>
        <family val="2"/>
      </rPr>
      <t xml:space="preserve">All Sites : </t>
    </r>
    <r>
      <rPr>
        <sz val="12"/>
        <color indexed="8"/>
        <rFont val="Calibri"/>
        <family val="2"/>
      </rPr>
      <t xml:space="preserve">Road networks on both FMUs was well within industry norm, drainage, road verge maintenance, siltation traps and river crossing were well maintained. Bridges were marked and drainage led away from the rivers edge. An EIA was produced for the bridge construction over the Lions river as done by the local muncipality after the december rains </t>
    </r>
  </si>
  <si>
    <r>
      <rPr>
        <b/>
        <sz val="12"/>
        <color indexed="8"/>
        <rFont val="Calibri"/>
        <family val="2"/>
      </rPr>
      <t xml:space="preserve">All Sites </t>
    </r>
    <r>
      <rPr>
        <sz val="12"/>
        <color indexed="8"/>
        <rFont val="Calibri"/>
        <family val="2"/>
      </rPr>
      <t>; The NCT Management Plan makes provison for Soil erosion Monitoring under APPENDIX K, FIRE BREAK AND EROSION MONITORING. There is a Erosion monitoring report with yearly updates and action plans, verified both infield and in the Erosion monitoring report</t>
    </r>
  </si>
  <si>
    <r>
      <rPr>
        <b/>
        <sz val="12"/>
        <color indexed="8"/>
        <rFont val="Calibri"/>
        <family val="2"/>
      </rPr>
      <t xml:space="preserve">Ingwe : </t>
    </r>
    <r>
      <rPr>
        <sz val="12"/>
        <color indexed="8"/>
        <rFont val="Calibri"/>
        <family val="2"/>
      </rPr>
      <t>PSO 11 conservation zone at Ingwe visited during audit. 28ha of natural forest regen that has been managed for the last 35 years after the removal of a pine compartment. Returnig to its natural state with indigenous tree regeneration occuring. Open grasslands as well as PSO9 wetland visited, free of noxious weeds and well managed with rotational burning occuring through best management as prescribed by Dr Steve Germishuizen, grassland expert</t>
    </r>
  </si>
  <si>
    <r>
      <t xml:space="preserve">Baynesfield : </t>
    </r>
    <r>
      <rPr>
        <sz val="12"/>
        <color theme="1"/>
        <rFont val="Calibri"/>
        <family val="2"/>
        <scheme val="minor"/>
      </rPr>
      <t>I block open grassland visited during audit. No noxious weeds observed and grassland in good condition. NCT managemnt follow best management practices as dictated by Dr Steve Germishuizen, grassland expert</t>
    </r>
  </si>
  <si>
    <r>
      <t xml:space="preserve">Ingwe : </t>
    </r>
    <r>
      <rPr>
        <sz val="12"/>
        <color theme="1"/>
        <rFont val="Calibri"/>
        <family val="2"/>
        <scheme val="minor"/>
      </rPr>
      <t xml:space="preserve">There has been a slight decrease in yeald over the last three rotations due to wrong site species matching, historic coppicing, a long term 9 year drought and  a large fire on the 30th November 2019 </t>
    </r>
  </si>
  <si>
    <r>
      <t>Baynesfield :</t>
    </r>
    <r>
      <rPr>
        <sz val="12"/>
        <color indexed="8"/>
        <rFont val="Calibri"/>
        <family val="2"/>
      </rPr>
      <t xml:space="preserve"> Most of the Baynsfield crop is Euc. Smithii with little improvement over the last 20 years. Potential gains are minimul due to a prolonged 9 year drought and pests and disease being on the increase.</t>
    </r>
  </si>
  <si>
    <r>
      <rPr>
        <b/>
        <sz val="12"/>
        <color indexed="8"/>
        <rFont val="Calibri"/>
        <family val="2"/>
      </rPr>
      <t>Baynesfield:</t>
    </r>
    <r>
      <rPr>
        <sz val="12"/>
        <color indexed="8"/>
        <rFont val="Calibri"/>
        <family val="2"/>
      </rPr>
      <t xml:space="preserve"> planted area is 3189.4ha
conservation area 2478ha
43.7 percent conserved</t>
    </r>
  </si>
  <si>
    <r>
      <t xml:space="preserve">Ingwe : </t>
    </r>
    <r>
      <rPr>
        <sz val="12"/>
        <color theme="1"/>
        <rFont val="Calibri"/>
        <family val="2"/>
        <scheme val="minor"/>
      </rPr>
      <t>Planted 1482.90
onservation area ; 248ha
14.3 percent conserved</t>
    </r>
  </si>
  <si>
    <r>
      <t xml:space="preserve">All Sites : </t>
    </r>
    <r>
      <rPr>
        <sz val="12"/>
        <color theme="1"/>
        <rFont val="Calibri"/>
        <family val="2"/>
        <scheme val="minor"/>
      </rPr>
      <t>Patrick Belabese is directly employed by NCT to control all COC controlled wood and manages the timber theft division as well. Each FMU has their own security company. Magma Security Plus. Each FMU also has 5 internal own ops FORESTRY CONSERVATION WARDENS roaming around the FMU who report to Patrick on a daily basis.
Assess onto any of the NCT FMUs is through a ticketing process and no hunting or trapping tickets are issued, thus all such activities are deemed illegal</t>
    </r>
  </si>
  <si>
    <r>
      <t xml:space="preserve">All Sites : </t>
    </r>
    <r>
      <rPr>
        <sz val="12"/>
        <color theme="1"/>
        <rFont val="Calibri"/>
        <family val="2"/>
        <scheme val="minor"/>
      </rPr>
      <t>Patrick Belabese is directly employed by NCT to control all COC controlled wood and manages the timber theft division as well. Each FMU has their own security company. Magma Security Plus. Each FMU also has 5 internal own ops FORESTRY CONSERVATION WARDENS roaming around the FMU who report to Patrick on a daily basis.
Assess onto any of the NCT FMUs is through a ticketing process and no hunting, trapping or collection of indigenous species tickets are issued, thus all such activities are deemed illegal. All indigenous forests fall under the NCT conservation zones with specific management plans to safeguard and enhance these zones. Pre harvest checklists, verified, are drawn up before any harvesting may commence and all SMZ and areas of importance are noted and demarkated for safe guarding</t>
    </r>
  </si>
  <si>
    <r>
      <t xml:space="preserve">Baynesfield : </t>
    </r>
    <r>
      <rPr>
        <sz val="12"/>
        <color theme="1"/>
        <rFont val="Calibri"/>
        <family val="2"/>
        <scheme val="minor"/>
      </rPr>
      <t>2004 was the last fire recorded on Baynsfield. They form part of the Richmond FPA and are fire ready and trained</t>
    </r>
  </si>
  <si>
    <r>
      <rPr>
        <b/>
        <sz val="12"/>
        <color indexed="8"/>
        <rFont val="Calibri"/>
        <family val="2"/>
      </rPr>
      <t xml:space="preserve">Ingwe </t>
    </r>
    <r>
      <rPr>
        <sz val="12"/>
        <color indexed="8"/>
        <rFont val="Calibri"/>
        <family val="2"/>
      </rPr>
      <t>; Ingwe FMU recorded a large 69 hectar fire on the 30th November 2019, recorded with all factors and causes and mitigations (Verifid) . Proto team training and refreshers given to ALL staff on the farm by CMOs Ben Potgieter</t>
    </r>
  </si>
  <si>
    <r>
      <t xml:space="preserve">Ingwe: </t>
    </r>
    <r>
      <rPr>
        <sz val="12"/>
        <color theme="1"/>
        <rFont val="Calibri"/>
        <family val="2"/>
        <scheme val="minor"/>
      </rPr>
      <t xml:space="preserve">Lions river plus KZN aerial. Also an active paid up memener of the Fire Hawk fire detection camera system </t>
    </r>
  </si>
  <si>
    <r>
      <t xml:space="preserve">Baynesfield : </t>
    </r>
    <r>
      <rPr>
        <sz val="12"/>
        <color theme="1"/>
        <rFont val="Calibri"/>
        <family val="2"/>
        <scheme val="minor"/>
      </rPr>
      <t xml:space="preserve">Richmond FPA and KZN FPA , first call on aerial fire suppression planes </t>
    </r>
  </si>
  <si>
    <r>
      <t>All Sites ;</t>
    </r>
    <r>
      <rPr>
        <sz val="12"/>
        <color theme="1"/>
        <rFont val="Calibri"/>
        <family val="2"/>
        <scheme val="minor"/>
      </rPr>
      <t xml:space="preserve"> NCT is a paid up member of TPCP (Third Party Control Protocol) and FABI (Forestry and Agricultural Biotechnology Institute) and has full access to both their monitoring programs , any damage or pest sightings are reported and FABI will access and release any biological control as required and allowed by law
NCT is also a paid up member of the ICFR ( Institute for Commercial Forestry Research) and can make use of its protocols and research initiatives</t>
    </r>
  </si>
  <si>
    <t>Obs
2021.2</t>
  </si>
  <si>
    <r>
      <t>All Sites :</t>
    </r>
    <r>
      <rPr>
        <sz val="12"/>
        <color theme="1"/>
        <rFont val="Calibri"/>
        <family val="2"/>
        <scheme val="minor"/>
      </rPr>
      <t>NCT management plan incorporates 
Best Available Information is used to identify native ecosystems
Corporates: The vegetation of native ecosystems occurring on the management unit are mapped according to the national vegetation types (Muccina and Rutherford, 2006)
The SANBI National Vegetation Map is available in the SANBI web site.
http://bgis.sanbi.org/vegmap/map.asp?
The following broad vegetation types, that are likely to occur in the plantation
growing areas of South Africa:
Savannah: All types
Grasslands: Dry Highveld Grasslands, Mesic Highveld Grasslands, High Altitude
Grasslands, Sub-Escarpment Grasslands, Indian Ocean Coast Grasslands.
Fynbos: Proteoid, Ericaceous, Restioid Asteraceous, Shrubby and Grassy.
Indigenous forests: Montane forest, Mistbelt forest, Coastal scarp forest, Coastal
lowland forest Sand forest, Riverine forest.
The conservation agencies can provide information on the identification of habitats.
- Consulting directly conservation NGO's such as the Endangered Wildlife Trust
Natal Parks board does annual desktop TOPS identification
Dr Steve Germishuizen did a grassland inventory in 2020 for all NCT FMUs</t>
    </r>
  </si>
  <si>
    <r>
      <t xml:space="preserve">Ingwe : </t>
    </r>
    <r>
      <rPr>
        <sz val="12"/>
        <color theme="1"/>
        <rFont val="Calibri"/>
        <family val="2"/>
        <scheme val="minor"/>
      </rPr>
      <t>Crowned Crane and Cape Parrot  seen in Z025 Ingwe in 2020, but no permanent tops on the farm as determined by the Natal Parks Board</t>
    </r>
    <r>
      <rPr>
        <b/>
        <sz val="12"/>
        <color theme="1"/>
        <rFont val="Calibri"/>
        <family val="2"/>
        <scheme val="minor"/>
      </rPr>
      <t xml:space="preserve"> 
</t>
    </r>
  </si>
  <si>
    <r>
      <rPr>
        <b/>
        <sz val="12"/>
        <color indexed="8"/>
        <rFont val="Calibri"/>
        <family val="2"/>
      </rPr>
      <t>Ingwe;</t>
    </r>
    <r>
      <rPr>
        <sz val="12"/>
        <color indexed="8"/>
        <rFont val="Calibri"/>
        <family val="2"/>
      </rPr>
      <t xml:space="preserve"> Chemical store inspected, well bunded, secure, well ventilated, security on site, neat, emergency eye wash on hand , all MSDN sheets on file, emergency contact details easily displayed, only FSC registered chemicls could be found in the store. Chemical store room operator well versed on the chemicals, their application and the storage and handling of the chemicals. The chemical register was well put out, easy to read and was acurate to the closest liter. The register detailed what chemical was used in which compartment, how much was distributed, how much unused chemical was returned and who recieved and issued the chemical</t>
    </r>
  </si>
  <si>
    <r>
      <rPr>
        <b/>
        <sz val="12"/>
        <color indexed="8"/>
        <rFont val="Calibri"/>
        <family val="2"/>
      </rPr>
      <t>Baynesfield</t>
    </r>
    <r>
      <rPr>
        <sz val="12"/>
        <color indexed="8"/>
        <rFont val="Calibri"/>
        <family val="2"/>
      </rPr>
      <t>; Chemical store inspected, well bunded, secure, well ventilated, security on site, neat, emergency eye wash on hand , all MSDN sheets on file, emergency contact details easily displayed, only FSC registered chemicls could be found in the store. Chemical store room operator well versed on the chemicals, their application and the storage and handling of the chemicals. The chemical register was well put out, easy to read and was acurate to the closest liter. The register detailed what chemical was used in which compartment, how much was distributed, how much unused chemical was returned and who recieved and issued the chemical</t>
    </r>
  </si>
  <si>
    <r>
      <rPr>
        <b/>
        <sz val="12"/>
        <color indexed="8"/>
        <rFont val="Calibri"/>
        <family val="2"/>
      </rPr>
      <t>All sites:</t>
    </r>
    <r>
      <rPr>
        <sz val="12"/>
        <color indexed="8"/>
        <rFont val="Calibri"/>
        <family val="2"/>
      </rPr>
      <t xml:space="preserve"> All contractors as well as any team working with oils has an emergency oil spill kit and all operators interviewed during he audit had knowledge on how and when to use the oil spill kit and who to contact should a large oil spill occur.</t>
    </r>
  </si>
  <si>
    <r>
      <t>Baynesfield ;</t>
    </r>
    <r>
      <rPr>
        <sz val="12"/>
        <color theme="1"/>
        <rFont val="Calibri"/>
        <family val="2"/>
        <scheme val="minor"/>
      </rPr>
      <t xml:space="preserve"> Mr Peter Odelle has over 26 years experience as a forester and fire fighter
Sia Mthotsana, the managing forester has 25 years forestry and fire experience
There is a well maintained fleet of fire trucks, tractor drawn fire tenders and bakkie sakkies available, well maintaned and on permanent standby , verified at the Baynesfiled workshop parking area</t>
    </r>
  </si>
  <si>
    <r>
      <t>Ingwe:</t>
    </r>
    <r>
      <rPr>
        <sz val="12"/>
        <color theme="1"/>
        <rFont val="Calibri"/>
        <family val="2"/>
        <scheme val="minor"/>
      </rPr>
      <t xml:space="preserve"> Mr Patrick Wilikazi has over 10 years experience as a forester and fire fighter 
Bongagile Madonda , the forestry manager has over 15 years experience as a forester and fire fighter
Victor Nxsane Fire truck driver 5 years experience
The Supervisor and truck driver both have over 10 years experience
and during the day audit at Ingwe Mr Ben Potgieter from CMO was training 20 candidates for the PROTO team fire fighting 
There was a well maintained fleet of fire trucks, tractor drawn fire tenders and bakie sakkies on standby right next to the office</t>
    </r>
  </si>
  <si>
    <r>
      <t xml:space="preserve">Ingwe : </t>
    </r>
    <r>
      <rPr>
        <sz val="12"/>
        <color theme="1"/>
        <rFont val="Calibri"/>
        <family val="2"/>
        <scheme val="minor"/>
      </rPr>
      <t>A 69ha fire occurred in 2019 at compartment A74. This was visited during the audit where it could be seen that all efforts took place to control the loss of soil to erosion, trees where felled to waste and placed in contours along the ridge line to prevent water erosion and the site was replanted within 6 months of the fire occurance</t>
    </r>
  </si>
  <si>
    <r>
      <t xml:space="preserve">All Sites: </t>
    </r>
    <r>
      <rPr>
        <sz val="12"/>
        <color theme="1"/>
        <rFont val="Calibri"/>
        <family val="2"/>
        <scheme val="minor"/>
      </rPr>
      <t xml:space="preserve">The NCT Management Plan makes provision for all aspects of timber production and incorporates yeilds, silviculture, weed growth, harvesting practices, market trends, plant quality indexs predicted yeilds, and stocking. Fire, theft, diseases and weather are also crutial and incorporated into the management plan and long term sustainability of NCT </t>
    </r>
  </si>
  <si>
    <r>
      <t xml:space="preserve">A;ll Sites : </t>
    </r>
    <r>
      <rPr>
        <sz val="12"/>
        <color indexed="8"/>
        <rFont val="Calibri"/>
        <family val="2"/>
      </rPr>
      <t>Interviews with Dr Craig Norris, Mr Peter Ordell and Mr Jacob Coetzee. They could easily and with ease explain the NCT Budgets, forecasts, production yeilds and long term forecasts. There was an indepth knowledge on labour costs and relations, labour efficiency, production costs and the need for mechanization yet why they still prefer manual harvesting. (they need to employ, to empower the youth and to help with the socio economic upliftment of the local communities within the NCT FMUs)</t>
    </r>
  </si>
  <si>
    <r>
      <t xml:space="preserve">All Sites : </t>
    </r>
    <r>
      <rPr>
        <sz val="12"/>
        <color indexed="8"/>
        <rFont val="Calibri"/>
        <family val="2"/>
      </rPr>
      <t>Interviews with Dr Craig Norris, Mr Peter Ordell and Mr Jacob Coetzee. They could easily and with ease explain the NCT Budgets, forecasts, production yeilds and long term forecasts. There was an indepth knowledge on labour costs and relations, labour efficiency, production costs and the need for mechanization yet why they still prefer manual harvesting. (they need to employ, to empower the youth and to help with the socio economic upliftment of the local communities within the NCT FMUs)</t>
    </r>
  </si>
  <si>
    <r>
      <t xml:space="preserve">All Sites : </t>
    </r>
    <r>
      <rPr>
        <sz val="12"/>
        <color theme="1"/>
        <rFont val="Calibri"/>
        <family val="2"/>
        <scheme val="minor"/>
      </rPr>
      <t xml:space="preserve">NCT has diversified its range of products and now grows both wattle, pine and eucalytus, and has increased its range of species to a broader range of eacalyptus genis. </t>
    </r>
  </si>
  <si>
    <r>
      <rPr>
        <b/>
        <sz val="12"/>
        <color indexed="8"/>
        <rFont val="Calibri"/>
        <family val="2"/>
      </rPr>
      <t>All Sites</t>
    </r>
    <r>
      <rPr>
        <sz val="12"/>
        <color indexed="8"/>
        <rFont val="Calibri"/>
        <family val="2"/>
      </rPr>
      <t>: All timber grown in South africa, as well as at NCT is classed as exotic invasive, however through intensive research with multiple research institutes and Universities it has been noted that these are the only species of economic viability. Intensive research by the University of Stellenbosch,Nelson Mandela Metropolitan University and the ICFR (Institute for Commercial Forest research) as well as Dr Robin Gardner , site species matching specialist, have all proved that no other timber is viable to grow in South africa due to the slow  growth rates, market requirements and management practices required to tend , manage and harvest local indigenous timber species</t>
    </r>
  </si>
  <si>
    <r>
      <rPr>
        <b/>
        <sz val="12"/>
        <color indexed="8"/>
        <rFont val="Calibri"/>
        <family val="2"/>
      </rPr>
      <t xml:space="preserve">All Sites </t>
    </r>
    <r>
      <rPr>
        <sz val="12"/>
        <color indexed="8"/>
        <rFont val="Calibri"/>
        <family val="2"/>
      </rPr>
      <t>: NCT is an active member of the local community and all products both bought and where possible sold are as far as possible procured from the local area. Any business opportunity that may appear is first offered to the local community and a number of the NCT contractors are either ex employees of NCT directly or are from the area. (0percent of contractor staff is locally sourced, veified through staff interviews and contractor pay slips</t>
    </r>
  </si>
  <si>
    <r>
      <rPr>
        <b/>
        <sz val="12"/>
        <color indexed="8"/>
        <rFont val="Calibri"/>
        <family val="2"/>
      </rPr>
      <t xml:space="preserve">All Sites: </t>
    </r>
    <r>
      <rPr>
        <sz val="12"/>
        <color indexed="8"/>
        <rFont val="Calibri"/>
        <family val="2"/>
      </rPr>
      <t>NCT allows for the controlled collection of fire wood, thathing grass, clay, soil and water off their FMU. However no hunting or medicinal herb collection may take place. Fishing is strictly controlled</t>
    </r>
  </si>
  <si>
    <r>
      <rPr>
        <b/>
        <sz val="12"/>
        <color indexed="8"/>
        <rFont val="Calibri"/>
        <family val="2"/>
      </rPr>
      <t>All Sites:</t>
    </r>
    <r>
      <rPr>
        <sz val="12"/>
        <color indexed="8"/>
        <rFont val="Calibri"/>
        <family val="2"/>
      </rPr>
      <t xml:space="preserve"> NCT Management Plan incorporates protocols where damage causing animals pose a significsant risk. To date no such damage has occurred , but NCT is a paid up member of the ICFR (Institute for Commercial Forestry Research) where Dr Ilaria Germishuizen does extensive research on both Baboons as well as vervet Monkey damage. Should the need arise NCT will have access to all this research for mitigsation and risk aversion </t>
    </r>
  </si>
  <si>
    <r>
      <rPr>
        <b/>
        <sz val="12"/>
        <color indexed="8"/>
        <rFont val="Calibri"/>
        <family val="2"/>
      </rPr>
      <t>Baynesfield:</t>
    </r>
    <r>
      <rPr>
        <sz val="12"/>
        <color indexed="8"/>
        <rFont val="Calibri"/>
        <family val="2"/>
      </rPr>
      <t xml:space="preserve"> No runaway fire has occurred on the Baynesfield FMU in the last 20 years. However there is a detailed management plan in place should such a fire occur. Top priority would be the control of soil erosion and the re setablishment of the sight back to plantation to prevent the loss of soil</t>
    </r>
  </si>
  <si>
    <r>
      <t xml:space="preserve">Baynesfield: </t>
    </r>
    <r>
      <rPr>
        <sz val="12"/>
        <color theme="1"/>
        <rFont val="Calibri"/>
        <family val="2"/>
        <scheme val="minor"/>
      </rPr>
      <t>There is a fully implemented fire fighting roster with duty calls, first call and second call. Fire boss, fire chief and fire comanders are all noted. All equipment is in good mechanical condition and on standby. Fire trucks and tractor drawn fire tenders are placed at strategic points on orange and red fire index danger days and well trained and up to date proto teams are permanently on standby during the fire season. No runaway fire has occured on Baynesfield in 20 years</t>
    </r>
  </si>
  <si>
    <r>
      <t xml:space="preserve">Ingwe: </t>
    </r>
    <r>
      <rPr>
        <sz val="12"/>
        <color theme="1"/>
        <rFont val="Calibri"/>
        <family val="2"/>
        <scheme val="minor"/>
      </rPr>
      <t xml:space="preserve">There is a fully implemented fire fighting roster with duty calls, first call and second call. Fire boss, fire chief and fire comanders are all noted. All equipment is in good mechanical condition and on standby. Fire trucks and tractor drawn fire tenders are placed at strategic points on orange and red fire index danger days and well trained and up to date proto teams are permanently on standby during the fire season. Fire breaks are maticiously maintaned and neighbours are also included on the standby roster. There is access to the neighbours fire tenders as well. </t>
    </r>
  </si>
  <si>
    <r>
      <rPr>
        <b/>
        <sz val="12"/>
        <color indexed="8"/>
        <rFont val="Calibri"/>
        <family val="2"/>
      </rPr>
      <t>All Sites ;</t>
    </r>
    <r>
      <rPr>
        <sz val="12"/>
        <color indexed="8"/>
        <rFont val="Calibri"/>
        <family val="2"/>
      </rPr>
      <t xml:space="preserve"> No fertilizers used on any of the NCT FMUs</t>
    </r>
  </si>
  <si>
    <r>
      <rPr>
        <b/>
        <sz val="12"/>
        <color indexed="8"/>
        <rFont val="Calibri"/>
        <family val="2"/>
      </rPr>
      <t xml:space="preserve">All Sites </t>
    </r>
    <r>
      <rPr>
        <sz val="12"/>
        <color indexed="8"/>
        <rFont val="Calibri"/>
        <family val="2"/>
      </rPr>
      <t>: NCT Follows the FSC Pecticed policy requirements and no prohibited chemicals were noted on the day of the audit in the chemical stores. Infield interviews with staff confirmed that no prohibited chemicals wer applied</t>
    </r>
  </si>
  <si>
    <r>
      <rPr>
        <b/>
        <sz val="12"/>
        <color indexed="8"/>
        <rFont val="Calibri"/>
        <family val="2"/>
      </rPr>
      <t>All Sites :</t>
    </r>
    <r>
      <rPr>
        <sz val="12"/>
        <color indexed="8"/>
        <rFont val="Calibri"/>
        <family val="2"/>
      </rPr>
      <t xml:space="preserve"> NCT Follows the FSC Pecticide policy requirements and no prohibited chemicals were noted on the day of the audit in the chemical stores at both Ingwe and Baynesfield</t>
    </r>
  </si>
  <si>
    <r>
      <rPr>
        <b/>
        <sz val="12"/>
        <color indexed="8"/>
        <rFont val="Calibri"/>
        <family val="2"/>
      </rPr>
      <t xml:space="preserve">All Sites </t>
    </r>
    <r>
      <rPr>
        <sz val="12"/>
        <color indexed="8"/>
        <rFont val="Calibri"/>
        <family val="2"/>
      </rPr>
      <t>; NCT follows all FSC pesticide policy requirements and recommendations. Chemicals are used as a second response after economic threshold, better silvicultural practices and better manual weeding</t>
    </r>
  </si>
  <si>
    <r>
      <rPr>
        <b/>
        <sz val="12"/>
        <color indexed="8"/>
        <rFont val="Calibri"/>
        <family val="2"/>
      </rPr>
      <t>All Sites :</t>
    </r>
    <r>
      <rPr>
        <sz val="12"/>
        <color indexed="8"/>
        <rFont val="Calibri"/>
        <family val="2"/>
      </rPr>
      <t xml:space="preserve"> All waste within the NCT FMUs are recycled were possible, chemical containers send back to silvics chemical suppliers (verified container return register), oils sent for recycling to OILCO specialists, office waste internally recycled and batteries go back to supplier were possible</t>
    </r>
  </si>
  <si>
    <r>
      <rPr>
        <b/>
        <sz val="12"/>
        <color indexed="8"/>
        <rFont val="Calibri"/>
        <family val="2"/>
      </rPr>
      <t>All Sites :</t>
    </r>
    <r>
      <rPr>
        <sz val="12"/>
        <color indexed="8"/>
        <rFont val="Calibri"/>
        <family val="2"/>
      </rPr>
      <t xml:space="preserve"> No cattle grazing takes place on any of the NCT FMUs</t>
    </r>
  </si>
  <si>
    <r>
      <rPr>
        <b/>
        <sz val="12"/>
        <color indexed="8"/>
        <rFont val="Calibri"/>
        <family val="2"/>
      </rPr>
      <t>All Sites:</t>
    </r>
    <r>
      <rPr>
        <sz val="12"/>
        <color indexed="8"/>
        <rFont val="Calibri"/>
        <family val="2"/>
      </rPr>
      <t xml:space="preserve"> All timber grown by NCT is classed as exotic invasive, however through intensive research with multiple research institutes and Universities it has been noted that these are the only species of economic viability. Exotics are managed and regeneration is controlled through silviculture and stakeholder consultation takes place annually where the discussion and eradication of envasive exotics outside the FMU are discussed and details drawn up to remove or control such escapees. Verified through silviculural budgets and stakeholder meeting minutes</t>
    </r>
  </si>
  <si>
    <r>
      <rPr>
        <b/>
        <sz val="12"/>
        <color indexed="8"/>
        <rFont val="Calibri"/>
        <family val="2"/>
      </rPr>
      <t xml:space="preserve">All Sites </t>
    </r>
    <r>
      <rPr>
        <sz val="12"/>
        <color indexed="8"/>
        <rFont val="Calibri"/>
        <family val="2"/>
      </rPr>
      <t>: NCT Mamagement plan incorporates all aspects of the management including burning of the natural ecosystem. Dr Steve Germishuizen did a full report on the open area grasslands and natural vegetation on all of the NCT FMUs and gave recommendations on amongst others a burning regime for the natural grasslands.Verified the document . Grassland Management for NCT dated 2020 March</t>
    </r>
  </si>
  <si>
    <r>
      <rPr>
        <b/>
        <sz val="12"/>
        <color indexed="8"/>
        <rFont val="Calibri"/>
        <family val="2"/>
      </rPr>
      <t>All Sites</t>
    </r>
    <r>
      <rPr>
        <sz val="12"/>
        <color indexed="8"/>
        <rFont val="Calibri"/>
        <family val="2"/>
      </rPr>
      <t xml:space="preserve">; The NCT Management Plan allows for the management and monitoring of all THREATENED OR PRIORITY SPECIES (TOPS)  Experts are consulted on a regular basis and management plans adopted and adapted to allow for the posibility of the presence of TOPS species within the FMU </t>
    </r>
  </si>
  <si>
    <r>
      <rPr>
        <b/>
        <sz val="12"/>
        <color indexed="8"/>
        <rFont val="Calibri"/>
        <family val="2"/>
      </rPr>
      <t>Baynesfield :</t>
    </r>
    <r>
      <rPr>
        <sz val="12"/>
        <color indexed="8"/>
        <rFont val="Calibri"/>
        <family val="2"/>
      </rPr>
      <t xml:space="preserve"> No TOPS species on the FMU, however a yearly game count Is done and a game viewing register is available at the office where sightings of any and all animals are registered, verified, last animal seen was a bushpig on the 02/04/2021</t>
    </r>
  </si>
  <si>
    <r>
      <rPr>
        <b/>
        <sz val="12"/>
        <color indexed="8"/>
        <rFont val="Calibri"/>
        <family val="2"/>
      </rPr>
      <t>All Sites:</t>
    </r>
    <r>
      <rPr>
        <sz val="12"/>
        <color indexed="8"/>
        <rFont val="Calibri"/>
        <family val="2"/>
      </rPr>
      <t xml:space="preserve"> NCT management Plan makes provision for conservation zones and risk mitigations. All compartments prior to felling get an PRE HARVEST CHECKLIST detailing riperian zones, conservation zones, RMZs, drainage lines, roads, power lines, open grasslands and wetlands. The checklist has emergency exit plans, felling direstions, extraction rotes, loading zones and risk factors. Verified through the pe harvest checklist for compartmentr in the F block of Ingwe</t>
    </r>
  </si>
  <si>
    <r>
      <rPr>
        <b/>
        <sz val="12"/>
        <color indexed="8"/>
        <rFont val="Calibri"/>
        <family val="2"/>
      </rPr>
      <t>All Sites</t>
    </r>
    <r>
      <rPr>
        <sz val="12"/>
        <color indexed="8"/>
        <rFont val="Calibri"/>
        <family val="2"/>
      </rPr>
      <t>: NCT does not use any fertilzer on any of their FMUs</t>
    </r>
  </si>
  <si>
    <r>
      <rPr>
        <b/>
        <sz val="12"/>
        <color indexed="8"/>
        <rFont val="Calibri"/>
        <family val="2"/>
      </rPr>
      <t>All Site</t>
    </r>
    <r>
      <rPr>
        <sz val="12"/>
        <color indexed="8"/>
        <rFont val="Calibri"/>
        <family val="2"/>
      </rPr>
      <t xml:space="preserve">: NO GMOs used </t>
    </r>
  </si>
  <si>
    <r>
      <rPr>
        <b/>
        <sz val="12"/>
        <color indexed="8"/>
        <rFont val="Calibri"/>
        <family val="2"/>
      </rPr>
      <t>All Sites:</t>
    </r>
    <r>
      <rPr>
        <sz val="12"/>
        <color indexed="8"/>
        <rFont val="Calibri"/>
        <family val="2"/>
      </rPr>
      <t xml:space="preserve"> NCT is an active member of the WORKING FOR WATER government job creation platform where envasive species are eradicated of the NCT FMU as a group program </t>
    </r>
  </si>
  <si>
    <r>
      <rPr>
        <b/>
        <sz val="12"/>
        <color indexed="8"/>
        <rFont val="Calibri"/>
        <family val="2"/>
      </rPr>
      <t>All Sites</t>
    </r>
    <r>
      <rPr>
        <sz val="12"/>
        <color indexed="8"/>
        <rFont val="Calibri"/>
        <family val="2"/>
      </rPr>
      <t xml:space="preserve">: All timber grown by NCT is classed as exotic invasive, however through intensive research with multiple research institutes and Universities it has been noted that these are the only species of economic viability. Exotics are managed and regeneration is controlled through silviculture </t>
    </r>
  </si>
  <si>
    <r>
      <rPr>
        <b/>
        <sz val="12"/>
        <color indexed="8"/>
        <rFont val="Calibri"/>
        <family val="2"/>
      </rPr>
      <t>All Sites:</t>
    </r>
    <r>
      <rPr>
        <sz val="12"/>
        <color indexed="8"/>
        <rFont val="Calibri"/>
        <family val="2"/>
      </rPr>
      <t xml:space="preserve"> NCT Management Plan makes provision for off site impacts arising from all forestry operations, indepth stakeholder consultations have taken place over the last 10 years, neighbours and interested and affected parties have been consulted and any risks have been mittigated and entered into the management plan. Currently there is a Cape Parrot working group that is interested in doing a survey on Baynesfield , these minutes have been verified and NCT is currently in discussion to allow them access to all the natural areas within the FMU</t>
    </r>
  </si>
  <si>
    <r>
      <rPr>
        <b/>
        <sz val="12"/>
        <color indexed="8"/>
        <rFont val="Calibri"/>
        <family val="2"/>
      </rPr>
      <t>All Sites :</t>
    </r>
    <r>
      <rPr>
        <sz val="12"/>
        <color indexed="8"/>
        <rFont val="Calibri"/>
        <family val="2"/>
      </rPr>
      <t xml:space="preserve"> NCT Management Plan makes provision for the monitoring of residue management, soil erosion, fire break maintenance, road maintenance and  wetland  protection and restoration </t>
    </r>
  </si>
  <si>
    <r>
      <rPr>
        <b/>
        <sz val="12"/>
        <color indexed="8"/>
        <rFont val="Calibri"/>
        <family val="2"/>
      </rPr>
      <t>All sites;</t>
    </r>
    <r>
      <rPr>
        <sz val="12"/>
        <color indexed="8"/>
        <rFont val="Calibri"/>
        <family val="2"/>
      </rPr>
      <t xml:space="preserve"> NCT has an allowable cut of 118007m3 for the entire FMU under their control and January to December 2020 their total was 101709m3 </t>
    </r>
  </si>
  <si>
    <r>
      <rPr>
        <b/>
        <sz val="12"/>
        <color theme="1"/>
        <rFont val="Calibri"/>
        <family val="2"/>
        <scheme val="minor"/>
      </rPr>
      <t>All Sites</t>
    </r>
    <r>
      <rPr>
        <sz val="12"/>
        <color theme="1"/>
        <rFont val="Calibri"/>
        <family val="2"/>
        <scheme val="minor"/>
      </rPr>
      <t>: NCT had a SASS 5 water monitoring assessment conducted by Mark Graham in 2020 for all four FMUs
pottebility test of all drinking water is conducted yearly
Umgeni Water Test report lab customer 632  NCT tree farming Ingwe date 24/03/2021 sample one , borehole, sample two Ingwe cottage dam water, both asseptable for drinking and consumption, verified</t>
    </r>
  </si>
  <si>
    <r>
      <rPr>
        <b/>
        <sz val="12"/>
        <color indexed="8"/>
        <rFont val="Calibri"/>
        <family val="2"/>
      </rPr>
      <t>All Sites</t>
    </r>
    <r>
      <rPr>
        <sz val="12"/>
        <color indexed="8"/>
        <rFont val="Calibri"/>
        <family val="2"/>
      </rPr>
      <t>: NCT Management Plan makes provision for the maintenance and safe guarding of their soil, carbon and water. EIAs (Environmental Impact Assessments) are carried out whenever there is a soil disturbance event, Pre harvest checklists make sure harvesting is done to strict protocols, trees may never be felled into rivers, streams or wetlands, all new plantings adhere to strict deliniation protocols and all road maintenance, stream crossings and bridges have been mapped and are thoroughly vetted before any job may commence.
Total unplanted are for Ingwe is 0.5 percent and for Baynesfield it is 1.2 percent.</t>
    </r>
  </si>
  <si>
    <r>
      <rPr>
        <b/>
        <sz val="12"/>
        <color indexed="8"/>
        <rFont val="Calibri"/>
        <family val="2"/>
      </rPr>
      <t xml:space="preserve">All Sites </t>
    </r>
    <r>
      <rPr>
        <sz val="12"/>
        <color indexed="8"/>
        <rFont val="Calibri"/>
        <family val="2"/>
      </rPr>
      <t>: NCT Management Plan and safe working procedures document state that there will be a foreman/Supervisor/Induna for every 20 employees. Verified during audit and inteviews with staff and contractors</t>
    </r>
  </si>
  <si>
    <r>
      <rPr>
        <b/>
        <sz val="12"/>
        <color indexed="8"/>
        <rFont val="Calibri"/>
        <family val="2"/>
      </rPr>
      <t>All Sites :</t>
    </r>
    <r>
      <rPr>
        <sz val="12"/>
        <color indexed="8"/>
        <rFont val="Calibri"/>
        <family val="2"/>
      </rPr>
      <t xml:space="preserve"> Training records verified for both NCT as well as all contractors on the FMU. 6 First aiders, 8 SHE reps, 10 Chainsaw operators,  3 Bell operators, 5 Tractor drivers, 3 truck drivers, 35 Fire fighters and 35 chemical applicators all trained within the last 24 months according the the NCT Management training and saftey matrix</t>
    </r>
  </si>
  <si>
    <r>
      <rPr>
        <b/>
        <sz val="12"/>
        <color indexed="8"/>
        <rFont val="Calibri"/>
        <family val="2"/>
      </rPr>
      <t xml:space="preserve">Baynesfield </t>
    </r>
    <r>
      <rPr>
        <sz val="12"/>
        <color indexed="8"/>
        <rFont val="Calibri"/>
        <family val="2"/>
      </rPr>
      <t>; No staff housed on the property, there is however a building allowcated for the use of stand by quarters during fire season</t>
    </r>
  </si>
  <si>
    <r>
      <rPr>
        <b/>
        <sz val="12"/>
        <color indexed="8"/>
        <rFont val="Calibri"/>
        <family val="2"/>
      </rPr>
      <t>Ingwe :</t>
    </r>
    <r>
      <rPr>
        <sz val="12"/>
        <color indexed="8"/>
        <rFont val="Calibri"/>
        <family val="2"/>
      </rPr>
      <t xml:space="preserve"> Ingwe staff village houses 30 pax,  one person per room, 4 people share a shower including hot water, toilet and basin, electricity in the rooms, pay R183.08 (7.62 per work day) Neat and tidy with communal gathering point under cover. Grass is neatly cut and they have access to land to make veggetable gardens (Visited on day of audit)</t>
    </r>
  </si>
  <si>
    <r>
      <rPr>
        <b/>
        <sz val="12"/>
        <color theme="1"/>
        <rFont val="Calibri"/>
        <family val="2"/>
        <scheme val="minor"/>
      </rPr>
      <t xml:space="preserve">Baynesfield </t>
    </r>
    <r>
      <rPr>
        <sz val="12"/>
        <color theme="1"/>
        <rFont val="Calibri"/>
        <family val="2"/>
        <scheme val="minor"/>
      </rPr>
      <t xml:space="preserve">: NCT records for both staff and contractors produced for last 24 months.  Injury on Duty,  NON LOST WORK TIME 15 feb 2021, fell over stump, cut chin, plaster issued.
Injury On Duty, LOST TIME INJURY, 6 days lost, twisted ankle due to slashing and slipping on a steep slope 
last iod lost day 30 july 2020 burning fire breaks and got caught by the fire steam , booked off for 5 days </t>
    </r>
  </si>
  <si>
    <r>
      <rPr>
        <b/>
        <sz val="12"/>
        <color theme="1"/>
        <rFont val="Calibri"/>
        <family val="2"/>
        <scheme val="minor"/>
      </rPr>
      <t xml:space="preserve">Ingwe </t>
    </r>
    <r>
      <rPr>
        <sz val="12"/>
        <color theme="1"/>
        <rFont val="Calibri"/>
        <family val="2"/>
        <scheme val="minor"/>
      </rPr>
      <t xml:space="preserve">: NCT records for both staff and contractors produced for last 24 months.  Injury on Duty,  NON LOST WORK TIME 8 feb 2021, tripped over stump, sprained finger, no first aid consumables issued 
Injury On Duty LOST TIME INJURY 30 July 2020 Whilst burning a fire break,super heated steam from a stump burned arm and hand, booked off for 5 days </t>
    </r>
  </si>
  <si>
    <r>
      <rPr>
        <b/>
        <sz val="12"/>
        <color theme="1"/>
        <rFont val="Calibri"/>
        <family val="2"/>
        <scheme val="minor"/>
      </rPr>
      <t xml:space="preserve">All Sites </t>
    </r>
    <r>
      <rPr>
        <sz val="12"/>
        <color theme="1"/>
        <rFont val="Calibri"/>
        <family val="2"/>
        <scheme val="minor"/>
      </rPr>
      <t xml:space="preserve">; tool box talks given every morning in all harvesting operations 
all other operation have a weekly Friday morning tool box talk before work commenses
Yearly induction talks given at the beginning of the year to all staff , both inhouse as well as contractors on all aspects of work saftey
All staff sign a documented work saftey form with all relevant health and saftey protocol outlined for contractors and permanent employees alike
There is a dedicated First aider and SHE rep for every team, both within Silviculture and Harvesting (Noted on day of audit)
There is a dedicated foreman/Supervisor for every team, both within Silviculture and Harvesting (Noted on day of audit)
A copy of the BASIC CONDITIONS OF EMPLOYMENT ACT as well as well as the OCCUPATIONAL SAFTEY ACT are clearly displayed at the regional offices, chemical stores and workshops as noted on the day of the audit.
</t>
    </r>
    <r>
      <rPr>
        <b/>
        <i/>
        <sz val="12"/>
        <color theme="1"/>
        <rFont val="Calibri"/>
        <family val="2"/>
        <scheme val="minor"/>
      </rPr>
      <t>However the First aiders have a lack of understanding of the Blood bags, their uses and what the procedure is when it comes to disposing of blood soaked bangages and gause after an injury on duty (the blood should be disposed of inside a red bag , knot tied in the top and taken to the office and disoosed of at a registered disposal site)</t>
    </r>
  </si>
  <si>
    <r>
      <rPr>
        <b/>
        <sz val="12"/>
        <color indexed="8"/>
        <rFont val="Calibri"/>
        <family val="2"/>
      </rPr>
      <t xml:space="preserve">All Sites </t>
    </r>
    <r>
      <rPr>
        <sz val="12"/>
        <color indexed="8"/>
        <rFont val="Calibri"/>
        <family val="2"/>
      </rPr>
      <t>: Verified letter of good standing from WORKMANS COMPENSATION COMMISIONER for the year 2021 for NCT, SIYANQOBA FORESTRY SOLUTIONS as well as MTHLABA HARVESTING CONTRACTORS. 
Unemployment insurance Fund (UIF) payments noted on all payslips 
NCT Staff also contribute to a PROVIDENT FUND as noted on their pay slips</t>
    </r>
  </si>
  <si>
    <r>
      <rPr>
        <b/>
        <sz val="12"/>
        <color theme="1"/>
        <rFont val="Calibri"/>
        <family val="2"/>
        <scheme val="minor"/>
      </rPr>
      <t xml:space="preserve">All Sites </t>
    </r>
    <r>
      <rPr>
        <sz val="12"/>
        <color theme="1"/>
        <rFont val="Calibri"/>
        <family val="2"/>
        <scheme val="minor"/>
      </rPr>
      <t>; Attached under Annexure 1 is a full stakeholder list including Interested and affected parties, security, medical, neighbours, local schools, government departments and scientific institutes. Verified stakeholder discussions as follows: 15/12/2020 Stakeholder letter sent out to McDonald Farming fire break discussion, 17/02/2021 Lee Dutts, letter of appreciation for the help with the water tank instilation project and 21/12/2021 Stakeholder consultation letters sent to all interested and affected parties re the PEFC audit to take place in April 2021</t>
    </r>
  </si>
  <si>
    <t xml:space="preserve">09 April report writeup </t>
  </si>
  <si>
    <t>06 April to the 08 April FMU audit dates</t>
  </si>
  <si>
    <t>FSC certification company , thus exempt from pre assessment</t>
  </si>
  <si>
    <t xml:space="preserve">4 days </t>
  </si>
  <si>
    <t>1 day travel</t>
  </si>
  <si>
    <t>Ryan Connolly - B Tech Forestry, diploma conservation</t>
  </si>
  <si>
    <t>Issue certification</t>
  </si>
  <si>
    <r>
      <t>The forest management was evaluated against the PEFC-endorsed national standard for South Africa</t>
    </r>
    <r>
      <rPr>
        <sz val="11"/>
        <rFont val="Palatino"/>
        <family val="1"/>
      </rPr>
      <t>. A copy of the standard is available at www.pefc.org</t>
    </r>
  </si>
  <si>
    <t>3 responses were received</t>
  </si>
  <si>
    <t>14 field based interviews were carried out on 6th to the 8th April 2021</t>
  </si>
  <si>
    <t>1 stakeholder consultation carried out on the 7th April 2021</t>
  </si>
  <si>
    <t>No issues raised by stakeholders and SA response</t>
  </si>
  <si>
    <t>No Feedback obtained</t>
  </si>
  <si>
    <t xml:space="preserve">No Issues raised </t>
  </si>
  <si>
    <t xml:space="preserve">Risk based approach with field verification </t>
  </si>
  <si>
    <t xml:space="preserve">Distance to travel and management </t>
  </si>
  <si>
    <t>Head office in Pietermaritzburg, thus needed to visit two FMUs without travel constraints</t>
  </si>
  <si>
    <r>
      <t>SUMMARY OF FOREST MANAGEMENT</t>
    </r>
    <r>
      <rPr>
        <b/>
        <i/>
        <sz val="11"/>
        <rFont val="Cambria"/>
        <family val="1"/>
      </rPr>
      <t xml:space="preserve"> </t>
    </r>
  </si>
  <si>
    <t xml:space="preserve">THE FOREST - </t>
  </si>
  <si>
    <t>132 consultees were contacted</t>
  </si>
  <si>
    <t xml:space="preserve">Itinerary: </t>
  </si>
  <si>
    <t>06/04/2021. Opening meeting at the NCT Pietermaritzburg headoffice at 14h00</t>
  </si>
  <si>
    <t>Documentation review and Management interviews</t>
  </si>
  <si>
    <t>Depart at 17h30</t>
  </si>
  <si>
    <t>Documentation review, management interviews</t>
  </si>
  <si>
    <t>Chemical storeroom, workshop, diesel and oil store room inspection</t>
  </si>
  <si>
    <t>Fire fighting equipment inspection</t>
  </si>
  <si>
    <t>Infield visit to compartments M, F and G as well as proto team village inspection</t>
  </si>
  <si>
    <t>Open grassland and conservation zone inspection</t>
  </si>
  <si>
    <t>Last EIA of a bridge build inspected</t>
  </si>
  <si>
    <t>Silvicultural slashing team infield interview and contract owner discussion</t>
  </si>
  <si>
    <t>Return to office, review contracts, documentation review</t>
  </si>
  <si>
    <t>Depart at 17h15</t>
  </si>
  <si>
    <t>Closeout meeting at 16h45</t>
  </si>
  <si>
    <t>07/04/2021. Opening meeting at the Baynesfield regional office at 7h30</t>
  </si>
  <si>
    <t>08/04/2021. Opening meeting at the Ingwe regional office at 7h45</t>
  </si>
  <si>
    <t>Inspect the Ingwe staff village</t>
  </si>
  <si>
    <t>Discussion with Mr Ben Potgieter of CMO Stakeholder consultation. 45 minutes, all positive</t>
  </si>
  <si>
    <t>Visit silvicultural operation infield, conduct interviews and inspect first aid box</t>
  </si>
  <si>
    <t>Harvesting team infield interview, inspect first aid box and quizz first aider and chainsaw operator. Check PPE, Pre harvest assessment, felling directional cuts and extraction routes and RMZs</t>
  </si>
  <si>
    <t>Visit natural open area and grassland plus inspect riperian zone and wetland</t>
  </si>
  <si>
    <t>Hour spent walking around the natural 28ha forest, well maintaned</t>
  </si>
  <si>
    <t>Visit the 69ha fire area from last  year</t>
  </si>
  <si>
    <t>Return to office and finish off documetation review</t>
  </si>
  <si>
    <t>Closeout meeting held at 16h00</t>
  </si>
  <si>
    <t>Depart 16.25</t>
  </si>
  <si>
    <t>n/a</t>
  </si>
  <si>
    <t xml:space="preserve">Ryan Connolly </t>
  </si>
  <si>
    <r>
      <t xml:space="preserve">All Sites : </t>
    </r>
    <r>
      <rPr>
        <sz val="11"/>
        <color theme="1"/>
        <rFont val="Calibri"/>
        <family val="2"/>
        <scheme val="minor"/>
      </rPr>
      <t>There is a summerized free management plan including maps available at the main office in Pietermaritzburg , verified at audit.</t>
    </r>
  </si>
  <si>
    <t>Minor
2021.1</t>
  </si>
  <si>
    <t>n/a no trademark use to date.</t>
  </si>
  <si>
    <t>SAFAS 4:2018 Forest Management</t>
  </si>
  <si>
    <t>Approved by PEFC 22/5/2018</t>
  </si>
  <si>
    <t>NB - this checklist shall be used in conjunction with the guidance in the South African PEFC Standard</t>
  </si>
  <si>
    <t>ANNEX 6 SA CERT GROUP CERTIFICATION CHECKLIST</t>
  </si>
  <si>
    <t>NB - this checklist should be used in conjunction with the South African Forestry Assurance Scheme, SAFAS 5:2018, Issue 1, 2018-05-22</t>
  </si>
  <si>
    <t>Requirement</t>
  </si>
  <si>
    <t>Note SAFAS 5 4.7 - The term “group organisation” is equivalent to the term “regional organisation” if the group is defined by regional boundaries or other terms chosen by the relevant forest certification scheme and complying with the content of this definition.</t>
  </si>
  <si>
    <t xml:space="preserve">The Group entity shall submit information to SAFAS according to SAFAS 5 para 5.4 </t>
  </si>
  <si>
    <t>The division of responsibilities within the group structure is defined and documented showing who is responsible (Group manager or members) for meeting the standards in relation to forest management activities (eg. Management planning, monitoring, timber sales etc).</t>
  </si>
  <si>
    <t>h) Records of internal audits and management review, information about any non-compliances identified and corrective actions taken (see 3.2)</t>
  </si>
  <si>
    <t>Note SAFAS 5, 8.9 To operate a review of conformity with the sustainable forest management standard, that includes reviewing the results of the internal monitoring programme and the certification body’s evaluations and surveillance; corrective and preventive measures if required; and the evaluation of the effectiveness of corrective actions taken.</t>
  </si>
  <si>
    <t xml:space="preserve">There are clear, written and implemented procedures and eligibility criteria for new members to join the group scheme. Procedures ensure that all necessary permissions (e.g. from owners of sites) are obtained (see 1.3).  </t>
  </si>
  <si>
    <t>c) An explanation that SA Cert (and our accreditation bodies),  may visit member’s woodlands for the purposes of evaluation and monitoring of the group certificate (this will always be done together with the group manager);</t>
  </si>
  <si>
    <t>d) An explanation of SA Cert’s requirements with respect to public information and consultation;</t>
  </si>
  <si>
    <t>There are clear, written and implemented procedures for checking that sites meet all the requirements for group membership before they become members of the group scheme. Procedures show who is responsible for carrying out the checks, and include the creation of records (e.g. signed checklists) showing that these checks have been carried out.</t>
  </si>
  <si>
    <t>There are written and implemented rules specifying the circumstances under which sites may leave or be expelled from the scheme.  
The rules must allow for sites to be expelled from the scheme if they fail to comply with the Forest standard or other requirements of the scheme.</t>
  </si>
  <si>
    <t>There are written and implemented procedures specifying the steps to be followed when sites leave or are expelled from the scheme.  
The procedures ensure that products and claims can no longer be made with use of the Certification Scheme and/or SA Cert names and logos, and ensure that any certificates or sub-certificates issued as part of the scheme are returned to the group manager.</t>
  </si>
  <si>
    <t>Note to auditor - results of internal group monitoring should be assessed against the result of WM external monitoring of group members.</t>
  </si>
  <si>
    <t>Note SAFAS 5, 8.10 Where an individual forest owner is covered by additional group or individual forest management certifications, a non-conformity by the forest owner identified under one forest management certification is addressed in any other forest management certification that covers the forest owner.</t>
  </si>
  <si>
    <t>The system for selling products from sites within the group scheme is clearly defined and documented, including how the sale is made (e.g. standing sale, at roadside, etc.) specification of who is responsible for making the sale, and who issues invoices or similar documentation for sales. The written procedure is implemented.</t>
  </si>
  <si>
    <t>There is a description of the group’s requirements for identification of products at the point of sale so as to ensure that they are clearly identifiable to the buyer as coming from a certified site. The requirements have been implemented.</t>
  </si>
  <si>
    <t>If the certified product is not physically identifiable as certified (e.g. by tagging, paint-marking, strapping), then there is a system which is implemented which provides the buyer, at the point of purchase, with evidence that the products come from a certified site.</t>
  </si>
  <si>
    <t xml:space="preserve">There is a clear description of the system by which the group members and/or the group entity issues invoices for product sales.  The system ensures that sales invoices or similar documentation meet the requirements of PEFC Chain of Custosy Standard, latest edition. </t>
  </si>
  <si>
    <t>The Group entity shall ensure that all uses of the PEFC Trademark are in accordance with the PEFC Trademark Rules Standard, latest edition.</t>
  </si>
  <si>
    <t>James Evans</t>
  </si>
  <si>
    <t>12 months from receipt of finalised report</t>
  </si>
  <si>
    <t>To whom it may concern,
We do not have any complaints against NCT and to the best of our knowledge their operations are well and sustainably managed.</t>
  </si>
  <si>
    <r>
      <t>This is covered in para "</t>
    </r>
    <r>
      <rPr>
        <b/>
        <sz val="11"/>
        <rFont val="Cambria"/>
        <family val="1"/>
        <scheme val="major"/>
      </rPr>
      <t>1.13 Use of the FSC/PEFC Logo</t>
    </r>
    <r>
      <rPr>
        <sz val="11"/>
        <rFont val="Cambria"/>
        <family val="1"/>
        <scheme val="major"/>
      </rPr>
      <t xml:space="preserve">" of </t>
    </r>
    <r>
      <rPr>
        <u/>
        <sz val="11"/>
        <rFont val="Cambria"/>
        <family val="1"/>
      </rPr>
      <t>A2 Management system.pdf</t>
    </r>
    <r>
      <rPr>
        <sz val="11"/>
        <rFont val="Cambria"/>
        <family val="1"/>
        <scheme val="major"/>
      </rPr>
      <t>.</t>
    </r>
  </si>
  <si>
    <r>
      <t>See para "</t>
    </r>
    <r>
      <rPr>
        <b/>
        <sz val="11"/>
        <rFont val="Cambria"/>
        <family val="1"/>
        <scheme val="major"/>
      </rPr>
      <t>4.2.10 Chain of Custody</t>
    </r>
    <r>
      <rPr>
        <sz val="11"/>
        <rFont val="Cambria"/>
        <family val="1"/>
        <scheme val="major"/>
      </rPr>
      <t xml:space="preserve">" in the NCT </t>
    </r>
    <r>
      <rPr>
        <u/>
        <sz val="11"/>
        <rFont val="Cambria"/>
        <family val="1"/>
      </rPr>
      <t>DP-01 Forest Technology Services</t>
    </r>
    <r>
      <rPr>
        <sz val="11"/>
        <rFont val="Cambria"/>
        <family val="1"/>
      </rPr>
      <t xml:space="preserve"> procedure and the </t>
    </r>
    <r>
      <rPr>
        <u/>
        <sz val="11"/>
        <rFont val="Cambria"/>
        <family val="1"/>
      </rPr>
      <t xml:space="preserve">IDP-10 Chain of Custody </t>
    </r>
    <r>
      <rPr>
        <sz val="11"/>
        <rFont val="Cambria"/>
        <family val="1"/>
      </rPr>
      <t>procedure.</t>
    </r>
  </si>
  <si>
    <t xml:space="preserve">Delevery note specifies the product and  the source such as a farm name.
</t>
  </si>
  <si>
    <r>
      <t>This is covered in para "</t>
    </r>
    <r>
      <rPr>
        <b/>
        <sz val="11"/>
        <rFont val="Cambria"/>
        <family val="1"/>
        <scheme val="major"/>
      </rPr>
      <t>4.6 Chain of Custody</t>
    </r>
    <r>
      <rPr>
        <sz val="11"/>
        <rFont val="Cambria"/>
        <family val="1"/>
        <scheme val="major"/>
      </rPr>
      <t xml:space="preserve">" of </t>
    </r>
    <r>
      <rPr>
        <u/>
        <sz val="11"/>
        <rFont val="Cambria"/>
        <family val="1"/>
      </rPr>
      <t>A2 Management system.pdf</t>
    </r>
    <r>
      <rPr>
        <sz val="11"/>
        <rFont val="Cambria"/>
        <family val="1"/>
        <scheme val="major"/>
      </rPr>
      <t>.</t>
    </r>
  </si>
  <si>
    <r>
      <t xml:space="preserve">This is covered in the </t>
    </r>
    <r>
      <rPr>
        <b/>
        <sz val="11"/>
        <rFont val="Cambria"/>
        <family val="1"/>
        <scheme val="major"/>
      </rPr>
      <t>checklist</t>
    </r>
    <r>
      <rPr>
        <sz val="11"/>
        <rFont val="Cambria"/>
        <family val="1"/>
        <scheme val="major"/>
      </rPr>
      <t xml:space="preserve"> on page 18 of </t>
    </r>
    <r>
      <rPr>
        <u/>
        <sz val="11"/>
        <rFont val="Cambria"/>
        <family val="1"/>
      </rPr>
      <t>A2 Management system.pdf</t>
    </r>
    <r>
      <rPr>
        <sz val="11"/>
        <rFont val="Cambria"/>
        <family val="1"/>
        <scheme val="major"/>
      </rPr>
      <t>.</t>
    </r>
  </si>
  <si>
    <r>
      <t xml:space="preserve">This is dealt with by the NCT Group Management System. There is a ducument register (Appendix </t>
    </r>
    <r>
      <rPr>
        <u/>
        <sz val="11"/>
        <rFont val="Cambria"/>
        <family val="1"/>
      </rPr>
      <t>D - Document Register</t>
    </r>
    <r>
      <rPr>
        <sz val="11"/>
        <rFont val="Cambria"/>
        <family val="1"/>
      </rPr>
      <t>) which traces the versions and issue dates of docs.</t>
    </r>
  </si>
  <si>
    <r>
      <t>This is covered in section "</t>
    </r>
    <r>
      <rPr>
        <b/>
        <sz val="11"/>
        <rFont val="Cambria"/>
        <family val="1"/>
        <scheme val="major"/>
      </rPr>
      <t>1.9 Corrective Actions</t>
    </r>
    <r>
      <rPr>
        <sz val="11"/>
        <rFont val="Cambria"/>
        <family val="1"/>
        <scheme val="major"/>
      </rPr>
      <t xml:space="preserve">" of </t>
    </r>
    <r>
      <rPr>
        <u/>
        <sz val="11"/>
        <rFont val="Cambria"/>
        <family val="1"/>
      </rPr>
      <t>A2 Management system.pdf</t>
    </r>
    <r>
      <rPr>
        <sz val="11"/>
        <rFont val="Cambria"/>
        <family val="1"/>
        <scheme val="major"/>
      </rPr>
      <t>.</t>
    </r>
  </si>
  <si>
    <r>
      <t>This is covered in section "</t>
    </r>
    <r>
      <rPr>
        <b/>
        <sz val="11"/>
        <rFont val="Cambria"/>
        <family val="1"/>
        <scheme val="major"/>
      </rPr>
      <t>1.8 Certification Audits</t>
    </r>
    <r>
      <rPr>
        <sz val="11"/>
        <rFont val="Cambria"/>
        <family val="1"/>
        <scheme val="major"/>
      </rPr>
      <t xml:space="preserve">" of </t>
    </r>
    <r>
      <rPr>
        <u/>
        <sz val="11"/>
        <rFont val="Cambria"/>
        <family val="1"/>
      </rPr>
      <t>A2 Management system.pdf</t>
    </r>
    <r>
      <rPr>
        <sz val="11"/>
        <rFont val="Cambria"/>
        <family val="1"/>
        <scheme val="major"/>
      </rPr>
      <t>.</t>
    </r>
  </si>
  <si>
    <r>
      <t>This is detailed in Para 4.2 "</t>
    </r>
    <r>
      <rPr>
        <b/>
        <sz val="11"/>
        <rFont val="Cambria"/>
        <family val="1"/>
        <scheme val="major"/>
      </rPr>
      <t>GROUP MANAGEMENT</t>
    </r>
    <r>
      <rPr>
        <sz val="11"/>
        <rFont val="Cambria"/>
        <family val="1"/>
        <scheme val="major"/>
      </rPr>
      <t xml:space="preserve">" of </t>
    </r>
    <r>
      <rPr>
        <u/>
        <sz val="11"/>
        <rFont val="Cambria"/>
        <family val="1"/>
      </rPr>
      <t>DP-01 Technical Services Department Procedure</t>
    </r>
    <r>
      <rPr>
        <sz val="11"/>
        <rFont val="Cambria"/>
        <family val="1"/>
        <scheme val="major"/>
      </rPr>
      <t>. (specificlally para.s 4.2.7, 4.2.9 &amp; 4.2.11).</t>
    </r>
  </si>
  <si>
    <r>
      <t>This is covered in section "</t>
    </r>
    <r>
      <rPr>
        <b/>
        <sz val="11"/>
        <rFont val="Cambria"/>
        <family val="1"/>
        <scheme val="major"/>
      </rPr>
      <t>1.0 General</t>
    </r>
    <r>
      <rPr>
        <sz val="11"/>
        <rFont val="Cambria"/>
        <family val="1"/>
        <scheme val="major"/>
      </rPr>
      <t xml:space="preserve">" of </t>
    </r>
    <r>
      <rPr>
        <u/>
        <sz val="11"/>
        <rFont val="Cambria"/>
        <family val="1"/>
      </rPr>
      <t>A2 Management system.pdf</t>
    </r>
    <r>
      <rPr>
        <sz val="11"/>
        <rFont val="Cambria"/>
        <family val="1"/>
        <scheme val="major"/>
      </rPr>
      <t>.
Specifically in sections 1.6, 1.8, 1.9, 1.11, 1.12.</t>
    </r>
  </si>
  <si>
    <r>
      <t>This is covered in section "</t>
    </r>
    <r>
      <rPr>
        <b/>
        <sz val="11"/>
        <rFont val="Cambria"/>
        <family val="1"/>
        <scheme val="major"/>
      </rPr>
      <t>1.8 Certification Audits</t>
    </r>
    <r>
      <rPr>
        <sz val="11"/>
        <rFont val="Cambria"/>
        <family val="1"/>
        <scheme val="major"/>
      </rPr>
      <t xml:space="preserve">" of </t>
    </r>
    <r>
      <rPr>
        <u/>
        <sz val="11"/>
        <rFont val="Cambria"/>
        <family val="1"/>
      </rPr>
      <t>A2 Management system.pdf</t>
    </r>
    <r>
      <rPr>
        <sz val="11"/>
        <rFont val="Cambria"/>
        <family val="1"/>
      </rPr>
      <t xml:space="preserve"> and para 4.2.1 to 4.2.4 of </t>
    </r>
    <r>
      <rPr>
        <u/>
        <sz val="11"/>
        <rFont val="Cambria"/>
        <family val="1"/>
      </rPr>
      <t>DP-01 Forest Technology Service Department</t>
    </r>
    <r>
      <rPr>
        <sz val="11"/>
        <rFont val="Cambria"/>
        <family val="1"/>
      </rPr>
      <t xml:space="preserve"> procedure</t>
    </r>
    <r>
      <rPr>
        <sz val="11"/>
        <rFont val="Cambria"/>
        <family val="1"/>
        <scheme val="major"/>
      </rPr>
      <t>.</t>
    </r>
  </si>
  <si>
    <t xml:space="preserve">Group entity doesn't issua any other certificates. Group members are provided with a copy of the Group certificate and a letter from Group Management confirming their membership of the group.
</t>
  </si>
  <si>
    <r>
      <t>Eligibility criteria is laid out in "</t>
    </r>
    <r>
      <rPr>
        <b/>
        <sz val="11"/>
        <rFont val="Cambria"/>
        <family val="1"/>
        <scheme val="major"/>
      </rPr>
      <t>1.2 Group Membership</t>
    </r>
    <r>
      <rPr>
        <sz val="11"/>
        <rFont val="Cambria"/>
        <family val="1"/>
        <scheme val="major"/>
      </rPr>
      <t xml:space="preserve">" of the </t>
    </r>
    <r>
      <rPr>
        <u/>
        <sz val="11"/>
        <rFont val="Cambria"/>
        <family val="1"/>
      </rPr>
      <t>A2 Management system.pdf.</t>
    </r>
    <r>
      <rPr>
        <sz val="11"/>
        <rFont val="Cambria"/>
        <family val="1"/>
        <scheme val="major"/>
      </rPr>
      <t xml:space="preserve">
Necessary permissions are obtained as per appendix C, the </t>
    </r>
    <r>
      <rPr>
        <u/>
        <sz val="11"/>
        <rFont val="Cambria"/>
        <family val="1"/>
        <scheme val="major"/>
      </rPr>
      <t>Application Form.pdf.</t>
    </r>
    <r>
      <rPr>
        <sz val="11"/>
        <rFont val="Cambria"/>
        <family val="1"/>
        <scheme val="major"/>
      </rPr>
      <t xml:space="preserve">
Items </t>
    </r>
    <r>
      <rPr>
        <i/>
        <sz val="11"/>
        <rFont val="Cambria"/>
        <family val="1"/>
        <scheme val="major"/>
      </rPr>
      <t>a)</t>
    </r>
    <r>
      <rPr>
        <sz val="11"/>
        <rFont val="Cambria"/>
        <family val="1"/>
        <scheme val="major"/>
      </rPr>
      <t xml:space="preserve"> to </t>
    </r>
    <r>
      <rPr>
        <i/>
        <sz val="11"/>
        <rFont val="Cambria"/>
        <family val="1"/>
        <scheme val="major"/>
      </rPr>
      <t>f)</t>
    </r>
    <r>
      <rPr>
        <sz val="11"/>
        <rFont val="Cambria"/>
        <family val="1"/>
        <scheme val="major"/>
      </rPr>
      <t xml:space="preserve"> are covered within </t>
    </r>
    <r>
      <rPr>
        <u/>
        <sz val="11"/>
        <rFont val="Cambria"/>
        <family val="1"/>
        <scheme val="major"/>
      </rPr>
      <t>A2 Management system.pdf</t>
    </r>
    <r>
      <rPr>
        <sz val="11"/>
        <rFont val="Cambria"/>
        <family val="1"/>
        <scheme val="major"/>
      </rPr>
      <t>, also specifically the traing provided as per "</t>
    </r>
    <r>
      <rPr>
        <b/>
        <sz val="11"/>
        <rFont val="Cambria"/>
        <family val="1"/>
        <scheme val="major"/>
      </rPr>
      <t>1.7 Training of Group Members</t>
    </r>
    <r>
      <rPr>
        <sz val="11"/>
        <rFont val="Cambria"/>
        <family val="1"/>
        <scheme val="major"/>
      </rPr>
      <t xml:space="preserve">" in </t>
    </r>
    <r>
      <rPr>
        <u/>
        <sz val="11"/>
        <rFont val="Cambria"/>
        <family val="1"/>
        <scheme val="major"/>
      </rPr>
      <t>A2 Management system.pdf</t>
    </r>
  </si>
  <si>
    <t>These data and records are kept on a spreadsheet and in folders for each member stored on NCT's server system.
There are also data stored within the NCT ERP, but the psreadsheet is ued as a convenient easy reference.</t>
  </si>
  <si>
    <r>
      <t>There is a master list of the NCT Group Managenet System (</t>
    </r>
    <r>
      <rPr>
        <u/>
        <sz val="11"/>
        <rFont val="Cambria"/>
        <family val="1"/>
      </rPr>
      <t>D - Document register.pdf</t>
    </r>
    <r>
      <rPr>
        <sz val="11"/>
        <rFont val="Cambria"/>
        <family val="1"/>
        <scheme val="major"/>
      </rPr>
      <t>) that covers this.</t>
    </r>
  </si>
  <si>
    <r>
      <t>This is clearly outlined in "</t>
    </r>
    <r>
      <rPr>
        <b/>
        <sz val="11"/>
        <rFont val="Cambria"/>
        <family val="1"/>
      </rPr>
      <t>Section 8.3 Health and Safety</t>
    </r>
    <r>
      <rPr>
        <sz val="11"/>
        <rFont val="Cambria"/>
        <family val="1"/>
        <scheme val="major"/>
      </rPr>
      <t xml:space="preserve">" of </t>
    </r>
    <r>
      <rPr>
        <u/>
        <sz val="11"/>
        <rFont val="Cambria"/>
        <family val="1"/>
        <scheme val="major"/>
      </rPr>
      <t>A2 - Management system.pdf</t>
    </r>
    <r>
      <rPr>
        <sz val="11"/>
        <rFont val="Cambria"/>
        <family val="1"/>
        <scheme val="major"/>
      </rPr>
      <t xml:space="preserve"> of NCT's Group Management system.</t>
    </r>
  </si>
  <si>
    <t>Workers, where required, have the training as defined in "Section 1.7 Training of Group Memebrs"  these are documented and held by Group entity.</t>
  </si>
  <si>
    <r>
      <t>This is clearly outlined in "</t>
    </r>
    <r>
      <rPr>
        <b/>
        <sz val="11"/>
        <rFont val="Cambria"/>
        <family val="1"/>
        <scheme val="major"/>
      </rPr>
      <t>Section 1.7 Training of Group Memebrs</t>
    </r>
    <r>
      <rPr>
        <sz val="11"/>
        <rFont val="Cambria"/>
        <family val="1"/>
        <scheme val="major"/>
      </rPr>
      <t xml:space="preserve">" of </t>
    </r>
    <r>
      <rPr>
        <u/>
        <sz val="11"/>
        <rFont val="Cambria"/>
        <family val="1"/>
      </rPr>
      <t>A2 - Management system.pdf</t>
    </r>
    <r>
      <rPr>
        <sz val="11"/>
        <rFont val="Cambria"/>
        <family val="1"/>
        <scheme val="major"/>
      </rPr>
      <t xml:space="preserve"> of NCT's Group Management system.</t>
    </r>
  </si>
  <si>
    <r>
      <t xml:space="preserve">See 1.4 above and the attached charts in </t>
    </r>
    <r>
      <rPr>
        <u/>
        <sz val="11"/>
        <rFont val="Cambria"/>
        <family val="1"/>
      </rPr>
      <t>NCT Group Certification Scheme Structure 2021.docx</t>
    </r>
    <r>
      <rPr>
        <sz val="11"/>
        <rFont val="Cambria"/>
        <family val="1"/>
        <scheme val="major"/>
      </rPr>
      <t>.</t>
    </r>
  </si>
  <si>
    <r>
      <t xml:space="preserve">Defined and documented in </t>
    </r>
    <r>
      <rPr>
        <u/>
        <sz val="11"/>
        <rFont val="Cambria"/>
        <family val="1"/>
      </rPr>
      <t>NCT Group Certification Scheme Structure 2021.docx</t>
    </r>
    <r>
      <rPr>
        <sz val="11"/>
        <rFont val="Cambria"/>
        <family val="1"/>
        <scheme val="major"/>
      </rPr>
      <t>.</t>
    </r>
  </si>
  <si>
    <r>
      <t xml:space="preserve">This is clearly outlined in Section 1 of </t>
    </r>
    <r>
      <rPr>
        <u/>
        <sz val="11"/>
        <rFont val="Cambria"/>
        <family val="1"/>
      </rPr>
      <t>A2 - Management system.pdf</t>
    </r>
    <r>
      <rPr>
        <sz val="11"/>
        <rFont val="Cambria"/>
        <family val="1"/>
        <scheme val="major"/>
      </rPr>
      <t xml:space="preserve"> of NCT's Group Management system, specifically para "</t>
    </r>
    <r>
      <rPr>
        <b/>
        <sz val="11"/>
        <rFont val="Cambria"/>
        <family val="1"/>
        <scheme val="major"/>
      </rPr>
      <t>1.5 Group Management Personnel</t>
    </r>
    <r>
      <rPr>
        <sz val="11"/>
        <rFont val="Cambria"/>
        <family val="1"/>
        <scheme val="major"/>
      </rPr>
      <t>" and "</t>
    </r>
    <r>
      <rPr>
        <b/>
        <sz val="11"/>
        <rFont val="Cambria"/>
        <family val="1"/>
        <scheme val="major"/>
      </rPr>
      <t>1.6 Authority of Group Management Personnel</t>
    </r>
    <r>
      <rPr>
        <sz val="11"/>
        <rFont val="Cambria"/>
        <family val="1"/>
        <scheme val="major"/>
      </rPr>
      <t>".</t>
    </r>
  </si>
  <si>
    <r>
      <t xml:space="preserve">Seen in copies of applications to join the certification group scheme.
(See </t>
    </r>
    <r>
      <rPr>
        <u/>
        <sz val="11"/>
        <rFont val="Cambria"/>
        <family val="1"/>
        <scheme val="major"/>
      </rPr>
      <t>C - Application Form.pdf</t>
    </r>
    <r>
      <rPr>
        <sz val="11"/>
        <rFont val="Cambria"/>
        <family val="1"/>
        <scheme val="major"/>
      </rPr>
      <t xml:space="preserve"> and </t>
    </r>
    <r>
      <rPr>
        <u/>
        <sz val="11"/>
        <rFont val="Cambria"/>
        <family val="1"/>
      </rPr>
      <t>C1 - Application Form Baynesfield.pdf</t>
    </r>
    <r>
      <rPr>
        <sz val="11"/>
        <rFont val="Cambria"/>
        <family val="1"/>
        <scheme val="major"/>
      </rPr>
      <t>)
See also "</t>
    </r>
    <r>
      <rPr>
        <b/>
        <sz val="11"/>
        <rFont val="Cambria"/>
        <family val="1"/>
        <scheme val="major"/>
      </rPr>
      <t>1.4 Binding Agreements</t>
    </r>
    <r>
      <rPr>
        <sz val="11"/>
        <rFont val="Cambria"/>
        <family val="1"/>
        <scheme val="major"/>
      </rPr>
      <t>", "</t>
    </r>
    <r>
      <rPr>
        <b/>
        <sz val="11"/>
        <rFont val="Cambria"/>
        <family val="1"/>
        <scheme val="major"/>
      </rPr>
      <t>1.8 Certification Audits</t>
    </r>
    <r>
      <rPr>
        <sz val="11"/>
        <rFont val="Cambria"/>
        <family val="1"/>
        <scheme val="major"/>
      </rPr>
      <t>" and "</t>
    </r>
    <r>
      <rPr>
        <b/>
        <sz val="11"/>
        <rFont val="Cambria"/>
        <family val="1"/>
        <scheme val="major"/>
      </rPr>
      <t>1.9 Corrective Actions</t>
    </r>
    <r>
      <rPr>
        <sz val="11"/>
        <rFont val="Cambria"/>
        <family val="1"/>
        <scheme val="major"/>
      </rPr>
      <t xml:space="preserve">" in </t>
    </r>
    <r>
      <rPr>
        <u/>
        <sz val="11"/>
        <rFont val="Cambria"/>
        <family val="1"/>
        <scheme val="major"/>
      </rPr>
      <t>A2 - Management System.pdf</t>
    </r>
    <r>
      <rPr>
        <sz val="11"/>
        <rFont val="Cambria"/>
        <family val="1"/>
        <scheme val="major"/>
      </rPr>
      <t>.</t>
    </r>
  </si>
  <si>
    <t>5.4.1 Awaiting issue of certificate
5.4.2 Craig Norris (craig@nctforest.com) OR Colin Summersgill (colin@nctforest.com). This was in the stakeholder info email sent 17/12/2020.
5.4.3 Area of timber planted is 6747.0ha, conservation area of 1098.1ha, total FMU is 7845.1ha.
5.4.4 Awaiting final audit report.</t>
  </si>
  <si>
    <t>See attached clearance from SARS (valid from 4/02/2021 to 4/02/2022) and Letter of Good Standing from DoL that expires 30/04/2022.</t>
  </si>
  <si>
    <t xml:space="preserve">Y </t>
  </si>
  <si>
    <r>
      <t>The group is run by NCT Agricultural Forestry Co-operative Ltd, registration no 194/000002/24/1 in the rules laid out in "</t>
    </r>
    <r>
      <rPr>
        <b/>
        <sz val="11"/>
        <rFont val="Cambria"/>
        <family val="1"/>
      </rPr>
      <t>1.0 General</t>
    </r>
    <r>
      <rPr>
        <sz val="11"/>
        <rFont val="Cambria"/>
        <family val="1"/>
        <scheme val="major"/>
      </rPr>
      <t xml:space="preserve">" of </t>
    </r>
    <r>
      <rPr>
        <u/>
        <sz val="11"/>
        <rFont val="Cambria"/>
        <family val="1"/>
        <scheme val="major"/>
      </rPr>
      <t>A2 - Management system.pdf</t>
    </r>
    <r>
      <rPr>
        <sz val="11"/>
        <rFont val="Cambria"/>
        <family val="1"/>
        <scheme val="major"/>
      </rPr>
      <t xml:space="preserve"> of NCT's Group Management system.</t>
    </r>
  </si>
  <si>
    <t>Approved: Grant certification</t>
  </si>
  <si>
    <t>no</t>
  </si>
  <si>
    <t>Acacia spp. Eucalyptus spp.</t>
  </si>
  <si>
    <t>Eucalyptus spp.  Pinus spp.</t>
  </si>
  <si>
    <t>Eucalyptus spp.  Pinus spp. Acacia spp.</t>
  </si>
  <si>
    <t>Other- wood chips and bark</t>
  </si>
  <si>
    <t>Acacia spp. Eucalyptus spp. Pinus spp.</t>
  </si>
  <si>
    <t>SA-PEFC-FM-COC-010122</t>
  </si>
  <si>
    <t>Not yet issued</t>
  </si>
  <si>
    <t>Members keep records of annual harvesting and sales which can be accessed by the group manager but there isn't a formalised system in place to monitor annually. See Minor 2021.3</t>
  </si>
  <si>
    <t xml:space="preserve">Members keep records of annual harvesting and sales which can be accessed by the group manager but there isn't a formalised system in place to monitor annually. </t>
  </si>
  <si>
    <t>There is a system in place ehich enables the group manager, and subsequently SA Cert, to monitor annual harvesting and sales from all sites within the scheme.</t>
  </si>
  <si>
    <t>First time applying SAFAS standard to the companies systems.</t>
  </si>
  <si>
    <t>Client will formalise systems for annual monitoring of annual harvesting and sales.</t>
  </si>
  <si>
    <t># of Minor conditions</t>
  </si>
  <si>
    <t># of observations</t>
  </si>
  <si>
    <t>ZAR 1,415.4</t>
  </si>
  <si>
    <t>ZAR 10,000</t>
  </si>
  <si>
    <t>Email forestry@soilassociation.org ● www.soilassociation.org/forestry</t>
  </si>
  <si>
    <t>NCT FORESTRY AGRICULTURAL CO-OPERATIVE LIMITED t/a NCT SAFAS Group Certification Scheme</t>
  </si>
  <si>
    <t>See attached clearance from SARS (valid from 4/02/2022 to 4/02/2023) and Letter of Good Standing from DoL that expires 30/04/2023.</t>
  </si>
  <si>
    <t xml:space="preserve">5.4.1 Awaiting issue of certificate
5.4.2 Craig Norris (craig@nctforest.com) or Colin Summersgill (colin@nctforest.com). This was in the stakeholder info email sent 12/02/2022.
5.4.3 Area of timber planted is 6747.0ha, conservation area of 1098.1ha, total FMU is 7845.1ha.
</t>
  </si>
  <si>
    <r>
      <t xml:space="preserve">Defined and documented in </t>
    </r>
    <r>
      <rPr>
        <u/>
        <sz val="11"/>
        <rFont val="Cambria"/>
        <family val="1"/>
      </rPr>
      <t>NCT Group Certification Scheme Structure 2022.docx</t>
    </r>
    <r>
      <rPr>
        <sz val="11"/>
        <rFont val="Cambria"/>
        <family val="1"/>
        <scheme val="major"/>
      </rPr>
      <t>.</t>
    </r>
  </si>
  <si>
    <r>
      <t xml:space="preserve">See 1.4 above and the attached charts in </t>
    </r>
    <r>
      <rPr>
        <u/>
        <sz val="11"/>
        <rFont val="Cambria"/>
        <family val="1"/>
      </rPr>
      <t>NCT Group Certification Scheme Structure 2022.docx</t>
    </r>
    <r>
      <rPr>
        <sz val="11"/>
        <rFont val="Cambria"/>
        <family val="1"/>
        <scheme val="major"/>
      </rPr>
      <t>.</t>
    </r>
  </si>
  <si>
    <t>These data and records are kept on a spreadsheet and in folders for each member stored on NCT's server system.
There are also data stored within the NCT ERP, but the spreadsheet is used as a convenient easy reference.</t>
  </si>
  <si>
    <t>Discussion of the weeks logistics</t>
  </si>
  <si>
    <t>Document review</t>
  </si>
  <si>
    <t>Closeout of previous CARS</t>
  </si>
  <si>
    <t>visit field. Staff village (Othandweni village) full solar system installed, 22 pax 4 male and 4 female bathrooms, neat, all in order, veggie garden and soccer field and rubbish pit inspected.</t>
  </si>
  <si>
    <t>Visit Manerva nature reserve , good noxious weeking observed, fire breaks noted, open area grassland adjacent weed free, roads and drainage in good order</t>
  </si>
  <si>
    <t>Back to office , check training, PPE issue register, grievance register</t>
  </si>
  <si>
    <t>Graham Ubert 10/05/2022 11h00</t>
  </si>
  <si>
    <t>Field visit to wattle stand , noxious free, prunned, roads maintained. 1 permanent staff member, training, PPE and housing in order</t>
  </si>
  <si>
    <t>Field visit shows a well run estate, roads and bridges well build , forestry neat and noxious free</t>
  </si>
  <si>
    <t>Priscila Vale Estates 10/05/2022  13h30</t>
  </si>
  <si>
    <t>Ingwe office 11/05/2022 08.00</t>
  </si>
  <si>
    <t xml:space="preserve">Soft opening. Document review of contracts, payslips, training, PPE, grievance procedures, fire fighting equipment, harvesting records for all three estates visited today as this is the central hub and all operations run from here </t>
  </si>
  <si>
    <t xml:space="preserve">Soft opening, document review, training, PPE, grievance procedures, contracts and payslips and IOD register all reviewed, no permanent forestry employees. Contracts reviewed require updating to include Paternity leave.  </t>
  </si>
  <si>
    <t xml:space="preserve">Enon office 10/05/2022 08h30  soft opening </t>
  </si>
  <si>
    <t>Document review including IOD, contracts, payslips. PPE register, grievance register</t>
  </si>
  <si>
    <t>Soft opening in plantation, donnet document review, contracts, payslips, grievance register, PPE issue, training matrix, IOD register</t>
  </si>
  <si>
    <t>6 days including travel, prep and report writing</t>
  </si>
  <si>
    <t>Btech Forestry. Degree Conservation, Degree Agriculture</t>
  </si>
  <si>
    <t>14 years Forestry research backround ( ICFR)</t>
  </si>
  <si>
    <t>5 years auditing for Soil Assosiation</t>
  </si>
  <si>
    <t>Sarsten</t>
  </si>
  <si>
    <t>Endebeni</t>
  </si>
  <si>
    <t xml:space="preserve">Honeywood </t>
  </si>
  <si>
    <t xml:space="preserve">4.6 under Management systems, chain of custody. Reviewed and drawn up 2022/01. Fully implemented at group sche member base and verifiable.
Chain of custody. 4.6.1 marketing timber through NCT (place order, recieve delivery note)
4.6.2. Marketing timber directly to a processor (apply for a delivery note from Mr Summersgill, give info on tonnage, species and area. Note produced, supply)
Appendix G CoC information for certified farms. Annual returns by group memebers mandatory to be filled in and returned. 
No COC claims made to date, still awaiting confirmation for premium payments </t>
  </si>
  <si>
    <t>09/05/2022 opening meeting at 13h00 in the NCT headoffice boardroom Pietermaritzburg,</t>
  </si>
  <si>
    <t>Field visit to the following farm units</t>
  </si>
  <si>
    <t>No labour or activities taking place so visitied open areas, inspected roads and fire breaks and looked at historic silvicultural practices</t>
  </si>
  <si>
    <t>Principles 1 and 3</t>
  </si>
  <si>
    <t>The following criteria were assessed: Principles 1 and 3</t>
  </si>
  <si>
    <t xml:space="preserve">The assessment involved review of relevant group and management planning documentation and records, site visits, discussion with forest managers and workers and completion of the group and forest management checklists. The number of sites selected was based on the sampling calculation given in Annex 8. Sites were selected to include areas of recent or on-going operations, areas of public access, areas of conservation value and to include group members not previously visited by SA Certification </t>
  </si>
  <si>
    <t>99 consultees were contacted</t>
  </si>
  <si>
    <t>1 responses were received</t>
  </si>
  <si>
    <t>3 interviews were held by phone during audit</t>
  </si>
  <si>
    <t>Enon: Compartment C12 and B15 visited 10.5.22, silviculture and fire break preperation in progress, 4 contractor staff interviewed, first aider knowledge tested, supervisor interviewed, SHE rep interviewed.</t>
  </si>
  <si>
    <t>Graham Ubert: Compartment A3 visited 10/05/22, fire break prep in preperation plus tracer burn noted. 1 staff interviewed , contract , [pay slip and PPE checked and verified. Training in order</t>
  </si>
  <si>
    <t>Pricilla Vale Estate: Compartment B5 visited 10/05/22. No operations in progress on the farm and no staff present. Checked roads, open areas and historic silviculture. Office to check documentation and contracts, pay slips etc</t>
  </si>
  <si>
    <t>Sarten, did a drive through and checked their conservation zone roads and open areas</t>
  </si>
  <si>
    <t>Endebeni, did a drive through and checked their conservation zone roads and open areas</t>
  </si>
  <si>
    <t>Honeywood, did a drive through and checked their conservation zone roads and open areas</t>
  </si>
  <si>
    <t xml:space="preserve">Ingwe Office; 11/05/2022 Checked all three FMUs documentation, pay slips, contracts, Workmans compensation, UIF, PPE matrix and issue register and training matrix. </t>
  </si>
  <si>
    <t>NO ISSUES RAISED</t>
  </si>
  <si>
    <t>Contracts and pay slips reviewed and all now comply to the BCEA of South Africa. 6 contracts viewed and all in good order</t>
  </si>
  <si>
    <t>closed</t>
  </si>
  <si>
    <t>Closed</t>
  </si>
  <si>
    <t>3 first aiders interviewed and confirmed that there has been retraining and knowledge on spil kit blood bag is now within laws
Documentation reviewed on new training issued</t>
  </si>
  <si>
    <t>Management plan rewritten to incorporate annual harvesting and sales figures. This is now monitored on a monthly basis and verified</t>
  </si>
  <si>
    <r>
      <rPr>
        <b/>
        <sz val="12"/>
        <color theme="1"/>
        <rFont val="Calibri"/>
        <family val="2"/>
        <scheme val="minor"/>
      </rPr>
      <t>All Sites</t>
    </r>
    <r>
      <rPr>
        <sz val="12"/>
        <color theme="1"/>
        <rFont val="Calibri"/>
        <family val="2"/>
        <scheme val="minor"/>
      </rPr>
      <t>: Veified Water licence payments, UIF (Unemployment Insurance Fund) payments, Compensation commision, Letter of Good standing, SARS (South african Revenue Service) letter of good standing and Farm title deeds for all FMUs visited over the audit (Enon, Graham Ubert, Pricilla Vale Estates, Ingwe, Sarten, Entabeni, Honeywood.)</t>
    </r>
  </si>
  <si>
    <r>
      <t>All Sites :</t>
    </r>
    <r>
      <rPr>
        <sz val="11"/>
        <color theme="1"/>
        <rFont val="Calibri"/>
        <family val="2"/>
        <scheme val="minor"/>
      </rPr>
      <t xml:space="preserve"> Enon and Ingwe are owned by the NCT Forestry Agricultural  Co Operative Limited. Title deeds and leases verified. No ownership disputes, illigal purchases or land dispute noted or observed during stakeholder engagements or through interviews with staff or Management. Graham Ubert, Pricilla Vale Sarten, Endebni and Honeywood land holdings are privately owned and managed by NCT throught the group scheme management agreement </t>
    </r>
  </si>
  <si>
    <t>Not assessed for 2022</t>
  </si>
  <si>
    <r>
      <t xml:space="preserve">Ingwe </t>
    </r>
    <r>
      <rPr>
        <sz val="11"/>
        <color theme="1"/>
        <rFont val="Calibri"/>
        <family val="2"/>
        <scheme val="minor"/>
      </rPr>
      <t>. User rights claim on portion of the farm geelhoutboom, still pending within 
the South African land claim court (Thuthukani communitee)</t>
    </r>
  </si>
  <si>
    <t>Visit silicultural hoeing team prepping fire breaks at C12, 3 staff interviews done and visited Silvicultural hoeing team at B15, 4 staff interviewed, all paid above minimum wage, all issued PPE in February, 1st aider, SHE rep and supervisor training certificates on hand and verified, 1 supervisor to 8 labour, no grievances, understand their contracts, work obligations and remarkably low staff tuenover.</t>
  </si>
  <si>
    <r>
      <t xml:space="preserve">Ingwe : </t>
    </r>
    <r>
      <rPr>
        <sz val="12"/>
        <color indexed="8"/>
        <rFont val="Calibri"/>
        <family val="2"/>
      </rPr>
      <t>Field visit to B15 Block where NCT own ops is busy manual hoeing eucalyptus as well as C12 where a manual fire tracer hoeing operation was being undertaken. 
3 Staff interviews conducted. 1 staff interview with a supervisor, 1 staff interview conducted on general labour, 1 first aider. All had no grievances, all paid above minimum wage, all worked less than 45 hours per week, all had access to trade unions, all understood the company grievance procedures, all were housed off site. First aider had recieved training in last year (Verified) and all PPE(PPE register checked) was given free and was on hand at the time of audit. 
No child labour noted during audit</t>
    </r>
  </si>
  <si>
    <r>
      <t xml:space="preserve">Enon : </t>
    </r>
    <r>
      <rPr>
        <sz val="12"/>
        <color indexed="8"/>
        <rFont val="Calibri"/>
        <family val="2"/>
      </rPr>
      <t>Field visit to A75 Block where Siyangoba Farm Services contractors is busy manual weeding eucalyptus. 
5 Staff interviews conducted. 1 staff interview with a supervisor, 3 staff interviews conducted on general labour, 1 first aider. All had no grievances, all paid above minimum wage, all worked less than 45 hours per week, all had access to trade unions, all understood the company grievance procedures, all were housed off site. First aider had recieved training in last year (Verified) and all PPE(PPE register checked) was given free and was on hand at the time of audit. 
No child labour noted during audit</t>
    </r>
  </si>
  <si>
    <r>
      <t xml:space="preserve">Graham Ubert:  : </t>
    </r>
    <r>
      <rPr>
        <sz val="12"/>
        <color indexed="8"/>
        <rFont val="Calibri"/>
        <family val="2"/>
      </rPr>
      <t>Field visit to A3 Block where Mr Ubers single worker was busy prepping fire breaks around his farm. 
1 Staff interview conducted.  no grievances, paid above minimum wage,  worked less than 45 hours per week,  had access to trade unions,  understood the company grievance procedures, were housed off site .He recieved First aider  training , chinsaw training as well as SHE rep training in last year (Verified) and all PPE(PPE register checked) was given free and was on hand at the time of audit. 
No child labour noted during audit</t>
    </r>
  </si>
  <si>
    <r>
      <t xml:space="preserve">Ingwe, Sarten, Endebeni and Honeywood. </t>
    </r>
    <r>
      <rPr>
        <sz val="12"/>
        <color indexed="8"/>
        <rFont val="Calibri"/>
        <family val="2"/>
      </rPr>
      <t>No staff on hand but grievance documentation and procedures, risk analysis documents, PPE matrix, training matrix, work contracts and pay slips all verified and adhere to BCEA laws</t>
    </r>
  </si>
  <si>
    <r>
      <rPr>
        <b/>
        <sz val="12"/>
        <color indexed="8"/>
        <rFont val="Calibri"/>
        <family val="2"/>
      </rPr>
      <t xml:space="preserve">All Sites : </t>
    </r>
    <r>
      <rPr>
        <sz val="12"/>
        <color indexed="8"/>
        <rFont val="Calibri"/>
        <family val="2"/>
      </rPr>
      <t>NCT allowes all staff and contractors the free right to join any trade union of their choosing. Verified through staff and contractor interviews. Pay slips verified also have trade union deductions on some. New recognized union by NCT is the memeliul workers trade union, which was established in 2021, employees interviewed where all in the process of joining up</t>
    </r>
  </si>
  <si>
    <r>
      <t xml:space="preserve">Enon : </t>
    </r>
    <r>
      <rPr>
        <sz val="12"/>
        <color indexed="8"/>
        <rFont val="Calibri"/>
        <family val="2"/>
      </rPr>
      <t xml:space="preserve">NCT staff contracts as well as pay slips verified . All adhere to the BCEA (Basic Conditions of Employment Act) for minimum wages, conditions of employment, hours, leave, paternity, sick leave, maternity, working hours, deductions, retrenchment and discaplinary procedures
</t>
    </r>
  </si>
  <si>
    <r>
      <t>Graham Ubert : C</t>
    </r>
    <r>
      <rPr>
        <sz val="12"/>
        <color indexed="8"/>
        <rFont val="Calibri"/>
        <family val="2"/>
      </rPr>
      <t xml:space="preserve">ontracts as well as pay slips verified . All adhere to the BCEA (Basic Conditions of Employment Act) for minimum wages, conditions of employment, hours, leave, paternity, sick leave, maternity, working hours, deductions, retrenchment and discaplinary procedures
</t>
    </r>
  </si>
  <si>
    <r>
      <t>Pracilla Vale estate, Ingwe, Sarten, Endebeni and Honeywood : C</t>
    </r>
    <r>
      <rPr>
        <sz val="12"/>
        <color indexed="8"/>
        <rFont val="Calibri"/>
        <family val="2"/>
      </rPr>
      <t xml:space="preserve">ontracts as well as pay slips verified . All adhere to the BCEA (Basic Conditions of Employment Act) for minimum wages, conditions of employment, hours, leave, paternity, sick leave, maternity, working hours, deductions, retrenchment and discaplinary procedures
</t>
    </r>
  </si>
  <si>
    <r>
      <rPr>
        <b/>
        <sz val="12"/>
        <color theme="1"/>
        <rFont val="Calibri"/>
        <family val="2"/>
        <scheme val="minor"/>
      </rPr>
      <t>All Sites</t>
    </r>
    <r>
      <rPr>
        <sz val="12"/>
        <color theme="1"/>
        <rFont val="Calibri"/>
        <family val="2"/>
        <scheme val="minor"/>
      </rPr>
      <t>: Veified Water licence payments, UIF (Unemployment Insurance Fund) payments, Compensation commision, Letter of Good standing, SARS (South african Revenue Service) letter of good standing and Farm title deeds for all FMUs visited over the audit (Enon, Graham Ubert, Pricilla Vale Estates, Ingwe, Sarten, Entabeni, Honeywood.)
NCT staff contribue to a PROVIDENT FUND as noted on payslips</t>
    </r>
  </si>
  <si>
    <r>
      <rPr>
        <b/>
        <sz val="12"/>
        <color indexed="8"/>
        <rFont val="Calibri"/>
        <family val="2"/>
      </rPr>
      <t>All Sites :</t>
    </r>
    <r>
      <rPr>
        <sz val="12"/>
        <color indexed="8"/>
        <rFont val="Calibri"/>
        <family val="2"/>
      </rPr>
      <t xml:space="preserve"> Interviews with NCT Management, Mr Peter Odell, Dr Craig Norris as well as Mr Jacob Coetzee verified that all forestry health and saftey acts are being followed to the best of their knowledge, ILO Code of Practices as well as Best Operating Practices are implemented and risk assessments and hazard identification are written and documented within the Management Plan. Contractors have been issued with BOPs (Best Operating Practices) and where mittigated PPE has been ammended to help protect the saftey of all workers on the FMU</t>
    </r>
  </si>
  <si>
    <r>
      <rPr>
        <b/>
        <sz val="12"/>
        <color indexed="8"/>
        <rFont val="Calibri"/>
        <family val="2"/>
      </rPr>
      <t>All Sites :</t>
    </r>
    <r>
      <rPr>
        <sz val="12"/>
        <color indexed="8"/>
        <rFont val="Calibri"/>
        <family val="2"/>
      </rPr>
      <t xml:space="preserve"> Interviews with NCT Management, Mr Peter Odell, Dr Craig Norris as well as Mr Jacob Coetzee verified that all forestry health and saftey acts are being followed to the best of their knowledge, ILO Code of Practices as well as Best Operating Practices are implemented and risk assessments and hazard identification are written and documented within the Management Plan. Contractors have been issued with BOPs (Best Operating Practices) and where mittigated PPE has been ammended to help protect the saftey of all workers on the FMU.
BOPS and safe working procedures documented under appendix P3A in the management plan </t>
    </r>
  </si>
  <si>
    <r>
      <rPr>
        <b/>
        <sz val="12"/>
        <color indexed="8"/>
        <rFont val="Calibri"/>
        <family val="2"/>
      </rPr>
      <t>All Sites :</t>
    </r>
    <r>
      <rPr>
        <sz val="12"/>
        <color indexed="8"/>
        <rFont val="Calibri"/>
        <family val="2"/>
      </rPr>
      <t xml:space="preserve"> The NCT Management Plan under P3A has a full PPE (Personal Protective Equipment) matrix dictating specific PPE for specific forestry work
PPE issuing can be tracked and traced with date issued, specific PPE issued as well as person responsible for the PPE and a signature of the recipient . (Verified for both NCT Enon and Ingwe staff as well asfor Graham Ubert, Pricilla Vale Estate, Sarten, Endebeni and Honeywood FMU)
All staff on the day of the audit could be seen wearing the appropriate PPE for the tasks they where performing.
Interview with the silviculture team all verified the correct PPE was issued </t>
    </r>
  </si>
  <si>
    <t xml:space="preserve">Graham Ubert, Pracilla Vale Estate, Sarten, Endebeni and Honeywood: All have accident and incident reports but no lost hour injuries recorded in the last 12 months. Minor finger and hand splinters noted as a trend but most where not even issued a plaster </t>
  </si>
  <si>
    <r>
      <rPr>
        <b/>
        <sz val="12"/>
        <color indexed="8"/>
        <rFont val="Calibri"/>
        <family val="2"/>
      </rPr>
      <t>Enon :</t>
    </r>
    <r>
      <rPr>
        <sz val="12"/>
        <color indexed="8"/>
        <rFont val="Calibri"/>
        <family val="2"/>
      </rPr>
      <t xml:space="preserve"> Othandweni staff village houses 15 pax,  one person per room, 4 people share a shower including hot water, toilet and basin, electricity in the rooms, pay R183.08 (7.62 per work day) Neat and tidy with communal gathering point under cover. Entire village is run by solar system installed and paid for by NCT. Grass is neatly cut and they have access to land to make veggetable gardens (Visited on day of audit)</t>
    </r>
  </si>
  <si>
    <r>
      <rPr>
        <b/>
        <sz val="12"/>
        <color indexed="8"/>
        <rFont val="Calibri"/>
        <family val="2"/>
      </rPr>
      <t>All Sites :</t>
    </r>
    <r>
      <rPr>
        <sz val="12"/>
        <color indexed="8"/>
        <rFont val="Calibri"/>
        <family val="2"/>
      </rPr>
      <t xml:space="preserve"> Training records verified for both NCT as well as all contractors on the FMU. 3 First aiders (2 female/1male), 3 SHE reps (2 female/1 male), 23 Chainsaw operators (all male),  4 Bell operators (all male), 4 Tractor drivers (1 female/3 male), 2 truck drivers (all male), 23 Fire fighters (13 female/10 male) and 23 chemical applicators (13 female/10 male)all trained within the last 12 months according the the NCT Management training and saftey matrix</t>
    </r>
  </si>
  <si>
    <r>
      <rPr>
        <b/>
        <sz val="12"/>
        <color indexed="8"/>
        <rFont val="Calibri"/>
        <family val="2"/>
      </rPr>
      <t>All Sites :</t>
    </r>
    <r>
      <rPr>
        <sz val="12"/>
        <color indexed="8"/>
        <rFont val="Calibri"/>
        <family val="2"/>
      </rPr>
      <t xml:space="preserve"> NCT has a gender equality document and it states that equal work for equal pay. The first aiders and SHE rep interviewed where woman. Supervisor of team interviewed was a woman 
Please also refer to 3.3.1 for training and gender equality</t>
    </r>
  </si>
  <si>
    <t>Happy with NCT , help with fire break prep and road maintenance</t>
  </si>
  <si>
    <t>NCT Neighbour</t>
  </si>
  <si>
    <t>Pracilla Vale Neighbour</t>
  </si>
  <si>
    <t>Happy with their comms and helpfulness</t>
  </si>
  <si>
    <t>Honeywood Neighbour</t>
  </si>
  <si>
    <t>Training records</t>
  </si>
  <si>
    <t>Grievance procedures</t>
  </si>
  <si>
    <t>Past incidents are recorded</t>
  </si>
  <si>
    <t>OBS 2022.3</t>
  </si>
  <si>
    <t>Obs 2022.2</t>
  </si>
  <si>
    <t>Ambra Scodro</t>
  </si>
  <si>
    <t>All Sites ; There is a fully managed, updated and current managememnt plan for all farm FMUS revised annually, verified for 2022/2023 (updated (10/01/2022) containing The management plan* and plantation map addresses the operational
requirements of the management unit and is consistent with the organizations
policies and broader management objectives.
The key elements of a management plan are as follows:
a. management objectives with verifiable targets where these are possible;
b. description of the forest resources to be managed, environmental limitations,
land use and ownership status, socio-economic conditions, and a profile of
adjacent lands;
c. description of silvicultural and/or other management system;
d. rationale for rate of annual harvest and species selection;
e. provisions for monitoring of forest growth and dynamics;
f. environmental safeguards based on environmental assessments;
g. plans for the identification and protection of rare, threatened and endangered
species;
h. maps describing the forest resource base including protected areas, planned
management activities and land ownership;
i. description and justification of harvesting techniques and equipment to be used.
j. requirements of national legislation.</t>
  </si>
  <si>
    <r>
      <t xml:space="preserve">All Sites : </t>
    </r>
    <r>
      <rPr>
        <sz val="11"/>
        <color theme="1"/>
        <rFont val="Calibri"/>
        <family val="2"/>
        <scheme val="minor"/>
      </rPr>
      <t>Environmental Impact assessments are carried out prior to any soil disturbance operations that occur on any of the farms within the NCT group. Verified an EIA for road drainage system upgrade, Enon B block, near the bridge</t>
    </r>
  </si>
  <si>
    <r>
      <t xml:space="preserve">All Sites ; </t>
    </r>
    <r>
      <rPr>
        <sz val="11"/>
        <color theme="1"/>
        <rFont val="Calibri"/>
        <family val="2"/>
        <scheme val="minor"/>
      </rPr>
      <t>All management decisions are based around best available information and NCT is an active paid up member of : FSA (Forestry South Africa) ICFR (Institute For Commercial Forest Research) TIPWG (Timber Industry Pecticide Working Group), FABI (Forestry and Agricultural Biotechnology Institute), Stellenbosch University as well as NMMU (Nelson Mandela Metropolitan University) and has access to a veriaty of specialized consultants and specialists including Dr Steve Gemishuizen (Grassland Specialist) Dr Robin Gardner (Site Species Matching Specialist) and Dr Keith Little (re Establishment Specialist)
Dr Keith Little is currently working on alternative chemicals for Paraquat as well as testing new verients of awquasoil. Stellenboschs Mr Simon Ackerman is busy devloping a hand held mechanized winch to help small growers pull out fallen trees to roadside more economically. Dr Robin Gardner of the ICFR is in the process of re writing the Sit species matching protocol for NCT and TIPWIG is busy improving and re writing the ESRAs for all the wood producing comapnies in South Africa</t>
    </r>
  </si>
  <si>
    <t>Obs 2022.1</t>
  </si>
  <si>
    <r>
      <t xml:space="preserve">All Sites : </t>
    </r>
    <r>
      <rPr>
        <sz val="11"/>
        <color theme="1"/>
        <rFont val="Calibri"/>
        <family val="2"/>
        <scheme val="minor"/>
      </rPr>
      <t>As per 1.2.1, there is a fully updated Management Plan verified for 2022/2023 (updated 10/01/2022) for each of the 4 FMUs that is reviewed annually and updated to include all monitoring results, stakeholder inputs, new scientific information as well as environmental social and economic changes</t>
    </r>
  </si>
  <si>
    <t>M -78
F - 55</t>
  </si>
  <si>
    <t>M -347
F - 134</t>
  </si>
  <si>
    <t>open</t>
  </si>
  <si>
    <t>Ingwe office, training file should be more consiset and kept up to date</t>
  </si>
  <si>
    <t>Grievance procedures should be defined and rolled out to all group scheme members</t>
  </si>
  <si>
    <t>Group scheme members should be more vigilant and record all incidents in a central database, not just in the first aid book</t>
  </si>
  <si>
    <t>Coniferous</t>
  </si>
  <si>
    <t xml:space="preserve">All woods derived from trees classified botanically as Gymnospermae - e.g. fir (Abies), parana pine (Araucaria), deodar (Cedrus), ginkgo (Ginkgo), larch (Larix), spruce (Picea), pine, chir, kail (Pinus), etc. These are generally referred to as softwoods. </t>
  </si>
  <si>
    <t>Non-coniferous tropical</t>
  </si>
  <si>
    <t>All woods derived from trees classified botanically as Angiospermae - e.g., maple (Acer), alder (Alnus), ebony (Diospyros), beech (Fagus), lignum vitae (Guiaicum), poplar (Populus), oak (Quercus), sal (Shorea), teak (Tectona), casuarina (Casuarina), etc. These are generally referred to as broadleaved or hardwoods.</t>
  </si>
  <si>
    <t>Non-coniferous woods originating from tropical countries.</t>
  </si>
  <si>
    <t>Non-coniferous other</t>
  </si>
  <si>
    <t>Non-coniferous woods originating from countries other than tropical.</t>
  </si>
  <si>
    <t>Not specified</t>
  </si>
  <si>
    <t>x% PEFC Certified</t>
  </si>
  <si>
    <r>
      <rPr>
        <b/>
        <sz val="12"/>
        <color theme="1"/>
        <rFont val="Calibri"/>
        <family val="2"/>
        <scheme val="minor"/>
      </rPr>
      <t xml:space="preserve">All Sites </t>
    </r>
    <r>
      <rPr>
        <sz val="12"/>
        <color theme="1"/>
        <rFont val="Calibri"/>
        <family val="2"/>
        <scheme val="minor"/>
      </rPr>
      <t xml:space="preserve">; tool box talks given every morning in all harvesting operations 
all other operation have a weekly Friday morning tool box talk before work commenses
Yearly induction talks given at the beginning of the year to all staff , both inhouse as well as contractors on all aspects of work saftey
All staff sign a documented work saftey form with all relevant health and saftey protocol outlined for contractors and permanent employees alike
There is a dedicated First aider and SHE rep for every team, both within Silviculture and Harvesting (Noted on day of audit)
There is a dedicated foreman/Supervisor for every team, both within Silviculture and Harvesting (Noted on day of audit)
A copy of the BASIC CONDITIONS OF EMPLOYMENT ACT as well as well as the OCCUPATIONAL SAFTEY ACT are clearly displayed at the regional offices, chemical stores and workshops as noted on the day of the audit.
First aiders interviewed have all been retrained and are now fully aware of how they must dispose of any blood platter and spills
Observation noted: Ingwe office should centralize and update training matrix </t>
    </r>
  </si>
  <si>
    <r>
      <t>All Sites :</t>
    </r>
    <r>
      <rPr>
        <sz val="11"/>
        <color theme="1"/>
        <rFont val="Calibri"/>
        <family val="2"/>
        <scheme val="minor"/>
      </rPr>
      <t xml:space="preserve"> NCT has a formal Grievance procedure document with procedures and policies in place within their Management Plan. No grievances noted on day of audit. 
Observation: Grievances should be defined and centralized for ease of assess and viewing.</t>
    </r>
  </si>
  <si>
    <r>
      <rPr>
        <b/>
        <sz val="12"/>
        <color theme="1"/>
        <rFont val="Calibri"/>
        <family val="2"/>
        <scheme val="minor"/>
      </rPr>
      <t xml:space="preserve">Enon </t>
    </r>
    <r>
      <rPr>
        <sz val="12"/>
        <color theme="1"/>
        <rFont val="Calibri"/>
        <family val="2"/>
        <scheme val="minor"/>
      </rPr>
      <t>: NCT records for both staff and contractors produced for last 24 months.  Injury on Duty,  Lost time injury, tractor rolled, driver in hospital for 1 day, released and put on light duty for 10 days. All other injuries minor with no lost hours recorded 
Observation noted : Past incidents should be centralized and easy to obtain, each FMU has its own system</t>
    </r>
  </si>
  <si>
    <t>37 McCarthy Drive, Montrose, Petermaritzburg, 3201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</si>
</sst>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R&quot;#,##0;[Red]\-&quot;R&quot;#,##0"/>
    <numFmt numFmtId="165" formatCode="0.0"/>
    <numFmt numFmtId="166" formatCode="[$-809]dd\ mmmm\ yyyy;@"/>
    <numFmt numFmtId="167" formatCode="#,##0.0"/>
  </numFmts>
  <fonts count="121">
    <font>
      <sz val="11"/>
      <name val="Palatino"/>
      <family val="1"/>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1"/>
      <name val="Palatino"/>
      <family val="1"/>
    </font>
    <font>
      <sz val="11"/>
      <name val="Palatino"/>
      <family val="1"/>
    </font>
    <font>
      <sz val="8"/>
      <name val="Palatino"/>
      <family val="1"/>
    </font>
    <font>
      <u/>
      <sz val="10"/>
      <color indexed="12"/>
      <name val="Arial"/>
      <family val="2"/>
    </font>
    <font>
      <b/>
      <sz val="10"/>
      <name val="Arial"/>
      <family val="2"/>
    </font>
    <font>
      <sz val="10"/>
      <name val="Arial"/>
      <family val="2"/>
    </font>
    <font>
      <sz val="8"/>
      <name val="Arial"/>
      <family val="2"/>
    </font>
    <font>
      <b/>
      <sz val="8"/>
      <name val="Arial"/>
      <family val="2"/>
    </font>
    <font>
      <sz val="12"/>
      <name val="Arial"/>
      <family val="2"/>
    </font>
    <font>
      <b/>
      <sz val="12"/>
      <name val="Arial"/>
      <family val="2"/>
    </font>
    <font>
      <b/>
      <sz val="8"/>
      <color indexed="9"/>
      <name val="Arial"/>
      <family val="2"/>
    </font>
    <font>
      <sz val="11"/>
      <color indexed="10"/>
      <name val="Palatino"/>
    </font>
    <font>
      <b/>
      <sz val="9"/>
      <name val="Arial"/>
      <family val="2"/>
    </font>
    <font>
      <sz val="7"/>
      <name val="Arial"/>
      <family val="2"/>
    </font>
    <font>
      <sz val="7"/>
      <color indexed="63"/>
      <name val="Arial"/>
      <family val="2"/>
    </font>
    <font>
      <b/>
      <sz val="7"/>
      <name val="Arial"/>
      <family val="2"/>
    </font>
    <font>
      <sz val="11"/>
      <name val="Cambria"/>
      <family val="1"/>
    </font>
    <font>
      <b/>
      <i/>
      <sz val="11"/>
      <color indexed="12"/>
      <name val="Cambria"/>
      <family val="1"/>
    </font>
    <font>
      <sz val="11"/>
      <color indexed="12"/>
      <name val="Cambria"/>
      <family val="1"/>
    </font>
    <font>
      <b/>
      <sz val="11"/>
      <color indexed="12"/>
      <name val="Cambria"/>
      <family val="1"/>
    </font>
    <font>
      <sz val="11"/>
      <color indexed="10"/>
      <name val="Cambria"/>
      <family val="1"/>
    </font>
    <font>
      <b/>
      <sz val="22"/>
      <name val="Cambria"/>
      <family val="1"/>
    </font>
    <font>
      <i/>
      <sz val="11"/>
      <color indexed="10"/>
      <name val="Cambria"/>
      <family val="1"/>
    </font>
    <font>
      <sz val="14"/>
      <name val="Cambria"/>
      <family val="1"/>
    </font>
    <font>
      <b/>
      <i/>
      <sz val="11"/>
      <name val="Cambria"/>
      <family val="1"/>
    </font>
    <font>
      <sz val="14"/>
      <color indexed="10"/>
      <name val="Cambria"/>
      <family val="1"/>
    </font>
    <font>
      <b/>
      <i/>
      <sz val="11"/>
      <color indexed="10"/>
      <name val="Cambria"/>
      <family val="1"/>
    </font>
    <font>
      <b/>
      <sz val="11"/>
      <name val="Cambria"/>
      <family val="1"/>
    </font>
    <font>
      <b/>
      <sz val="11"/>
      <color indexed="10"/>
      <name val="Cambria"/>
      <family val="1"/>
    </font>
    <font>
      <sz val="10"/>
      <name val="Cambria"/>
      <family val="1"/>
    </font>
    <font>
      <i/>
      <sz val="11"/>
      <color indexed="12"/>
      <name val="Cambria"/>
      <family val="1"/>
    </font>
    <font>
      <b/>
      <u/>
      <vertAlign val="superscript"/>
      <sz val="11"/>
      <name val="Cambria"/>
      <family val="1"/>
    </font>
    <font>
      <b/>
      <u/>
      <sz val="11"/>
      <name val="Cambria"/>
      <family val="1"/>
    </font>
    <font>
      <sz val="11"/>
      <name val="Palatino"/>
    </font>
    <font>
      <sz val="11"/>
      <name val="Calibri"/>
      <family val="2"/>
    </font>
    <font>
      <sz val="10"/>
      <name val="Palatino Linotype"/>
      <family val="1"/>
    </font>
    <font>
      <b/>
      <sz val="11"/>
      <name val="Arial"/>
      <family val="2"/>
    </font>
    <font>
      <u/>
      <sz val="10"/>
      <color indexed="12"/>
      <name val="Arial"/>
      <family val="2"/>
      <charset val="204"/>
    </font>
    <font>
      <b/>
      <sz val="11"/>
      <name val="Palatino"/>
    </font>
    <font>
      <b/>
      <sz val="12"/>
      <color indexed="18"/>
      <name val="Arial"/>
      <family val="2"/>
    </font>
    <font>
      <sz val="10"/>
      <color indexed="40"/>
      <name val="Arial"/>
      <family val="2"/>
    </font>
    <font>
      <b/>
      <sz val="10"/>
      <color indexed="10"/>
      <name val="Arial"/>
      <family val="2"/>
    </font>
    <font>
      <sz val="10"/>
      <color indexed="10"/>
      <name val="Arial"/>
      <family val="2"/>
    </font>
    <font>
      <sz val="12"/>
      <color indexed="8"/>
      <name val="Calibri"/>
      <family val="2"/>
    </font>
    <font>
      <b/>
      <sz val="11"/>
      <name val="Calibri"/>
      <family val="2"/>
    </font>
    <font>
      <b/>
      <sz val="12"/>
      <color indexed="8"/>
      <name val="Calibri"/>
      <family val="2"/>
    </font>
    <font>
      <b/>
      <sz val="12"/>
      <name val="Calibri"/>
      <family val="2"/>
    </font>
    <font>
      <b/>
      <sz val="12"/>
      <color indexed="10"/>
      <name val="Calibri"/>
      <family val="2"/>
    </font>
    <font>
      <sz val="11"/>
      <color theme="1"/>
      <name val="Calibri"/>
      <family val="2"/>
      <scheme val="minor"/>
    </font>
    <font>
      <b/>
      <sz val="11"/>
      <color theme="1"/>
      <name val="Calibri"/>
      <family val="2"/>
      <scheme val="minor"/>
    </font>
    <font>
      <b/>
      <sz val="20"/>
      <name val="Cambria"/>
      <family val="1"/>
      <scheme val="major"/>
    </font>
    <font>
      <sz val="10"/>
      <name val="Cambria"/>
      <family val="1"/>
      <scheme val="major"/>
    </font>
    <font>
      <sz val="12"/>
      <name val="Cambria"/>
      <family val="1"/>
      <scheme val="major"/>
    </font>
    <font>
      <sz val="14"/>
      <name val="Cambria"/>
      <family val="1"/>
      <scheme val="major"/>
    </font>
    <font>
      <sz val="11"/>
      <name val="Cambria"/>
      <family val="1"/>
      <scheme val="major"/>
    </font>
    <font>
      <b/>
      <sz val="11"/>
      <name val="Cambria"/>
      <family val="1"/>
      <scheme val="major"/>
    </font>
    <font>
      <sz val="11"/>
      <color indexed="12"/>
      <name val="Cambria"/>
      <family val="1"/>
      <scheme val="major"/>
    </font>
    <font>
      <i/>
      <sz val="11"/>
      <color indexed="12"/>
      <name val="Cambria"/>
      <family val="1"/>
      <scheme val="major"/>
    </font>
    <font>
      <b/>
      <sz val="10"/>
      <name val="Cambria"/>
      <family val="1"/>
      <scheme val="major"/>
    </font>
    <font>
      <i/>
      <sz val="11"/>
      <name val="Cambria"/>
      <family val="1"/>
      <scheme val="major"/>
    </font>
    <font>
      <sz val="8"/>
      <name val="Cambria"/>
      <family val="1"/>
      <scheme val="major"/>
    </font>
    <font>
      <b/>
      <sz val="24"/>
      <name val="Cambria"/>
      <family val="1"/>
      <scheme val="major"/>
    </font>
    <font>
      <i/>
      <sz val="10"/>
      <color indexed="12"/>
      <name val="Cambria"/>
      <family val="1"/>
      <scheme val="major"/>
    </font>
    <font>
      <b/>
      <sz val="12"/>
      <name val="Cambria"/>
      <family val="1"/>
      <scheme val="major"/>
    </font>
    <font>
      <sz val="11"/>
      <color rgb="FF0000FF"/>
      <name val="Cambria"/>
      <family val="1"/>
      <scheme val="major"/>
    </font>
    <font>
      <sz val="10"/>
      <color indexed="12"/>
      <name val="Cambria"/>
      <family val="1"/>
      <scheme val="major"/>
    </font>
    <font>
      <b/>
      <i/>
      <sz val="11"/>
      <name val="Cambria"/>
      <family val="1"/>
      <scheme val="major"/>
    </font>
    <font>
      <b/>
      <sz val="11"/>
      <color indexed="12"/>
      <name val="Cambria"/>
      <family val="1"/>
      <scheme val="major"/>
    </font>
    <font>
      <b/>
      <sz val="11"/>
      <color rgb="FFFF0000"/>
      <name val="Cambria"/>
      <family val="1"/>
      <scheme val="major"/>
    </font>
    <font>
      <sz val="11"/>
      <color rgb="FFFF0000"/>
      <name val="Cambria"/>
      <family val="1"/>
      <scheme val="major"/>
    </font>
    <font>
      <b/>
      <strike/>
      <sz val="11"/>
      <color rgb="FFFF0000"/>
      <name val="Cambria"/>
      <family val="1"/>
      <scheme val="major"/>
    </font>
    <font>
      <strike/>
      <sz val="11"/>
      <color rgb="FFFF0000"/>
      <name val="Cambria"/>
      <family val="1"/>
      <scheme val="major"/>
    </font>
    <font>
      <i/>
      <sz val="11"/>
      <color rgb="FFFF0000"/>
      <name val="Cambria"/>
      <family val="1"/>
      <scheme val="major"/>
    </font>
    <font>
      <sz val="11"/>
      <name val="Calibri"/>
      <family val="2"/>
      <scheme val="minor"/>
    </font>
    <font>
      <sz val="11"/>
      <color theme="1"/>
      <name val="Cambria"/>
      <family val="1"/>
      <scheme val="major"/>
    </font>
    <font>
      <sz val="11"/>
      <color rgb="FF1414B4"/>
      <name val="Cambria"/>
      <family val="1"/>
      <scheme val="major"/>
    </font>
    <font>
      <b/>
      <i/>
      <u/>
      <sz val="11"/>
      <color indexed="12"/>
      <name val="Cambria"/>
      <family val="1"/>
      <scheme val="major"/>
    </font>
    <font>
      <i/>
      <sz val="11"/>
      <color rgb="FF0000FF"/>
      <name val="Cambria"/>
      <family val="1"/>
      <scheme val="major"/>
    </font>
    <font>
      <i/>
      <sz val="11"/>
      <color theme="1"/>
      <name val="Cambria"/>
      <family val="1"/>
      <scheme val="major"/>
    </font>
    <font>
      <b/>
      <u/>
      <sz val="11"/>
      <name val="Cambria"/>
      <family val="1"/>
      <scheme val="major"/>
    </font>
    <font>
      <b/>
      <i/>
      <sz val="11"/>
      <color theme="1"/>
      <name val="Calibri"/>
      <family val="2"/>
      <scheme val="minor"/>
    </font>
    <font>
      <sz val="12"/>
      <color theme="1"/>
      <name val="Calibri"/>
      <family val="2"/>
      <scheme val="minor"/>
    </font>
    <font>
      <sz val="14"/>
      <color indexed="12"/>
      <name val="Cambria"/>
      <family val="1"/>
      <scheme val="major"/>
    </font>
    <font>
      <b/>
      <sz val="10"/>
      <name val="Calibri"/>
      <family val="2"/>
      <scheme val="minor"/>
    </font>
    <font>
      <sz val="10"/>
      <name val="Calibri"/>
      <family val="2"/>
      <scheme val="minor"/>
    </font>
    <font>
      <b/>
      <sz val="14"/>
      <name val="Calibri"/>
      <family val="2"/>
      <scheme val="minor"/>
    </font>
    <font>
      <sz val="14"/>
      <color rgb="FF0000FF"/>
      <name val="Cambria"/>
      <family val="1"/>
    </font>
    <font>
      <sz val="11"/>
      <color rgb="FF0000FF"/>
      <name val="Palatino"/>
      <family val="1"/>
    </font>
    <font>
      <b/>
      <i/>
      <sz val="12"/>
      <name val="Cambria"/>
      <family val="1"/>
      <scheme val="major"/>
    </font>
    <font>
      <b/>
      <sz val="12"/>
      <name val="Calibri"/>
      <family val="2"/>
      <scheme val="minor"/>
    </font>
    <font>
      <sz val="12"/>
      <name val="Calibri"/>
      <family val="2"/>
      <scheme val="minor"/>
    </font>
    <font>
      <b/>
      <sz val="12"/>
      <color theme="1"/>
      <name val="Calibri"/>
      <family val="2"/>
      <scheme val="minor"/>
    </font>
    <font>
      <b/>
      <i/>
      <sz val="12"/>
      <color theme="1"/>
      <name val="Calibri"/>
      <family val="2"/>
      <scheme val="minor"/>
    </font>
    <font>
      <b/>
      <sz val="11"/>
      <name val="Calibri"/>
      <family val="2"/>
      <scheme val="minor"/>
    </font>
    <font>
      <i/>
      <sz val="10"/>
      <name val="Arial"/>
      <family val="2"/>
    </font>
    <font>
      <i/>
      <sz val="9"/>
      <name val="Arial"/>
      <family val="2"/>
    </font>
    <font>
      <sz val="11"/>
      <name val="Wingdings"/>
      <charset val="2"/>
    </font>
    <font>
      <sz val="9"/>
      <name val="Arial"/>
      <family val="2"/>
    </font>
    <font>
      <b/>
      <sz val="10"/>
      <color theme="1"/>
      <name val="Calibri"/>
      <family val="2"/>
      <scheme val="minor"/>
    </font>
    <font>
      <sz val="10"/>
      <color theme="1"/>
      <name val="Calibri"/>
      <family val="2"/>
      <scheme val="minor"/>
    </font>
    <font>
      <sz val="10"/>
      <color rgb="FF000000"/>
      <name val="Calibri"/>
      <family val="2"/>
      <scheme val="minor"/>
    </font>
    <font>
      <i/>
      <sz val="10"/>
      <color theme="1"/>
      <name val="Calibri"/>
      <family val="2"/>
      <scheme val="minor"/>
    </font>
    <font>
      <vertAlign val="superscript"/>
      <sz val="10"/>
      <name val="Cambria"/>
      <family val="1"/>
    </font>
    <font>
      <i/>
      <sz val="10"/>
      <color theme="3"/>
      <name val="Cambria"/>
      <family val="1"/>
      <scheme val="major"/>
    </font>
    <font>
      <i/>
      <sz val="11"/>
      <name val="Palatino"/>
    </font>
    <font>
      <b/>
      <sz val="10"/>
      <name val="Palatino"/>
      <family val="1"/>
    </font>
    <font>
      <sz val="10"/>
      <name val="Palatino"/>
      <family val="1"/>
    </font>
    <font>
      <i/>
      <sz val="10"/>
      <name val="Palatino"/>
      <family val="1"/>
    </font>
    <font>
      <u/>
      <sz val="10"/>
      <color theme="10"/>
      <name val="Arial"/>
      <family val="2"/>
    </font>
    <font>
      <sz val="10"/>
      <color indexed="8"/>
      <name val="Arial"/>
      <family val="2"/>
    </font>
    <font>
      <sz val="10"/>
      <color indexed="8"/>
      <name val="Cambria"/>
      <family val="1"/>
      <scheme val="major"/>
    </font>
    <font>
      <sz val="10"/>
      <color theme="1"/>
      <name val="Consolas"/>
      <family val="2"/>
    </font>
    <font>
      <strike/>
      <sz val="10"/>
      <name val="Cambria"/>
      <family val="1"/>
      <scheme val="major"/>
    </font>
    <font>
      <u/>
      <sz val="11"/>
      <name val="Cambria"/>
      <family val="1"/>
    </font>
    <font>
      <u/>
      <sz val="11"/>
      <name val="Cambria"/>
      <family val="1"/>
      <scheme val="major"/>
    </font>
  </fonts>
  <fills count="31">
    <fill>
      <patternFill patternType="none"/>
    </fill>
    <fill>
      <patternFill patternType="gray125"/>
    </fill>
    <fill>
      <patternFill patternType="solid">
        <fgColor indexed="9"/>
        <bgColor indexed="64"/>
      </patternFill>
    </fill>
    <fill>
      <patternFill patternType="solid">
        <fgColor indexed="10"/>
        <bgColor indexed="64"/>
      </patternFill>
    </fill>
    <fill>
      <patternFill patternType="solid">
        <fgColor indexed="55"/>
        <bgColor indexed="64"/>
      </patternFill>
    </fill>
    <fill>
      <patternFill patternType="solid">
        <fgColor indexed="43"/>
        <bgColor indexed="64"/>
      </patternFill>
    </fill>
    <fill>
      <patternFill patternType="solid">
        <fgColor indexed="13"/>
        <bgColor indexed="64"/>
      </patternFill>
    </fill>
    <fill>
      <patternFill patternType="solid">
        <fgColor indexed="41"/>
        <bgColor indexed="64"/>
      </patternFill>
    </fill>
    <fill>
      <patternFill patternType="solid">
        <fgColor indexed="49"/>
        <bgColor indexed="64"/>
      </patternFill>
    </fill>
    <fill>
      <patternFill patternType="solid">
        <fgColor indexed="15"/>
        <bgColor indexed="64"/>
      </patternFill>
    </fill>
    <fill>
      <patternFill patternType="solid">
        <fgColor rgb="FF92D050"/>
        <bgColor indexed="64"/>
      </patternFill>
    </fill>
    <fill>
      <patternFill patternType="solid">
        <fgColor rgb="FF00B050"/>
        <bgColor indexed="64"/>
      </patternFill>
    </fill>
    <fill>
      <patternFill patternType="solid">
        <fgColor rgb="FFFFFF00"/>
        <bgColor indexed="64"/>
      </patternFill>
    </fill>
    <fill>
      <patternFill patternType="solid">
        <fgColor theme="8" tint="0.39997558519241921"/>
        <bgColor indexed="64"/>
      </patternFill>
    </fill>
    <fill>
      <patternFill patternType="solid">
        <fgColor theme="9" tint="0.59999389629810485"/>
        <bgColor indexed="64"/>
      </patternFill>
    </fill>
    <fill>
      <patternFill patternType="solid">
        <fgColor theme="0"/>
        <bgColor indexed="64"/>
      </patternFill>
    </fill>
    <fill>
      <patternFill patternType="solid">
        <fgColor rgb="FFFFFFCC"/>
        <bgColor indexed="64"/>
      </patternFill>
    </fill>
    <fill>
      <patternFill patternType="solid">
        <fgColor rgb="FFFFFF99"/>
        <bgColor indexed="64"/>
      </patternFill>
    </fill>
    <fill>
      <patternFill patternType="solid">
        <fgColor theme="6" tint="0.39997558519241921"/>
        <bgColor indexed="64"/>
      </patternFill>
    </fill>
    <fill>
      <patternFill patternType="solid">
        <fgColor rgb="FF92CDDC"/>
        <bgColor indexed="64"/>
      </patternFill>
    </fill>
    <fill>
      <patternFill patternType="solid">
        <fgColor theme="5" tint="0.59999389629810485"/>
        <bgColor indexed="64"/>
      </patternFill>
    </fill>
    <fill>
      <patternFill patternType="solid">
        <fgColor theme="0" tint="-0.14999847407452621"/>
        <bgColor indexed="64"/>
      </patternFill>
    </fill>
    <fill>
      <patternFill patternType="solid">
        <fgColor theme="8" tint="0.59999389629810485"/>
        <bgColor indexed="64"/>
      </patternFill>
    </fill>
    <fill>
      <patternFill patternType="solid">
        <fgColor rgb="FF00B0F0"/>
        <bgColor indexed="64"/>
      </patternFill>
    </fill>
    <fill>
      <patternFill patternType="solid">
        <fgColor rgb="FFB7DEE8"/>
        <bgColor indexed="64"/>
      </patternFill>
    </fill>
    <fill>
      <patternFill patternType="solid">
        <fgColor rgb="FFFFCCFF"/>
        <bgColor indexed="64"/>
      </patternFill>
    </fill>
    <fill>
      <patternFill patternType="solid">
        <fgColor rgb="FF00FF00"/>
        <bgColor indexed="64"/>
      </patternFill>
    </fill>
    <fill>
      <patternFill patternType="solid">
        <fgColor theme="9"/>
        <bgColor indexed="64"/>
      </patternFill>
    </fill>
    <fill>
      <patternFill patternType="solid">
        <fgColor theme="2" tint="-0.249977111117893"/>
        <bgColor indexed="64"/>
      </patternFill>
    </fill>
    <fill>
      <patternFill patternType="solid">
        <fgColor theme="7"/>
        <bgColor indexed="64"/>
      </patternFill>
    </fill>
    <fill>
      <patternFill patternType="solid">
        <fgColor theme="3" tint="0.39997558519241921"/>
        <bgColor indexed="64"/>
      </patternFill>
    </fill>
  </fills>
  <borders count="46">
    <border>
      <left/>
      <right/>
      <top/>
      <bottom/>
      <diagonal/>
    </border>
    <border>
      <left style="thin">
        <color indexed="64"/>
      </left>
      <right style="thin">
        <color indexed="64"/>
      </right>
      <top/>
      <bottom/>
      <diagonal/>
    </border>
    <border>
      <left/>
      <right/>
      <top/>
      <bottom style="thick">
        <color indexed="64"/>
      </bottom>
      <diagonal/>
    </border>
    <border>
      <left/>
      <right style="thin">
        <color indexed="64"/>
      </right>
      <top/>
      <bottom/>
      <diagonal/>
    </border>
    <border>
      <left/>
      <right style="medium">
        <color indexed="64"/>
      </right>
      <top/>
      <bottom/>
      <diagonal/>
    </border>
    <border>
      <left/>
      <right style="medium">
        <color indexed="64"/>
      </right>
      <top style="thick">
        <color indexed="64"/>
      </top>
      <bottom style="thick">
        <color indexed="64"/>
      </bottom>
      <diagonal/>
    </border>
    <border>
      <left/>
      <right style="medium">
        <color indexed="64"/>
      </right>
      <top/>
      <bottom style="medium">
        <color indexed="64"/>
      </bottom>
      <diagonal/>
    </border>
    <border>
      <left/>
      <right style="medium">
        <color indexed="64"/>
      </right>
      <top/>
      <bottom style="thick">
        <color indexed="64"/>
      </bottom>
      <diagonal/>
    </border>
    <border>
      <left/>
      <right style="thick">
        <color indexed="64"/>
      </right>
      <top/>
      <bottom style="thick">
        <color indexed="64"/>
      </bottom>
      <diagonal/>
    </border>
    <border>
      <left style="medium">
        <color indexed="64"/>
      </left>
      <right style="medium">
        <color indexed="64"/>
      </right>
      <top style="medium">
        <color indexed="64"/>
      </top>
      <bottom style="medium">
        <color indexed="64"/>
      </bottom>
      <diagonal/>
    </border>
    <border>
      <left/>
      <right style="thick">
        <color indexed="64"/>
      </right>
      <top/>
      <bottom style="medium">
        <color indexed="64"/>
      </bottom>
      <diagonal/>
    </border>
    <border>
      <left/>
      <right style="thick">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top style="thick">
        <color indexed="64"/>
      </top>
      <bottom style="thick">
        <color indexed="64"/>
      </bottom>
      <diagonal/>
    </border>
    <border>
      <left style="medium">
        <color indexed="64"/>
      </left>
      <right/>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bottom/>
      <diagonal/>
    </border>
    <border>
      <left style="medium">
        <color rgb="FF00B050"/>
      </left>
      <right style="medium">
        <color rgb="FF00B050"/>
      </right>
      <top style="medium">
        <color rgb="FF00B050"/>
      </top>
      <bottom style="medium">
        <color rgb="FF00B050"/>
      </bottom>
      <diagonal/>
    </border>
    <border>
      <left style="thin">
        <color indexed="64"/>
      </left>
      <right style="medium">
        <color rgb="FF00B050"/>
      </right>
      <top style="medium">
        <color rgb="FF00B050"/>
      </top>
      <bottom style="medium">
        <color rgb="FF00B050"/>
      </bottom>
      <diagonal/>
    </border>
    <border>
      <left style="thin">
        <color indexed="64"/>
      </left>
      <right style="medium">
        <color rgb="FF00B050"/>
      </right>
      <top style="medium">
        <color rgb="FF00B050"/>
      </top>
      <bottom/>
      <diagonal/>
    </border>
    <border>
      <left style="thin">
        <color indexed="64"/>
      </left>
      <right style="medium">
        <color rgb="FF00B050"/>
      </right>
      <top/>
      <bottom/>
      <diagonal/>
    </border>
    <border>
      <left style="thin">
        <color indexed="64"/>
      </left>
      <right style="medium">
        <color rgb="FF00B050"/>
      </right>
      <top/>
      <bottom style="medium">
        <color rgb="FF00B050"/>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20">
    <xf numFmtId="0" fontId="0" fillId="0" borderId="0"/>
    <xf numFmtId="0" fontId="9" fillId="0" borderId="0" applyNumberFormat="0" applyFill="0" applyBorder="0" applyAlignment="0" applyProtection="0">
      <alignment vertical="top"/>
      <protection locked="0"/>
    </xf>
    <xf numFmtId="0" fontId="43" fillId="0" borderId="0" applyNumberFormat="0" applyFill="0" applyBorder="0" applyAlignment="0" applyProtection="0">
      <alignment vertical="top"/>
      <protection locked="0"/>
    </xf>
    <xf numFmtId="0" fontId="7" fillId="0" borderId="0"/>
    <xf numFmtId="0" fontId="54" fillId="0" borderId="0"/>
    <xf numFmtId="0" fontId="54" fillId="0" borderId="0"/>
    <xf numFmtId="0" fontId="54" fillId="0" borderId="0"/>
    <xf numFmtId="0" fontId="11" fillId="0" borderId="0"/>
    <xf numFmtId="0" fontId="5" fillId="0" borderId="0"/>
    <xf numFmtId="0" fontId="5" fillId="0" borderId="0"/>
    <xf numFmtId="0" fontId="7" fillId="0" borderId="0"/>
    <xf numFmtId="0" fontId="5" fillId="0" borderId="0"/>
    <xf numFmtId="0" fontId="5" fillId="0" borderId="0"/>
    <xf numFmtId="0" fontId="114" fillId="0" borderId="0" applyNumberFormat="0" applyFill="0" applyBorder="0" applyAlignment="0" applyProtection="0"/>
    <xf numFmtId="0" fontId="115" fillId="0" borderId="0"/>
    <xf numFmtId="0" fontId="117" fillId="0" borderId="0"/>
    <xf numFmtId="0" fontId="4" fillId="0" borderId="0"/>
    <xf numFmtId="0" fontId="3" fillId="0" borderId="0"/>
    <xf numFmtId="0" fontId="3" fillId="0" borderId="0"/>
    <xf numFmtId="0" fontId="3" fillId="0" borderId="0"/>
  </cellStyleXfs>
  <cellXfs count="788">
    <xf numFmtId="0" fontId="0" fillId="0" borderId="0" xfId="0"/>
    <xf numFmtId="0" fontId="6" fillId="0" borderId="0" xfId="0" applyFont="1" applyFill="1" applyAlignment="1">
      <alignment vertical="top" wrapText="1"/>
    </xf>
    <xf numFmtId="0" fontId="11" fillId="2" borderId="1" xfId="0" applyFont="1" applyFill="1" applyBorder="1"/>
    <xf numFmtId="49" fontId="14" fillId="0" borderId="0" xfId="0" applyNumberFormat="1" applyFont="1" applyAlignment="1">
      <alignment wrapText="1"/>
    </xf>
    <xf numFmtId="0" fontId="16" fillId="2" borderId="1" xfId="0" applyFont="1" applyFill="1" applyBorder="1" applyAlignment="1">
      <alignment horizontal="center" wrapText="1"/>
    </xf>
    <xf numFmtId="0" fontId="12" fillId="2" borderId="1" xfId="0" applyFont="1" applyFill="1" applyBorder="1" applyAlignment="1">
      <alignment wrapText="1"/>
    </xf>
    <xf numFmtId="49" fontId="15" fillId="0" borderId="0" xfId="0" applyNumberFormat="1" applyFont="1" applyAlignment="1">
      <alignment wrapText="1"/>
    </xf>
    <xf numFmtId="0" fontId="12" fillId="2" borderId="1" xfId="0" applyFont="1" applyFill="1" applyBorder="1" applyAlignment="1">
      <alignment vertical="top" wrapText="1"/>
    </xf>
    <xf numFmtId="0" fontId="13" fillId="2" borderId="1" xfId="0" applyFont="1" applyFill="1" applyBorder="1" applyAlignment="1">
      <alignment horizontal="center" wrapText="1"/>
    </xf>
    <xf numFmtId="49" fontId="15" fillId="3" borderId="2" xfId="0" applyNumberFormat="1" applyFont="1" applyFill="1" applyBorder="1" applyAlignment="1">
      <alignment wrapText="1"/>
    </xf>
    <xf numFmtId="49" fontId="14" fillId="0" borderId="3" xfId="0" applyNumberFormat="1" applyFont="1" applyBorder="1" applyAlignment="1">
      <alignment wrapText="1"/>
    </xf>
    <xf numFmtId="0" fontId="15" fillId="3" borderId="0" xfId="0" applyFont="1" applyFill="1" applyBorder="1" applyAlignment="1">
      <alignment horizontal="left" vertical="top" wrapText="1"/>
    </xf>
    <xf numFmtId="0" fontId="15" fillId="3" borderId="4" xfId="0" applyFont="1" applyFill="1" applyBorder="1" applyAlignment="1">
      <alignment horizontal="left" vertical="top" wrapText="1"/>
    </xf>
    <xf numFmtId="0" fontId="18" fillId="4" borderId="5" xfId="0" applyFont="1" applyFill="1" applyBorder="1" applyAlignment="1">
      <alignment vertical="top" wrapText="1"/>
    </xf>
    <xf numFmtId="0" fontId="19" fillId="0" borderId="6" xfId="0" applyFont="1" applyBorder="1" applyAlignment="1">
      <alignment vertical="top" wrapText="1"/>
    </xf>
    <xf numFmtId="0" fontId="21" fillId="4" borderId="7" xfId="0" applyFont="1" applyFill="1" applyBorder="1" applyAlignment="1">
      <alignment vertical="top" wrapText="1"/>
    </xf>
    <xf numFmtId="0" fontId="21" fillId="4" borderId="8" xfId="0" applyFont="1" applyFill="1" applyBorder="1" applyAlignment="1">
      <alignment vertical="top" wrapText="1"/>
    </xf>
    <xf numFmtId="0" fontId="20" fillId="0" borderId="9" xfId="0" applyFont="1" applyBorder="1" applyAlignment="1">
      <alignment vertical="top" wrapText="1"/>
    </xf>
    <xf numFmtId="0" fontId="19" fillId="0" borderId="10" xfId="0" applyFont="1" applyBorder="1" applyAlignment="1">
      <alignment vertical="top" wrapText="1"/>
    </xf>
    <xf numFmtId="0" fontId="19" fillId="0" borderId="4" xfId="0" applyFont="1" applyBorder="1" applyAlignment="1">
      <alignment vertical="top" wrapText="1"/>
    </xf>
    <xf numFmtId="0" fontId="20" fillId="0" borderId="11" xfId="0" applyFont="1" applyBorder="1" applyAlignment="1">
      <alignment vertical="top" wrapText="1"/>
    </xf>
    <xf numFmtId="0" fontId="19" fillId="0" borderId="7" xfId="0" applyFont="1" applyBorder="1" applyAlignment="1">
      <alignment vertical="top" wrapText="1"/>
    </xf>
    <xf numFmtId="0" fontId="19" fillId="0" borderId="8" xfId="0" applyFont="1" applyBorder="1" applyAlignment="1">
      <alignment vertical="top" wrapText="1"/>
    </xf>
    <xf numFmtId="0" fontId="19" fillId="2" borderId="6" xfId="0" applyFont="1" applyFill="1" applyBorder="1" applyAlignment="1">
      <alignment vertical="top" wrapText="1"/>
    </xf>
    <xf numFmtId="0" fontId="19" fillId="2" borderId="10" xfId="0" applyFont="1" applyFill="1" applyBorder="1" applyAlignment="1">
      <alignment vertical="top" wrapText="1"/>
    </xf>
    <xf numFmtId="0" fontId="19" fillId="2" borderId="7" xfId="0" applyFont="1" applyFill="1" applyBorder="1" applyAlignment="1">
      <alignment vertical="top" wrapText="1"/>
    </xf>
    <xf numFmtId="0" fontId="21" fillId="4" borderId="4" xfId="0" applyFont="1" applyFill="1" applyBorder="1" applyAlignment="1">
      <alignment vertical="top" wrapText="1"/>
    </xf>
    <xf numFmtId="0" fontId="21" fillId="4" borderId="11" xfId="0" applyFont="1" applyFill="1" applyBorder="1" applyAlignment="1">
      <alignment vertical="top" wrapText="1"/>
    </xf>
    <xf numFmtId="49" fontId="14" fillId="0" borderId="0" xfId="0" applyNumberFormat="1" applyFont="1" applyFill="1" applyBorder="1" applyAlignment="1">
      <alignment wrapText="1"/>
    </xf>
    <xf numFmtId="0" fontId="18" fillId="0" borderId="0" xfId="0" applyFont="1" applyFill="1" applyBorder="1" applyAlignment="1">
      <alignment vertical="top" wrapText="1"/>
    </xf>
    <xf numFmtId="0" fontId="19" fillId="0" borderId="0" xfId="0" applyFont="1" applyFill="1" applyBorder="1" applyAlignment="1">
      <alignment vertical="top" wrapText="1"/>
    </xf>
    <xf numFmtId="0" fontId="20" fillId="0" borderId="0" xfId="0" applyFont="1" applyFill="1" applyBorder="1" applyAlignment="1">
      <alignment vertical="top" wrapText="1"/>
    </xf>
    <xf numFmtId="0" fontId="10" fillId="2" borderId="1" xfId="0" applyFont="1" applyFill="1" applyBorder="1"/>
    <xf numFmtId="0" fontId="56" fillId="0" borderId="0" xfId="0" applyFont="1" applyBorder="1" applyAlignment="1">
      <alignment horizontal="center" vertical="center" wrapText="1"/>
    </xf>
    <xf numFmtId="0" fontId="57" fillId="0" borderId="0" xfId="0" applyFont="1"/>
    <xf numFmtId="0" fontId="58" fillId="0" borderId="0" xfId="0" applyFont="1" applyFill="1" applyAlignment="1">
      <alignment vertical="top"/>
    </xf>
    <xf numFmtId="0" fontId="57" fillId="0" borderId="0" xfId="0" applyFont="1" applyFill="1" applyAlignment="1">
      <alignment vertical="top"/>
    </xf>
    <xf numFmtId="0" fontId="57" fillId="5" borderId="0" xfId="0" applyFont="1" applyFill="1" applyAlignment="1">
      <alignment vertical="top"/>
    </xf>
    <xf numFmtId="0" fontId="57" fillId="0" borderId="0" xfId="0" applyFont="1" applyAlignment="1">
      <alignment vertical="top"/>
    </xf>
    <xf numFmtId="0" fontId="59" fillId="0" borderId="0" xfId="0" applyFont="1" applyFill="1" applyAlignment="1">
      <alignment vertical="top" wrapText="1"/>
    </xf>
    <xf numFmtId="166" fontId="58" fillId="0" borderId="0" xfId="0" applyNumberFormat="1" applyFont="1" applyFill="1" applyAlignment="1">
      <alignment vertical="top"/>
    </xf>
    <xf numFmtId="0" fontId="60" fillId="0" borderId="0" xfId="0" applyFont="1" applyFill="1" applyAlignment="1">
      <alignment vertical="top"/>
    </xf>
    <xf numFmtId="0" fontId="60" fillId="0" borderId="0" xfId="0" applyFont="1" applyAlignment="1">
      <alignment horizontal="center" vertical="top"/>
    </xf>
    <xf numFmtId="0" fontId="60" fillId="0" borderId="0" xfId="0" applyFont="1" applyAlignment="1">
      <alignment vertical="top" wrapText="1"/>
    </xf>
    <xf numFmtId="0" fontId="60" fillId="0" borderId="0" xfId="0" applyFont="1"/>
    <xf numFmtId="0" fontId="61" fillId="0" borderId="0" xfId="0" applyFont="1" applyFill="1" applyAlignment="1">
      <alignment vertical="top" wrapText="1"/>
    </xf>
    <xf numFmtId="0" fontId="60" fillId="0" borderId="0" xfId="0" applyFont="1" applyFill="1" applyAlignment="1">
      <alignment vertical="top" wrapText="1"/>
    </xf>
    <xf numFmtId="0" fontId="62" fillId="0" borderId="0" xfId="0" applyFont="1" applyFill="1" applyAlignment="1">
      <alignment vertical="top" wrapText="1"/>
    </xf>
    <xf numFmtId="0" fontId="60" fillId="0" borderId="0" xfId="0" applyFont="1" applyAlignment="1">
      <alignment horizontal="left" vertical="top" wrapText="1"/>
    </xf>
    <xf numFmtId="0" fontId="63" fillId="0" borderId="0" xfId="0" applyFont="1" applyFill="1" applyAlignment="1">
      <alignment vertical="top" wrapText="1"/>
    </xf>
    <xf numFmtId="0" fontId="60" fillId="0" borderId="12" xfId="0" applyFont="1" applyFill="1" applyBorder="1" applyAlignment="1">
      <alignment vertical="top" wrapText="1"/>
    </xf>
    <xf numFmtId="0" fontId="60" fillId="0" borderId="0" xfId="0" applyFont="1" applyAlignment="1">
      <alignment vertical="top"/>
    </xf>
    <xf numFmtId="0" fontId="61" fillId="6" borderId="0" xfId="0" applyFont="1" applyFill="1" applyAlignment="1">
      <alignment vertical="top" wrapText="1"/>
    </xf>
    <xf numFmtId="0" fontId="62" fillId="0" borderId="12" xfId="0" applyFont="1" applyFill="1" applyBorder="1" applyAlignment="1">
      <alignment vertical="top" wrapText="1"/>
    </xf>
    <xf numFmtId="0" fontId="60" fillId="6" borderId="0" xfId="0" applyFont="1" applyFill="1" applyBorder="1" applyAlignment="1">
      <alignment vertical="top" wrapText="1"/>
    </xf>
    <xf numFmtId="0" fontId="62" fillId="6" borderId="0" xfId="0" applyFont="1" applyFill="1" applyBorder="1" applyAlignment="1">
      <alignment vertical="top" wrapText="1"/>
    </xf>
    <xf numFmtId="0" fontId="60" fillId="6" borderId="0" xfId="0" applyFont="1" applyFill="1" applyAlignment="1">
      <alignment vertical="top" wrapText="1"/>
    </xf>
    <xf numFmtId="0" fontId="60" fillId="0" borderId="0" xfId="0" applyFont="1" applyFill="1"/>
    <xf numFmtId="0" fontId="62" fillId="6" borderId="0" xfId="0" applyFont="1" applyFill="1" applyAlignment="1">
      <alignment horizontal="left" vertical="top" wrapText="1"/>
    </xf>
    <xf numFmtId="0" fontId="60" fillId="6" borderId="0" xfId="0" applyNumberFormat="1" applyFont="1" applyFill="1" applyAlignment="1">
      <alignment vertical="top" wrapText="1"/>
    </xf>
    <xf numFmtId="0" fontId="62" fillId="6" borderId="0" xfId="0" applyFont="1" applyFill="1" applyAlignment="1">
      <alignment vertical="top" wrapText="1"/>
    </xf>
    <xf numFmtId="0" fontId="60" fillId="6" borderId="0" xfId="0" applyFont="1" applyFill="1"/>
    <xf numFmtId="0" fontId="60" fillId="0" borderId="12" xfId="0" applyFont="1" applyBorder="1" applyAlignment="1">
      <alignment vertical="top" wrapText="1"/>
    </xf>
    <xf numFmtId="0" fontId="60" fillId="0" borderId="0" xfId="0" applyFont="1" applyBorder="1" applyAlignment="1">
      <alignment vertical="top" wrapText="1"/>
    </xf>
    <xf numFmtId="0" fontId="61" fillId="0" borderId="0" xfId="0" applyFont="1"/>
    <xf numFmtId="0" fontId="64" fillId="11" borderId="12" xfId="7" applyFont="1" applyFill="1" applyBorder="1" applyAlignment="1">
      <alignment vertical="center" wrapText="1"/>
    </xf>
    <xf numFmtId="0" fontId="64" fillId="11" borderId="12" xfId="7" applyFont="1" applyFill="1" applyBorder="1" applyAlignment="1">
      <alignment horizontal="left" vertical="center" wrapText="1"/>
    </xf>
    <xf numFmtId="0" fontId="60" fillId="0" borderId="12" xfId="0" applyFont="1" applyBorder="1"/>
    <xf numFmtId="0" fontId="60" fillId="12" borderId="0" xfId="0" applyFont="1" applyFill="1"/>
    <xf numFmtId="0" fontId="57" fillId="0" borderId="0" xfId="0" applyFont="1" applyAlignment="1">
      <alignment vertical="top" wrapText="1"/>
    </xf>
    <xf numFmtId="0" fontId="57" fillId="0" borderId="0" xfId="0" applyFont="1" applyFill="1" applyBorder="1" applyAlignment="1">
      <alignment horizontal="center" vertical="top"/>
    </xf>
    <xf numFmtId="0" fontId="61" fillId="0" borderId="15" xfId="0" applyFont="1" applyBorder="1" applyAlignment="1">
      <alignment vertical="top"/>
    </xf>
    <xf numFmtId="0" fontId="60" fillId="0" borderId="17" xfId="0" applyFont="1" applyBorder="1" applyAlignment="1">
      <alignment vertical="top"/>
    </xf>
    <xf numFmtId="0" fontId="60" fillId="0" borderId="18" xfId="0" applyFont="1" applyBorder="1" applyAlignment="1">
      <alignment vertical="top"/>
    </xf>
    <xf numFmtId="0" fontId="60" fillId="0" borderId="0" xfId="0" applyFont="1" applyBorder="1" applyAlignment="1">
      <alignment vertical="top"/>
    </xf>
    <xf numFmtId="0" fontId="61" fillId="0" borderId="15" xfId="0" applyFont="1" applyFill="1" applyBorder="1" applyAlignment="1">
      <alignment vertical="top"/>
    </xf>
    <xf numFmtId="0" fontId="60" fillId="0" borderId="16" xfId="0" applyFont="1" applyFill="1" applyBorder="1" applyAlignment="1">
      <alignment vertical="top" wrapText="1"/>
    </xf>
    <xf numFmtId="0" fontId="62" fillId="0" borderId="3" xfId="0" applyFont="1" applyFill="1" applyBorder="1" applyAlignment="1">
      <alignment vertical="top" wrapText="1"/>
    </xf>
    <xf numFmtId="0" fontId="60" fillId="0" borderId="17" xfId="0" applyFont="1" applyFill="1" applyBorder="1" applyAlignment="1">
      <alignment vertical="top"/>
    </xf>
    <xf numFmtId="0" fontId="60" fillId="0" borderId="18" xfId="0" applyFont="1" applyFill="1" applyBorder="1" applyAlignment="1">
      <alignment vertical="top"/>
    </xf>
    <xf numFmtId="0" fontId="60" fillId="0" borderId="3" xfId="0" applyFont="1" applyFill="1" applyBorder="1" applyAlignment="1">
      <alignment vertical="top" wrapText="1"/>
    </xf>
    <xf numFmtId="0" fontId="60" fillId="0" borderId="19" xfId="0" applyFont="1" applyFill="1" applyBorder="1" applyAlignment="1">
      <alignment vertical="top" wrapText="1"/>
    </xf>
    <xf numFmtId="0" fontId="66" fillId="0" borderId="0" xfId="0" applyFont="1"/>
    <xf numFmtId="0" fontId="66" fillId="0" borderId="0" xfId="0" applyFont="1" applyAlignment="1">
      <alignment horizontal="center" vertical="top"/>
    </xf>
    <xf numFmtId="0" fontId="60" fillId="0" borderId="20" xfId="0" applyFont="1" applyBorder="1"/>
    <xf numFmtId="0" fontId="57" fillId="7" borderId="0" xfId="9" applyFont="1" applyFill="1"/>
    <xf numFmtId="0" fontId="57" fillId="0" borderId="0" xfId="9" applyFont="1"/>
    <xf numFmtId="0" fontId="67" fillId="0" borderId="0" xfId="10" applyFont="1" applyBorder="1" applyAlignment="1">
      <alignment horizontal="center" vertical="center" wrapText="1"/>
    </xf>
    <xf numFmtId="0" fontId="60" fillId="0" borderId="0" xfId="10" applyFont="1" applyBorder="1" applyAlignment="1">
      <alignment vertical="top"/>
    </xf>
    <xf numFmtId="0" fontId="57" fillId="7" borderId="0" xfId="9" applyFont="1" applyFill="1" applyBorder="1"/>
    <xf numFmtId="0" fontId="57" fillId="0" borderId="0" xfId="9" applyFont="1" applyBorder="1"/>
    <xf numFmtId="15" fontId="60" fillId="0" borderId="0" xfId="10" applyNumberFormat="1" applyFont="1" applyBorder="1" applyAlignment="1">
      <alignment horizontal="left" vertical="top"/>
    </xf>
    <xf numFmtId="0" fontId="57" fillId="0" borderId="0" xfId="10" applyFont="1" applyFill="1"/>
    <xf numFmtId="0" fontId="60" fillId="0" borderId="0" xfId="10" applyFont="1" applyFill="1" applyBorder="1" applyAlignment="1">
      <alignment horizontal="left" vertical="top"/>
    </xf>
    <xf numFmtId="0" fontId="61" fillId="0" borderId="12" xfId="9" applyFont="1" applyFill="1" applyBorder="1" applyAlignment="1">
      <alignment horizontal="center" vertical="center" wrapText="1"/>
    </xf>
    <xf numFmtId="0" fontId="61" fillId="0" borderId="12" xfId="10" applyFont="1" applyFill="1" applyBorder="1" applyAlignment="1">
      <alignment horizontal="center" vertical="center" wrapText="1"/>
    </xf>
    <xf numFmtId="0" fontId="61" fillId="7" borderId="0" xfId="9" applyFont="1" applyFill="1" applyAlignment="1">
      <alignment horizontal="center" vertical="center" wrapText="1"/>
    </xf>
    <xf numFmtId="0" fontId="61" fillId="0" borderId="0" xfId="9" applyFont="1" applyAlignment="1">
      <alignment horizontal="center" vertical="center" wrapText="1"/>
    </xf>
    <xf numFmtId="0" fontId="68" fillId="0" borderId="12" xfId="10" applyFont="1" applyFill="1" applyBorder="1" applyAlignment="1">
      <alignment horizontal="left" vertical="top" wrapText="1"/>
    </xf>
    <xf numFmtId="0" fontId="68" fillId="7" borderId="0" xfId="9" applyFont="1" applyFill="1"/>
    <xf numFmtId="0" fontId="68" fillId="0" borderId="0" xfId="9" applyFont="1"/>
    <xf numFmtId="0" fontId="57" fillId="0" borderId="12" xfId="10" applyFont="1" applyFill="1" applyBorder="1" applyAlignment="1">
      <alignment horizontal="left" vertical="top" wrapText="1"/>
    </xf>
    <xf numFmtId="0" fontId="62" fillId="0" borderId="0" xfId="10" applyFont="1" applyBorder="1" applyAlignment="1">
      <alignment horizontal="left" vertical="top" wrapText="1"/>
    </xf>
    <xf numFmtId="0" fontId="62" fillId="0" borderId="0" xfId="10" applyFont="1" applyFill="1" applyBorder="1" applyAlignment="1">
      <alignment horizontal="left" vertical="top" wrapText="1"/>
    </xf>
    <xf numFmtId="0" fontId="61" fillId="0" borderId="15" xfId="10" applyFont="1" applyBorder="1" applyAlignment="1">
      <alignment vertical="top"/>
    </xf>
    <xf numFmtId="0" fontId="60" fillId="0" borderId="22" xfId="10" applyFont="1" applyBorder="1" applyAlignment="1">
      <alignment vertical="top" wrapText="1"/>
    </xf>
    <xf numFmtId="0" fontId="60" fillId="0" borderId="22" xfId="10" applyFont="1" applyFill="1" applyBorder="1" applyAlignment="1">
      <alignment vertical="top"/>
    </xf>
    <xf numFmtId="0" fontId="60" fillId="0" borderId="16" xfId="10" applyFont="1" applyFill="1" applyBorder="1" applyAlignment="1">
      <alignment vertical="top" wrapText="1"/>
    </xf>
    <xf numFmtId="0" fontId="57" fillId="0" borderId="20" xfId="10" applyFont="1" applyFill="1" applyBorder="1" applyAlignment="1">
      <alignment vertical="top"/>
    </xf>
    <xf numFmtId="15" fontId="60" fillId="0" borderId="19" xfId="10" applyNumberFormat="1" applyFont="1" applyFill="1" applyBorder="1" applyAlignment="1">
      <alignment vertical="top" wrapText="1"/>
    </xf>
    <xf numFmtId="0" fontId="57" fillId="0" borderId="0" xfId="10" applyFont="1" applyFill="1" applyBorder="1"/>
    <xf numFmtId="0" fontId="60" fillId="0" borderId="0" xfId="10" applyFont="1" applyFill="1" applyBorder="1" applyAlignment="1">
      <alignment vertical="top"/>
    </xf>
    <xf numFmtId="0" fontId="60" fillId="0" borderId="12" xfId="0" applyFont="1" applyFill="1" applyBorder="1" applyAlignment="1">
      <alignment horizontal="left" vertical="top" wrapText="1"/>
    </xf>
    <xf numFmtId="165" fontId="60" fillId="13" borderId="1" xfId="0" applyNumberFormat="1" applyFont="1" applyFill="1" applyBorder="1" applyAlignment="1">
      <alignment horizontal="left" vertical="top" wrapText="1"/>
    </xf>
    <xf numFmtId="165" fontId="60" fillId="13" borderId="17" xfId="0" applyNumberFormat="1" applyFont="1" applyFill="1" applyBorder="1" applyAlignment="1">
      <alignment horizontal="left" vertical="top" wrapText="1"/>
    </xf>
    <xf numFmtId="0" fontId="60" fillId="0" borderId="0" xfId="0" applyFont="1" applyFill="1" applyBorder="1" applyAlignment="1">
      <alignment vertical="top" wrapText="1"/>
    </xf>
    <xf numFmtId="0" fontId="63" fillId="0" borderId="3" xfId="0" applyFont="1" applyFill="1" applyBorder="1" applyAlignment="1">
      <alignment vertical="top" wrapText="1"/>
    </xf>
    <xf numFmtId="165" fontId="69" fillId="13" borderId="12" xfId="0" applyNumberFormat="1" applyFont="1" applyFill="1" applyBorder="1" applyAlignment="1">
      <alignment horizontal="left" vertical="center"/>
    </xf>
    <xf numFmtId="0" fontId="69" fillId="13" borderId="12" xfId="0" applyFont="1" applyFill="1" applyBorder="1" applyAlignment="1">
      <alignment vertical="center"/>
    </xf>
    <xf numFmtId="0" fontId="69" fillId="13" borderId="12" xfId="0" applyFont="1" applyFill="1" applyBorder="1" applyAlignment="1">
      <alignment vertical="center" wrapText="1"/>
    </xf>
    <xf numFmtId="0" fontId="69" fillId="6" borderId="0" xfId="0" applyFont="1" applyFill="1" applyAlignment="1">
      <alignment vertical="center" wrapText="1"/>
    </xf>
    <xf numFmtId="0" fontId="69" fillId="0" borderId="0" xfId="0" applyFont="1" applyAlignment="1">
      <alignment vertical="center"/>
    </xf>
    <xf numFmtId="0" fontId="61" fillId="13" borderId="15" xfId="0" applyFont="1" applyFill="1" applyBorder="1" applyAlignment="1">
      <alignment horizontal="left" vertical="top" wrapText="1"/>
    </xf>
    <xf numFmtId="0" fontId="61" fillId="13" borderId="16" xfId="0" applyFont="1" applyFill="1" applyBorder="1" applyAlignment="1">
      <alignment vertical="top" wrapText="1"/>
    </xf>
    <xf numFmtId="0" fontId="61" fillId="12" borderId="0" xfId="0" applyFont="1" applyFill="1" applyAlignment="1">
      <alignment vertical="top" wrapText="1"/>
    </xf>
    <xf numFmtId="0" fontId="61" fillId="13" borderId="17" xfId="0" applyFont="1" applyFill="1" applyBorder="1" applyAlignment="1">
      <alignment horizontal="left" vertical="top" wrapText="1"/>
    </xf>
    <xf numFmtId="0" fontId="61" fillId="13" borderId="19" xfId="0" applyFont="1" applyFill="1" applyBorder="1" applyAlignment="1">
      <alignment vertical="top" wrapText="1"/>
    </xf>
    <xf numFmtId="0" fontId="60" fillId="13" borderId="1" xfId="0" applyFont="1" applyFill="1" applyBorder="1" applyAlignment="1">
      <alignment horizontal="left" vertical="top" wrapText="1"/>
    </xf>
    <xf numFmtId="0" fontId="61" fillId="0" borderId="3" xfId="0" applyFont="1" applyFill="1" applyBorder="1" applyAlignment="1">
      <alignment vertical="top" wrapText="1"/>
    </xf>
    <xf numFmtId="0" fontId="60" fillId="12" borderId="0" xfId="0" applyFont="1" applyFill="1" applyAlignment="1">
      <alignment vertical="top" wrapText="1"/>
    </xf>
    <xf numFmtId="0" fontId="70" fillId="0" borderId="3" xfId="0" applyFont="1" applyFill="1" applyBorder="1" applyAlignment="1">
      <alignment vertical="top" wrapText="1"/>
    </xf>
    <xf numFmtId="0" fontId="61" fillId="13" borderId="21" xfId="0" applyFont="1" applyFill="1" applyBorder="1" applyAlignment="1">
      <alignment vertical="top" wrapText="1"/>
    </xf>
    <xf numFmtId="0" fontId="61" fillId="13" borderId="1" xfId="0" applyFont="1" applyFill="1" applyBorder="1" applyAlignment="1">
      <alignment horizontal="left" vertical="top" wrapText="1"/>
    </xf>
    <xf numFmtId="0" fontId="62" fillId="12" borderId="0" xfId="0" applyFont="1" applyFill="1" applyAlignment="1">
      <alignment horizontal="left" vertical="top" wrapText="1"/>
    </xf>
    <xf numFmtId="0" fontId="60" fillId="0" borderId="3" xfId="0" applyNumberFormat="1" applyFont="1" applyFill="1" applyBorder="1" applyAlignment="1">
      <alignment vertical="top" wrapText="1"/>
    </xf>
    <xf numFmtId="0" fontId="60" fillId="12" borderId="0" xfId="0" applyNumberFormat="1" applyFont="1" applyFill="1" applyAlignment="1">
      <alignment vertical="top" wrapText="1"/>
    </xf>
    <xf numFmtId="0" fontId="62" fillId="12" borderId="0" xfId="0" applyFont="1" applyFill="1" applyAlignment="1">
      <alignment vertical="top" wrapText="1"/>
    </xf>
    <xf numFmtId="0" fontId="62" fillId="13" borderId="1" xfId="0" applyFont="1" applyFill="1" applyBorder="1" applyAlignment="1">
      <alignment horizontal="left" vertical="top" wrapText="1"/>
    </xf>
    <xf numFmtId="2" fontId="61" fillId="13" borderId="1" xfId="0" applyNumberFormat="1" applyFont="1" applyFill="1" applyBorder="1" applyAlignment="1">
      <alignment horizontal="left" vertical="top" wrapText="1"/>
    </xf>
    <xf numFmtId="165" fontId="61" fillId="10" borderId="15" xfId="0" applyNumberFormat="1" applyFont="1" applyFill="1" applyBorder="1" applyAlignment="1">
      <alignment horizontal="left" vertical="top"/>
    </xf>
    <xf numFmtId="0" fontId="61" fillId="10" borderId="16" xfId="0" applyFont="1" applyFill="1" applyBorder="1" applyAlignment="1">
      <alignment vertical="top" wrapText="1"/>
    </xf>
    <xf numFmtId="0" fontId="61" fillId="10" borderId="17" xfId="0" applyFont="1" applyFill="1" applyBorder="1" applyAlignment="1">
      <alignment horizontal="left" vertical="top"/>
    </xf>
    <xf numFmtId="0" fontId="61" fillId="10" borderId="19" xfId="0" applyFont="1" applyFill="1" applyBorder="1" applyAlignment="1">
      <alignment vertical="top" wrapText="1"/>
    </xf>
    <xf numFmtId="0" fontId="60" fillId="0" borderId="13" xfId="0" applyFont="1" applyFill="1" applyBorder="1" applyAlignment="1">
      <alignment vertical="top" wrapText="1"/>
    </xf>
    <xf numFmtId="0" fontId="60" fillId="0" borderId="14" xfId="0" applyFont="1" applyFill="1" applyBorder="1" applyAlignment="1">
      <alignment vertical="top" wrapText="1"/>
    </xf>
    <xf numFmtId="0" fontId="61" fillId="10" borderId="21" xfId="0" applyFont="1" applyFill="1" applyBorder="1" applyAlignment="1">
      <alignment vertical="top" wrapText="1"/>
    </xf>
    <xf numFmtId="0" fontId="61" fillId="0" borderId="13" xfId="0" applyFont="1" applyFill="1" applyBorder="1" applyAlignment="1">
      <alignment vertical="top" wrapText="1"/>
    </xf>
    <xf numFmtId="0" fontId="60" fillId="0" borderId="1" xfId="0" applyFont="1" applyFill="1" applyBorder="1" applyAlignment="1">
      <alignment vertical="top" wrapText="1"/>
    </xf>
    <xf numFmtId="0" fontId="61" fillId="0" borderId="1" xfId="0" applyFont="1" applyFill="1" applyBorder="1" applyAlignment="1">
      <alignment vertical="top" wrapText="1"/>
    </xf>
    <xf numFmtId="0" fontId="62" fillId="0" borderId="13" xfId="0" applyFont="1" applyFill="1" applyBorder="1" applyAlignment="1">
      <alignment horizontal="left" vertical="top" wrapText="1"/>
    </xf>
    <xf numFmtId="0" fontId="62" fillId="0" borderId="1" xfId="0" applyFont="1" applyFill="1" applyBorder="1" applyAlignment="1">
      <alignment horizontal="left" vertical="top" wrapText="1"/>
    </xf>
    <xf numFmtId="0" fontId="61" fillId="0" borderId="1" xfId="0" applyFont="1" applyFill="1" applyBorder="1" applyAlignment="1">
      <alignment horizontal="left" vertical="top" wrapText="1"/>
    </xf>
    <xf numFmtId="0" fontId="61" fillId="12" borderId="0" xfId="0" applyFont="1" applyFill="1" applyAlignment="1">
      <alignment horizontal="left" vertical="top" wrapText="1"/>
    </xf>
    <xf numFmtId="0" fontId="62" fillId="0" borderId="1" xfId="0" applyFont="1" applyFill="1" applyBorder="1" applyAlignment="1">
      <alignment vertical="top" wrapText="1"/>
    </xf>
    <xf numFmtId="0" fontId="62" fillId="0" borderId="13" xfId="0" applyFont="1" applyFill="1" applyBorder="1" applyAlignment="1">
      <alignment vertical="top" wrapText="1"/>
    </xf>
    <xf numFmtId="2" fontId="61" fillId="10" borderId="17" xfId="0" applyNumberFormat="1" applyFont="1" applyFill="1" applyBorder="1" applyAlignment="1">
      <alignment horizontal="left" vertical="top"/>
    </xf>
    <xf numFmtId="0" fontId="71" fillId="10" borderId="17" xfId="0" applyFont="1" applyFill="1" applyBorder="1" applyAlignment="1">
      <alignment horizontal="left" vertical="top" wrapText="1"/>
    </xf>
    <xf numFmtId="0" fontId="62" fillId="10" borderId="18" xfId="0" applyFont="1" applyFill="1" applyBorder="1" applyAlignment="1">
      <alignment horizontal="left" vertical="top"/>
    </xf>
    <xf numFmtId="0" fontId="61" fillId="10" borderId="0" xfId="0" applyFont="1" applyFill="1" applyBorder="1" applyAlignment="1">
      <alignment horizontal="left" vertical="top"/>
    </xf>
    <xf numFmtId="0" fontId="70" fillId="0" borderId="13" xfId="0" applyFont="1" applyFill="1" applyBorder="1" applyAlignment="1">
      <alignment vertical="top" wrapText="1"/>
    </xf>
    <xf numFmtId="0" fontId="60" fillId="10" borderId="17" xfId="0" applyFont="1" applyFill="1" applyBorder="1" applyAlignment="1">
      <alignment horizontal="left"/>
    </xf>
    <xf numFmtId="0" fontId="60" fillId="0" borderId="1" xfId="0" applyFont="1" applyFill="1" applyBorder="1"/>
    <xf numFmtId="0" fontId="61" fillId="6" borderId="0" xfId="0" applyFont="1" applyFill="1" applyAlignment="1">
      <alignment horizontal="left" vertical="top" wrapText="1"/>
    </xf>
    <xf numFmtId="0" fontId="61" fillId="10" borderId="12" xfId="0" applyFont="1" applyFill="1" applyBorder="1" applyAlignment="1">
      <alignment vertical="top" wrapText="1"/>
    </xf>
    <xf numFmtId="2" fontId="61" fillId="10" borderId="0" xfId="0" applyNumberFormat="1" applyFont="1" applyFill="1" applyBorder="1" applyAlignment="1">
      <alignment horizontal="left" vertical="top"/>
    </xf>
    <xf numFmtId="0" fontId="60" fillId="0" borderId="0" xfId="0" applyFont="1" applyAlignment="1">
      <alignment wrapText="1"/>
    </xf>
    <xf numFmtId="0" fontId="61" fillId="14" borderId="13" xfId="11" applyFont="1" applyFill="1" applyBorder="1" applyAlignment="1">
      <alignment horizontal="left" vertical="top" wrapText="1"/>
    </xf>
    <xf numFmtId="0" fontId="61" fillId="14" borderId="13" xfId="11" applyFont="1" applyFill="1" applyBorder="1" applyAlignment="1">
      <alignment vertical="top" wrapText="1"/>
    </xf>
    <xf numFmtId="0" fontId="61" fillId="14" borderId="13" xfId="11" applyFont="1" applyFill="1" applyBorder="1" applyAlignment="1">
      <alignment vertical="top"/>
    </xf>
    <xf numFmtId="0" fontId="61" fillId="14" borderId="23" xfId="11" applyFont="1" applyFill="1" applyBorder="1" applyAlignment="1">
      <alignment horizontal="left" vertical="top"/>
    </xf>
    <xf numFmtId="0" fontId="61" fillId="14" borderId="24" xfId="11" applyFont="1" applyFill="1" applyBorder="1" applyAlignment="1">
      <alignment vertical="top" wrapText="1"/>
    </xf>
    <xf numFmtId="0" fontId="61" fillId="14" borderId="14" xfId="11" applyFont="1" applyFill="1" applyBorder="1" applyAlignment="1">
      <alignment horizontal="left" vertical="top"/>
    </xf>
    <xf numFmtId="0" fontId="61" fillId="14" borderId="12" xfId="11" applyFont="1" applyFill="1" applyBorder="1" applyAlignment="1">
      <alignment horizontal="left" vertical="top"/>
    </xf>
    <xf numFmtId="0" fontId="61" fillId="14" borderId="22" xfId="11" applyFont="1" applyFill="1" applyBorder="1" applyAlignment="1">
      <alignment vertical="top" wrapText="1"/>
    </xf>
    <xf numFmtId="0" fontId="61" fillId="14" borderId="23" xfId="11" applyFont="1" applyFill="1" applyBorder="1" applyAlignment="1">
      <alignment horizontal="left" vertical="top" wrapText="1"/>
    </xf>
    <xf numFmtId="2" fontId="61" fillId="14" borderId="23" xfId="11" applyNumberFormat="1" applyFont="1" applyFill="1" applyBorder="1" applyAlignment="1">
      <alignment horizontal="left" vertical="top"/>
    </xf>
    <xf numFmtId="0" fontId="61" fillId="14" borderId="20" xfId="11" applyFont="1" applyFill="1" applyBorder="1" applyAlignment="1">
      <alignment vertical="top" wrapText="1"/>
    </xf>
    <xf numFmtId="0" fontId="57" fillId="14" borderId="3" xfId="11" applyFont="1" applyFill="1" applyBorder="1" applyAlignment="1">
      <alignment vertical="top" wrapText="1"/>
    </xf>
    <xf numFmtId="0" fontId="60" fillId="14" borderId="20" xfId="11" applyFont="1" applyFill="1" applyBorder="1" applyAlignment="1">
      <alignment vertical="top"/>
    </xf>
    <xf numFmtId="0" fontId="57" fillId="14" borderId="19" xfId="11" applyFont="1" applyFill="1" applyBorder="1" applyAlignment="1">
      <alignment vertical="top" wrapText="1"/>
    </xf>
    <xf numFmtId="0" fontId="60" fillId="14" borderId="24" xfId="11" applyFont="1" applyFill="1" applyBorder="1" applyAlignment="1">
      <alignment vertical="top"/>
    </xf>
    <xf numFmtId="0" fontId="57" fillId="14" borderId="21" xfId="11" applyFont="1" applyFill="1" applyBorder="1" applyAlignment="1">
      <alignment vertical="top" wrapText="1"/>
    </xf>
    <xf numFmtId="0" fontId="60" fillId="14" borderId="22" xfId="11" applyFont="1" applyFill="1" applyBorder="1" applyAlignment="1">
      <alignment vertical="top"/>
    </xf>
    <xf numFmtId="0" fontId="57" fillId="14" borderId="16" xfId="11" applyFont="1" applyFill="1" applyBorder="1" applyAlignment="1">
      <alignment vertical="top" wrapText="1"/>
    </xf>
    <xf numFmtId="0" fontId="72" fillId="14" borderId="20" xfId="11" applyFont="1" applyFill="1" applyBorder="1" applyAlignment="1">
      <alignment vertical="top" wrapText="1"/>
    </xf>
    <xf numFmtId="0" fontId="60" fillId="10" borderId="24" xfId="0" applyFont="1" applyFill="1" applyBorder="1" applyAlignment="1">
      <alignment vertical="top" wrapText="1"/>
    </xf>
    <xf numFmtId="0" fontId="57" fillId="10" borderId="0" xfId="0" applyFont="1" applyFill="1" applyAlignment="1">
      <alignment vertical="top"/>
    </xf>
    <xf numFmtId="0" fontId="62" fillId="0" borderId="3" xfId="0" applyFont="1" applyFill="1" applyBorder="1" applyAlignment="1">
      <alignment vertical="top"/>
    </xf>
    <xf numFmtId="0" fontId="61" fillId="13" borderId="12" xfId="0" applyFont="1" applyFill="1" applyBorder="1" applyAlignment="1">
      <alignment horizontal="left" vertical="top" wrapText="1"/>
    </xf>
    <xf numFmtId="0" fontId="61" fillId="13" borderId="12" xfId="0" applyFont="1" applyFill="1" applyBorder="1" applyAlignment="1">
      <alignment wrapText="1"/>
    </xf>
    <xf numFmtId="0" fontId="61" fillId="13" borderId="12" xfId="0" applyFont="1" applyFill="1" applyBorder="1" applyAlignment="1">
      <alignment vertical="top" wrapText="1"/>
    </xf>
    <xf numFmtId="0" fontId="60" fillId="0" borderId="0" xfId="0" applyFont="1"/>
    <xf numFmtId="0" fontId="61" fillId="0" borderId="12" xfId="0" applyFont="1" applyFill="1" applyBorder="1" applyAlignment="1">
      <alignment vertical="top" wrapText="1"/>
    </xf>
    <xf numFmtId="165" fontId="62" fillId="16" borderId="12" xfId="0" applyNumberFormat="1" applyFont="1" applyFill="1" applyBorder="1" applyAlignment="1">
      <alignment vertical="top" wrapText="1"/>
    </xf>
    <xf numFmtId="0" fontId="62" fillId="16" borderId="12" xfId="0" applyFont="1" applyFill="1" applyBorder="1" applyAlignment="1">
      <alignment vertical="top" wrapText="1"/>
    </xf>
    <xf numFmtId="0" fontId="62" fillId="0" borderId="0" xfId="0" applyFont="1" applyFill="1" applyBorder="1" applyAlignment="1">
      <alignment vertical="top" wrapText="1"/>
    </xf>
    <xf numFmtId="0" fontId="60" fillId="0" borderId="0" xfId="0" applyFont="1" applyFill="1" applyBorder="1"/>
    <xf numFmtId="0" fontId="62" fillId="17" borderId="14" xfId="0" applyFont="1" applyFill="1" applyBorder="1" applyAlignment="1">
      <alignment vertical="top" wrapText="1"/>
    </xf>
    <xf numFmtId="0" fontId="62" fillId="17" borderId="12" xfId="0" applyFont="1" applyFill="1" applyBorder="1" applyAlignment="1">
      <alignment vertical="top" wrapText="1"/>
    </xf>
    <xf numFmtId="0" fontId="73" fillId="16" borderId="12" xfId="0" applyFont="1" applyFill="1" applyBorder="1" applyAlignment="1">
      <alignment vertical="top" wrapText="1"/>
    </xf>
    <xf numFmtId="0" fontId="60" fillId="12" borderId="0" xfId="0" applyFont="1" applyFill="1" applyAlignment="1">
      <alignment horizontal="left" vertical="top" wrapText="1"/>
    </xf>
    <xf numFmtId="0" fontId="61" fillId="0" borderId="0" xfId="0" applyFont="1" applyFill="1" applyAlignment="1">
      <alignment horizontal="left" vertical="top" wrapText="1"/>
    </xf>
    <xf numFmtId="0" fontId="62" fillId="16" borderId="12" xfId="0" applyFont="1" applyFill="1" applyBorder="1" applyAlignment="1">
      <alignment horizontal="left" vertical="top" wrapText="1"/>
    </xf>
    <xf numFmtId="0" fontId="60" fillId="0" borderId="0" xfId="0" applyFont="1" applyFill="1" applyAlignment="1">
      <alignment horizontal="left" vertical="top" wrapText="1"/>
    </xf>
    <xf numFmtId="0" fontId="60" fillId="0" borderId="0" xfId="0" applyFont="1" applyFill="1" applyBorder="1" applyAlignment="1">
      <alignment horizontal="left" vertical="top" wrapText="1"/>
    </xf>
    <xf numFmtId="0" fontId="60" fillId="0" borderId="0" xfId="0" applyFont="1"/>
    <xf numFmtId="0" fontId="60" fillId="6" borderId="0" xfId="0" applyFont="1" applyFill="1" applyAlignment="1">
      <alignment horizontal="left" vertical="top" wrapText="1"/>
    </xf>
    <xf numFmtId="0" fontId="60" fillId="0" borderId="3" xfId="0" applyFont="1" applyFill="1" applyBorder="1" applyAlignment="1">
      <alignment horizontal="left" vertical="top" wrapText="1"/>
    </xf>
    <xf numFmtId="0" fontId="74" fillId="13" borderId="1" xfId="0" applyFont="1" applyFill="1" applyBorder="1" applyAlignment="1">
      <alignment horizontal="left" vertical="top" wrapText="1"/>
    </xf>
    <xf numFmtId="0" fontId="60" fillId="13" borderId="17" xfId="0" applyFont="1" applyFill="1" applyBorder="1" applyAlignment="1">
      <alignment horizontal="left" vertical="top" wrapText="1"/>
    </xf>
    <xf numFmtId="0" fontId="75" fillId="13" borderId="17" xfId="0" applyFont="1" applyFill="1" applyBorder="1" applyAlignment="1">
      <alignment horizontal="left" vertical="top" wrapText="1"/>
    </xf>
    <xf numFmtId="0" fontId="62" fillId="0" borderId="14" xfId="0" applyFont="1" applyFill="1" applyBorder="1" applyAlignment="1">
      <alignment vertical="top" wrapText="1"/>
    </xf>
    <xf numFmtId="0" fontId="65" fillId="0" borderId="3" xfId="0" applyFont="1" applyBorder="1" applyAlignment="1">
      <alignment vertical="top" wrapText="1"/>
    </xf>
    <xf numFmtId="165" fontId="75" fillId="13" borderId="1" xfId="0" applyNumberFormat="1" applyFont="1" applyFill="1" applyBorder="1" applyAlignment="1">
      <alignment horizontal="left" vertical="top" wrapText="1"/>
    </xf>
    <xf numFmtId="0" fontId="75" fillId="13" borderId="1" xfId="0" applyFont="1" applyFill="1" applyBorder="1" applyAlignment="1">
      <alignment horizontal="left" vertical="top" wrapText="1"/>
    </xf>
    <xf numFmtId="0" fontId="74" fillId="13" borderId="17" xfId="0" applyFont="1" applyFill="1" applyBorder="1" applyAlignment="1">
      <alignment horizontal="left" vertical="top" wrapText="1"/>
    </xf>
    <xf numFmtId="0" fontId="74" fillId="13" borderId="21" xfId="0" applyFont="1" applyFill="1" applyBorder="1" applyAlignment="1">
      <alignment vertical="top" wrapText="1"/>
    </xf>
    <xf numFmtId="0" fontId="76" fillId="12" borderId="0" xfId="0" applyFont="1" applyFill="1" applyAlignment="1">
      <alignment vertical="top" wrapText="1"/>
    </xf>
    <xf numFmtId="0" fontId="76" fillId="0" borderId="0" xfId="0" applyFont="1" applyFill="1" applyAlignment="1">
      <alignment vertical="top" wrapText="1"/>
    </xf>
    <xf numFmtId="0" fontId="77" fillId="0" borderId="0" xfId="0" applyFont="1"/>
    <xf numFmtId="0" fontId="77" fillId="13" borderId="1" xfId="0" applyFont="1" applyFill="1" applyBorder="1" applyAlignment="1">
      <alignment horizontal="left" vertical="top" wrapText="1"/>
    </xf>
    <xf numFmtId="0" fontId="77" fillId="0" borderId="3" xfId="0" applyFont="1" applyFill="1" applyBorder="1" applyAlignment="1">
      <alignment vertical="top" wrapText="1"/>
    </xf>
    <xf numFmtId="0" fontId="77" fillId="12" borderId="0" xfId="0" applyFont="1" applyFill="1" applyAlignment="1">
      <alignment vertical="top" wrapText="1"/>
    </xf>
    <xf numFmtId="0" fontId="77" fillId="0" borderId="0" xfId="0" applyFont="1" applyFill="1" applyAlignment="1">
      <alignment vertical="top" wrapText="1"/>
    </xf>
    <xf numFmtId="0" fontId="60" fillId="10" borderId="12" xfId="0" applyFont="1" applyFill="1" applyBorder="1" applyAlignment="1">
      <alignment vertical="top" wrapText="1"/>
    </xf>
    <xf numFmtId="0" fontId="78" fillId="10" borderId="3" xfId="0" applyFont="1" applyFill="1" applyBorder="1" applyAlignment="1">
      <alignment vertical="top" wrapText="1"/>
    </xf>
    <xf numFmtId="0" fontId="63" fillId="10" borderId="3" xfId="0" applyFont="1" applyFill="1" applyBorder="1" applyAlignment="1">
      <alignment vertical="top" wrapText="1"/>
    </xf>
    <xf numFmtId="0" fontId="61" fillId="11" borderId="12" xfId="0" applyFont="1" applyFill="1" applyBorder="1" applyAlignment="1">
      <alignment vertical="top" wrapText="1"/>
    </xf>
    <xf numFmtId="0" fontId="79" fillId="12" borderId="0" xfId="0" applyFont="1" applyFill="1"/>
    <xf numFmtId="0" fontId="79" fillId="0" borderId="0" xfId="0" applyFont="1"/>
    <xf numFmtId="0" fontId="79" fillId="18" borderId="0" xfId="0" applyFont="1" applyFill="1"/>
    <xf numFmtId="0" fontId="79" fillId="0" borderId="0" xfId="0" applyFont="1" applyFill="1"/>
    <xf numFmtId="0" fontId="57" fillId="0" borderId="23" xfId="10" applyFont="1" applyFill="1" applyBorder="1" applyAlignment="1">
      <alignment horizontal="center" vertical="center"/>
    </xf>
    <xf numFmtId="0" fontId="60" fillId="0" borderId="0" xfId="0" applyFont="1"/>
    <xf numFmtId="0" fontId="70" fillId="0" borderId="1" xfId="0" applyFont="1" applyFill="1" applyBorder="1" applyAlignment="1">
      <alignment vertical="top" wrapText="1"/>
    </xf>
    <xf numFmtId="0" fontId="80" fillId="0" borderId="3" xfId="0" applyFont="1" applyFill="1" applyBorder="1" applyAlignment="1" applyProtection="1">
      <alignment vertical="top" wrapText="1"/>
    </xf>
    <xf numFmtId="0" fontId="61" fillId="0" borderId="16" xfId="0" applyFont="1" applyFill="1" applyBorder="1" applyAlignment="1">
      <alignment vertical="top" wrapText="1"/>
    </xf>
    <xf numFmtId="0" fontId="81" fillId="0" borderId="14" xfId="0" applyFont="1" applyFill="1" applyBorder="1" applyAlignment="1">
      <alignment vertical="top" wrapText="1"/>
    </xf>
    <xf numFmtId="0" fontId="61" fillId="0" borderId="0" xfId="0" applyFont="1" applyFill="1" applyBorder="1" applyAlignment="1">
      <alignment vertical="top" wrapText="1"/>
    </xf>
    <xf numFmtId="0" fontId="81" fillId="0" borderId="0" xfId="0" applyFont="1" applyFill="1" applyBorder="1" applyAlignment="1">
      <alignment vertical="top" wrapText="1"/>
    </xf>
    <xf numFmtId="0" fontId="64" fillId="11" borderId="24" xfId="7" applyFont="1" applyFill="1" applyBorder="1" applyAlignment="1">
      <alignment horizontal="left" vertical="center" wrapText="1"/>
    </xf>
    <xf numFmtId="0" fontId="64" fillId="11" borderId="21" xfId="7" applyFont="1" applyFill="1" applyBorder="1" applyAlignment="1">
      <alignment horizontal="left" vertical="center" wrapText="1"/>
    </xf>
    <xf numFmtId="0" fontId="64" fillId="11" borderId="23" xfId="7" applyFont="1" applyFill="1" applyBorder="1" applyAlignment="1">
      <alignment horizontal="left" vertical="center"/>
    </xf>
    <xf numFmtId="0" fontId="64" fillId="11" borderId="21" xfId="0" applyFont="1" applyFill="1" applyBorder="1" applyAlignment="1">
      <alignment wrapText="1"/>
    </xf>
    <xf numFmtId="0" fontId="64" fillId="11" borderId="12" xfId="7" applyFont="1" applyFill="1" applyBorder="1" applyAlignment="1">
      <alignment vertical="center" textRotation="90" wrapText="1"/>
    </xf>
    <xf numFmtId="0" fontId="57" fillId="0" borderId="12" xfId="0" applyFont="1" applyBorder="1"/>
    <xf numFmtId="165" fontId="61" fillId="13" borderId="15" xfId="0" applyNumberFormat="1" applyFont="1" applyFill="1" applyBorder="1" applyAlignment="1" applyProtection="1">
      <alignment horizontal="left" vertical="top" wrapText="1"/>
      <protection locked="0"/>
    </xf>
    <xf numFmtId="0" fontId="61" fillId="13" borderId="22" xfId="0" applyFont="1" applyFill="1" applyBorder="1" applyAlignment="1" applyProtection="1">
      <alignment vertical="top"/>
      <protection locked="0"/>
    </xf>
    <xf numFmtId="0" fontId="78" fillId="13" borderId="22" xfId="0" applyFont="1" applyFill="1" applyBorder="1" applyAlignment="1" applyProtection="1">
      <alignment vertical="top" wrapText="1"/>
      <protection locked="0"/>
    </xf>
    <xf numFmtId="0" fontId="65" fillId="13" borderId="36" xfId="0" applyFont="1" applyFill="1" applyBorder="1" applyAlignment="1" applyProtection="1">
      <alignment vertical="top" wrapText="1"/>
      <protection locked="0"/>
    </xf>
    <xf numFmtId="0" fontId="60" fillId="12" borderId="0" xfId="0" applyFont="1" applyFill="1" applyAlignment="1" applyProtection="1">
      <alignment vertical="top" wrapText="1"/>
      <protection locked="0"/>
    </xf>
    <xf numFmtId="165" fontId="61" fillId="13" borderId="17" xfId="0" applyNumberFormat="1" applyFont="1" applyFill="1" applyBorder="1" applyAlignment="1" applyProtection="1">
      <alignment horizontal="left" vertical="top" wrapText="1"/>
      <protection locked="0"/>
    </xf>
    <xf numFmtId="0" fontId="61" fillId="13" borderId="20" xfId="0" applyFont="1" applyFill="1" applyBorder="1" applyAlignment="1" applyProtection="1">
      <alignment vertical="top" wrapText="1"/>
      <protection locked="0"/>
    </xf>
    <xf numFmtId="0" fontId="82" fillId="13" borderId="19" xfId="0" applyFont="1" applyFill="1" applyBorder="1" applyAlignment="1" applyProtection="1">
      <alignment vertical="top" wrapText="1"/>
      <protection locked="0"/>
    </xf>
    <xf numFmtId="165" fontId="60" fillId="13" borderId="17" xfId="0" applyNumberFormat="1" applyFont="1" applyFill="1" applyBorder="1" applyAlignment="1" applyProtection="1">
      <alignment horizontal="left" vertical="top" wrapText="1"/>
      <protection locked="0"/>
    </xf>
    <xf numFmtId="0" fontId="60" fillId="0" borderId="15" xfId="0" applyFont="1" applyBorder="1" applyAlignment="1" applyProtection="1">
      <alignment vertical="top" wrapText="1"/>
      <protection locked="0"/>
    </xf>
    <xf numFmtId="0" fontId="80" fillId="0" borderId="22" xfId="0" applyFont="1" applyBorder="1" applyAlignment="1" applyProtection="1">
      <alignment vertical="top" wrapText="1"/>
      <protection locked="0"/>
    </xf>
    <xf numFmtId="0" fontId="63" fillId="0" borderId="16" xfId="0" applyFont="1" applyBorder="1" applyAlignment="1" applyProtection="1">
      <alignment vertical="top" wrapText="1"/>
      <protection locked="0"/>
    </xf>
    <xf numFmtId="0" fontId="60" fillId="0" borderId="17" xfId="0" applyFont="1" applyBorder="1" applyAlignment="1" applyProtection="1">
      <alignment vertical="top" wrapText="1"/>
      <protection locked="0"/>
    </xf>
    <xf numFmtId="0" fontId="80" fillId="0" borderId="0" xfId="0" applyFont="1" applyAlignment="1" applyProtection="1">
      <alignment vertical="top" wrapText="1"/>
      <protection locked="0"/>
    </xf>
    <xf numFmtId="0" fontId="57" fillId="10" borderId="17" xfId="0" applyFont="1" applyFill="1" applyBorder="1" applyAlignment="1">
      <alignment vertical="top" wrapText="1"/>
    </xf>
    <xf numFmtId="0" fontId="63" fillId="0" borderId="3" xfId="0" applyFont="1" applyBorder="1" applyAlignment="1">
      <alignment vertical="top" wrapText="1"/>
    </xf>
    <xf numFmtId="0" fontId="60" fillId="0" borderId="0" xfId="0" applyFont="1" applyAlignment="1" applyProtection="1">
      <alignment vertical="top"/>
      <protection locked="0"/>
    </xf>
    <xf numFmtId="0" fontId="75" fillId="10" borderId="0" xfId="0" applyFont="1" applyFill="1" applyAlignment="1">
      <alignment vertical="top" wrapText="1"/>
    </xf>
    <xf numFmtId="165" fontId="60" fillId="13" borderId="0" xfId="0" applyNumberFormat="1" applyFont="1" applyFill="1" applyAlignment="1" applyProtection="1">
      <alignment horizontal="left" vertical="top" wrapText="1"/>
      <protection locked="0"/>
    </xf>
    <xf numFmtId="0" fontId="60" fillId="0" borderId="0" xfId="0" applyFont="1" applyAlignment="1" applyProtection="1">
      <alignment vertical="top" wrapText="1"/>
      <protection locked="0"/>
    </xf>
    <xf numFmtId="0" fontId="65" fillId="0" borderId="0" xfId="0" applyFont="1" applyAlignment="1" applyProtection="1">
      <alignment vertical="top" wrapText="1"/>
      <protection locked="0"/>
    </xf>
    <xf numFmtId="0" fontId="61" fillId="13" borderId="24" xfId="0" applyFont="1" applyFill="1" applyBorder="1" applyAlignment="1" applyProtection="1">
      <alignment vertical="top"/>
      <protection locked="0"/>
    </xf>
    <xf numFmtId="0" fontId="65" fillId="13" borderId="21" xfId="0" applyFont="1" applyFill="1" applyBorder="1" applyAlignment="1" applyProtection="1">
      <alignment vertical="top" wrapText="1"/>
      <protection locked="0"/>
    </xf>
    <xf numFmtId="165" fontId="60" fillId="13" borderId="1" xfId="0" applyNumberFormat="1" applyFont="1" applyFill="1" applyBorder="1" applyAlignment="1" applyProtection="1">
      <alignment horizontal="left" vertical="top" wrapText="1"/>
      <protection locked="0"/>
    </xf>
    <xf numFmtId="0" fontId="60" fillId="0" borderId="36" xfId="0" applyFont="1" applyBorder="1" applyAlignment="1" applyProtection="1">
      <alignment vertical="top" wrapText="1"/>
      <protection locked="0"/>
    </xf>
    <xf numFmtId="0" fontId="65" fillId="0" borderId="3" xfId="0" applyFont="1" applyBorder="1" applyAlignment="1" applyProtection="1">
      <alignment vertical="top" wrapText="1"/>
      <protection locked="0"/>
    </xf>
    <xf numFmtId="0" fontId="83" fillId="0" borderId="3" xfId="0" applyFont="1" applyBorder="1" applyAlignment="1" applyProtection="1">
      <alignment vertical="top" wrapText="1"/>
      <protection locked="0"/>
    </xf>
    <xf numFmtId="0" fontId="63" fillId="0" borderId="3" xfId="0" applyFont="1" applyBorder="1" applyAlignment="1" applyProtection="1">
      <alignment vertical="top" wrapText="1"/>
      <protection locked="0"/>
    </xf>
    <xf numFmtId="0" fontId="60" fillId="15" borderId="0" xfId="0" applyFont="1" applyFill="1" applyAlignment="1" applyProtection="1">
      <alignment vertical="top" wrapText="1"/>
      <protection locked="0"/>
    </xf>
    <xf numFmtId="0" fontId="61" fillId="13" borderId="24" xfId="0" applyFont="1" applyFill="1" applyBorder="1" applyAlignment="1" applyProtection="1">
      <alignment vertical="top" wrapText="1"/>
      <protection locked="0"/>
    </xf>
    <xf numFmtId="0" fontId="60" fillId="13" borderId="24" xfId="0" applyFont="1" applyFill="1" applyBorder="1" applyAlignment="1" applyProtection="1">
      <alignment vertical="top" wrapText="1"/>
      <protection locked="0"/>
    </xf>
    <xf numFmtId="0" fontId="60" fillId="0" borderId="24" xfId="0" applyFont="1" applyBorder="1" applyAlignment="1" applyProtection="1">
      <alignment vertical="top" wrapText="1"/>
      <protection locked="0"/>
    </xf>
    <xf numFmtId="0" fontId="65" fillId="0" borderId="16" xfId="0" applyFont="1" applyBorder="1" applyAlignment="1" applyProtection="1">
      <alignment vertical="top" wrapText="1"/>
      <protection locked="0"/>
    </xf>
    <xf numFmtId="0" fontId="82" fillId="13" borderId="21" xfId="0" applyFont="1" applyFill="1" applyBorder="1" applyAlignment="1" applyProtection="1">
      <alignment vertical="top" wrapText="1"/>
      <protection locked="0"/>
    </xf>
    <xf numFmtId="0" fontId="83" fillId="0" borderId="0" xfId="0" applyFont="1" applyAlignment="1" applyProtection="1">
      <alignment vertical="top"/>
      <protection locked="0"/>
    </xf>
    <xf numFmtId="0" fontId="60" fillId="10" borderId="0" xfId="0" applyFont="1" applyFill="1" applyAlignment="1">
      <alignment vertical="top" wrapText="1"/>
    </xf>
    <xf numFmtId="2" fontId="80" fillId="0" borderId="0" xfId="0" applyNumberFormat="1" applyFont="1" applyAlignment="1" applyProtection="1">
      <alignment vertical="top" wrapText="1"/>
      <protection locked="0"/>
    </xf>
    <xf numFmtId="0" fontId="65" fillId="0" borderId="3" xfId="0" applyFont="1" applyBorder="1" applyAlignment="1" applyProtection="1">
      <alignment vertical="top"/>
      <protection locked="0"/>
    </xf>
    <xf numFmtId="0" fontId="60" fillId="0" borderId="37" xfId="0" applyFont="1" applyBorder="1" applyAlignment="1" applyProtection="1">
      <alignment vertical="top" wrapText="1"/>
      <protection locked="0"/>
    </xf>
    <xf numFmtId="0" fontId="36" fillId="0" borderId="3" xfId="0" applyFont="1" applyBorder="1" applyAlignment="1" applyProtection="1">
      <alignment vertical="top" wrapText="1"/>
      <protection locked="0"/>
    </xf>
    <xf numFmtId="0" fontId="60" fillId="15" borderId="17" xfId="0" applyFont="1" applyFill="1" applyBorder="1" applyAlignment="1" applyProtection="1">
      <alignment horizontal="right" vertical="top" wrapText="1"/>
      <protection locked="0"/>
    </xf>
    <xf numFmtId="0" fontId="63" fillId="15" borderId="3" xfId="0" applyFont="1" applyFill="1" applyBorder="1" applyAlignment="1" applyProtection="1">
      <alignment vertical="top" wrapText="1"/>
      <protection locked="0"/>
    </xf>
    <xf numFmtId="0" fontId="60" fillId="15" borderId="17" xfId="0" applyFont="1" applyFill="1" applyBorder="1" applyAlignment="1" applyProtection="1">
      <alignment vertical="top" wrapText="1"/>
      <protection locked="0"/>
    </xf>
    <xf numFmtId="0" fontId="60" fillId="0" borderId="18" xfId="0" applyFont="1" applyBorder="1" applyAlignment="1" applyProtection="1">
      <alignment horizontal="left" vertical="top" wrapText="1"/>
      <protection locked="0"/>
    </xf>
    <xf numFmtId="0" fontId="60" fillId="0" borderId="20" xfId="0" applyFont="1" applyBorder="1" applyAlignment="1" applyProtection="1">
      <alignment vertical="top" wrapText="1"/>
      <protection locked="0"/>
    </xf>
    <xf numFmtId="0" fontId="65" fillId="0" borderId="19" xfId="0" applyFont="1" applyBorder="1" applyAlignment="1" applyProtection="1">
      <alignment vertical="top" wrapText="1"/>
      <protection locked="0"/>
    </xf>
    <xf numFmtId="165" fontId="60" fillId="13" borderId="1" xfId="0" applyNumberFormat="1" applyFont="1" applyFill="1" applyBorder="1" applyAlignment="1" applyProtection="1">
      <alignment vertical="top"/>
      <protection locked="0"/>
    </xf>
    <xf numFmtId="0" fontId="61" fillId="13" borderId="21" xfId="0" applyFont="1" applyFill="1" applyBorder="1" applyAlignment="1" applyProtection="1">
      <alignment horizontal="center" vertical="top" wrapText="1"/>
      <protection locked="0"/>
    </xf>
    <xf numFmtId="0" fontId="61" fillId="13" borderId="12" xfId="0" applyFont="1" applyFill="1" applyBorder="1" applyAlignment="1" applyProtection="1">
      <alignment horizontal="center" vertical="top" wrapText="1"/>
      <protection locked="0"/>
    </xf>
    <xf numFmtId="0" fontId="61" fillId="12" borderId="0" xfId="0" applyFont="1" applyFill="1" applyAlignment="1" applyProtection="1">
      <alignment vertical="top" wrapText="1"/>
      <protection locked="0"/>
    </xf>
    <xf numFmtId="0" fontId="60" fillId="13" borderId="21" xfId="0" applyFont="1" applyFill="1" applyBorder="1" applyAlignment="1" applyProtection="1">
      <alignment horizontal="center" vertical="top" wrapText="1"/>
      <protection locked="0"/>
    </xf>
    <xf numFmtId="0" fontId="80" fillId="0" borderId="12" xfId="0" applyFont="1" applyBorder="1" applyAlignment="1" applyProtection="1">
      <alignment horizontal="center" vertical="top" wrapText="1"/>
      <protection locked="0"/>
    </xf>
    <xf numFmtId="165" fontId="60" fillId="13" borderId="1" xfId="0" applyNumberFormat="1" applyFont="1" applyFill="1" applyBorder="1" applyAlignment="1" applyProtection="1">
      <alignment vertical="top" wrapText="1"/>
      <protection locked="0"/>
    </xf>
    <xf numFmtId="0" fontId="84" fillId="0" borderId="0" xfId="0" applyFont="1" applyAlignment="1" applyProtection="1">
      <alignment vertical="top" wrapText="1"/>
      <protection locked="0"/>
    </xf>
    <xf numFmtId="0" fontId="60" fillId="0" borderId="18" xfId="0" applyFont="1" applyBorder="1" applyAlignment="1" applyProtection="1">
      <alignment vertical="top" wrapText="1"/>
      <protection locked="0"/>
    </xf>
    <xf numFmtId="0" fontId="80" fillId="0" borderId="20" xfId="0" applyFont="1" applyBorder="1" applyAlignment="1" applyProtection="1">
      <alignment vertical="top" wrapText="1"/>
      <protection locked="0"/>
    </xf>
    <xf numFmtId="0" fontId="83" fillId="0" borderId="19" xfId="0" applyFont="1" applyBorder="1" applyAlignment="1" applyProtection="1">
      <alignment vertical="top" wrapText="1"/>
      <protection locked="0"/>
    </xf>
    <xf numFmtId="0" fontId="85" fillId="13" borderId="12" xfId="0" applyFont="1" applyFill="1" applyBorder="1" applyAlignment="1" applyProtection="1">
      <alignment vertical="top" wrapText="1"/>
      <protection locked="0"/>
    </xf>
    <xf numFmtId="0" fontId="60" fillId="13" borderId="12" xfId="0" applyFont="1" applyFill="1" applyBorder="1" applyAlignment="1" applyProtection="1">
      <alignment vertical="top" wrapText="1"/>
      <protection locked="0"/>
    </xf>
    <xf numFmtId="0" fontId="80" fillId="0" borderId="12" xfId="0" applyFont="1" applyBorder="1" applyAlignment="1" applyProtection="1">
      <alignment vertical="top" wrapText="1"/>
      <protection locked="0"/>
    </xf>
    <xf numFmtId="0" fontId="84" fillId="0" borderId="12" xfId="0" applyFont="1" applyBorder="1" applyAlignment="1" applyProtection="1">
      <alignment vertical="top" wrapText="1"/>
      <protection locked="0"/>
    </xf>
    <xf numFmtId="0" fontId="80" fillId="0" borderId="24" xfId="0" applyFont="1" applyBorder="1" applyAlignment="1" applyProtection="1">
      <alignment vertical="top" wrapText="1"/>
      <protection locked="0"/>
    </xf>
    <xf numFmtId="0" fontId="84" fillId="0" borderId="16" xfId="0" applyFont="1" applyBorder="1" applyAlignment="1" applyProtection="1">
      <alignment vertical="top" wrapText="1"/>
      <protection locked="0"/>
    </xf>
    <xf numFmtId="0" fontId="70" fillId="0" borderId="0" xfId="0" applyFont="1" applyAlignment="1" applyProtection="1">
      <alignment vertical="top" wrapText="1"/>
      <protection locked="0"/>
    </xf>
    <xf numFmtId="0" fontId="83" fillId="15" borderId="3" xfId="0" applyFont="1" applyFill="1" applyBorder="1" applyAlignment="1" applyProtection="1">
      <alignment vertical="top" wrapText="1"/>
      <protection locked="0"/>
    </xf>
    <xf numFmtId="165" fontId="60" fillId="19" borderId="17" xfId="0" applyNumberFormat="1" applyFont="1" applyFill="1" applyBorder="1" applyAlignment="1" applyProtection="1">
      <alignment horizontal="left" vertical="top" wrapText="1"/>
      <protection locked="0"/>
    </xf>
    <xf numFmtId="0" fontId="60" fillId="19" borderId="0" xfId="0" applyFont="1" applyFill="1" applyAlignment="1" applyProtection="1">
      <alignment vertical="top"/>
      <protection locked="0"/>
    </xf>
    <xf numFmtId="165" fontId="61" fillId="13" borderId="1" xfId="0" applyNumberFormat="1" applyFont="1" applyFill="1" applyBorder="1" applyAlignment="1" applyProtection="1">
      <alignment horizontal="left" vertical="top" wrapText="1"/>
      <protection locked="0"/>
    </xf>
    <xf numFmtId="0" fontId="61" fillId="13" borderId="21" xfId="0" applyFont="1" applyFill="1" applyBorder="1" applyAlignment="1" applyProtection="1">
      <alignment vertical="top" wrapText="1"/>
      <protection locked="0"/>
    </xf>
    <xf numFmtId="0" fontId="61" fillId="13" borderId="12" xfId="0" applyFont="1" applyFill="1" applyBorder="1" applyAlignment="1" applyProtection="1">
      <alignment vertical="top" wrapText="1"/>
      <protection locked="0"/>
    </xf>
    <xf numFmtId="0" fontId="83" fillId="0" borderId="21" xfId="0" applyFont="1" applyBorder="1" applyAlignment="1" applyProtection="1">
      <alignment vertical="top" wrapText="1"/>
      <protection locked="0"/>
    </xf>
    <xf numFmtId="0" fontId="83" fillId="0" borderId="12" xfId="0" applyFont="1" applyBorder="1" applyAlignment="1" applyProtection="1">
      <alignment vertical="top" wrapText="1"/>
      <protection locked="0"/>
    </xf>
    <xf numFmtId="0" fontId="80" fillId="0" borderId="21" xfId="0" applyFont="1" applyBorder="1" applyAlignment="1" applyProtection="1">
      <alignment vertical="top" wrapText="1"/>
      <protection locked="0"/>
    </xf>
    <xf numFmtId="0" fontId="0" fillId="0" borderId="0" xfId="0" applyAlignment="1">
      <alignment vertical="top"/>
    </xf>
    <xf numFmtId="0" fontId="55" fillId="20" borderId="12" xfId="0" applyFont="1" applyFill="1" applyBorder="1" applyAlignment="1">
      <alignment vertical="top"/>
    </xf>
    <xf numFmtId="0" fontId="55" fillId="20" borderId="12" xfId="0" applyFont="1" applyFill="1" applyBorder="1" applyAlignment="1">
      <alignment vertical="top" wrapText="1"/>
    </xf>
    <xf numFmtId="0" fontId="55" fillId="21" borderId="12" xfId="0" applyFont="1" applyFill="1" applyBorder="1" applyAlignment="1">
      <alignment vertical="top"/>
    </xf>
    <xf numFmtId="0" fontId="55" fillId="21" borderId="12" xfId="0" applyFont="1" applyFill="1" applyBorder="1" applyAlignment="1">
      <alignment vertical="top" wrapText="1"/>
    </xf>
    <xf numFmtId="0" fontId="55" fillId="0" borderId="12" xfId="0" applyFont="1" applyBorder="1" applyAlignment="1">
      <alignment horizontal="right" vertical="top"/>
    </xf>
    <xf numFmtId="0" fontId="55" fillId="0" borderId="12" xfId="0" applyFont="1" applyBorder="1" applyAlignment="1">
      <alignment vertical="top" wrapText="1"/>
    </xf>
    <xf numFmtId="0" fontId="0" fillId="0" borderId="21" xfId="0" applyBorder="1" applyAlignment="1">
      <alignment vertical="top"/>
    </xf>
    <xf numFmtId="0" fontId="0" fillId="21" borderId="21" xfId="0" applyFill="1" applyBorder="1" applyAlignment="1">
      <alignment vertical="top"/>
    </xf>
    <xf numFmtId="0" fontId="0" fillId="20" borderId="21" xfId="0" applyFill="1" applyBorder="1" applyAlignment="1">
      <alignment vertical="top"/>
    </xf>
    <xf numFmtId="0" fontId="86" fillId="21" borderId="12" xfId="0" applyFont="1" applyFill="1" applyBorder="1" applyAlignment="1">
      <alignment vertical="top"/>
    </xf>
    <xf numFmtId="0" fontId="86" fillId="21" borderId="12" xfId="0" applyFont="1" applyFill="1" applyBorder="1" applyAlignment="1">
      <alignment vertical="top" wrapText="1"/>
    </xf>
    <xf numFmtId="0" fontId="55" fillId="12" borderId="12" xfId="0" applyFont="1" applyFill="1" applyBorder="1" applyAlignment="1">
      <alignment vertical="top" wrapText="1"/>
    </xf>
    <xf numFmtId="0" fontId="59" fillId="10" borderId="0" xfId="0" applyFont="1" applyFill="1" applyAlignment="1">
      <alignment horizontal="left" vertical="top" wrapText="1"/>
    </xf>
    <xf numFmtId="0" fontId="59" fillId="10" borderId="0" xfId="0" applyFont="1" applyFill="1" applyAlignment="1">
      <alignment vertical="top"/>
    </xf>
    <xf numFmtId="0" fontId="9" fillId="0" borderId="0" xfId="1" applyAlignment="1" applyProtection="1">
      <alignment vertical="top" wrapText="1"/>
      <protection locked="0"/>
    </xf>
    <xf numFmtId="0" fontId="0" fillId="0" borderId="0" xfId="0" applyFont="1" applyFill="1" applyAlignment="1">
      <alignment vertical="top" wrapText="1"/>
    </xf>
    <xf numFmtId="0" fontId="87" fillId="0" borderId="0" xfId="0" applyFont="1" applyAlignment="1">
      <alignment vertical="top"/>
    </xf>
    <xf numFmtId="0" fontId="55" fillId="0" borderId="0" xfId="0" applyFont="1" applyAlignment="1">
      <alignment vertical="top"/>
    </xf>
    <xf numFmtId="0" fontId="55" fillId="0" borderId="0" xfId="0" applyFont="1"/>
    <xf numFmtId="0" fontId="55" fillId="21" borderId="21" xfId="0" applyFont="1" applyFill="1" applyBorder="1" applyAlignment="1">
      <alignment vertical="top"/>
    </xf>
    <xf numFmtId="0" fontId="88" fillId="0" borderId="0" xfId="0" applyFont="1" applyFill="1" applyAlignment="1">
      <alignment horizontal="left" vertical="top" wrapText="1"/>
    </xf>
    <xf numFmtId="0" fontId="59" fillId="0" borderId="0" xfId="0" applyFont="1" applyFill="1" applyAlignment="1">
      <alignment vertical="top"/>
    </xf>
    <xf numFmtId="0" fontId="60" fillId="0" borderId="0" xfId="0" applyFont="1" applyFill="1" applyAlignment="1">
      <alignment vertical="top"/>
    </xf>
    <xf numFmtId="0" fontId="79" fillId="0" borderId="0" xfId="0" applyFont="1" applyAlignment="1">
      <alignment vertical="top" wrapText="1"/>
    </xf>
    <xf numFmtId="0" fontId="79" fillId="0" borderId="0" xfId="0" applyFont="1" applyAlignment="1">
      <alignment vertical="top"/>
    </xf>
    <xf numFmtId="0" fontId="89" fillId="13" borderId="12" xfId="0" applyFont="1" applyFill="1" applyBorder="1" applyAlignment="1">
      <alignment vertical="top" wrapText="1"/>
    </xf>
    <xf numFmtId="0" fontId="79" fillId="0" borderId="21" xfId="0" applyFont="1" applyBorder="1" applyAlignment="1">
      <alignment vertical="top"/>
    </xf>
    <xf numFmtId="0" fontId="79" fillId="0" borderId="0" xfId="0" applyFont="1" applyBorder="1" applyAlignment="1">
      <alignment vertical="top" wrapText="1"/>
    </xf>
    <xf numFmtId="0" fontId="57" fillId="0" borderId="0" xfId="0" applyFont="1" applyBorder="1" applyAlignment="1">
      <alignment vertical="top"/>
    </xf>
    <xf numFmtId="0" fontId="57" fillId="9" borderId="0" xfId="0" applyFont="1" applyFill="1" applyAlignment="1">
      <alignment vertical="top"/>
    </xf>
    <xf numFmtId="0" fontId="59" fillId="0" borderId="0" xfId="0" applyFont="1" applyFill="1" applyBorder="1" applyAlignment="1">
      <alignment vertical="top"/>
    </xf>
    <xf numFmtId="0" fontId="59" fillId="0" borderId="0" xfId="0" applyFont="1" applyFill="1" applyBorder="1" applyAlignment="1">
      <alignment vertical="top" wrapText="1"/>
    </xf>
    <xf numFmtId="0" fontId="61" fillId="0" borderId="12" xfId="8" applyFont="1" applyFill="1" applyBorder="1" applyAlignment="1">
      <alignment vertical="top" wrapText="1"/>
    </xf>
    <xf numFmtId="0" fontId="61" fillId="0" borderId="12" xfId="8" applyFont="1" applyFill="1" applyBorder="1" applyAlignment="1">
      <alignment horizontal="center" vertical="top" wrapText="1"/>
    </xf>
    <xf numFmtId="15" fontId="61" fillId="0" borderId="12" xfId="8" applyNumberFormat="1" applyFont="1" applyFill="1" applyBorder="1" applyAlignment="1">
      <alignment horizontal="center" vertical="top" wrapText="1"/>
    </xf>
    <xf numFmtId="15" fontId="61" fillId="0" borderId="0" xfId="8" applyNumberFormat="1" applyFont="1" applyFill="1" applyBorder="1" applyAlignment="1">
      <alignment horizontal="center" vertical="top" wrapText="1"/>
    </xf>
    <xf numFmtId="0" fontId="74" fillId="10" borderId="12" xfId="8" applyFont="1" applyFill="1" applyBorder="1" applyAlignment="1">
      <alignment vertical="top" wrapText="1"/>
    </xf>
    <xf numFmtId="0" fontId="60" fillId="0" borderId="12" xfId="8" applyFont="1" applyFill="1" applyBorder="1" applyAlignment="1">
      <alignment horizontal="left" vertical="top" wrapText="1"/>
    </xf>
    <xf numFmtId="15" fontId="60" fillId="0" borderId="12" xfId="8" applyNumberFormat="1" applyFont="1" applyFill="1" applyBorder="1" applyAlignment="1">
      <alignment vertical="top" wrapText="1"/>
    </xf>
    <xf numFmtId="15" fontId="60" fillId="0" borderId="0" xfId="8" applyNumberFormat="1" applyFont="1" applyFill="1" applyBorder="1" applyAlignment="1">
      <alignment vertical="top" wrapText="1"/>
    </xf>
    <xf numFmtId="0" fontId="60" fillId="10" borderId="3" xfId="0" applyFont="1" applyFill="1" applyBorder="1" applyAlignment="1">
      <alignment vertical="top" wrapText="1"/>
    </xf>
    <xf numFmtId="0" fontId="80" fillId="0" borderId="12" xfId="0" applyFont="1" applyBorder="1" applyAlignment="1">
      <alignment vertical="top" wrapText="1"/>
    </xf>
    <xf numFmtId="0" fontId="60" fillId="0" borderId="24" xfId="0" applyFont="1" applyBorder="1" applyAlignment="1">
      <alignment vertical="top" wrapText="1"/>
    </xf>
    <xf numFmtId="0" fontId="60" fillId="13" borderId="12" xfId="0" applyFont="1" applyFill="1" applyBorder="1" applyAlignment="1">
      <alignment vertical="top" wrapText="1"/>
    </xf>
    <xf numFmtId="0" fontId="7" fillId="0" borderId="0" xfId="0" applyFont="1"/>
    <xf numFmtId="0" fontId="6" fillId="0" borderId="0" xfId="0" applyFont="1"/>
    <xf numFmtId="0" fontId="0" fillId="0" borderId="0" xfId="0" applyAlignment="1">
      <alignment horizontal="left" vertical="top" wrapText="1"/>
    </xf>
    <xf numFmtId="0" fontId="41" fillId="0" borderId="0" xfId="0" applyFont="1" applyAlignment="1">
      <alignment vertical="top"/>
    </xf>
    <xf numFmtId="0" fontId="0" fillId="0" borderId="0" xfId="0" applyAlignment="1">
      <alignment vertical="top" wrapText="1"/>
    </xf>
    <xf numFmtId="3" fontId="0" fillId="0" borderId="0" xfId="0" applyNumberFormat="1" applyAlignment="1">
      <alignment vertical="top" wrapText="1"/>
    </xf>
    <xf numFmtId="0" fontId="40" fillId="0" borderId="0" xfId="0" applyFont="1"/>
    <xf numFmtId="14" fontId="61" fillId="0" borderId="12" xfId="8" applyNumberFormat="1" applyFont="1" applyFill="1" applyBorder="1" applyAlignment="1">
      <alignment horizontal="center" vertical="top" wrapText="1"/>
    </xf>
    <xf numFmtId="165" fontId="61" fillId="13" borderId="23" xfId="0" applyNumberFormat="1" applyFont="1" applyFill="1" applyBorder="1" applyAlignment="1">
      <alignment vertical="top" wrapText="1"/>
    </xf>
    <xf numFmtId="165" fontId="61" fillId="13" borderId="24" xfId="0" applyNumberFormat="1" applyFont="1" applyFill="1" applyBorder="1" applyAlignment="1">
      <alignment vertical="top" wrapText="1"/>
    </xf>
    <xf numFmtId="165" fontId="61" fillId="13" borderId="21" xfId="0" applyNumberFormat="1" applyFont="1" applyFill="1" applyBorder="1" applyAlignment="1">
      <alignment vertical="top" wrapText="1"/>
    </xf>
    <xf numFmtId="0" fontId="0" fillId="0" borderId="12" xfId="0" applyBorder="1"/>
    <xf numFmtId="0" fontId="0" fillId="0" borderId="0" xfId="0" applyAlignment="1"/>
    <xf numFmtId="0" fontId="44" fillId="0" borderId="0" xfId="0" applyFont="1"/>
    <xf numFmtId="0" fontId="69" fillId="11" borderId="24" xfId="0" applyFont="1" applyFill="1" applyBorder="1" applyAlignment="1"/>
    <xf numFmtId="0" fontId="57" fillId="0" borderId="0" xfId="0" applyFont="1" applyFill="1" applyBorder="1"/>
    <xf numFmtId="0" fontId="33" fillId="0" borderId="9" xfId="0" applyFont="1" applyBorder="1" applyAlignment="1">
      <alignment horizontal="justify" vertical="center" wrapText="1"/>
    </xf>
    <xf numFmtId="0" fontId="33" fillId="0" borderId="25" xfId="0" applyFont="1" applyBorder="1" applyAlignment="1">
      <alignment horizontal="justify" vertical="center" wrapText="1"/>
    </xf>
    <xf numFmtId="0" fontId="33" fillId="0" borderId="26" xfId="0" applyFont="1" applyBorder="1" applyAlignment="1">
      <alignment horizontal="justify" vertical="center" wrapText="1"/>
    </xf>
    <xf numFmtId="0" fontId="33" fillId="0" borderId="6" xfId="0" applyFont="1" applyBorder="1" applyAlignment="1">
      <alignment horizontal="justify" vertical="center" wrapText="1"/>
    </xf>
    <xf numFmtId="0" fontId="22" fillId="0" borderId="6" xfId="0" applyFont="1" applyBorder="1" applyAlignment="1">
      <alignment horizontal="justify" vertical="center" wrapText="1"/>
    </xf>
    <xf numFmtId="0" fontId="22" fillId="0" borderId="27" xfId="0" applyFont="1" applyBorder="1" applyAlignment="1">
      <alignment horizontal="justify" vertical="center" wrapText="1"/>
    </xf>
    <xf numFmtId="0" fontId="0" fillId="0" borderId="0" xfId="0" applyFill="1"/>
    <xf numFmtId="0" fontId="91" fillId="12" borderId="0" xfId="0" applyFont="1" applyFill="1"/>
    <xf numFmtId="0" fontId="79" fillId="0" borderId="0" xfId="0" applyFont="1" applyAlignment="1"/>
    <xf numFmtId="0" fontId="45" fillId="0" borderId="0" xfId="0" applyFont="1"/>
    <xf numFmtId="0" fontId="11" fillId="0" borderId="12" xfId="0" applyFont="1" applyBorder="1"/>
    <xf numFmtId="0" fontId="11" fillId="0" borderId="12" xfId="0" applyFont="1" applyBorder="1" applyAlignment="1">
      <alignment wrapText="1"/>
    </xf>
    <xf numFmtId="15" fontId="11" fillId="0" borderId="12" xfId="0" applyNumberFormat="1" applyFont="1" applyBorder="1" applyAlignment="1">
      <alignment horizontal="left"/>
    </xf>
    <xf numFmtId="0" fontId="47" fillId="0" borderId="0" xfId="0" applyFont="1"/>
    <xf numFmtId="0" fontId="10" fillId="0" borderId="0" xfId="0" applyFont="1"/>
    <xf numFmtId="0" fontId="48" fillId="0" borderId="0" xfId="0" applyFont="1"/>
    <xf numFmtId="0" fontId="11" fillId="8" borderId="12" xfId="0" applyFont="1" applyFill="1" applyBorder="1"/>
    <xf numFmtId="0" fontId="10" fillId="7" borderId="12" xfId="0" applyFont="1" applyFill="1" applyBorder="1"/>
    <xf numFmtId="0" fontId="0" fillId="0" borderId="12" xfId="0" applyFill="1" applyBorder="1"/>
    <xf numFmtId="0" fontId="0" fillId="7" borderId="12" xfId="0" applyFill="1" applyBorder="1"/>
    <xf numFmtId="0" fontId="0" fillId="0" borderId="0" xfId="0" applyBorder="1"/>
    <xf numFmtId="0" fontId="0" fillId="0" borderId="0" xfId="0" applyFill="1" applyBorder="1"/>
    <xf numFmtId="0" fontId="80" fillId="0" borderId="0" xfId="0" applyFont="1" applyAlignment="1" applyProtection="1">
      <alignment horizontal="left" vertical="top" wrapText="1"/>
      <protection locked="0"/>
    </xf>
    <xf numFmtId="0" fontId="80" fillId="12" borderId="0" xfId="0" applyFont="1" applyFill="1" applyAlignment="1" applyProtection="1">
      <alignment vertical="top" wrapText="1"/>
      <protection locked="0"/>
    </xf>
    <xf numFmtId="0" fontId="60" fillId="10" borderId="15" xfId="0" applyFont="1" applyFill="1" applyBorder="1" applyAlignment="1">
      <alignment vertical="top" wrapText="1"/>
    </xf>
    <xf numFmtId="0" fontId="60" fillId="0" borderId="24" xfId="0" applyFont="1" applyBorder="1"/>
    <xf numFmtId="0" fontId="79" fillId="0" borderId="0" xfId="0" applyFont="1" applyFill="1" applyAlignment="1"/>
    <xf numFmtId="0" fontId="60" fillId="12" borderId="0" xfId="0" applyFont="1" applyFill="1" applyBorder="1" applyAlignment="1" applyProtection="1">
      <alignment vertical="top" wrapText="1"/>
      <protection locked="0"/>
    </xf>
    <xf numFmtId="0" fontId="60" fillId="0" borderId="15" xfId="0" applyFont="1" applyFill="1" applyBorder="1" applyAlignment="1" applyProtection="1">
      <alignment vertical="top" wrapText="1"/>
      <protection locked="0"/>
    </xf>
    <xf numFmtId="0" fontId="80" fillId="0" borderId="22" xfId="0" applyFont="1" applyFill="1" applyBorder="1" applyAlignment="1" applyProtection="1">
      <alignment vertical="top" wrapText="1"/>
      <protection locked="0"/>
    </xf>
    <xf numFmtId="0" fontId="63" fillId="0" borderId="16" xfId="0" applyFont="1" applyFill="1" applyBorder="1" applyAlignment="1" applyProtection="1">
      <alignment vertical="top" wrapText="1"/>
      <protection locked="0"/>
    </xf>
    <xf numFmtId="0" fontId="60" fillId="0" borderId="17" xfId="0" applyFont="1" applyFill="1" applyBorder="1" applyAlignment="1" applyProtection="1">
      <alignment vertical="top" wrapText="1"/>
      <protection locked="0"/>
    </xf>
    <xf numFmtId="0" fontId="80" fillId="0" borderId="0" xfId="0" applyFont="1" applyFill="1" applyBorder="1" applyAlignment="1" applyProtection="1">
      <alignment vertical="top" wrapText="1"/>
      <protection locked="0"/>
    </xf>
    <xf numFmtId="165" fontId="60" fillId="13" borderId="0" xfId="0" applyNumberFormat="1" applyFont="1" applyFill="1" applyBorder="1" applyAlignment="1" applyProtection="1">
      <alignment horizontal="left" vertical="top" wrapText="1"/>
      <protection locked="0"/>
    </xf>
    <xf numFmtId="0" fontId="60" fillId="0" borderId="36" xfId="0" applyFont="1" applyFill="1" applyBorder="1" applyAlignment="1" applyProtection="1">
      <alignment vertical="top" wrapText="1"/>
      <protection locked="0"/>
    </xf>
    <xf numFmtId="0" fontId="60" fillId="0" borderId="0" xfId="0" applyFont="1" applyFill="1" applyBorder="1" applyAlignment="1" applyProtection="1">
      <alignment vertical="top" wrapText="1"/>
      <protection locked="0"/>
    </xf>
    <xf numFmtId="0" fontId="65" fillId="0" borderId="3" xfId="0" applyFont="1" applyFill="1" applyBorder="1" applyAlignment="1" applyProtection="1">
      <alignment vertical="top" wrapText="1"/>
      <protection locked="0"/>
    </xf>
    <xf numFmtId="0" fontId="83" fillId="0" borderId="3" xfId="0" applyFont="1" applyFill="1" applyBorder="1" applyAlignment="1" applyProtection="1">
      <alignment vertical="top" wrapText="1"/>
      <protection locked="0"/>
    </xf>
    <xf numFmtId="0" fontId="63" fillId="0" borderId="3" xfId="0" applyFont="1" applyFill="1" applyBorder="1" applyAlignment="1" applyProtection="1">
      <alignment vertical="top" wrapText="1"/>
      <protection locked="0"/>
    </xf>
    <xf numFmtId="0" fontId="60" fillId="0" borderId="0" xfId="0" applyFont="1" applyBorder="1" applyAlignment="1" applyProtection="1">
      <alignment vertical="top" wrapText="1"/>
      <protection locked="0"/>
    </xf>
    <xf numFmtId="0" fontId="60" fillId="0" borderId="12" xfId="0" applyFont="1" applyBorder="1" applyAlignment="1">
      <alignment horizontal="left"/>
    </xf>
    <xf numFmtId="164" fontId="60" fillId="0" borderId="24" xfId="0" applyNumberFormat="1" applyFont="1" applyBorder="1" applyAlignment="1">
      <alignment horizontal="left"/>
    </xf>
    <xf numFmtId="0" fontId="60" fillId="0" borderId="24" xfId="0" applyFont="1" applyFill="1" applyBorder="1" applyAlignment="1" applyProtection="1">
      <alignment vertical="top" wrapText="1"/>
      <protection locked="0"/>
    </xf>
    <xf numFmtId="0" fontId="65" fillId="0" borderId="16" xfId="0" applyFont="1" applyFill="1" applyBorder="1" applyAlignment="1" applyProtection="1">
      <alignment vertical="top" wrapText="1"/>
      <protection locked="0"/>
    </xf>
    <xf numFmtId="0" fontId="65" fillId="0" borderId="3" xfId="0" applyFont="1" applyFill="1" applyBorder="1" applyAlignment="1" applyProtection="1">
      <alignment vertical="top"/>
      <protection locked="0"/>
    </xf>
    <xf numFmtId="0" fontId="60" fillId="0" borderId="37" xfId="0" applyFont="1" applyFill="1" applyBorder="1" applyAlignment="1" applyProtection="1">
      <alignment vertical="top" wrapText="1"/>
      <protection locked="0"/>
    </xf>
    <xf numFmtId="0" fontId="36" fillId="0" borderId="3" xfId="0" applyFont="1" applyFill="1" applyBorder="1" applyAlignment="1" applyProtection="1">
      <alignment vertical="top" wrapText="1"/>
      <protection locked="0"/>
    </xf>
    <xf numFmtId="0" fontId="60" fillId="0" borderId="17" xfId="0" applyFont="1" applyFill="1" applyBorder="1" applyAlignment="1" applyProtection="1">
      <alignment horizontal="right" vertical="top" wrapText="1"/>
      <protection locked="0"/>
    </xf>
    <xf numFmtId="0" fontId="60" fillId="0" borderId="0" xfId="0" applyFont="1" applyFill="1" applyBorder="1" applyAlignment="1" applyProtection="1">
      <alignment horizontal="left" vertical="top" wrapText="1"/>
      <protection locked="0"/>
    </xf>
    <xf numFmtId="0" fontId="60" fillId="0" borderId="18" xfId="0" applyFont="1" applyFill="1" applyBorder="1" applyAlignment="1" applyProtection="1">
      <alignment horizontal="left" vertical="top" wrapText="1"/>
      <protection locked="0"/>
    </xf>
    <xf numFmtId="0" fontId="60" fillId="0" borderId="20" xfId="0" applyFont="1" applyFill="1" applyBorder="1" applyAlignment="1" applyProtection="1">
      <alignment vertical="top" wrapText="1"/>
      <protection locked="0"/>
    </xf>
    <xf numFmtId="0" fontId="65" fillId="0" borderId="19" xfId="0" applyFont="1" applyFill="1" applyBorder="1" applyAlignment="1" applyProtection="1">
      <alignment vertical="top" wrapText="1"/>
      <protection locked="0"/>
    </xf>
    <xf numFmtId="0" fontId="61" fillId="12" borderId="0" xfId="0" applyFont="1" applyFill="1" applyBorder="1" applyAlignment="1" applyProtection="1">
      <alignment vertical="top" wrapText="1"/>
      <protection locked="0"/>
    </xf>
    <xf numFmtId="0" fontId="60" fillId="0" borderId="12" xfId="0" applyFont="1" applyFill="1" applyBorder="1" applyAlignment="1" applyProtection="1">
      <alignment horizontal="center" vertical="top" wrapText="1"/>
      <protection locked="0"/>
    </xf>
    <xf numFmtId="0" fontId="95" fillId="0" borderId="12" xfId="0" applyFont="1" applyBorder="1" applyAlignment="1">
      <alignment horizontal="right" vertical="top"/>
    </xf>
    <xf numFmtId="0" fontId="96" fillId="0" borderId="12" xfId="0" applyFont="1" applyBorder="1" applyAlignment="1">
      <alignment vertical="top" wrapText="1"/>
    </xf>
    <xf numFmtId="0" fontId="96" fillId="0" borderId="0" xfId="0" applyFont="1"/>
    <xf numFmtId="0" fontId="97" fillId="0" borderId="0" xfId="0" applyFont="1" applyAlignment="1">
      <alignment vertical="top"/>
    </xf>
    <xf numFmtId="0" fontId="95" fillId="13" borderId="12" xfId="0" applyFont="1" applyFill="1" applyBorder="1" applyAlignment="1">
      <alignment vertical="top"/>
    </xf>
    <xf numFmtId="0" fontId="95" fillId="22" borderId="12" xfId="0" applyFont="1" applyFill="1" applyBorder="1" applyAlignment="1">
      <alignment vertical="top"/>
    </xf>
    <xf numFmtId="0" fontId="95" fillId="0" borderId="0" xfId="0" applyFont="1" applyAlignment="1">
      <alignment horizontal="right" vertical="top"/>
    </xf>
    <xf numFmtId="0" fontId="97" fillId="20" borderId="12" xfId="0" applyFont="1" applyFill="1" applyBorder="1" applyAlignment="1">
      <alignment vertical="top"/>
    </xf>
    <xf numFmtId="0" fontId="97" fillId="21" borderId="12" xfId="0" applyFont="1" applyFill="1" applyBorder="1" applyAlignment="1">
      <alignment vertical="top"/>
    </xf>
    <xf numFmtId="0" fontId="97" fillId="0" borderId="12" xfId="0" applyFont="1" applyBorder="1" applyAlignment="1">
      <alignment horizontal="right" vertical="top"/>
    </xf>
    <xf numFmtId="0" fontId="98" fillId="21" borderId="12" xfId="0" applyFont="1" applyFill="1" applyBorder="1" applyAlignment="1">
      <alignment vertical="top"/>
    </xf>
    <xf numFmtId="49" fontId="95" fillId="0" borderId="0" xfId="0" applyNumberFormat="1" applyFont="1" applyAlignment="1">
      <alignment vertical="top"/>
    </xf>
    <xf numFmtId="0" fontId="96" fillId="0" borderId="0" xfId="0" applyFont="1" applyAlignment="1">
      <alignment vertical="top" wrapText="1"/>
    </xf>
    <xf numFmtId="0" fontId="96" fillId="0" borderId="0" xfId="0" applyFont="1" applyAlignment="1">
      <alignment vertical="top"/>
    </xf>
    <xf numFmtId="0" fontId="95" fillId="13" borderId="12" xfId="0" applyFont="1" applyFill="1" applyBorder="1" applyAlignment="1">
      <alignment vertical="top" wrapText="1"/>
    </xf>
    <xf numFmtId="0" fontId="95" fillId="22" borderId="12" xfId="0" applyFont="1" applyFill="1" applyBorder="1" applyAlignment="1">
      <alignment vertical="top" wrapText="1"/>
    </xf>
    <xf numFmtId="0" fontId="95" fillId="24" borderId="12" xfId="0" applyFont="1" applyFill="1" applyBorder="1" applyAlignment="1">
      <alignment vertical="center" wrapText="1"/>
    </xf>
    <xf numFmtId="0" fontId="97" fillId="20" borderId="12" xfId="0" applyFont="1" applyFill="1" applyBorder="1" applyAlignment="1">
      <alignment vertical="top" wrapText="1"/>
    </xf>
    <xf numFmtId="0" fontId="97" fillId="21" borderId="12" xfId="0" applyFont="1" applyFill="1" applyBorder="1" applyAlignment="1">
      <alignment vertical="top" wrapText="1"/>
    </xf>
    <xf numFmtId="0" fontId="97" fillId="0" borderId="12" xfId="0" applyFont="1" applyBorder="1" applyAlignment="1">
      <alignment vertical="top" wrapText="1"/>
    </xf>
    <xf numFmtId="0" fontId="87" fillId="0" borderId="12" xfId="0" applyFont="1" applyBorder="1" applyAlignment="1">
      <alignment vertical="top" wrapText="1"/>
    </xf>
    <xf numFmtId="0" fontId="87" fillId="0" borderId="12" xfId="0" applyFont="1" applyFill="1" applyBorder="1" applyAlignment="1">
      <alignment vertical="top" wrapText="1"/>
    </xf>
    <xf numFmtId="0" fontId="95" fillId="0" borderId="0" xfId="0" applyFont="1" applyAlignment="1">
      <alignment horizontal="left" vertical="top"/>
    </xf>
    <xf numFmtId="165" fontId="60" fillId="0" borderId="1" xfId="0" applyNumberFormat="1" applyFont="1" applyFill="1" applyBorder="1" applyAlignment="1" applyProtection="1">
      <alignment vertical="top" wrapText="1"/>
      <protection locked="0"/>
    </xf>
    <xf numFmtId="0" fontId="60" fillId="0" borderId="0" xfId="0" applyFont="1" applyFill="1" applyAlignment="1" applyProtection="1">
      <alignment vertical="top"/>
      <protection locked="0"/>
    </xf>
    <xf numFmtId="165" fontId="60" fillId="0" borderId="0" xfId="0" applyNumberFormat="1" applyFont="1" applyFill="1" applyBorder="1" applyAlignment="1" applyProtection="1">
      <alignment horizontal="left" vertical="top" wrapText="1"/>
      <protection locked="0"/>
    </xf>
    <xf numFmtId="0" fontId="80" fillId="0" borderId="0" xfId="0" applyFont="1" applyFill="1" applyAlignment="1" applyProtection="1">
      <alignment vertical="top" wrapText="1"/>
      <protection locked="0"/>
    </xf>
    <xf numFmtId="0" fontId="84" fillId="0" borderId="0" xfId="0" applyFont="1" applyFill="1" applyAlignment="1" applyProtection="1">
      <alignment vertical="top" wrapText="1"/>
      <protection locked="0"/>
    </xf>
    <xf numFmtId="0" fontId="60" fillId="0" borderId="0" xfId="0" applyFont="1" applyFill="1" applyAlignment="1" applyProtection="1">
      <alignment vertical="top" wrapText="1"/>
      <protection locked="0"/>
    </xf>
    <xf numFmtId="0" fontId="65" fillId="0" borderId="0" xfId="0" applyFont="1" applyFill="1" applyAlignment="1" applyProtection="1">
      <alignment vertical="top" wrapText="1"/>
      <protection locked="0"/>
    </xf>
    <xf numFmtId="0" fontId="0" fillId="0" borderId="12" xfId="0" applyBorder="1" applyAlignment="1">
      <alignment horizontal="right"/>
    </xf>
    <xf numFmtId="1" fontId="0" fillId="0" borderId="12" xfId="0" applyNumberFormat="1" applyBorder="1"/>
    <xf numFmtId="1" fontId="0" fillId="0" borderId="12" xfId="0" quotePrefix="1" applyNumberFormat="1" applyBorder="1"/>
    <xf numFmtId="1" fontId="10" fillId="0" borderId="12" xfId="0" applyNumberFormat="1" applyFont="1" applyFill="1" applyBorder="1"/>
    <xf numFmtId="0" fontId="0" fillId="0" borderId="23" xfId="0" applyBorder="1" applyAlignment="1">
      <alignment horizontal="right"/>
    </xf>
    <xf numFmtId="0" fontId="0" fillId="0" borderId="21" xfId="0" applyFill="1" applyBorder="1"/>
    <xf numFmtId="2" fontId="0" fillId="0" borderId="12" xfId="0" applyNumberFormat="1" applyBorder="1"/>
    <xf numFmtId="2" fontId="11" fillId="12" borderId="12" xfId="0" quotePrefix="1" applyNumberFormat="1" applyFont="1" applyFill="1" applyBorder="1"/>
    <xf numFmtId="0" fontId="6" fillId="25" borderId="12" xfId="0" applyFont="1" applyFill="1" applyBorder="1" applyAlignment="1">
      <alignment wrapText="1"/>
    </xf>
    <xf numFmtId="0" fontId="6" fillId="25" borderId="12" xfId="0" applyFont="1" applyFill="1" applyBorder="1"/>
    <xf numFmtId="1" fontId="6" fillId="25" borderId="12" xfId="0" applyNumberFormat="1" applyFont="1" applyFill="1" applyBorder="1"/>
    <xf numFmtId="1" fontId="6" fillId="25" borderId="12" xfId="0" quotePrefix="1" applyNumberFormat="1" applyFont="1" applyFill="1" applyBorder="1"/>
    <xf numFmtId="1" fontId="10" fillId="25" borderId="12" xfId="0" applyNumberFormat="1" applyFont="1" applyFill="1" applyBorder="1"/>
    <xf numFmtId="1" fontId="11" fillId="12" borderId="12" xfId="0" quotePrefix="1" applyNumberFormat="1" applyFont="1" applyFill="1" applyBorder="1"/>
    <xf numFmtId="0" fontId="55" fillId="20" borderId="12" xfId="0" applyFont="1" applyFill="1" applyBorder="1" applyAlignment="1">
      <alignment horizontal="left" vertical="top"/>
    </xf>
    <xf numFmtId="0" fontId="55" fillId="26" borderId="12" xfId="0" applyFont="1" applyFill="1" applyBorder="1" applyAlignment="1">
      <alignment vertical="top"/>
    </xf>
    <xf numFmtId="0" fontId="55" fillId="26" borderId="12" xfId="0" applyFont="1" applyFill="1" applyBorder="1" applyAlignment="1">
      <alignment vertical="top" wrapText="1"/>
    </xf>
    <xf numFmtId="0" fontId="99" fillId="0" borderId="0" xfId="0" applyFont="1"/>
    <xf numFmtId="0" fontId="99" fillId="10" borderId="12" xfId="0" applyFont="1" applyFill="1" applyBorder="1" applyAlignment="1">
      <alignment horizontal="center"/>
    </xf>
    <xf numFmtId="0" fontId="99" fillId="12" borderId="21" xfId="0" applyFont="1" applyFill="1" applyBorder="1" applyAlignment="1">
      <alignment horizontal="center"/>
    </xf>
    <xf numFmtId="0" fontId="99" fillId="23" borderId="12" xfId="0" applyFont="1" applyFill="1" applyBorder="1" applyAlignment="1">
      <alignment horizontal="center"/>
    </xf>
    <xf numFmtId="0" fontId="99" fillId="27" borderId="12" xfId="0" applyFont="1" applyFill="1" applyBorder="1" applyAlignment="1">
      <alignment horizontal="center"/>
    </xf>
    <xf numFmtId="0" fontId="99" fillId="28" borderId="12" xfId="0" applyFont="1" applyFill="1" applyBorder="1" applyAlignment="1">
      <alignment horizontal="center"/>
    </xf>
    <xf numFmtId="0" fontId="99" fillId="29" borderId="12" xfId="0" applyFont="1" applyFill="1" applyBorder="1" applyAlignment="1">
      <alignment horizontal="center"/>
    </xf>
    <xf numFmtId="0" fontId="99" fillId="14" borderId="12" xfId="0" applyFont="1" applyFill="1" applyBorder="1" applyAlignment="1">
      <alignment horizontal="center"/>
    </xf>
    <xf numFmtId="0" fontId="99" fillId="12" borderId="12" xfId="0" applyFont="1" applyFill="1" applyBorder="1" applyAlignment="1">
      <alignment vertical="top"/>
    </xf>
    <xf numFmtId="0" fontId="99" fillId="0" borderId="12" xfId="0" applyFont="1" applyBorder="1" applyAlignment="1">
      <alignment vertical="top"/>
    </xf>
    <xf numFmtId="0" fontId="99" fillId="28" borderId="12" xfId="0" applyFont="1" applyFill="1" applyBorder="1" applyAlignment="1">
      <alignment vertical="top"/>
    </xf>
    <xf numFmtId="0" fontId="99" fillId="0" borderId="12" xfId="0" applyFont="1" applyFill="1" applyBorder="1" applyAlignment="1">
      <alignment vertical="top"/>
    </xf>
    <xf numFmtId="0" fontId="99" fillId="14" borderId="12" xfId="0" applyFont="1" applyFill="1" applyBorder="1" applyAlignment="1">
      <alignment vertical="top"/>
    </xf>
    <xf numFmtId="0" fontId="99" fillId="23" borderId="12" xfId="0" applyFont="1" applyFill="1" applyBorder="1" applyAlignment="1">
      <alignment vertical="top"/>
    </xf>
    <xf numFmtId="0" fontId="99" fillId="29" borderId="12" xfId="0" applyFont="1" applyFill="1" applyBorder="1" applyAlignment="1">
      <alignment vertical="top"/>
    </xf>
    <xf numFmtId="0" fontId="99" fillId="15" borderId="12" xfId="0" applyFont="1" applyFill="1" applyBorder="1" applyAlignment="1">
      <alignment vertical="top"/>
    </xf>
    <xf numFmtId="0" fontId="99" fillId="27" borderId="12" xfId="0" applyFont="1" applyFill="1" applyBorder="1" applyAlignment="1">
      <alignment vertical="top"/>
    </xf>
    <xf numFmtId="0" fontId="99" fillId="26" borderId="12" xfId="0" applyFont="1" applyFill="1" applyBorder="1" applyAlignment="1">
      <alignment vertical="top"/>
    </xf>
    <xf numFmtId="0" fontId="49" fillId="0" borderId="12" xfId="0" applyFont="1" applyBorder="1" applyAlignment="1">
      <alignment vertical="top" wrapText="1"/>
    </xf>
    <xf numFmtId="0" fontId="79" fillId="15" borderId="0" xfId="0" applyFont="1" applyFill="1"/>
    <xf numFmtId="0" fontId="97" fillId="15" borderId="12" xfId="0" applyFont="1" applyFill="1" applyBorder="1" applyAlignment="1">
      <alignment horizontal="right" vertical="top"/>
    </xf>
    <xf numFmtId="0" fontId="55" fillId="15" borderId="0" xfId="0" applyFont="1" applyFill="1" applyAlignment="1">
      <alignment vertical="top"/>
    </xf>
    <xf numFmtId="0" fontId="79" fillId="15" borderId="0" xfId="0" applyFont="1" applyFill="1" applyAlignment="1">
      <alignment vertical="top"/>
    </xf>
    <xf numFmtId="0" fontId="66" fillId="0" borderId="0" xfId="10" applyFont="1" applyAlignment="1">
      <alignment horizontal="center" vertical="top"/>
    </xf>
    <xf numFmtId="0" fontId="60" fillId="0" borderId="0" xfId="10" applyFont="1" applyBorder="1" applyAlignment="1">
      <alignment horizontal="left" vertical="top"/>
    </xf>
    <xf numFmtId="0" fontId="57" fillId="0" borderId="0" xfId="10" applyFont="1" applyFill="1" applyBorder="1" applyAlignment="1">
      <alignment horizontal="center" vertical="top"/>
    </xf>
    <xf numFmtId="0" fontId="99" fillId="15" borderId="21" xfId="0" applyFont="1" applyFill="1" applyBorder="1" applyAlignment="1"/>
    <xf numFmtId="0" fontId="99" fillId="15" borderId="0" xfId="0" applyFont="1" applyFill="1"/>
    <xf numFmtId="0" fontId="99" fillId="15" borderId="0" xfId="0" applyFont="1" applyFill="1" applyAlignment="1">
      <alignment vertical="top"/>
    </xf>
    <xf numFmtId="0" fontId="87" fillId="0" borderId="12" xfId="0" applyNumberFormat="1" applyFont="1" applyBorder="1" applyAlignment="1">
      <alignment vertical="top" wrapText="1"/>
    </xf>
    <xf numFmtId="0" fontId="0" fillId="0" borderId="0" xfId="0" applyFont="1" applyFill="1" applyBorder="1" applyAlignment="1">
      <alignment vertical="top" wrapText="1"/>
    </xf>
    <xf numFmtId="0" fontId="7" fillId="0" borderId="0" xfId="0" applyFont="1" applyFill="1" applyBorder="1" applyAlignment="1">
      <alignment vertical="top" wrapText="1"/>
    </xf>
    <xf numFmtId="0" fontId="5" fillId="0" borderId="12" xfId="10" applyFont="1" applyFill="1" applyBorder="1" applyAlignment="1">
      <alignment horizontal="left" vertical="top" wrapText="1"/>
    </xf>
    <xf numFmtId="0" fontId="100" fillId="0" borderId="12" xfId="10" applyFont="1" applyFill="1" applyBorder="1" applyAlignment="1">
      <alignment horizontal="left" vertical="top" wrapText="1"/>
    </xf>
    <xf numFmtId="0" fontId="60" fillId="0" borderId="19" xfId="0" applyFont="1" applyBorder="1" applyAlignment="1">
      <alignment horizontal="left" vertical="top"/>
    </xf>
    <xf numFmtId="0" fontId="79" fillId="0" borderId="0" xfId="0" applyFont="1" applyAlignment="1">
      <alignment wrapText="1"/>
    </xf>
    <xf numFmtId="0" fontId="60" fillId="10" borderId="0" xfId="0" applyFont="1" applyFill="1" applyAlignment="1">
      <alignment vertical="top" wrapText="1"/>
    </xf>
    <xf numFmtId="0" fontId="60" fillId="0" borderId="0" xfId="0" applyFont="1" applyAlignment="1">
      <alignment vertical="top"/>
    </xf>
    <xf numFmtId="0" fontId="60" fillId="0" borderId="0" xfId="0" applyFont="1" applyAlignment="1">
      <alignment horizontal="center" wrapText="1"/>
    </xf>
    <xf numFmtId="0" fontId="22" fillId="0" borderId="26" xfId="0" applyFont="1" applyBorder="1" applyAlignment="1">
      <alignment horizontal="justify" vertical="center" wrapText="1"/>
    </xf>
    <xf numFmtId="0" fontId="9" fillId="0" borderId="0" xfId="1" applyFill="1" applyBorder="1" applyAlignment="1" applyProtection="1">
      <alignment vertical="top" wrapText="1"/>
      <protection locked="0"/>
    </xf>
    <xf numFmtId="0" fontId="60" fillId="0" borderId="0" xfId="0" applyFont="1" applyBorder="1" applyAlignment="1" applyProtection="1">
      <alignment horizontal="center" vertical="top" wrapText="1"/>
      <protection locked="0"/>
    </xf>
    <xf numFmtId="3" fontId="80" fillId="0" borderId="0" xfId="0" applyNumberFormat="1" applyFont="1" applyAlignment="1" applyProtection="1">
      <alignment horizontal="center" vertical="top" wrapText="1"/>
      <protection locked="0"/>
    </xf>
    <xf numFmtId="3" fontId="60" fillId="0" borderId="0" xfId="0" applyNumberFormat="1" applyFont="1" applyBorder="1" applyAlignment="1" applyProtection="1">
      <alignment horizontal="center" vertical="top" wrapText="1"/>
      <protection locked="0"/>
    </xf>
    <xf numFmtId="167" fontId="80" fillId="0" borderId="12" xfId="0" applyNumberFormat="1" applyFont="1" applyFill="1" applyBorder="1" applyAlignment="1" applyProtection="1">
      <alignment horizontal="center" vertical="top" wrapText="1"/>
      <protection locked="0"/>
    </xf>
    <xf numFmtId="0" fontId="101" fillId="0" borderId="0" xfId="0" applyFont="1"/>
    <xf numFmtId="0" fontId="102" fillId="0" borderId="0" xfId="0" applyFont="1"/>
    <xf numFmtId="0" fontId="101" fillId="0" borderId="0" xfId="0" applyFont="1" applyAlignment="1">
      <alignment vertical="center"/>
    </xf>
    <xf numFmtId="0" fontId="0" fillId="0" borderId="0" xfId="0" applyFont="1"/>
    <xf numFmtId="0" fontId="104" fillId="0" borderId="0" xfId="0" applyFont="1" applyAlignment="1">
      <alignment vertical="top"/>
    </xf>
    <xf numFmtId="0" fontId="104" fillId="0" borderId="0" xfId="0" applyFont="1" applyAlignment="1">
      <alignment vertical="top" wrapText="1"/>
    </xf>
    <xf numFmtId="0" fontId="105" fillId="0" borderId="0" xfId="0" applyFont="1" applyAlignment="1">
      <alignment vertical="center"/>
    </xf>
    <xf numFmtId="0" fontId="105" fillId="0" borderId="0" xfId="0" applyFont="1" applyAlignment="1">
      <alignment vertical="center" wrapText="1"/>
    </xf>
    <xf numFmtId="0" fontId="107" fillId="0" borderId="0" xfId="0" applyFont="1" applyAlignment="1">
      <alignment vertical="center" wrapText="1"/>
    </xf>
    <xf numFmtId="0" fontId="107" fillId="0" borderId="0" xfId="0" applyFont="1" applyAlignment="1">
      <alignment vertical="center"/>
    </xf>
    <xf numFmtId="0" fontId="106" fillId="0" borderId="0" xfId="0" applyFont="1" applyAlignment="1">
      <alignment vertical="center"/>
    </xf>
    <xf numFmtId="0" fontId="90" fillId="0" borderId="0" xfId="1" applyFont="1" applyFill="1" applyAlignment="1" applyProtection="1">
      <alignment vertical="center"/>
    </xf>
    <xf numFmtId="0" fontId="57" fillId="12" borderId="0" xfId="0" applyFont="1" applyFill="1" applyAlignment="1">
      <alignment vertical="top" wrapText="1"/>
    </xf>
    <xf numFmtId="0" fontId="57" fillId="12" borderId="0" xfId="0" applyFont="1" applyFill="1"/>
    <xf numFmtId="0" fontId="64" fillId="12" borderId="0" xfId="0" applyFont="1" applyFill="1" applyAlignment="1">
      <alignment vertical="top" wrapText="1"/>
    </xf>
    <xf numFmtId="0" fontId="57" fillId="12" borderId="12" xfId="0" applyFont="1" applyFill="1" applyBorder="1" applyAlignment="1">
      <alignment vertical="top" wrapText="1"/>
    </xf>
    <xf numFmtId="0" fontId="64" fillId="10" borderId="0" xfId="0" applyFont="1" applyFill="1" applyAlignment="1">
      <alignment vertical="top"/>
    </xf>
    <xf numFmtId="0" fontId="64" fillId="10" borderId="12" xfId="0" applyFont="1" applyFill="1" applyBorder="1" applyAlignment="1">
      <alignment vertical="top"/>
    </xf>
    <xf numFmtId="0" fontId="64" fillId="10" borderId="13" xfId="0" applyFont="1" applyFill="1" applyBorder="1" applyAlignment="1">
      <alignment vertical="top"/>
    </xf>
    <xf numFmtId="0" fontId="64" fillId="30" borderId="12" xfId="0" applyFont="1" applyFill="1" applyBorder="1" applyAlignment="1">
      <alignment vertical="top"/>
    </xf>
    <xf numFmtId="0" fontId="64" fillId="30" borderId="33" xfId="0" applyFont="1" applyFill="1" applyBorder="1" applyAlignment="1">
      <alignment vertical="top" wrapText="1"/>
    </xf>
    <xf numFmtId="0" fontId="64" fillId="30" borderId="41" xfId="0" applyFont="1" applyFill="1" applyBorder="1" applyAlignment="1">
      <alignment vertical="top"/>
    </xf>
    <xf numFmtId="0" fontId="64" fillId="30" borderId="42" xfId="0" applyFont="1" applyFill="1" applyBorder="1" applyAlignment="1">
      <alignment vertical="top"/>
    </xf>
    <xf numFmtId="0" fontId="57" fillId="30" borderId="25" xfId="0" applyFont="1" applyFill="1" applyBorder="1" applyAlignment="1">
      <alignment vertical="top"/>
    </xf>
    <xf numFmtId="0" fontId="64" fillId="10" borderId="23" xfId="0" applyFont="1" applyFill="1" applyBorder="1" applyAlignment="1">
      <alignment vertical="top" wrapText="1"/>
    </xf>
    <xf numFmtId="0" fontId="64" fillId="30" borderId="12" xfId="0" applyFont="1" applyFill="1" applyBorder="1" applyAlignment="1">
      <alignment vertical="top" wrapText="1"/>
    </xf>
    <xf numFmtId="0" fontId="64" fillId="30" borderId="43" xfId="0" applyFont="1" applyFill="1" applyBorder="1" applyAlignment="1">
      <alignment vertical="top" wrapText="1"/>
    </xf>
    <xf numFmtId="0" fontId="64" fillId="30" borderId="14" xfId="0" applyFont="1" applyFill="1" applyBorder="1" applyAlignment="1">
      <alignment vertical="top" wrapText="1"/>
    </xf>
    <xf numFmtId="0" fontId="64" fillId="30" borderId="44" xfId="0" applyFont="1" applyFill="1" applyBorder="1" applyAlignment="1">
      <alignment vertical="top" wrapText="1"/>
    </xf>
    <xf numFmtId="0" fontId="64" fillId="30" borderId="45" xfId="0" applyFont="1" applyFill="1" applyBorder="1" applyAlignment="1">
      <alignment vertical="top" wrapText="1"/>
    </xf>
    <xf numFmtId="0" fontId="64" fillId="30" borderId="6" xfId="0" applyFont="1" applyFill="1" applyBorder="1" applyAlignment="1">
      <alignment vertical="top" wrapText="1"/>
    </xf>
    <xf numFmtId="0" fontId="64" fillId="10" borderId="21" xfId="0" applyFont="1" applyFill="1" applyBorder="1" applyAlignment="1">
      <alignment vertical="top" wrapText="1"/>
    </xf>
    <xf numFmtId="0" fontId="64" fillId="10" borderId="12" xfId="0" applyFont="1" applyFill="1" applyBorder="1" applyAlignment="1">
      <alignment vertical="top" wrapText="1"/>
    </xf>
    <xf numFmtId="0" fontId="64" fillId="10" borderId="0" xfId="0" applyFont="1" applyFill="1" applyAlignment="1">
      <alignment vertical="top" wrapText="1"/>
    </xf>
    <xf numFmtId="0" fontId="109" fillId="0" borderId="12" xfId="0" applyFont="1" applyBorder="1" applyAlignment="1">
      <alignment vertical="top" wrapText="1"/>
    </xf>
    <xf numFmtId="0" fontId="57" fillId="0" borderId="12" xfId="0" applyFont="1" applyBorder="1" applyAlignment="1">
      <alignment vertical="top" wrapText="1"/>
    </xf>
    <xf numFmtId="14" fontId="57" fillId="0" borderId="12" xfId="0" applyNumberFormat="1" applyFont="1" applyBorder="1" applyAlignment="1">
      <alignment vertical="top" wrapText="1"/>
    </xf>
    <xf numFmtId="167" fontId="57" fillId="0" borderId="12" xfId="0" applyNumberFormat="1" applyFont="1" applyBorder="1" applyAlignment="1">
      <alignment vertical="top" wrapText="1"/>
    </xf>
    <xf numFmtId="0" fontId="103" fillId="0" borderId="12" xfId="0" applyFont="1" applyBorder="1" applyAlignment="1">
      <alignment wrapText="1"/>
    </xf>
    <xf numFmtId="0" fontId="95" fillId="0" borderId="0" xfId="0" applyFont="1" applyAlignment="1">
      <alignment vertical="top" wrapText="1"/>
    </xf>
    <xf numFmtId="0" fontId="99" fillId="0" borderId="0" xfId="0" applyFont="1" applyAlignment="1">
      <alignment vertical="top"/>
    </xf>
    <xf numFmtId="0" fontId="89" fillId="22" borderId="12" xfId="0" applyFont="1" applyFill="1" applyBorder="1" applyAlignment="1">
      <alignment vertical="top" wrapText="1"/>
    </xf>
    <xf numFmtId="0" fontId="89" fillId="0" borderId="12" xfId="0" applyFont="1" applyBorder="1" applyAlignment="1">
      <alignment vertical="top" wrapText="1"/>
    </xf>
    <xf numFmtId="0" fontId="89" fillId="0" borderId="0" xfId="0" applyFont="1" applyAlignment="1">
      <alignment vertical="top" wrapText="1"/>
    </xf>
    <xf numFmtId="0" fontId="99" fillId="0" borderId="21" xfId="0" applyFont="1" applyBorder="1" applyAlignment="1">
      <alignment vertical="top"/>
    </xf>
    <xf numFmtId="0" fontId="99" fillId="21" borderId="21" xfId="0" applyFont="1" applyFill="1" applyBorder="1" applyAlignment="1">
      <alignment vertical="top"/>
    </xf>
    <xf numFmtId="0" fontId="99" fillId="20" borderId="21" xfId="0" applyFont="1" applyFill="1" applyBorder="1" applyAlignment="1">
      <alignment vertical="top"/>
    </xf>
    <xf numFmtId="0" fontId="99" fillId="15" borderId="21" xfId="0" applyFont="1" applyFill="1" applyBorder="1" applyAlignment="1">
      <alignment vertical="top"/>
    </xf>
    <xf numFmtId="0" fontId="95" fillId="0" borderId="21" xfId="0" applyFont="1" applyBorder="1" applyAlignment="1">
      <alignment vertical="top"/>
    </xf>
    <xf numFmtId="0" fontId="51" fillId="0" borderId="12" xfId="0" applyFont="1" applyBorder="1" applyAlignment="1">
      <alignment vertical="top" wrapText="1"/>
    </xf>
    <xf numFmtId="0" fontId="97" fillId="12" borderId="12" xfId="0" applyFont="1" applyFill="1" applyBorder="1" applyAlignment="1">
      <alignment horizontal="right" vertical="top"/>
    </xf>
    <xf numFmtId="0" fontId="87" fillId="12" borderId="12" xfId="0" applyFont="1" applyFill="1" applyBorder="1" applyAlignment="1">
      <alignment vertical="top" wrapText="1"/>
    </xf>
    <xf numFmtId="0" fontId="99" fillId="12" borderId="21" xfId="0" applyFont="1" applyFill="1" applyBorder="1" applyAlignment="1">
      <alignment vertical="top" wrapText="1"/>
    </xf>
    <xf numFmtId="0" fontId="49" fillId="0" borderId="12" xfId="0" applyFont="1" applyBorder="1" applyAlignment="1">
      <alignment horizontal="left" vertical="top" wrapText="1"/>
    </xf>
    <xf numFmtId="0" fontId="97" fillId="15" borderId="12" xfId="0" applyFont="1" applyFill="1" applyBorder="1" applyAlignment="1">
      <alignment vertical="top" wrapText="1"/>
    </xf>
    <xf numFmtId="0" fontId="0" fillId="15" borderId="0" xfId="0" applyFont="1" applyFill="1" applyAlignment="1">
      <alignment vertical="top" wrapText="1"/>
    </xf>
    <xf numFmtId="0" fontId="110" fillId="0" borderId="0" xfId="0" applyFont="1" applyFill="1" applyBorder="1" applyAlignment="1">
      <alignment vertical="top" wrapText="1"/>
    </xf>
    <xf numFmtId="0" fontId="39" fillId="0" borderId="0" xfId="0" applyFont="1" applyFill="1" applyBorder="1" applyAlignment="1">
      <alignment vertical="top" wrapText="1"/>
    </xf>
    <xf numFmtId="14" fontId="60" fillId="0" borderId="3" xfId="0" applyNumberFormat="1" applyFont="1" applyFill="1" applyBorder="1" applyAlignment="1">
      <alignment horizontal="left" vertical="top" wrapText="1"/>
    </xf>
    <xf numFmtId="0" fontId="97" fillId="17" borderId="12" xfId="0" applyFont="1" applyFill="1" applyBorder="1" applyAlignment="1">
      <alignment horizontal="right" vertical="top"/>
    </xf>
    <xf numFmtId="0" fontId="51" fillId="17" borderId="12" xfId="0" applyFont="1" applyFill="1" applyBorder="1" applyAlignment="1">
      <alignment vertical="top" wrapText="1"/>
    </xf>
    <xf numFmtId="0" fontId="99" fillId="17" borderId="21" xfId="0" applyFont="1" applyFill="1" applyBorder="1" applyAlignment="1">
      <alignment vertical="top" wrapText="1"/>
    </xf>
    <xf numFmtId="49" fontId="61" fillId="10" borderId="12" xfId="0" applyNumberFormat="1" applyFont="1" applyFill="1" applyBorder="1" applyAlignment="1">
      <alignment vertical="top"/>
    </xf>
    <xf numFmtId="0" fontId="60" fillId="10" borderId="23" xfId="0" applyFont="1" applyFill="1" applyBorder="1" applyAlignment="1">
      <alignment vertical="top" wrapText="1"/>
    </xf>
    <xf numFmtId="0" fontId="61" fillId="0" borderId="0" xfId="0" applyFont="1" applyAlignment="1">
      <alignment vertical="top"/>
    </xf>
    <xf numFmtId="0" fontId="111" fillId="0" borderId="0" xfId="0" applyFont="1" applyAlignment="1">
      <alignment horizontal="left" vertical="top"/>
    </xf>
    <xf numFmtId="0" fontId="64" fillId="0" borderId="0" xfId="0" applyFont="1" applyAlignment="1">
      <alignment vertical="top"/>
    </xf>
    <xf numFmtId="14" fontId="57" fillId="0" borderId="12" xfId="0" applyNumberFormat="1" applyFont="1" applyBorder="1" applyAlignment="1">
      <alignment horizontal="left" vertical="top" wrapText="1"/>
    </xf>
    <xf numFmtId="0" fontId="112" fillId="0" borderId="0" xfId="0" applyFont="1"/>
    <xf numFmtId="0" fontId="113" fillId="0" borderId="0" xfId="0" applyFont="1" applyAlignment="1">
      <alignment vertical="top"/>
    </xf>
    <xf numFmtId="0" fontId="59" fillId="0" borderId="0" xfId="0" applyFont="1" applyFill="1" applyAlignment="1">
      <alignment vertical="top"/>
    </xf>
    <xf numFmtId="0" fontId="61" fillId="14" borderId="15" xfId="11" applyFont="1" applyFill="1" applyBorder="1" applyAlignment="1">
      <alignment horizontal="left" vertical="top"/>
    </xf>
    <xf numFmtId="0" fontId="61" fillId="14" borderId="17" xfId="11" applyFont="1" applyFill="1" applyBorder="1" applyAlignment="1">
      <alignment horizontal="left" vertical="top"/>
    </xf>
    <xf numFmtId="0" fontId="61" fillId="14" borderId="18" xfId="11" applyFont="1" applyFill="1" applyBorder="1" applyAlignment="1">
      <alignment horizontal="left" vertical="top"/>
    </xf>
    <xf numFmtId="0" fontId="60" fillId="0" borderId="17" xfId="0" applyFont="1" applyFill="1" applyBorder="1" applyAlignment="1">
      <alignment vertical="top"/>
    </xf>
    <xf numFmtId="0" fontId="116" fillId="0" borderId="12" xfId="14" applyFont="1" applyFill="1" applyBorder="1" applyAlignment="1">
      <alignment wrapText="1"/>
    </xf>
    <xf numFmtId="0" fontId="57" fillId="0" borderId="12" xfId="12" applyFont="1" applyFill="1" applyBorder="1" applyAlignment="1">
      <alignment wrapText="1"/>
    </xf>
    <xf numFmtId="0" fontId="116" fillId="0" borderId="12" xfId="12" applyFont="1" applyBorder="1" applyAlignment="1">
      <alignment wrapText="1"/>
    </xf>
    <xf numFmtId="0" fontId="116" fillId="0" borderId="12" xfId="12" applyFont="1" applyFill="1" applyBorder="1" applyAlignment="1">
      <alignment wrapText="1"/>
    </xf>
    <xf numFmtId="0" fontId="57" fillId="21" borderId="12" xfId="12" applyFont="1" applyFill="1" applyBorder="1" applyAlignment="1">
      <alignment wrapText="1"/>
    </xf>
    <xf numFmtId="0" fontId="116" fillId="21" borderId="12" xfId="12" applyFont="1" applyFill="1" applyBorder="1" applyAlignment="1">
      <alignment wrapText="1"/>
    </xf>
    <xf numFmtId="0" fontId="116" fillId="15" borderId="12" xfId="12" applyFont="1" applyFill="1" applyBorder="1" applyAlignment="1">
      <alignment wrapText="1"/>
    </xf>
    <xf numFmtId="0" fontId="118" fillId="21" borderId="12" xfId="12" applyFont="1" applyFill="1" applyBorder="1" applyAlignment="1">
      <alignment wrapText="1"/>
    </xf>
    <xf numFmtId="0" fontId="5" fillId="0" borderId="12" xfId="12" applyBorder="1"/>
    <xf numFmtId="0" fontId="61" fillId="14" borderId="0" xfId="11" applyFont="1" applyFill="1" applyAlignment="1">
      <alignment horizontal="left" vertical="top"/>
    </xf>
    <xf numFmtId="0" fontId="61" fillId="14" borderId="0" xfId="11" applyFont="1" applyFill="1" applyAlignment="1">
      <alignment vertical="top" wrapText="1"/>
    </xf>
    <xf numFmtId="0" fontId="60" fillId="14" borderId="0" xfId="11" applyFont="1" applyFill="1" applyAlignment="1">
      <alignment vertical="top"/>
    </xf>
    <xf numFmtId="0" fontId="57" fillId="14" borderId="0" xfId="11" applyFont="1" applyFill="1" applyAlignment="1">
      <alignment vertical="top" wrapText="1"/>
    </xf>
    <xf numFmtId="0" fontId="60" fillId="0" borderId="14" xfId="11" applyFont="1" applyBorder="1" applyAlignment="1">
      <alignment vertical="top" wrapText="1"/>
    </xf>
    <xf numFmtId="0" fontId="60" fillId="0" borderId="14" xfId="11" applyFont="1" applyBorder="1" applyAlignment="1">
      <alignment vertical="top"/>
    </xf>
    <xf numFmtId="0" fontId="57" fillId="0" borderId="14" xfId="11" applyFont="1" applyBorder="1" applyAlignment="1">
      <alignment vertical="top" wrapText="1"/>
    </xf>
    <xf numFmtId="0" fontId="60" fillId="0" borderId="12" xfId="11" applyFont="1" applyBorder="1" applyAlignment="1">
      <alignment vertical="top" wrapText="1"/>
    </xf>
    <xf numFmtId="0" fontId="60" fillId="0" borderId="12" xfId="11" applyFont="1" applyBorder="1" applyAlignment="1">
      <alignment vertical="top"/>
    </xf>
    <xf numFmtId="0" fontId="57" fillId="0" borderId="12" xfId="11" applyFont="1" applyBorder="1" applyAlignment="1">
      <alignment vertical="top" wrapText="1"/>
    </xf>
    <xf numFmtId="0" fontId="61" fillId="0" borderId="0" xfId="11" applyFont="1" applyAlignment="1">
      <alignment horizontal="left" vertical="top"/>
    </xf>
    <xf numFmtId="0" fontId="60" fillId="0" borderId="0" xfId="11" applyFont="1" applyAlignment="1">
      <alignment vertical="top" wrapText="1"/>
    </xf>
    <xf numFmtId="0" fontId="61" fillId="0" borderId="12" xfId="11" applyFont="1" applyBorder="1" applyAlignment="1">
      <alignment vertical="top" wrapText="1"/>
    </xf>
    <xf numFmtId="0" fontId="61" fillId="0" borderId="0" xfId="11" applyFont="1" applyAlignment="1">
      <alignment vertical="top" wrapText="1"/>
    </xf>
    <xf numFmtId="0" fontId="60" fillId="0" borderId="13" xfId="11" applyFont="1" applyBorder="1" applyAlignment="1">
      <alignment vertical="top"/>
    </xf>
    <xf numFmtId="0" fontId="57" fillId="0" borderId="13" xfId="11" applyFont="1" applyBorder="1" applyAlignment="1">
      <alignment vertical="top" wrapText="1"/>
    </xf>
    <xf numFmtId="0" fontId="105" fillId="0" borderId="0" xfId="0" applyFont="1" applyFill="1" applyAlignment="1">
      <alignment vertical="center"/>
    </xf>
    <xf numFmtId="0" fontId="4" fillId="0" borderId="0" xfId="16"/>
    <xf numFmtId="0" fontId="7" fillId="0" borderId="0" xfId="3"/>
    <xf numFmtId="0" fontId="7" fillId="14" borderId="21" xfId="3" applyFill="1" applyBorder="1" applyAlignment="1">
      <alignment vertical="top" wrapText="1"/>
    </xf>
    <xf numFmtId="0" fontId="7" fillId="14" borderId="24" xfId="3" applyFill="1" applyBorder="1" applyAlignment="1">
      <alignment vertical="top" wrapText="1"/>
    </xf>
    <xf numFmtId="0" fontId="7" fillId="14" borderId="16" xfId="3" applyFill="1" applyBorder="1" applyAlignment="1">
      <alignment vertical="top" wrapText="1"/>
    </xf>
    <xf numFmtId="0" fontId="7" fillId="14" borderId="22" xfId="3" applyFill="1" applyBorder="1" applyAlignment="1">
      <alignment vertical="top" wrapText="1"/>
    </xf>
    <xf numFmtId="0" fontId="7" fillId="14" borderId="19" xfId="3" applyFill="1" applyBorder="1" applyAlignment="1">
      <alignment vertical="top" wrapText="1"/>
    </xf>
    <xf numFmtId="0" fontId="7" fillId="14" borderId="20" xfId="3" applyFill="1" applyBorder="1" applyAlignment="1">
      <alignment vertical="top" wrapText="1"/>
    </xf>
    <xf numFmtId="0" fontId="61" fillId="14" borderId="20" xfId="11" applyFont="1" applyFill="1" applyBorder="1" applyAlignment="1">
      <alignment vertical="top"/>
    </xf>
    <xf numFmtId="0" fontId="61" fillId="14" borderId="0" xfId="11" applyFont="1" applyFill="1" applyAlignment="1">
      <alignment vertical="top"/>
    </xf>
    <xf numFmtId="0" fontId="7" fillId="14" borderId="3" xfId="3" applyFill="1" applyBorder="1" applyAlignment="1">
      <alignment vertical="top"/>
    </xf>
    <xf numFmtId="0" fontId="7" fillId="14" borderId="0" xfId="3" applyFill="1" applyAlignment="1">
      <alignment vertical="top"/>
    </xf>
    <xf numFmtId="0" fontId="7" fillId="14" borderId="3" xfId="3" applyFill="1" applyBorder="1" applyAlignment="1">
      <alignment vertical="top" wrapText="1"/>
    </xf>
    <xf numFmtId="0" fontId="7" fillId="14" borderId="0" xfId="3" applyFill="1" applyAlignment="1">
      <alignment vertical="top" wrapText="1"/>
    </xf>
    <xf numFmtId="0" fontId="7" fillId="14" borderId="21" xfId="3" applyFill="1" applyBorder="1" applyAlignment="1">
      <alignment vertical="top"/>
    </xf>
    <xf numFmtId="0" fontId="7" fillId="14" borderId="24" xfId="3" applyFill="1" applyBorder="1" applyAlignment="1">
      <alignment vertical="top"/>
    </xf>
    <xf numFmtId="0" fontId="74" fillId="0" borderId="3" xfId="0" applyFont="1" applyFill="1" applyBorder="1" applyAlignment="1">
      <alignment vertical="top" wrapText="1"/>
    </xf>
    <xf numFmtId="0" fontId="60" fillId="17" borderId="12" xfId="11" applyFont="1" applyFill="1" applyBorder="1" applyAlignment="1">
      <alignment vertical="top"/>
    </xf>
    <xf numFmtId="0" fontId="60" fillId="17" borderId="12" xfId="11" applyFont="1" applyFill="1" applyBorder="1" applyAlignment="1">
      <alignment vertical="top" wrapText="1"/>
    </xf>
    <xf numFmtId="0" fontId="60" fillId="0" borderId="3" xfId="10" applyFont="1" applyFill="1" applyBorder="1" applyAlignment="1">
      <alignment vertical="top" wrapText="1"/>
    </xf>
    <xf numFmtId="14" fontId="60" fillId="0" borderId="19" xfId="10" applyNumberFormat="1" applyFont="1" applyFill="1" applyBorder="1" applyAlignment="1">
      <alignment vertical="top" wrapText="1"/>
    </xf>
    <xf numFmtId="0" fontId="60" fillId="0" borderId="16" xfId="0" applyFont="1" applyBorder="1" applyAlignment="1">
      <alignment vertical="top" wrapText="1"/>
    </xf>
    <xf numFmtId="0" fontId="60" fillId="0" borderId="3" xfId="0" applyFont="1" applyBorder="1" applyAlignment="1">
      <alignment horizontal="left" vertical="top" wrapText="1"/>
    </xf>
    <xf numFmtId="2" fontId="60" fillId="0" borderId="3" xfId="0" applyNumberFormat="1" applyFont="1" applyBorder="1" applyAlignment="1">
      <alignment horizontal="left" vertical="top" wrapText="1"/>
    </xf>
    <xf numFmtId="0" fontId="60" fillId="0" borderId="16" xfId="0" applyFont="1" applyFill="1" applyBorder="1" applyAlignment="1">
      <alignment vertical="top"/>
    </xf>
    <xf numFmtId="0" fontId="60" fillId="0" borderId="3" xfId="0" applyFont="1" applyFill="1" applyBorder="1" applyAlignment="1">
      <alignment vertical="top"/>
    </xf>
    <xf numFmtId="0" fontId="60" fillId="0" borderId="18" xfId="0" applyFont="1" applyFill="1" applyBorder="1" applyAlignment="1">
      <alignment vertical="top" wrapText="1"/>
    </xf>
    <xf numFmtId="0" fontId="60" fillId="0" borderId="19" xfId="0" applyFont="1" applyFill="1" applyBorder="1" applyAlignment="1">
      <alignment vertical="top"/>
    </xf>
    <xf numFmtId="0" fontId="60" fillId="0" borderId="0" xfId="0" applyFont="1" applyFill="1" applyBorder="1" applyAlignment="1">
      <alignment vertical="top"/>
    </xf>
    <xf numFmtId="14" fontId="60" fillId="0" borderId="19" xfId="0" applyNumberFormat="1" applyFont="1" applyFill="1" applyBorder="1" applyAlignment="1">
      <alignment vertical="top" wrapText="1"/>
    </xf>
    <xf numFmtId="0" fontId="61" fillId="0" borderId="15" xfId="10" applyFont="1" applyBorder="1" applyAlignment="1">
      <alignment vertical="top"/>
    </xf>
    <xf numFmtId="0" fontId="60" fillId="0" borderId="22" xfId="10" applyFont="1" applyBorder="1" applyAlignment="1">
      <alignment vertical="top" wrapText="1"/>
    </xf>
    <xf numFmtId="0" fontId="60" fillId="0" borderId="22" xfId="10" applyFont="1" applyFill="1" applyBorder="1" applyAlignment="1">
      <alignment vertical="top"/>
    </xf>
    <xf numFmtId="0" fontId="60" fillId="0" borderId="16" xfId="10" applyFont="1" applyFill="1" applyBorder="1" applyAlignment="1">
      <alignment vertical="top" wrapText="1"/>
    </xf>
    <xf numFmtId="0" fontId="57" fillId="0" borderId="20" xfId="10" applyFont="1" applyFill="1" applyBorder="1" applyAlignment="1">
      <alignment vertical="top"/>
    </xf>
    <xf numFmtId="15" fontId="60" fillId="0" borderId="19" xfId="10" applyNumberFormat="1" applyFont="1" applyFill="1" applyBorder="1" applyAlignment="1">
      <alignment vertical="top" wrapText="1"/>
    </xf>
    <xf numFmtId="0" fontId="80" fillId="0" borderId="12" xfId="0" applyFont="1" applyFill="1" applyBorder="1" applyAlignment="1" applyProtection="1">
      <alignment horizontal="center" vertical="top" wrapText="1"/>
      <protection locked="0"/>
    </xf>
    <xf numFmtId="167" fontId="60" fillId="0" borderId="12" xfId="0" applyNumberFormat="1" applyFont="1" applyFill="1" applyBorder="1" applyAlignment="1" applyProtection="1">
      <alignment horizontal="center" vertical="top" wrapText="1"/>
      <protection locked="0"/>
    </xf>
    <xf numFmtId="15" fontId="60" fillId="0" borderId="0" xfId="10" applyNumberFormat="1" applyFont="1" applyFill="1" applyBorder="1" applyAlignment="1">
      <alignment vertical="top" wrapText="1"/>
    </xf>
    <xf numFmtId="0" fontId="57" fillId="0" borderId="0" xfId="10" applyFont="1" applyFill="1" applyBorder="1" applyAlignment="1">
      <alignment vertical="top"/>
    </xf>
    <xf numFmtId="0" fontId="60" fillId="0" borderId="0" xfId="10" applyFont="1" applyBorder="1" applyAlignment="1">
      <alignment horizontal="left" vertical="top"/>
    </xf>
    <xf numFmtId="0" fontId="66" fillId="0" borderId="0" xfId="10" applyFont="1" applyAlignment="1">
      <alignment horizontal="center" vertical="top"/>
    </xf>
    <xf numFmtId="0" fontId="42" fillId="15" borderId="0" xfId="0" applyFont="1" applyFill="1" applyAlignment="1">
      <alignment horizontal="justify" vertical="center"/>
    </xf>
    <xf numFmtId="0" fontId="99" fillId="15" borderId="0" xfId="0" applyFont="1" applyFill="1" applyAlignment="1">
      <alignment vertical="top" wrapText="1"/>
    </xf>
    <xf numFmtId="0" fontId="70" fillId="0" borderId="0" xfId="0" applyFont="1" applyFill="1" applyBorder="1" applyAlignment="1">
      <alignment vertical="top" wrapText="1"/>
    </xf>
    <xf numFmtId="14" fontId="79" fillId="0" borderId="0" xfId="0" applyNumberFormat="1" applyFont="1"/>
    <xf numFmtId="0" fontId="51" fillId="0" borderId="0" xfId="0" applyFont="1" applyBorder="1" applyAlignment="1">
      <alignment vertical="top" wrapText="1"/>
    </xf>
    <xf numFmtId="0" fontId="60" fillId="0" borderId="1" xfId="0" applyFont="1" applyFill="1" applyBorder="1" applyAlignment="1">
      <alignment horizontal="left" vertical="top" wrapText="1"/>
    </xf>
    <xf numFmtId="14" fontId="60" fillId="0" borderId="12" xfId="0" applyNumberFormat="1" applyFont="1" applyFill="1" applyBorder="1" applyAlignment="1">
      <alignment vertical="top" wrapText="1"/>
    </xf>
    <xf numFmtId="0" fontId="42" fillId="15" borderId="0" xfId="0" applyFont="1" applyFill="1" applyBorder="1" applyAlignment="1">
      <alignment horizontal="justify" vertical="center"/>
    </xf>
    <xf numFmtId="0" fontId="99" fillId="15" borderId="0" xfId="0" applyFont="1" applyFill="1" applyBorder="1" applyAlignment="1">
      <alignment vertical="top" wrapText="1"/>
    </xf>
    <xf numFmtId="0" fontId="87" fillId="15" borderId="12" xfId="0" applyFont="1" applyFill="1" applyBorder="1" applyAlignment="1">
      <alignment vertical="top" wrapText="1"/>
    </xf>
    <xf numFmtId="0" fontId="99" fillId="15" borderId="21" xfId="0" applyFont="1" applyFill="1" applyBorder="1" applyAlignment="1">
      <alignment vertical="top" wrapText="1"/>
    </xf>
    <xf numFmtId="0" fontId="60" fillId="0" borderId="12" xfId="0" applyFont="1" applyBorder="1" applyAlignment="1">
      <alignment horizontal="left" vertical="top" wrapText="1"/>
    </xf>
    <xf numFmtId="165" fontId="60" fillId="0" borderId="12" xfId="0" applyNumberFormat="1" applyFont="1" applyBorder="1" applyAlignment="1">
      <alignment vertical="top" wrapText="1"/>
    </xf>
    <xf numFmtId="0" fontId="2" fillId="0" borderId="12" xfId="0" applyFont="1" applyBorder="1" applyAlignment="1">
      <alignment vertical="top" wrapText="1"/>
    </xf>
    <xf numFmtId="0" fontId="57" fillId="0" borderId="0" xfId="0" applyFont="1" applyFill="1" applyBorder="1" applyAlignment="1">
      <alignment horizontal="center" vertical="top"/>
    </xf>
    <xf numFmtId="0" fontId="60" fillId="0" borderId="0" xfId="0" applyFont="1" applyAlignment="1">
      <alignment horizontal="center" vertical="top"/>
    </xf>
    <xf numFmtId="0" fontId="59" fillId="0" borderId="0" xfId="0" applyFont="1" applyFill="1" applyAlignment="1">
      <alignment horizontal="left" vertical="top" wrapText="1"/>
    </xf>
    <xf numFmtId="0" fontId="88" fillId="0" borderId="0" xfId="0" applyFont="1" applyFill="1" applyAlignment="1">
      <alignment horizontal="left" vertical="top" wrapText="1"/>
    </xf>
    <xf numFmtId="0" fontId="59" fillId="0" borderId="0" xfId="0" applyFont="1" applyFill="1" applyBorder="1" applyAlignment="1">
      <alignment vertical="top" wrapText="1"/>
    </xf>
    <xf numFmtId="0" fontId="60" fillId="0" borderId="0" xfId="0" applyFont="1" applyFill="1" applyAlignment="1">
      <alignment vertical="top" wrapText="1"/>
    </xf>
    <xf numFmtId="0" fontId="59" fillId="0" borderId="0" xfId="0" applyFont="1" applyFill="1" applyBorder="1" applyAlignment="1">
      <alignment vertical="top"/>
    </xf>
    <xf numFmtId="0" fontId="60" fillId="0" borderId="0" xfId="0" applyFont="1" applyFill="1" applyAlignment="1">
      <alignment vertical="top"/>
    </xf>
    <xf numFmtId="0" fontId="59" fillId="0" borderId="0" xfId="0" applyFont="1" applyFill="1" applyAlignment="1">
      <alignment vertical="top"/>
    </xf>
    <xf numFmtId="0" fontId="92" fillId="0" borderId="0" xfId="0" applyFont="1" applyFill="1" applyAlignment="1">
      <alignment vertical="top" wrapText="1"/>
    </xf>
    <xf numFmtId="0" fontId="93" fillId="0" borderId="0" xfId="0" applyFont="1" applyFill="1" applyAlignment="1">
      <alignment vertical="top" wrapText="1"/>
    </xf>
    <xf numFmtId="0" fontId="60" fillId="0" borderId="0" xfId="0" applyFont="1" applyFill="1" applyAlignment="1">
      <alignment horizontal="center" vertical="top"/>
    </xf>
    <xf numFmtId="0" fontId="66" fillId="0" borderId="0" xfId="0" applyFont="1" applyAlignment="1">
      <alignment horizontal="center" vertical="top"/>
    </xf>
    <xf numFmtId="0" fontId="60" fillId="0" borderId="0" xfId="0" applyFont="1" applyAlignment="1">
      <alignment vertical="top"/>
    </xf>
    <xf numFmtId="0" fontId="57" fillId="0" borderId="0" xfId="0" applyFont="1" applyFill="1" applyAlignment="1">
      <alignment horizontal="center" vertical="top"/>
    </xf>
    <xf numFmtId="0" fontId="60" fillId="0" borderId="38" xfId="0" applyFont="1" applyBorder="1" applyAlignment="1" applyProtection="1">
      <alignment horizontal="left" vertical="top"/>
      <protection locked="0"/>
    </xf>
    <xf numFmtId="0" fontId="60" fillId="0" borderId="39" xfId="0" applyFont="1" applyBorder="1" applyAlignment="1" applyProtection="1">
      <alignment horizontal="left" vertical="top"/>
      <protection locked="0"/>
    </xf>
    <xf numFmtId="0" fontId="60" fillId="0" borderId="40" xfId="0" applyFont="1" applyBorder="1" applyAlignment="1" applyProtection="1">
      <alignment horizontal="left" vertical="top"/>
      <protection locked="0"/>
    </xf>
    <xf numFmtId="0" fontId="60" fillId="0" borderId="38" xfId="0" applyFont="1" applyBorder="1" applyAlignment="1" applyProtection="1">
      <alignment horizontal="left" vertical="top" wrapText="1"/>
      <protection locked="0"/>
    </xf>
    <xf numFmtId="0" fontId="60" fillId="0" borderId="40" xfId="0" applyFont="1" applyBorder="1" applyAlignment="1" applyProtection="1">
      <alignment horizontal="left" vertical="top" wrapText="1"/>
      <protection locked="0"/>
    </xf>
    <xf numFmtId="0" fontId="61" fillId="13" borderId="23" xfId="0" applyFont="1" applyFill="1" applyBorder="1" applyAlignment="1" applyProtection="1">
      <alignment vertical="top" wrapText="1"/>
      <protection locked="0"/>
    </xf>
    <xf numFmtId="0" fontId="0" fillId="13" borderId="24" xfId="0" applyFill="1" applyBorder="1" applyAlignment="1" applyProtection="1">
      <alignment vertical="top" wrapText="1"/>
      <protection locked="0"/>
    </xf>
    <xf numFmtId="0" fontId="0" fillId="13" borderId="21" xfId="0" applyFill="1" applyBorder="1" applyAlignment="1" applyProtection="1">
      <alignment vertical="top" wrapText="1"/>
      <protection locked="0"/>
    </xf>
    <xf numFmtId="0" fontId="60" fillId="0" borderId="38" xfId="0" applyFont="1" applyFill="1" applyBorder="1" applyAlignment="1" applyProtection="1">
      <alignment horizontal="left" vertical="top"/>
      <protection locked="0"/>
    </xf>
    <xf numFmtId="0" fontId="60" fillId="0" borderId="39" xfId="0" applyFont="1" applyFill="1" applyBorder="1" applyAlignment="1" applyProtection="1">
      <alignment horizontal="left" vertical="top"/>
      <protection locked="0"/>
    </xf>
    <xf numFmtId="0" fontId="60" fillId="0" borderId="40" xfId="0" applyFont="1" applyFill="1" applyBorder="1" applyAlignment="1" applyProtection="1">
      <alignment horizontal="left" vertical="top"/>
      <protection locked="0"/>
    </xf>
    <xf numFmtId="0" fontId="60" fillId="0" borderId="38" xfId="0" applyFont="1" applyFill="1" applyBorder="1" applyAlignment="1" applyProtection="1">
      <alignment horizontal="left" vertical="top" wrapText="1"/>
      <protection locked="0"/>
    </xf>
    <xf numFmtId="0" fontId="60" fillId="0" borderId="40" xfId="0" applyFont="1" applyFill="1" applyBorder="1" applyAlignment="1" applyProtection="1">
      <alignment horizontal="left" vertical="top" wrapText="1"/>
      <protection locked="0"/>
    </xf>
    <xf numFmtId="0" fontId="60" fillId="12" borderId="0" xfId="0" applyFont="1" applyFill="1" applyAlignment="1">
      <alignment horizontal="left" vertical="top" wrapText="1"/>
    </xf>
    <xf numFmtId="0" fontId="69" fillId="13" borderId="12" xfId="0" applyFont="1" applyFill="1" applyBorder="1" applyAlignment="1">
      <alignment horizontal="left" vertical="center" wrapText="1"/>
    </xf>
    <xf numFmtId="165" fontId="61" fillId="13" borderId="23" xfId="0" applyNumberFormat="1" applyFont="1" applyFill="1" applyBorder="1" applyAlignment="1">
      <alignment vertical="top" wrapText="1"/>
    </xf>
    <xf numFmtId="165" fontId="61" fillId="13" borderId="24" xfId="0" applyNumberFormat="1" applyFont="1" applyFill="1" applyBorder="1" applyAlignment="1">
      <alignment vertical="top" wrapText="1"/>
    </xf>
    <xf numFmtId="165" fontId="61" fillId="13" borderId="21" xfId="0" applyNumberFormat="1" applyFont="1" applyFill="1" applyBorder="1" applyAlignment="1">
      <alignment vertical="top" wrapText="1"/>
    </xf>
    <xf numFmtId="0" fontId="61" fillId="23" borderId="12" xfId="0" applyFont="1" applyFill="1" applyBorder="1" applyAlignment="1">
      <alignment vertical="top" wrapText="1"/>
    </xf>
    <xf numFmtId="0" fontId="0" fillId="23" borderId="12" xfId="0" applyFont="1" applyFill="1" applyBorder="1" applyAlignment="1">
      <alignment vertical="top" wrapText="1"/>
    </xf>
    <xf numFmtId="0" fontId="42" fillId="15" borderId="17" xfId="0" applyFont="1" applyFill="1" applyBorder="1" applyAlignment="1">
      <alignment horizontal="justify" vertical="center"/>
    </xf>
    <xf numFmtId="0" fontId="42" fillId="15" borderId="0" xfId="0" applyFont="1" applyFill="1" applyAlignment="1">
      <alignment horizontal="justify" vertical="center"/>
    </xf>
    <xf numFmtId="0" fontId="99" fillId="15" borderId="17" xfId="0" applyFont="1" applyFill="1" applyBorder="1" applyAlignment="1">
      <alignment vertical="top" wrapText="1"/>
    </xf>
    <xf numFmtId="0" fontId="99" fillId="15" borderId="0" xfId="0" applyFont="1" applyFill="1" applyAlignment="1">
      <alignment vertical="top" wrapText="1"/>
    </xf>
    <xf numFmtId="0" fontId="99" fillId="10" borderId="12" xfId="0" applyFont="1" applyFill="1" applyBorder="1" applyAlignment="1">
      <alignment horizontal="center"/>
    </xf>
    <xf numFmtId="0" fontId="99" fillId="10" borderId="13" xfId="0" applyFont="1" applyFill="1" applyBorder="1"/>
    <xf numFmtId="0" fontId="99" fillId="10" borderId="1" xfId="0" applyFont="1" applyFill="1" applyBorder="1"/>
    <xf numFmtId="0" fontId="99" fillId="10" borderId="14" xfId="0" applyFont="1" applyFill="1" applyBorder="1"/>
    <xf numFmtId="0" fontId="94" fillId="14" borderId="20" xfId="3" applyFont="1" applyFill="1" applyBorder="1" applyAlignment="1">
      <alignment horizontal="left" vertical="top" wrapText="1"/>
    </xf>
    <xf numFmtId="0" fontId="7" fillId="14" borderId="20" xfId="3" applyFill="1" applyBorder="1" applyAlignment="1">
      <alignment horizontal="left" vertical="top" wrapText="1"/>
    </xf>
    <xf numFmtId="0" fontId="61" fillId="14" borderId="15" xfId="11" applyFont="1" applyFill="1" applyBorder="1" applyAlignment="1">
      <alignment horizontal="left" vertical="top"/>
    </xf>
    <xf numFmtId="0" fontId="61" fillId="14" borderId="17" xfId="11" applyFont="1" applyFill="1" applyBorder="1" applyAlignment="1">
      <alignment horizontal="left" vertical="top"/>
    </xf>
    <xf numFmtId="0" fontId="61" fillId="14" borderId="18" xfId="11" applyFont="1" applyFill="1" applyBorder="1" applyAlignment="1">
      <alignment horizontal="left" vertical="top"/>
    </xf>
    <xf numFmtId="0" fontId="22" fillId="0" borderId="28" xfId="0" applyFont="1" applyBorder="1" applyAlignment="1">
      <alignment horizontal="justify" vertical="center" wrapText="1"/>
    </xf>
    <xf numFmtId="0" fontId="22" fillId="0" borderId="26" xfId="0" applyFont="1" applyBorder="1" applyAlignment="1">
      <alignment horizontal="justify" vertical="center" wrapText="1"/>
    </xf>
    <xf numFmtId="0" fontId="60" fillId="0" borderId="0" xfId="0" applyFont="1" applyAlignment="1">
      <alignment horizontal="center" wrapText="1"/>
    </xf>
    <xf numFmtId="0" fontId="57" fillId="0" borderId="13" xfId="0" applyFont="1" applyBorder="1" applyAlignment="1">
      <alignment horizontal="right" vertical="top" wrapText="1"/>
    </xf>
    <xf numFmtId="0" fontId="57" fillId="0" borderId="14" xfId="0" applyFont="1" applyBorder="1" applyAlignment="1">
      <alignment horizontal="right" vertical="top" wrapText="1"/>
    </xf>
    <xf numFmtId="0" fontId="57" fillId="0" borderId="13" xfId="0" applyFont="1" applyBorder="1" applyAlignment="1">
      <alignment horizontal="center" vertical="top" wrapText="1"/>
    </xf>
    <xf numFmtId="0" fontId="57" fillId="0" borderId="14" xfId="0" applyFont="1" applyBorder="1" applyAlignment="1">
      <alignment horizontal="center" vertical="top" wrapText="1"/>
    </xf>
    <xf numFmtId="0" fontId="64" fillId="30" borderId="33" xfId="0" applyFont="1" applyFill="1" applyBorder="1" applyAlignment="1">
      <alignment horizontal="left" vertical="top" wrapText="1"/>
    </xf>
    <xf numFmtId="0" fontId="64" fillId="30" borderId="34" xfId="0" applyFont="1" applyFill="1" applyBorder="1" applyAlignment="1">
      <alignment horizontal="left" vertical="top" wrapText="1"/>
    </xf>
    <xf numFmtId="0" fontId="64" fillId="30" borderId="25" xfId="0" applyFont="1" applyFill="1" applyBorder="1" applyAlignment="1">
      <alignment horizontal="left" vertical="top" wrapText="1"/>
    </xf>
    <xf numFmtId="0" fontId="57" fillId="0" borderId="13" xfId="0" applyFont="1" applyBorder="1" applyAlignment="1">
      <alignment horizontal="left" vertical="top" wrapText="1"/>
    </xf>
    <xf numFmtId="0" fontId="57" fillId="0" borderId="14" xfId="0" applyFont="1" applyBorder="1" applyAlignment="1">
      <alignment horizontal="left" vertical="top" wrapText="1"/>
    </xf>
    <xf numFmtId="14" fontId="57" fillId="0" borderId="13" xfId="0" applyNumberFormat="1" applyFont="1" applyBorder="1" applyAlignment="1">
      <alignment horizontal="left" vertical="top" wrapText="1"/>
    </xf>
    <xf numFmtId="14" fontId="57" fillId="0" borderId="14" xfId="0" applyNumberFormat="1" applyFont="1" applyBorder="1" applyAlignment="1">
      <alignment horizontal="left" vertical="top" wrapText="1"/>
    </xf>
    <xf numFmtId="0" fontId="57" fillId="0" borderId="13" xfId="0" applyFont="1" applyBorder="1" applyAlignment="1">
      <alignment horizontal="left" vertical="top"/>
    </xf>
    <xf numFmtId="0" fontId="57" fillId="0" borderId="14" xfId="0" applyFont="1" applyBorder="1" applyAlignment="1">
      <alignment horizontal="left" vertical="top"/>
    </xf>
    <xf numFmtId="0" fontId="11" fillId="0" borderId="0" xfId="0" applyFont="1" applyAlignment="1">
      <alignment horizontal="left" vertical="top" wrapText="1"/>
    </xf>
    <xf numFmtId="0" fontId="11" fillId="0" borderId="0" xfId="0" applyFont="1" applyAlignment="1">
      <alignment horizontal="center" wrapText="1"/>
    </xf>
    <xf numFmtId="0" fontId="10" fillId="8" borderId="23" xfId="0" applyFont="1" applyFill="1" applyBorder="1"/>
    <xf numFmtId="0" fontId="0" fillId="8" borderId="21" xfId="0" applyFill="1" applyBorder="1"/>
    <xf numFmtId="0" fontId="10" fillId="8" borderId="24" xfId="0" applyFont="1" applyFill="1" applyBorder="1"/>
    <xf numFmtId="0" fontId="10" fillId="8" borderId="21" xfId="0" applyFont="1" applyFill="1" applyBorder="1"/>
    <xf numFmtId="0" fontId="10" fillId="12" borderId="23" xfId="0" applyFont="1" applyFill="1" applyBorder="1" applyAlignment="1">
      <alignment horizontal="right"/>
    </xf>
    <xf numFmtId="0" fontId="10" fillId="12" borderId="21" xfId="0" applyFont="1" applyFill="1" applyBorder="1" applyAlignment="1">
      <alignment horizontal="right"/>
    </xf>
    <xf numFmtId="0" fontId="60" fillId="0" borderId="17" xfId="0" applyFont="1" applyFill="1" applyBorder="1" applyAlignment="1">
      <alignment vertical="top" wrapText="1"/>
    </xf>
    <xf numFmtId="0" fontId="60" fillId="0" borderId="17" xfId="0" applyFont="1" applyFill="1" applyBorder="1" applyAlignment="1">
      <alignment vertical="top"/>
    </xf>
    <xf numFmtId="0" fontId="66" fillId="0" borderId="0" xfId="0" applyFont="1" applyAlignment="1">
      <alignment horizontal="center" vertical="top" wrapText="1"/>
    </xf>
    <xf numFmtId="0" fontId="66" fillId="0" borderId="0" xfId="10" applyFont="1" applyAlignment="1">
      <alignment horizontal="center" vertical="top"/>
    </xf>
    <xf numFmtId="0" fontId="66" fillId="0" borderId="0" xfId="10" applyFont="1" applyAlignment="1">
      <alignment horizontal="center" vertical="top" wrapText="1"/>
    </xf>
    <xf numFmtId="0" fontId="60" fillId="0" borderId="18" xfId="10" applyFont="1" applyBorder="1" applyAlignment="1">
      <alignment horizontal="left" vertical="top"/>
    </xf>
    <xf numFmtId="0" fontId="60" fillId="0" borderId="20" xfId="10" applyFont="1" applyBorder="1" applyAlignment="1">
      <alignment horizontal="left" vertical="top"/>
    </xf>
    <xf numFmtId="0" fontId="60" fillId="0" borderId="17" xfId="10" applyFont="1" applyBorder="1" applyAlignment="1">
      <alignment horizontal="left" vertical="top"/>
    </xf>
    <xf numFmtId="0" fontId="60" fillId="0" borderId="0" xfId="10" applyFont="1" applyBorder="1" applyAlignment="1">
      <alignment horizontal="left" vertical="top"/>
    </xf>
    <xf numFmtId="0" fontId="57" fillId="0" borderId="0" xfId="10" applyFont="1" applyFill="1" applyBorder="1" applyAlignment="1">
      <alignment horizontal="center" vertical="top"/>
    </xf>
    <xf numFmtId="0" fontId="57" fillId="0" borderId="3" xfId="10" applyFont="1" applyFill="1" applyBorder="1" applyAlignment="1">
      <alignment horizontal="center" vertical="top"/>
    </xf>
    <xf numFmtId="0" fontId="60" fillId="0" borderId="0" xfId="10" applyFont="1" applyBorder="1" applyAlignment="1">
      <alignment horizontal="left" vertical="top" wrapText="1"/>
    </xf>
    <xf numFmtId="0" fontId="60" fillId="0" borderId="3" xfId="10" applyFont="1" applyBorder="1" applyAlignment="1">
      <alignment horizontal="left" vertical="top" wrapText="1"/>
    </xf>
    <xf numFmtId="0" fontId="56" fillId="0" borderId="24" xfId="10" applyFont="1" applyBorder="1" applyAlignment="1" applyProtection="1">
      <alignment horizontal="center" vertical="center" wrapText="1"/>
      <protection locked="0"/>
    </xf>
    <xf numFmtId="0" fontId="57" fillId="0" borderId="0" xfId="9" applyFont="1" applyFill="1" applyAlignment="1">
      <alignment horizontal="left" vertical="top" wrapText="1"/>
    </xf>
    <xf numFmtId="0" fontId="61" fillId="0" borderId="0" xfId="10" applyFont="1" applyBorder="1" applyAlignment="1">
      <alignment horizontal="left" vertical="top"/>
    </xf>
    <xf numFmtId="0" fontId="21" fillId="4" borderId="29" xfId="0" applyFont="1" applyFill="1" applyBorder="1" applyAlignment="1">
      <alignment vertical="top" wrapText="1"/>
    </xf>
    <xf numFmtId="0" fontId="21" fillId="4" borderId="5" xfId="0" applyFont="1" applyFill="1" applyBorder="1" applyAlignment="1">
      <alignment vertical="top" wrapText="1"/>
    </xf>
    <xf numFmtId="49" fontId="15" fillId="3" borderId="30" xfId="0" applyNumberFormat="1" applyFont="1" applyFill="1" applyBorder="1" applyAlignment="1">
      <alignment wrapText="1"/>
    </xf>
    <xf numFmtId="49" fontId="15" fillId="3" borderId="2" xfId="0" applyNumberFormat="1" applyFont="1" applyFill="1" applyBorder="1" applyAlignment="1">
      <alignment wrapText="1"/>
    </xf>
    <xf numFmtId="0" fontId="15" fillId="3" borderId="0" xfId="0" applyFont="1" applyFill="1" applyBorder="1" applyAlignment="1">
      <alignment horizontal="left" vertical="top" wrapText="1"/>
    </xf>
    <xf numFmtId="0" fontId="15" fillId="3" borderId="4" xfId="0" applyFont="1" applyFill="1" applyBorder="1" applyAlignment="1">
      <alignment horizontal="left" vertical="top" wrapText="1"/>
    </xf>
    <xf numFmtId="0" fontId="18" fillId="4" borderId="29" xfId="0" applyFont="1" applyFill="1" applyBorder="1" applyAlignment="1">
      <alignment vertical="top" wrapText="1"/>
    </xf>
    <xf numFmtId="0" fontId="18" fillId="4" borderId="31" xfId="0" applyFont="1" applyFill="1" applyBorder="1" applyAlignment="1">
      <alignment vertical="top" wrapText="1"/>
    </xf>
    <xf numFmtId="0" fontId="18" fillId="4" borderId="32" xfId="0" applyFont="1" applyFill="1" applyBorder="1" applyAlignment="1">
      <alignment vertical="top" wrapText="1"/>
    </xf>
    <xf numFmtId="0" fontId="20" fillId="0" borderId="33" xfId="0" applyFont="1" applyBorder="1" applyAlignment="1">
      <alignment horizontal="center" vertical="top" wrapText="1"/>
    </xf>
    <xf numFmtId="0" fontId="20" fillId="0" borderId="34" xfId="0" applyFont="1" applyBorder="1" applyAlignment="1">
      <alignment horizontal="center" vertical="top" wrapText="1"/>
    </xf>
    <xf numFmtId="0" fontId="20" fillId="0" borderId="25" xfId="0" applyFont="1" applyBorder="1" applyAlignment="1">
      <alignment horizontal="center" vertical="top" wrapText="1"/>
    </xf>
    <xf numFmtId="0" fontId="20" fillId="0" borderId="35" xfId="0" applyFont="1" applyBorder="1" applyAlignment="1">
      <alignment horizontal="center" vertical="top" wrapText="1"/>
    </xf>
    <xf numFmtId="0" fontId="20" fillId="0" borderId="0" xfId="0" applyFont="1" applyAlignment="1">
      <alignment horizontal="center" vertical="top" wrapText="1"/>
    </xf>
    <xf numFmtId="0" fontId="19" fillId="0" borderId="33" xfId="0" applyFont="1" applyBorder="1" applyAlignment="1">
      <alignment horizontal="left" vertical="top" wrapText="1"/>
    </xf>
    <xf numFmtId="0" fontId="19" fillId="0" borderId="34" xfId="0" applyFont="1" applyBorder="1" applyAlignment="1">
      <alignment horizontal="left" vertical="top" wrapText="1"/>
    </xf>
    <xf numFmtId="0" fontId="19" fillId="0" borderId="25" xfId="0" applyFont="1" applyBorder="1" applyAlignment="1">
      <alignment horizontal="left" vertical="top" wrapText="1"/>
    </xf>
  </cellXfs>
  <cellStyles count="20">
    <cellStyle name="Hyperlink" xfId="1" builtinId="8"/>
    <cellStyle name="Hyperlink 2" xfId="2" xr:uid="{00000000-0005-0000-0000-000001000000}"/>
    <cellStyle name="Hyperlink 3" xfId="13" xr:uid="{00000000-0005-0000-0000-000002000000}"/>
    <cellStyle name="Normal" xfId="0" builtinId="0"/>
    <cellStyle name="Normal 2" xfId="3" xr:uid="{00000000-0005-0000-0000-000004000000}"/>
    <cellStyle name="Normal 2 2" xfId="4" xr:uid="{00000000-0005-0000-0000-000005000000}"/>
    <cellStyle name="Normal 2 2 2" xfId="17" xr:uid="{00000000-0005-0000-0000-000006000000}"/>
    <cellStyle name="Normal 2 3" xfId="15" xr:uid="{00000000-0005-0000-0000-000007000000}"/>
    <cellStyle name="Normal 3" xfId="12" xr:uid="{00000000-0005-0000-0000-000008000000}"/>
    <cellStyle name="Normal 4" xfId="16" xr:uid="{00000000-0005-0000-0000-000009000000}"/>
    <cellStyle name="Normal 5" xfId="5" xr:uid="{00000000-0005-0000-0000-00000A000000}"/>
    <cellStyle name="Normal 5 2" xfId="6" xr:uid="{00000000-0005-0000-0000-00000B000000}"/>
    <cellStyle name="Normal 5 2 2" xfId="19" xr:uid="{00000000-0005-0000-0000-00000C000000}"/>
    <cellStyle name="Normal 5 3" xfId="18" xr:uid="{00000000-0005-0000-0000-00000D000000}"/>
    <cellStyle name="Normal_2011 RA Coilte SHC Summary v10 - no names" xfId="7" xr:uid="{00000000-0005-0000-0000-00000E000000}"/>
    <cellStyle name="Normal_RT-COC-001-13 Report spreadsheet" xfId="8" xr:uid="{00000000-0005-0000-0000-00000F000000}"/>
    <cellStyle name="Normal_RT-COC-001-18 Report spreadsheet" xfId="9" xr:uid="{00000000-0005-0000-0000-000010000000}"/>
    <cellStyle name="Normal_RT-FM-001-03 Forest cert report template" xfId="10" xr:uid="{00000000-0005-0000-0000-000011000000}"/>
    <cellStyle name="Normal_Sheet1" xfId="14" xr:uid="{00000000-0005-0000-0000-000012000000}"/>
    <cellStyle name="Normal_T&amp;M RA report 2005 draft 2" xfId="11" xr:uid="{00000000-0005-0000-0000-000013000000}"/>
  </cellStyles>
  <dxfs count="15">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 Id="rId30"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_rels/drawing3.xml.rels><?xml version="1.0" encoding="UTF-8" standalone="yes"?>
<Relationships xmlns="http://schemas.openxmlformats.org/package/2006/relationships"><Relationship Id="rId1" Type="http://schemas.openxmlformats.org/officeDocument/2006/relationships/image" Target="../media/image5.jpeg"/></Relationships>
</file>

<file path=xl/drawings/_rels/drawing4.xml.rels><?xml version="1.0" encoding="UTF-8" standalone="yes"?>
<Relationships xmlns="http://schemas.openxmlformats.org/package/2006/relationships"><Relationship Id="rId2" Type="http://schemas.openxmlformats.org/officeDocument/2006/relationships/image" Target="../media/image7.jpeg"/><Relationship Id="rId1" Type="http://schemas.openxmlformats.org/officeDocument/2006/relationships/image" Target="../media/image6.jpeg"/></Relationships>
</file>

<file path=xl/drawings/_rels/drawing5.xml.rels><?xml version="1.0" encoding="UTF-8" standalone="yes"?>
<Relationships xmlns="http://schemas.openxmlformats.org/package/2006/relationships"><Relationship Id="rId3" Type="http://schemas.openxmlformats.org/officeDocument/2006/relationships/image" Target="../media/image10.png"/><Relationship Id="rId2" Type="http://schemas.openxmlformats.org/officeDocument/2006/relationships/image" Target="../media/image9.png"/><Relationship Id="rId1" Type="http://schemas.openxmlformats.org/officeDocument/2006/relationships/image" Target="../media/image8.png"/></Relationships>
</file>

<file path=xl/drawings/_rels/drawing6.xml.rels><?xml version="1.0" encoding="UTF-8" standalone="yes"?>
<Relationships xmlns="http://schemas.openxmlformats.org/package/2006/relationships"><Relationship Id="rId1" Type="http://schemas.openxmlformats.org/officeDocument/2006/relationships/image" Target="../media/image11.png"/></Relationships>
</file>

<file path=xl/drawings/drawing1.xml><?xml version="1.0" encoding="utf-8"?>
<xdr:wsDr xmlns:xdr="http://schemas.openxmlformats.org/drawingml/2006/spreadsheetDrawing" xmlns:a="http://schemas.openxmlformats.org/drawingml/2006/main">
  <xdr:twoCellAnchor>
    <xdr:from>
      <xdr:col>0</xdr:col>
      <xdr:colOff>711200</xdr:colOff>
      <xdr:row>0</xdr:row>
      <xdr:rowOff>349250</xdr:rowOff>
    </xdr:from>
    <xdr:to>
      <xdr:col>0</xdr:col>
      <xdr:colOff>419100</xdr:colOff>
      <xdr:row>0</xdr:row>
      <xdr:rowOff>2749550</xdr:rowOff>
    </xdr:to>
    <xdr:pic>
      <xdr:nvPicPr>
        <xdr:cNvPr id="71689" name="Picture 1">
          <a:extLst>
            <a:ext uri="{FF2B5EF4-FFF2-40B4-BE49-F238E27FC236}">
              <a16:creationId xmlns:a16="http://schemas.microsoft.com/office/drawing/2014/main" id="{00000000-0008-0000-0000-0000091801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349250"/>
          <a:ext cx="0" cy="172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517525</xdr:colOff>
      <xdr:row>0</xdr:row>
      <xdr:rowOff>466725</xdr:rowOff>
    </xdr:from>
    <xdr:to>
      <xdr:col>5</xdr:col>
      <xdr:colOff>835025</xdr:colOff>
      <xdr:row>0</xdr:row>
      <xdr:rowOff>1892300</xdr:rowOff>
    </xdr:to>
    <xdr:pic>
      <xdr:nvPicPr>
        <xdr:cNvPr id="71690" name="Picture 3">
          <a:extLst>
            <a:ext uri="{FF2B5EF4-FFF2-40B4-BE49-F238E27FC236}">
              <a16:creationId xmlns:a16="http://schemas.microsoft.com/office/drawing/2014/main" id="{00000000-0008-0000-0000-00000A1801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146675" y="466725"/>
          <a:ext cx="1298575" cy="1428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238125</xdr:colOff>
      <xdr:row>0</xdr:row>
      <xdr:rowOff>485775</xdr:rowOff>
    </xdr:from>
    <xdr:to>
      <xdr:col>2</xdr:col>
      <xdr:colOff>1073150</xdr:colOff>
      <xdr:row>0</xdr:row>
      <xdr:rowOff>1758950</xdr:rowOff>
    </xdr:to>
    <xdr:pic>
      <xdr:nvPicPr>
        <xdr:cNvPr id="71691" name="Picture 2">
          <a:extLst>
            <a:ext uri="{FF2B5EF4-FFF2-40B4-BE49-F238E27FC236}">
              <a16:creationId xmlns:a16="http://schemas.microsoft.com/office/drawing/2014/main" id="{00000000-0008-0000-0000-00000B1801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38125" y="485775"/>
          <a:ext cx="2108200" cy="1276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233979</xdr:colOff>
      <xdr:row>34</xdr:row>
      <xdr:rowOff>0</xdr:rowOff>
    </xdr:from>
    <xdr:to>
      <xdr:col>7</xdr:col>
      <xdr:colOff>333374</xdr:colOff>
      <xdr:row>34</xdr:row>
      <xdr:rowOff>45719</xdr:rowOff>
    </xdr:to>
    <xdr:pic>
      <xdr:nvPicPr>
        <xdr:cNvPr id="2404" name="Picture 20">
          <a:extLst>
            <a:ext uri="{FF2B5EF4-FFF2-40B4-BE49-F238E27FC236}">
              <a16:creationId xmlns:a16="http://schemas.microsoft.com/office/drawing/2014/main" id="{00000000-0008-0000-0600-00006409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30379" y="2389506"/>
          <a:ext cx="99395"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463550</xdr:colOff>
      <xdr:row>0</xdr:row>
      <xdr:rowOff>330200</xdr:rowOff>
    </xdr:from>
    <xdr:to>
      <xdr:col>0</xdr:col>
      <xdr:colOff>2257425</xdr:colOff>
      <xdr:row>0</xdr:row>
      <xdr:rowOff>1619250</xdr:rowOff>
    </xdr:to>
    <xdr:pic>
      <xdr:nvPicPr>
        <xdr:cNvPr id="22251" name="Picture 4">
          <a:extLst>
            <a:ext uri="{FF2B5EF4-FFF2-40B4-BE49-F238E27FC236}">
              <a16:creationId xmlns:a16="http://schemas.microsoft.com/office/drawing/2014/main" id="{00000000-0008-0000-1800-0000EB56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63550" y="330200"/>
          <a:ext cx="1793875" cy="128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773644</xdr:colOff>
      <xdr:row>0</xdr:row>
      <xdr:rowOff>209550</xdr:rowOff>
    </xdr:from>
    <xdr:to>
      <xdr:col>3</xdr:col>
      <xdr:colOff>2012950</xdr:colOff>
      <xdr:row>0</xdr:row>
      <xdr:rowOff>1600200</xdr:rowOff>
    </xdr:to>
    <xdr:pic>
      <xdr:nvPicPr>
        <xdr:cNvPr id="31576" name="Picture 3">
          <a:extLst>
            <a:ext uri="{FF2B5EF4-FFF2-40B4-BE49-F238E27FC236}">
              <a16:creationId xmlns:a16="http://schemas.microsoft.com/office/drawing/2014/main" id="{00000000-0008-0000-1600-0000587B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812244" y="209550"/>
          <a:ext cx="1239306"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123825</xdr:colOff>
      <xdr:row>0</xdr:row>
      <xdr:rowOff>238124</xdr:rowOff>
    </xdr:from>
    <xdr:to>
      <xdr:col>0</xdr:col>
      <xdr:colOff>1533666</xdr:colOff>
      <xdr:row>0</xdr:row>
      <xdr:rowOff>1400175</xdr:rowOff>
    </xdr:to>
    <xdr:pic>
      <xdr:nvPicPr>
        <xdr:cNvPr id="31577" name="Picture 4">
          <a:extLst>
            <a:ext uri="{FF2B5EF4-FFF2-40B4-BE49-F238E27FC236}">
              <a16:creationId xmlns:a16="http://schemas.microsoft.com/office/drawing/2014/main" id="{00000000-0008-0000-1600-0000597B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3825" y="238124"/>
          <a:ext cx="1409841" cy="11620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14</xdr:col>
      <xdr:colOff>304800</xdr:colOff>
      <xdr:row>7</xdr:row>
      <xdr:rowOff>177800</xdr:rowOff>
    </xdr:from>
    <xdr:to>
      <xdr:col>28</xdr:col>
      <xdr:colOff>127000</xdr:colOff>
      <xdr:row>12</xdr:row>
      <xdr:rowOff>152400</xdr:rowOff>
    </xdr:to>
    <xdr:pic>
      <xdr:nvPicPr>
        <xdr:cNvPr id="72737" name="Picture 4">
          <a:extLst>
            <a:ext uri="{FF2B5EF4-FFF2-40B4-BE49-F238E27FC236}">
              <a16:creationId xmlns:a16="http://schemas.microsoft.com/office/drawing/2014/main" id="{00000000-0008-0000-1A00-0000211C01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839200" y="1466850"/>
          <a:ext cx="8356600" cy="895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155575</xdr:colOff>
      <xdr:row>35</xdr:row>
      <xdr:rowOff>82550</xdr:rowOff>
    </xdr:from>
    <xdr:to>
      <xdr:col>20</xdr:col>
      <xdr:colOff>212725</xdr:colOff>
      <xdr:row>57</xdr:row>
      <xdr:rowOff>25400</xdr:rowOff>
    </xdr:to>
    <xdr:pic>
      <xdr:nvPicPr>
        <xdr:cNvPr id="72738" name="Picture 5">
          <a:extLst>
            <a:ext uri="{FF2B5EF4-FFF2-40B4-BE49-F238E27FC236}">
              <a16:creationId xmlns:a16="http://schemas.microsoft.com/office/drawing/2014/main" id="{00000000-0008-0000-1A00-0000221C01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32375" y="6559550"/>
          <a:ext cx="7372350" cy="413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63500</xdr:colOff>
      <xdr:row>35</xdr:row>
      <xdr:rowOff>152400</xdr:rowOff>
    </xdr:from>
    <xdr:to>
      <xdr:col>7</xdr:col>
      <xdr:colOff>220016</xdr:colOff>
      <xdr:row>46</xdr:row>
      <xdr:rowOff>142875</xdr:rowOff>
    </xdr:to>
    <xdr:pic>
      <xdr:nvPicPr>
        <xdr:cNvPr id="72741" name="Picture 9">
          <a:extLst>
            <a:ext uri="{FF2B5EF4-FFF2-40B4-BE49-F238E27FC236}">
              <a16:creationId xmlns:a16="http://schemas.microsoft.com/office/drawing/2014/main" id="{00000000-0008-0000-1A00-0000251C01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73100" y="6629400"/>
          <a:ext cx="3814116" cy="2085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114301</xdr:colOff>
      <xdr:row>1</xdr:row>
      <xdr:rowOff>34738</xdr:rowOff>
    </xdr:from>
    <xdr:to>
      <xdr:col>7</xdr:col>
      <xdr:colOff>592903</xdr:colOff>
      <xdr:row>14</xdr:row>
      <xdr:rowOff>112871</xdr:rowOff>
    </xdr:to>
    <xdr:pic>
      <xdr:nvPicPr>
        <xdr:cNvPr id="2" name="Picture 4">
          <a:extLst>
            <a:ext uri="{FF2B5EF4-FFF2-40B4-BE49-F238E27FC236}">
              <a16:creationId xmlns:a16="http://schemas.microsoft.com/office/drawing/2014/main" id="{00000000-0008-0000-1B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301" y="225238"/>
          <a:ext cx="4745802" cy="25546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sappi.com/" TargetMode="External"/><Relationship Id="rId1" Type="http://schemas.openxmlformats.org/officeDocument/2006/relationships/hyperlink" Target="mailto:Amanda.Horne@sappi.com" TargetMode="External"/></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7.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www.nctforest.com/" TargetMode="External"/><Relationship Id="rId1" Type="http://schemas.openxmlformats.org/officeDocument/2006/relationships/hyperlink" Target="mailto:craig@nctforest.com"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32"/>
  <sheetViews>
    <sheetView tabSelected="1" view="pageBreakPreview" zoomScaleNormal="75" zoomScaleSheetLayoutView="100" workbookViewId="0">
      <selection activeCell="D7" sqref="D7:F7"/>
    </sheetView>
  </sheetViews>
  <sheetFormatPr defaultColWidth="9" defaultRowHeight="12.5"/>
  <cols>
    <col min="1" max="1" width="6" style="38" customWidth="1"/>
    <col min="2" max="2" width="13.1796875" style="38" customWidth="1"/>
    <col min="3" max="3" width="21.54296875" style="38" customWidth="1"/>
    <col min="4" max="4" width="31.1796875" style="38" bestFit="1" customWidth="1"/>
    <col min="5" max="5" width="14.7265625" style="38" customWidth="1"/>
    <col min="6" max="6" width="16.26953125" style="38" customWidth="1"/>
    <col min="7" max="7" width="7.7265625" style="36" customWidth="1"/>
    <col min="8" max="16384" width="9" style="38"/>
  </cols>
  <sheetData>
    <row r="1" spans="1:8" ht="163.5" customHeight="1">
      <c r="A1" s="683"/>
      <c r="B1" s="684"/>
      <c r="C1" s="684"/>
      <c r="D1" s="33" t="s">
        <v>372</v>
      </c>
      <c r="E1" s="684"/>
      <c r="F1" s="684"/>
      <c r="G1" s="342"/>
    </row>
    <row r="2" spans="1:8">
      <c r="A2" s="348"/>
      <c r="B2" s="348"/>
      <c r="H2" s="349"/>
    </row>
    <row r="3" spans="1:8" ht="57" customHeight="1">
      <c r="A3" s="687" t="s">
        <v>718</v>
      </c>
      <c r="B3" s="688"/>
      <c r="C3" s="688"/>
      <c r="D3" s="415" t="s">
        <v>1076</v>
      </c>
      <c r="E3" s="36"/>
      <c r="F3" s="36"/>
      <c r="H3" s="37"/>
    </row>
    <row r="4" spans="1:8" ht="17.5">
      <c r="A4" s="350"/>
      <c r="B4" s="351"/>
      <c r="C4" s="36"/>
      <c r="D4" s="35"/>
      <c r="E4" s="36"/>
      <c r="F4" s="36"/>
      <c r="H4" s="37"/>
    </row>
    <row r="5" spans="1:8" ht="28">
      <c r="A5" s="689" t="s">
        <v>719</v>
      </c>
      <c r="B5" s="690"/>
      <c r="C5" s="690"/>
      <c r="D5" s="415" t="s">
        <v>1076</v>
      </c>
      <c r="E5" s="36"/>
      <c r="F5" s="36"/>
      <c r="H5" s="37"/>
    </row>
    <row r="6" spans="1:8" ht="24.5" customHeight="1">
      <c r="A6" s="596" t="s">
        <v>180</v>
      </c>
      <c r="B6" s="39"/>
      <c r="C6" s="36"/>
      <c r="D6" s="35" t="s">
        <v>715</v>
      </c>
      <c r="E6" s="36"/>
      <c r="F6" s="36"/>
      <c r="H6" s="37"/>
    </row>
    <row r="7" spans="1:8" ht="38.25" customHeight="1">
      <c r="A7" s="691" t="s">
        <v>172</v>
      </c>
      <c r="B7" s="690"/>
      <c r="C7" s="690"/>
      <c r="D7" s="692" t="s">
        <v>716</v>
      </c>
      <c r="E7" s="693"/>
      <c r="F7" s="693"/>
      <c r="H7" s="37"/>
    </row>
    <row r="8" spans="1:8" ht="37.5" customHeight="1">
      <c r="A8" s="341" t="s">
        <v>43</v>
      </c>
      <c r="B8" s="36"/>
      <c r="C8" s="36"/>
      <c r="D8" s="685" t="s">
        <v>1516</v>
      </c>
      <c r="E8" s="686"/>
      <c r="F8" s="36"/>
      <c r="H8" s="37"/>
    </row>
    <row r="9" spans="1:8" ht="37.5" customHeight="1">
      <c r="A9" s="333" t="s">
        <v>335</v>
      </c>
      <c r="B9" s="186"/>
      <c r="C9" s="186"/>
      <c r="D9" s="332" t="s">
        <v>1517</v>
      </c>
      <c r="E9" s="340"/>
      <c r="F9" s="36"/>
      <c r="H9" s="37"/>
    </row>
    <row r="10" spans="1:8" ht="17.5">
      <c r="A10" s="341" t="s">
        <v>36</v>
      </c>
      <c r="B10" s="39"/>
      <c r="C10" s="36"/>
      <c r="D10" s="40">
        <v>44432</v>
      </c>
      <c r="E10" s="36"/>
      <c r="F10" s="36"/>
      <c r="H10" s="37"/>
    </row>
    <row r="11" spans="1:8" ht="17.5">
      <c r="A11" s="691" t="s">
        <v>37</v>
      </c>
      <c r="B11" s="690"/>
      <c r="C11" s="690"/>
      <c r="D11" s="40">
        <v>46257</v>
      </c>
      <c r="E11" s="36"/>
      <c r="F11" s="36"/>
      <c r="H11" s="37"/>
    </row>
    <row r="12" spans="1:8" ht="17.5">
      <c r="A12" s="341"/>
      <c r="B12" s="39"/>
      <c r="C12" s="36"/>
      <c r="D12" s="36"/>
      <c r="E12" s="36"/>
      <c r="F12" s="36"/>
    </row>
    <row r="13" spans="1:8" ht="17.5">
      <c r="A13" s="36"/>
      <c r="B13" s="39"/>
      <c r="C13" s="36"/>
      <c r="D13" s="36"/>
      <c r="E13" s="36"/>
      <c r="F13" s="36"/>
    </row>
    <row r="14" spans="1:8" ht="28">
      <c r="A14" s="352"/>
      <c r="B14" s="353" t="s">
        <v>179</v>
      </c>
      <c r="C14" s="353" t="s">
        <v>12</v>
      </c>
      <c r="D14" s="353" t="s">
        <v>383</v>
      </c>
      <c r="E14" s="353" t="s">
        <v>177</v>
      </c>
      <c r="F14" s="354" t="s">
        <v>178</v>
      </c>
      <c r="G14" s="355"/>
    </row>
    <row r="15" spans="1:8" ht="14">
      <c r="A15" s="356" t="s">
        <v>336</v>
      </c>
      <c r="B15" s="357" t="s">
        <v>1451</v>
      </c>
      <c r="C15" s="371"/>
      <c r="D15" s="357"/>
      <c r="E15" s="353"/>
      <c r="F15" s="354"/>
      <c r="G15" s="355"/>
    </row>
    <row r="16" spans="1:8" ht="14">
      <c r="A16" s="356" t="s">
        <v>112</v>
      </c>
      <c r="B16" s="358">
        <v>44292</v>
      </c>
      <c r="C16" s="358">
        <v>44432</v>
      </c>
      <c r="D16" s="358" t="s">
        <v>1452</v>
      </c>
      <c r="E16" s="358" t="s">
        <v>1480</v>
      </c>
      <c r="F16" s="358" t="s">
        <v>1480</v>
      </c>
      <c r="G16" s="359"/>
    </row>
    <row r="17" spans="1:7" ht="14">
      <c r="A17" s="352" t="s">
        <v>174</v>
      </c>
      <c r="B17" s="358">
        <v>44690</v>
      </c>
      <c r="C17" s="358">
        <v>44703</v>
      </c>
      <c r="D17" s="358" t="s">
        <v>1452</v>
      </c>
      <c r="E17" s="358" t="s">
        <v>1611</v>
      </c>
      <c r="F17" s="358" t="s">
        <v>1611</v>
      </c>
      <c r="G17" s="359"/>
    </row>
    <row r="18" spans="1:7" ht="14">
      <c r="A18" s="352" t="s">
        <v>1</v>
      </c>
      <c r="B18" s="358"/>
      <c r="C18" s="358"/>
      <c r="D18" s="358"/>
      <c r="E18" s="358"/>
      <c r="F18" s="358"/>
      <c r="G18" s="359"/>
    </row>
    <row r="19" spans="1:7" ht="14">
      <c r="A19" s="352" t="s">
        <v>2</v>
      </c>
      <c r="B19" s="358"/>
      <c r="C19" s="358"/>
      <c r="D19" s="358"/>
      <c r="E19" s="358"/>
      <c r="F19" s="358"/>
      <c r="G19" s="359"/>
    </row>
    <row r="20" spans="1:7" ht="14">
      <c r="A20" s="352" t="s">
        <v>3</v>
      </c>
      <c r="B20" s="358"/>
      <c r="C20" s="358"/>
      <c r="D20" s="358"/>
      <c r="E20" s="358"/>
      <c r="F20" s="358"/>
      <c r="G20" s="359"/>
    </row>
    <row r="21" spans="1:7" ht="17.5">
      <c r="A21" s="36"/>
      <c r="B21" s="39"/>
      <c r="C21" s="36"/>
      <c r="D21" s="36"/>
      <c r="E21" s="36"/>
      <c r="F21" s="36"/>
    </row>
    <row r="22" spans="1:7" ht="18" customHeight="1">
      <c r="A22" s="697" t="s">
        <v>427</v>
      </c>
      <c r="B22" s="697"/>
      <c r="C22" s="697"/>
      <c r="D22" s="697"/>
      <c r="E22" s="697"/>
      <c r="F22" s="697"/>
    </row>
    <row r="23" spans="1:7" ht="14">
      <c r="A23" s="694" t="s">
        <v>38</v>
      </c>
      <c r="B23" s="690"/>
      <c r="C23" s="690"/>
      <c r="D23" s="690"/>
      <c r="E23" s="690"/>
      <c r="F23" s="690"/>
      <c r="G23" s="342"/>
    </row>
    <row r="24" spans="1:7" ht="14">
      <c r="A24" s="342"/>
      <c r="B24" s="342"/>
      <c r="C24" s="36"/>
      <c r="D24" s="36"/>
      <c r="E24" s="36"/>
      <c r="F24" s="36"/>
    </row>
    <row r="25" spans="1:7" ht="14">
      <c r="A25" s="694" t="s">
        <v>406</v>
      </c>
      <c r="B25" s="690"/>
      <c r="C25" s="690"/>
      <c r="D25" s="690"/>
      <c r="E25" s="690"/>
      <c r="F25" s="690"/>
      <c r="G25" s="342"/>
    </row>
    <row r="26" spans="1:7" ht="14">
      <c r="A26" s="694" t="s">
        <v>408</v>
      </c>
      <c r="B26" s="690"/>
      <c r="C26" s="690"/>
      <c r="D26" s="690"/>
      <c r="E26" s="690"/>
      <c r="F26" s="690"/>
      <c r="G26" s="342"/>
    </row>
    <row r="27" spans="1:7" ht="14">
      <c r="A27" s="694" t="s">
        <v>392</v>
      </c>
      <c r="B27" s="690"/>
      <c r="C27" s="690"/>
      <c r="D27" s="690"/>
      <c r="E27" s="690"/>
      <c r="F27" s="690"/>
      <c r="G27" s="342"/>
    </row>
    <row r="28" spans="1:7" ht="14">
      <c r="A28" s="42"/>
      <c r="B28" s="42"/>
    </row>
    <row r="29" spans="1:7" ht="14">
      <c r="A29" s="695" t="s">
        <v>39</v>
      </c>
      <c r="B29" s="696"/>
      <c r="C29" s="696"/>
      <c r="D29" s="696"/>
      <c r="E29" s="696"/>
      <c r="F29" s="696"/>
      <c r="G29" s="342"/>
    </row>
    <row r="30" spans="1:7" ht="14">
      <c r="A30" s="695" t="s">
        <v>40</v>
      </c>
      <c r="B30" s="696"/>
      <c r="C30" s="696"/>
      <c r="D30" s="696"/>
      <c r="E30" s="696"/>
      <c r="F30" s="696"/>
      <c r="G30" s="342"/>
    </row>
    <row r="32" spans="1:7">
      <c r="A32" s="38" t="s">
        <v>454</v>
      </c>
    </row>
  </sheetData>
  <mergeCells count="15">
    <mergeCell ref="A11:C11"/>
    <mergeCell ref="A27:F27"/>
    <mergeCell ref="A29:F29"/>
    <mergeCell ref="A30:F30"/>
    <mergeCell ref="A23:F23"/>
    <mergeCell ref="A25:F25"/>
    <mergeCell ref="A26:F26"/>
    <mergeCell ref="A22:F22"/>
    <mergeCell ref="A1:C1"/>
    <mergeCell ref="D8:E8"/>
    <mergeCell ref="E1:F1"/>
    <mergeCell ref="A3:C3"/>
    <mergeCell ref="A5:C5"/>
    <mergeCell ref="A7:C7"/>
    <mergeCell ref="D7:F7"/>
  </mergeCells>
  <phoneticPr fontId="8" type="noConversion"/>
  <pageMargins left="0.75" right="0.75" top="1" bottom="1" header="0.5" footer="0.5"/>
  <pageSetup paperSize="9" scale="71" orientation="portrait" horizontalDpi="4294967294"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C79"/>
  <sheetViews>
    <sheetView view="pageBreakPreview" workbookViewId="0">
      <selection activeCell="B61" sqref="B61"/>
    </sheetView>
  </sheetViews>
  <sheetFormatPr defaultColWidth="9" defaultRowHeight="14"/>
  <cols>
    <col min="1" max="1" width="7.1796875" style="158" customWidth="1"/>
    <col min="2" max="2" width="80.453125" style="56" customWidth="1"/>
    <col min="3" max="3" width="2.453125" style="56" customWidth="1"/>
    <col min="4" max="16384" width="9" style="44"/>
  </cols>
  <sheetData>
    <row r="1" spans="1:3" ht="28">
      <c r="A1" s="139">
        <v>7</v>
      </c>
      <c r="B1" s="140" t="s">
        <v>269</v>
      </c>
      <c r="C1" s="52"/>
    </row>
    <row r="2" spans="1:3">
      <c r="A2" s="141">
        <v>7.1</v>
      </c>
      <c r="B2" s="142" t="s">
        <v>89</v>
      </c>
      <c r="C2" s="52"/>
    </row>
    <row r="3" spans="1:3">
      <c r="A3" s="141"/>
      <c r="B3" s="143"/>
    </row>
    <row r="4" spans="1:3" s="233" customFormat="1">
      <c r="A4" s="141"/>
      <c r="B4" s="128" t="s">
        <v>418</v>
      </c>
      <c r="C4" s="56"/>
    </row>
    <row r="5" spans="1:3" s="233" customFormat="1">
      <c r="A5" s="141"/>
      <c r="B5" s="130" t="s">
        <v>453</v>
      </c>
      <c r="C5" s="56"/>
    </row>
    <row r="6" spans="1:3" s="233" customFormat="1">
      <c r="A6" s="141"/>
      <c r="B6" s="130" t="s">
        <v>419</v>
      </c>
      <c r="C6" s="56"/>
    </row>
    <row r="7" spans="1:3" s="233" customFormat="1">
      <c r="A7" s="141"/>
      <c r="B7" s="130" t="s">
        <v>420</v>
      </c>
      <c r="C7" s="56"/>
    </row>
    <row r="8" spans="1:3" s="233" customFormat="1">
      <c r="A8" s="141"/>
      <c r="B8" s="130" t="s">
        <v>421</v>
      </c>
      <c r="C8" s="56"/>
    </row>
    <row r="9" spans="1:3" s="233" customFormat="1">
      <c r="A9" s="141"/>
      <c r="B9" s="130" t="s">
        <v>421</v>
      </c>
      <c r="C9" s="56"/>
    </row>
    <row r="10" spans="1:3" s="233" customFormat="1">
      <c r="A10" s="141"/>
      <c r="B10" s="130" t="s">
        <v>422</v>
      </c>
      <c r="C10" s="56"/>
    </row>
    <row r="11" spans="1:3" s="233" customFormat="1">
      <c r="A11" s="141"/>
      <c r="B11" s="130" t="s">
        <v>423</v>
      </c>
      <c r="C11" s="56"/>
    </row>
    <row r="12" spans="1:3" s="233" customFormat="1">
      <c r="A12" s="141"/>
      <c r="B12" s="130" t="s">
        <v>452</v>
      </c>
      <c r="C12" s="56"/>
    </row>
    <row r="13" spans="1:3" s="233" customFormat="1">
      <c r="A13" s="141"/>
      <c r="B13" s="130"/>
      <c r="C13" s="56"/>
    </row>
    <row r="14" spans="1:3" s="233" customFormat="1">
      <c r="A14" s="141" t="s">
        <v>432</v>
      </c>
      <c r="B14" s="233" t="s">
        <v>431</v>
      </c>
      <c r="C14" s="56"/>
    </row>
    <row r="15" spans="1:3" s="233" customFormat="1">
      <c r="A15" s="141"/>
      <c r="C15" s="56"/>
    </row>
    <row r="16" spans="1:3" s="233" customFormat="1">
      <c r="A16" s="141" t="s">
        <v>433</v>
      </c>
      <c r="B16" s="233" t="s">
        <v>430</v>
      </c>
      <c r="C16" s="56"/>
    </row>
    <row r="17" spans="1:3">
      <c r="A17" s="141"/>
      <c r="B17" s="147"/>
    </row>
    <row r="18" spans="1:3">
      <c r="A18" s="141">
        <v>7.2</v>
      </c>
      <c r="B18" s="145" t="s">
        <v>90</v>
      </c>
      <c r="C18" s="52"/>
    </row>
    <row r="19" spans="1:3" ht="48.75" customHeight="1">
      <c r="A19" s="141"/>
      <c r="B19" s="159" t="s">
        <v>401</v>
      </c>
    </row>
    <row r="20" spans="1:3" s="233" customFormat="1" ht="15.75" customHeight="1">
      <c r="A20" s="141"/>
      <c r="B20" s="234"/>
      <c r="C20" s="56"/>
    </row>
    <row r="21" spans="1:3">
      <c r="A21" s="141"/>
      <c r="B21" s="144"/>
    </row>
    <row r="22" spans="1:3">
      <c r="A22" s="141">
        <v>7.3</v>
      </c>
      <c r="B22" s="145" t="s">
        <v>91</v>
      </c>
      <c r="C22" s="52"/>
    </row>
    <row r="23" spans="1:3">
      <c r="A23" s="141"/>
      <c r="B23" s="146" t="s">
        <v>136</v>
      </c>
      <c r="C23" s="52"/>
    </row>
    <row r="24" spans="1:3">
      <c r="A24" s="141"/>
      <c r="B24" s="147" t="s">
        <v>264</v>
      </c>
    </row>
    <row r="25" spans="1:3">
      <c r="A25" s="141"/>
      <c r="B25" s="147" t="s">
        <v>265</v>
      </c>
    </row>
    <row r="26" spans="1:3">
      <c r="A26" s="141"/>
      <c r="B26" s="147" t="s">
        <v>266</v>
      </c>
    </row>
    <row r="27" spans="1:3">
      <c r="A27" s="141"/>
      <c r="B27" s="147" t="s">
        <v>92</v>
      </c>
    </row>
    <row r="28" spans="1:3">
      <c r="A28" s="141"/>
      <c r="B28" s="147"/>
    </row>
    <row r="29" spans="1:3">
      <c r="A29" s="141" t="s">
        <v>20</v>
      </c>
      <c r="B29" s="148" t="s">
        <v>17</v>
      </c>
      <c r="C29" s="52"/>
    </row>
    <row r="30" spans="1:3">
      <c r="A30" s="141"/>
      <c r="B30" s="147"/>
    </row>
    <row r="31" spans="1:3">
      <c r="A31" s="141"/>
      <c r="B31" s="144"/>
    </row>
    <row r="32" spans="1:3">
      <c r="A32" s="141">
        <v>7.4</v>
      </c>
      <c r="B32" s="145" t="s">
        <v>439</v>
      </c>
      <c r="C32" s="52"/>
    </row>
    <row r="33" spans="1:3" ht="154">
      <c r="A33" s="141" t="s">
        <v>162</v>
      </c>
      <c r="B33" s="128" t="s">
        <v>438</v>
      </c>
      <c r="C33" s="58"/>
    </row>
    <row r="34" spans="1:3" ht="56">
      <c r="A34" s="141" t="s">
        <v>445</v>
      </c>
      <c r="B34" s="238" t="s">
        <v>440</v>
      </c>
      <c r="C34" s="162"/>
    </row>
    <row r="35" spans="1:3">
      <c r="A35" s="141"/>
      <c r="B35" s="128"/>
      <c r="C35" s="58"/>
    </row>
    <row r="36" spans="1:3">
      <c r="A36" s="141"/>
      <c r="B36" s="151" t="s">
        <v>104</v>
      </c>
      <c r="C36" s="52"/>
    </row>
    <row r="37" spans="1:3">
      <c r="A37" s="141"/>
      <c r="B37" s="150"/>
    </row>
    <row r="38" spans="1:3" ht="70">
      <c r="A38" s="141"/>
      <c r="B38" s="150" t="s">
        <v>119</v>
      </c>
    </row>
    <row r="39" spans="1:3">
      <c r="A39" s="141"/>
      <c r="B39" s="153" t="s">
        <v>120</v>
      </c>
    </row>
    <row r="40" spans="1:3">
      <c r="A40" s="141"/>
      <c r="B40" s="153"/>
    </row>
    <row r="41" spans="1:3">
      <c r="A41" s="141" t="s">
        <v>446</v>
      </c>
      <c r="B41" s="148" t="s">
        <v>444</v>
      </c>
    </row>
    <row r="42" spans="1:3" ht="84">
      <c r="A42" s="141"/>
      <c r="B42" s="237" t="s">
        <v>384</v>
      </c>
    </row>
    <row r="43" spans="1:3">
      <c r="A43" s="160"/>
      <c r="B43" s="161"/>
      <c r="C43" s="45"/>
    </row>
    <row r="44" spans="1:3">
      <c r="A44" s="141" t="s">
        <v>162</v>
      </c>
      <c r="B44" s="151" t="s">
        <v>104</v>
      </c>
      <c r="C44" s="46"/>
    </row>
    <row r="45" spans="1:3">
      <c r="A45" s="141"/>
      <c r="B45" s="150"/>
      <c r="C45" s="46"/>
    </row>
    <row r="46" spans="1:3" ht="70">
      <c r="A46" s="141"/>
      <c r="B46" s="150" t="s">
        <v>119</v>
      </c>
      <c r="C46" s="52"/>
    </row>
    <row r="47" spans="1:3">
      <c r="A47" s="141"/>
      <c r="B47" s="153" t="s">
        <v>120</v>
      </c>
      <c r="C47" s="60"/>
    </row>
    <row r="48" spans="1:3">
      <c r="A48" s="141"/>
      <c r="B48" s="144"/>
      <c r="C48" s="60"/>
    </row>
    <row r="49" spans="1:3">
      <c r="A49" s="141">
        <v>7.5</v>
      </c>
      <c r="B49" s="145" t="s">
        <v>93</v>
      </c>
      <c r="C49" s="60"/>
    </row>
    <row r="50" spans="1:3">
      <c r="A50" s="141"/>
      <c r="B50" s="154" t="s">
        <v>108</v>
      </c>
      <c r="C50" s="46"/>
    </row>
    <row r="51" spans="1:3">
      <c r="A51" s="141"/>
      <c r="B51" s="153" t="s">
        <v>109</v>
      </c>
      <c r="C51" s="45"/>
    </row>
    <row r="52" spans="1:3">
      <c r="A52" s="141"/>
      <c r="B52" s="153" t="s">
        <v>110</v>
      </c>
      <c r="C52" s="47"/>
    </row>
    <row r="53" spans="1:3">
      <c r="A53" s="141"/>
      <c r="B53" s="153" t="s">
        <v>267</v>
      </c>
      <c r="C53" s="46"/>
    </row>
    <row r="54" spans="1:3">
      <c r="A54" s="141"/>
      <c r="B54" s="153" t="s">
        <v>386</v>
      </c>
      <c r="C54" s="52"/>
    </row>
    <row r="55" spans="1:3">
      <c r="A55" s="141"/>
      <c r="B55" s="147"/>
      <c r="C55" s="60"/>
    </row>
    <row r="56" spans="1:3">
      <c r="A56" s="141">
        <v>7.6</v>
      </c>
      <c r="B56" s="163" t="s">
        <v>95</v>
      </c>
    </row>
    <row r="57" spans="1:3" ht="28">
      <c r="A57" s="141"/>
      <c r="B57" s="147" t="s">
        <v>155</v>
      </c>
      <c r="C57" s="45"/>
    </row>
    <row r="58" spans="1:3">
      <c r="A58" s="141"/>
      <c r="B58" s="144"/>
      <c r="C58" s="46"/>
    </row>
    <row r="59" spans="1:3">
      <c r="A59" s="141">
        <v>7.7</v>
      </c>
      <c r="B59" s="145" t="s">
        <v>182</v>
      </c>
      <c r="C59" s="46"/>
    </row>
    <row r="60" spans="1:3" ht="28">
      <c r="A60" s="141"/>
      <c r="B60" s="154" t="s">
        <v>98</v>
      </c>
      <c r="C60" s="45"/>
    </row>
    <row r="61" spans="1:3" ht="28">
      <c r="A61" s="141"/>
      <c r="B61" s="153" t="s">
        <v>42</v>
      </c>
      <c r="C61" s="46"/>
    </row>
    <row r="62" spans="1:3">
      <c r="A62" s="141"/>
      <c r="B62" s="153" t="s">
        <v>99</v>
      </c>
      <c r="C62" s="45"/>
    </row>
    <row r="63" spans="1:3">
      <c r="A63" s="141"/>
      <c r="B63" s="147"/>
      <c r="C63" s="46"/>
    </row>
    <row r="64" spans="1:3">
      <c r="A64" s="164" t="s">
        <v>272</v>
      </c>
      <c r="B64" s="145" t="s">
        <v>96</v>
      </c>
      <c r="C64" s="46"/>
    </row>
    <row r="65" spans="1:3" ht="42">
      <c r="A65" s="141"/>
      <c r="B65" s="154" t="s">
        <v>414</v>
      </c>
      <c r="C65" s="46"/>
    </row>
    <row r="66" spans="1:3">
      <c r="A66" s="141"/>
      <c r="B66" s="144"/>
      <c r="C66" s="46"/>
    </row>
    <row r="67" spans="1:3" ht="42">
      <c r="A67" s="141">
        <v>7.9</v>
      </c>
      <c r="B67" s="145" t="s">
        <v>347</v>
      </c>
    </row>
    <row r="68" spans="1:3" ht="28">
      <c r="A68" s="141"/>
      <c r="B68" s="154" t="s">
        <v>156</v>
      </c>
    </row>
    <row r="69" spans="1:3">
      <c r="A69" s="141"/>
      <c r="B69" s="144"/>
    </row>
    <row r="70" spans="1:3">
      <c r="A70" s="141" t="s">
        <v>273</v>
      </c>
      <c r="B70" s="145" t="s">
        <v>157</v>
      </c>
    </row>
    <row r="71" spans="1:3" ht="56">
      <c r="A71" s="141"/>
      <c r="B71" s="143" t="s">
        <v>354</v>
      </c>
    </row>
    <row r="72" spans="1:3">
      <c r="A72" s="141"/>
      <c r="B72" s="144"/>
    </row>
    <row r="73" spans="1:3">
      <c r="A73" s="141">
        <v>7.11</v>
      </c>
      <c r="B73" s="145" t="s">
        <v>346</v>
      </c>
    </row>
    <row r="74" spans="1:3" ht="28">
      <c r="A74" s="141"/>
      <c r="B74" s="143" t="s">
        <v>158</v>
      </c>
    </row>
    <row r="75" spans="1:3">
      <c r="A75" s="141" t="s">
        <v>4</v>
      </c>
      <c r="B75" s="148" t="s">
        <v>186</v>
      </c>
    </row>
    <row r="76" spans="1:3" ht="25">
      <c r="A76" s="156" t="s">
        <v>28</v>
      </c>
      <c r="B76" s="147"/>
    </row>
    <row r="77" spans="1:3">
      <c r="A77" s="156" t="s">
        <v>270</v>
      </c>
      <c r="B77" s="147"/>
    </row>
    <row r="78" spans="1:3" ht="25">
      <c r="A78" s="156" t="s">
        <v>196</v>
      </c>
      <c r="B78" s="147"/>
    </row>
    <row r="79" spans="1:3">
      <c r="A79" s="157" t="s">
        <v>135</v>
      </c>
      <c r="B79" s="144"/>
    </row>
  </sheetData>
  <phoneticPr fontId="8" type="noConversion"/>
  <pageMargins left="0.75" right="0.75" top="1" bottom="1" header="0.5" footer="0.5"/>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C75"/>
  <sheetViews>
    <sheetView view="pageBreakPreview" workbookViewId="0">
      <selection activeCell="B56" sqref="B56"/>
    </sheetView>
  </sheetViews>
  <sheetFormatPr defaultColWidth="9" defaultRowHeight="14"/>
  <cols>
    <col min="1" max="1" width="7.1796875" style="158" customWidth="1"/>
    <col min="2" max="2" width="80.453125" style="56" customWidth="1"/>
    <col min="3" max="3" width="1.453125" style="56" customWidth="1"/>
    <col min="4" max="16384" width="9" style="44"/>
  </cols>
  <sheetData>
    <row r="1" spans="1:3" ht="28">
      <c r="A1" s="139">
        <v>8</v>
      </c>
      <c r="B1" s="140" t="s">
        <v>271</v>
      </c>
      <c r="C1" s="124"/>
    </row>
    <row r="2" spans="1:3">
      <c r="A2" s="141">
        <v>8.1</v>
      </c>
      <c r="B2" s="142" t="s">
        <v>89</v>
      </c>
      <c r="C2" s="124"/>
    </row>
    <row r="3" spans="1:3">
      <c r="A3" s="141"/>
      <c r="B3" s="143"/>
      <c r="C3" s="129"/>
    </row>
    <row r="4" spans="1:3" s="233" customFormat="1">
      <c r="A4" s="141"/>
      <c r="B4" s="128" t="s">
        <v>418</v>
      </c>
      <c r="C4" s="129"/>
    </row>
    <row r="5" spans="1:3" s="233" customFormat="1">
      <c r="A5" s="141"/>
      <c r="B5" s="130" t="s">
        <v>453</v>
      </c>
      <c r="C5" s="129"/>
    </row>
    <row r="6" spans="1:3" s="233" customFormat="1">
      <c r="A6" s="141"/>
      <c r="B6" s="130" t="s">
        <v>419</v>
      </c>
      <c r="C6" s="129"/>
    </row>
    <row r="7" spans="1:3" s="233" customFormat="1">
      <c r="A7" s="141"/>
      <c r="B7" s="130" t="s">
        <v>420</v>
      </c>
      <c r="C7" s="129"/>
    </row>
    <row r="8" spans="1:3" s="233" customFormat="1">
      <c r="A8" s="141"/>
      <c r="B8" s="130" t="s">
        <v>421</v>
      </c>
      <c r="C8" s="129"/>
    </row>
    <row r="9" spans="1:3" s="233" customFormat="1">
      <c r="A9" s="141"/>
      <c r="B9" s="130" t="s">
        <v>421</v>
      </c>
      <c r="C9" s="129"/>
    </row>
    <row r="10" spans="1:3" s="233" customFormat="1">
      <c r="A10" s="141"/>
      <c r="B10" s="130" t="s">
        <v>422</v>
      </c>
      <c r="C10" s="129"/>
    </row>
    <row r="11" spans="1:3" s="233" customFormat="1">
      <c r="A11" s="141"/>
      <c r="B11" s="130" t="s">
        <v>423</v>
      </c>
      <c r="C11" s="129"/>
    </row>
    <row r="12" spans="1:3" s="233" customFormat="1">
      <c r="A12" s="141"/>
      <c r="B12" s="130" t="s">
        <v>452</v>
      </c>
      <c r="C12" s="129"/>
    </row>
    <row r="13" spans="1:3" s="233" customFormat="1">
      <c r="A13" s="141"/>
      <c r="B13" s="130"/>
      <c r="C13" s="129"/>
    </row>
    <row r="14" spans="1:3" s="233" customFormat="1">
      <c r="A14" s="141" t="s">
        <v>434</v>
      </c>
      <c r="B14" s="233" t="s">
        <v>431</v>
      </c>
      <c r="C14" s="129"/>
    </row>
    <row r="15" spans="1:3" s="233" customFormat="1">
      <c r="A15" s="141"/>
      <c r="C15" s="129"/>
    </row>
    <row r="16" spans="1:3" s="233" customFormat="1">
      <c r="A16" s="141" t="s">
        <v>435</v>
      </c>
      <c r="B16" s="233" t="s">
        <v>430</v>
      </c>
      <c r="C16" s="129"/>
    </row>
    <row r="17" spans="1:3">
      <c r="A17" s="141"/>
      <c r="B17" s="144"/>
      <c r="C17" s="129"/>
    </row>
    <row r="18" spans="1:3">
      <c r="A18" s="141">
        <v>8.1999999999999993</v>
      </c>
      <c r="B18" s="145" t="s">
        <v>90</v>
      </c>
      <c r="C18" s="124"/>
    </row>
    <row r="19" spans="1:3" ht="54.75" customHeight="1">
      <c r="A19" s="141"/>
      <c r="B19" s="159" t="s">
        <v>401</v>
      </c>
      <c r="C19" s="129"/>
    </row>
    <row r="20" spans="1:3" s="233" customFormat="1" ht="15" customHeight="1">
      <c r="A20" s="141"/>
      <c r="B20" s="234"/>
      <c r="C20" s="129"/>
    </row>
    <row r="21" spans="1:3">
      <c r="A21" s="141"/>
      <c r="B21" s="144"/>
      <c r="C21" s="129"/>
    </row>
    <row r="22" spans="1:3">
      <c r="A22" s="141">
        <v>8.3000000000000007</v>
      </c>
      <c r="B22" s="145" t="s">
        <v>91</v>
      </c>
      <c r="C22" s="124"/>
    </row>
    <row r="23" spans="1:3">
      <c r="A23" s="141"/>
      <c r="B23" s="146" t="s">
        <v>136</v>
      </c>
      <c r="C23" s="124"/>
    </row>
    <row r="24" spans="1:3">
      <c r="A24" s="141"/>
      <c r="B24" s="147" t="s">
        <v>264</v>
      </c>
      <c r="C24" s="129"/>
    </row>
    <row r="25" spans="1:3">
      <c r="A25" s="141"/>
      <c r="B25" s="147" t="s">
        <v>265</v>
      </c>
      <c r="C25" s="129"/>
    </row>
    <row r="26" spans="1:3">
      <c r="A26" s="141"/>
      <c r="B26" s="147" t="s">
        <v>266</v>
      </c>
      <c r="C26" s="129"/>
    </row>
    <row r="27" spans="1:3">
      <c r="A27" s="141"/>
      <c r="B27" s="147" t="s">
        <v>92</v>
      </c>
      <c r="C27" s="129"/>
    </row>
    <row r="28" spans="1:3">
      <c r="A28" s="141"/>
      <c r="B28" s="147"/>
      <c r="C28" s="129"/>
    </row>
    <row r="29" spans="1:3">
      <c r="A29" s="141" t="s">
        <v>185</v>
      </c>
      <c r="B29" s="148" t="s">
        <v>17</v>
      </c>
      <c r="C29" s="124"/>
    </row>
    <row r="30" spans="1:3">
      <c r="A30" s="141"/>
      <c r="B30" s="147"/>
      <c r="C30" s="129"/>
    </row>
    <row r="31" spans="1:3">
      <c r="A31" s="141"/>
      <c r="B31" s="144"/>
      <c r="C31" s="129"/>
    </row>
    <row r="32" spans="1:3">
      <c r="A32" s="141">
        <v>8.4</v>
      </c>
      <c r="B32" s="145" t="s">
        <v>439</v>
      </c>
      <c r="C32" s="133"/>
    </row>
    <row r="33" spans="1:3" ht="154">
      <c r="A33" s="141" t="s">
        <v>175</v>
      </c>
      <c r="B33" s="128" t="s">
        <v>438</v>
      </c>
      <c r="C33" s="152"/>
    </row>
    <row r="34" spans="1:3" ht="56">
      <c r="A34" s="141" t="s">
        <v>447</v>
      </c>
      <c r="B34" s="238" t="s">
        <v>440</v>
      </c>
      <c r="C34" s="133"/>
    </row>
    <row r="35" spans="1:3">
      <c r="A35" s="141"/>
      <c r="B35" s="128"/>
      <c r="C35" s="133"/>
    </row>
    <row r="36" spans="1:3">
      <c r="A36" s="141"/>
      <c r="B36" s="151" t="s">
        <v>104</v>
      </c>
      <c r="C36" s="136"/>
    </row>
    <row r="37" spans="1:3">
      <c r="A37" s="141"/>
      <c r="B37" s="150"/>
      <c r="C37" s="129"/>
    </row>
    <row r="38" spans="1:3" ht="70">
      <c r="A38" s="141"/>
      <c r="B38" s="150" t="s">
        <v>119</v>
      </c>
      <c r="C38" s="124"/>
    </row>
    <row r="39" spans="1:3">
      <c r="A39" s="141"/>
      <c r="B39" s="153" t="s">
        <v>120</v>
      </c>
      <c r="C39" s="129"/>
    </row>
    <row r="40" spans="1:3">
      <c r="A40" s="141"/>
      <c r="B40" s="153"/>
      <c r="C40" s="129"/>
    </row>
    <row r="41" spans="1:3">
      <c r="A41" s="141" t="s">
        <v>448</v>
      </c>
      <c r="B41" s="148" t="s">
        <v>444</v>
      </c>
      <c r="C41" s="129"/>
    </row>
    <row r="42" spans="1:3" ht="84">
      <c r="A42" s="141"/>
      <c r="B42" s="239" t="s">
        <v>384</v>
      </c>
      <c r="C42" s="129"/>
    </row>
    <row r="43" spans="1:3">
      <c r="A43" s="141"/>
      <c r="B43" s="144"/>
      <c r="C43" s="124"/>
    </row>
    <row r="44" spans="1:3">
      <c r="A44" s="141">
        <v>8.5</v>
      </c>
      <c r="B44" s="145" t="s">
        <v>93</v>
      </c>
      <c r="C44" s="136"/>
    </row>
    <row r="45" spans="1:3">
      <c r="A45" s="141"/>
      <c r="B45" s="154" t="s">
        <v>108</v>
      </c>
      <c r="C45" s="129"/>
    </row>
    <row r="46" spans="1:3">
      <c r="A46" s="141"/>
      <c r="B46" s="153" t="s">
        <v>109</v>
      </c>
      <c r="C46" s="124"/>
    </row>
    <row r="47" spans="1:3">
      <c r="A47" s="141"/>
      <c r="B47" s="153" t="s">
        <v>110</v>
      </c>
      <c r="C47" s="136"/>
    </row>
    <row r="48" spans="1:3">
      <c r="A48" s="141"/>
      <c r="B48" s="153" t="s">
        <v>267</v>
      </c>
      <c r="C48" s="129"/>
    </row>
    <row r="49" spans="1:3">
      <c r="A49" s="141"/>
      <c r="B49" s="153" t="s">
        <v>385</v>
      </c>
      <c r="C49" s="124"/>
    </row>
    <row r="50" spans="1:3">
      <c r="A50" s="141"/>
      <c r="B50" s="144"/>
      <c r="C50" s="129"/>
    </row>
    <row r="51" spans="1:3">
      <c r="A51" s="141">
        <v>8.6</v>
      </c>
      <c r="B51" s="145" t="s">
        <v>95</v>
      </c>
      <c r="C51" s="129"/>
    </row>
    <row r="52" spans="1:3" ht="28">
      <c r="A52" s="141"/>
      <c r="B52" s="143" t="s">
        <v>155</v>
      </c>
      <c r="C52" s="124"/>
    </row>
    <row r="53" spans="1:3">
      <c r="A53" s="141"/>
      <c r="B53" s="144"/>
      <c r="C53" s="129"/>
    </row>
    <row r="54" spans="1:3">
      <c r="A54" s="141">
        <v>8.6999999999999993</v>
      </c>
      <c r="B54" s="145" t="s">
        <v>182</v>
      </c>
      <c r="C54" s="124"/>
    </row>
    <row r="55" spans="1:3" ht="28">
      <c r="A55" s="141"/>
      <c r="B55" s="154" t="s">
        <v>98</v>
      </c>
      <c r="C55" s="129"/>
    </row>
    <row r="56" spans="1:3" ht="28">
      <c r="A56" s="141"/>
      <c r="B56" s="153" t="s">
        <v>42</v>
      </c>
      <c r="C56" s="129"/>
    </row>
    <row r="57" spans="1:3">
      <c r="A57" s="141"/>
      <c r="B57" s="153" t="s">
        <v>99</v>
      </c>
      <c r="C57" s="129"/>
    </row>
    <row r="58" spans="1:3">
      <c r="A58" s="141"/>
      <c r="B58" s="147"/>
      <c r="C58" s="129"/>
    </row>
    <row r="59" spans="1:3">
      <c r="A59" s="141"/>
      <c r="B59" s="144"/>
    </row>
    <row r="60" spans="1:3">
      <c r="A60" s="155" t="s">
        <v>274</v>
      </c>
      <c r="B60" s="145" t="s">
        <v>96</v>
      </c>
    </row>
    <row r="61" spans="1:3" ht="42">
      <c r="A61" s="141"/>
      <c r="B61" s="154" t="s">
        <v>414</v>
      </c>
    </row>
    <row r="62" spans="1:3">
      <c r="A62" s="141"/>
      <c r="B62" s="144"/>
    </row>
    <row r="63" spans="1:3" ht="42">
      <c r="A63" s="141" t="s">
        <v>275</v>
      </c>
      <c r="B63" s="145" t="s">
        <v>347</v>
      </c>
    </row>
    <row r="64" spans="1:3" ht="28">
      <c r="A64" s="141"/>
      <c r="B64" s="154" t="s">
        <v>156</v>
      </c>
    </row>
    <row r="65" spans="1:2">
      <c r="A65" s="141"/>
      <c r="B65" s="144"/>
    </row>
    <row r="66" spans="1:2">
      <c r="A66" s="141" t="s">
        <v>276</v>
      </c>
      <c r="B66" s="145" t="s">
        <v>157</v>
      </c>
    </row>
    <row r="67" spans="1:2" ht="56">
      <c r="A67" s="141"/>
      <c r="B67" s="143" t="s">
        <v>354</v>
      </c>
    </row>
    <row r="68" spans="1:2">
      <c r="A68" s="141"/>
      <c r="B68" s="144"/>
    </row>
    <row r="69" spans="1:2">
      <c r="A69" s="141">
        <v>8.11</v>
      </c>
      <c r="B69" s="145" t="s">
        <v>346</v>
      </c>
    </row>
    <row r="70" spans="1:2" ht="28">
      <c r="A70" s="141"/>
      <c r="B70" s="143" t="s">
        <v>158</v>
      </c>
    </row>
    <row r="71" spans="1:2">
      <c r="A71" s="141" t="s">
        <v>4</v>
      </c>
      <c r="B71" s="148" t="s">
        <v>186</v>
      </c>
    </row>
    <row r="72" spans="1:2" ht="25">
      <c r="A72" s="156" t="s">
        <v>28</v>
      </c>
      <c r="B72" s="147"/>
    </row>
    <row r="73" spans="1:2">
      <c r="A73" s="156"/>
      <c r="B73" s="147"/>
    </row>
    <row r="74" spans="1:2" ht="25">
      <c r="A74" s="156" t="s">
        <v>262</v>
      </c>
      <c r="B74" s="147"/>
    </row>
    <row r="75" spans="1:2">
      <c r="A75" s="157" t="s">
        <v>135</v>
      </c>
      <c r="B75" s="144"/>
    </row>
  </sheetData>
  <phoneticPr fontId="8" type="noConversion"/>
  <pageMargins left="0.75" right="0.75" top="1" bottom="1" header="0.5" footer="0.5"/>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C75"/>
  <sheetViews>
    <sheetView view="pageBreakPreview" workbookViewId="0">
      <selection activeCell="B7" sqref="B7"/>
    </sheetView>
  </sheetViews>
  <sheetFormatPr defaultColWidth="9" defaultRowHeight="14"/>
  <cols>
    <col min="1" max="1" width="7.1796875" style="158" customWidth="1"/>
    <col min="2" max="2" width="80.453125" style="56" customWidth="1"/>
    <col min="3" max="3" width="2" style="56" customWidth="1"/>
    <col min="4" max="16384" width="9" style="44"/>
  </cols>
  <sheetData>
    <row r="1" spans="1:3" ht="28">
      <c r="A1" s="139">
        <v>9</v>
      </c>
      <c r="B1" s="140" t="s">
        <v>277</v>
      </c>
      <c r="C1" s="52"/>
    </row>
    <row r="2" spans="1:3">
      <c r="A2" s="141">
        <v>9.1</v>
      </c>
      <c r="B2" s="142" t="s">
        <v>89</v>
      </c>
      <c r="C2" s="52"/>
    </row>
    <row r="3" spans="1:3">
      <c r="A3" s="141"/>
      <c r="B3" s="143"/>
    </row>
    <row r="4" spans="1:3" s="233" customFormat="1">
      <c r="A4" s="141"/>
      <c r="B4" s="128" t="s">
        <v>418</v>
      </c>
      <c r="C4" s="56"/>
    </row>
    <row r="5" spans="1:3" s="233" customFormat="1">
      <c r="A5" s="141"/>
      <c r="B5" s="130" t="s">
        <v>453</v>
      </c>
      <c r="C5" s="56"/>
    </row>
    <row r="6" spans="1:3" s="233" customFormat="1">
      <c r="A6" s="141"/>
      <c r="B6" s="130" t="s">
        <v>419</v>
      </c>
      <c r="C6" s="56"/>
    </row>
    <row r="7" spans="1:3" s="233" customFormat="1">
      <c r="A7" s="141"/>
      <c r="B7" s="130" t="s">
        <v>420</v>
      </c>
      <c r="C7" s="56"/>
    </row>
    <row r="8" spans="1:3" s="233" customFormat="1">
      <c r="A8" s="141"/>
      <c r="B8" s="130" t="s">
        <v>421</v>
      </c>
      <c r="C8" s="56"/>
    </row>
    <row r="9" spans="1:3" s="233" customFormat="1">
      <c r="A9" s="141"/>
      <c r="B9" s="130" t="s">
        <v>421</v>
      </c>
      <c r="C9" s="56"/>
    </row>
    <row r="10" spans="1:3" s="233" customFormat="1">
      <c r="A10" s="141"/>
      <c r="B10" s="130" t="s">
        <v>422</v>
      </c>
      <c r="C10" s="56"/>
    </row>
    <row r="11" spans="1:3" s="233" customFormat="1">
      <c r="A11" s="141"/>
      <c r="B11" s="130" t="s">
        <v>423</v>
      </c>
      <c r="C11" s="56"/>
    </row>
    <row r="12" spans="1:3" s="233" customFormat="1">
      <c r="A12" s="141"/>
      <c r="B12" s="130" t="s">
        <v>452</v>
      </c>
      <c r="C12" s="56"/>
    </row>
    <row r="13" spans="1:3" s="233" customFormat="1">
      <c r="A13" s="141"/>
      <c r="B13" s="130"/>
      <c r="C13" s="56"/>
    </row>
    <row r="14" spans="1:3" s="233" customFormat="1">
      <c r="A14" s="141" t="s">
        <v>436</v>
      </c>
      <c r="B14" s="233" t="s">
        <v>431</v>
      </c>
      <c r="C14" s="56"/>
    </row>
    <row r="15" spans="1:3" s="233" customFormat="1">
      <c r="A15" s="141"/>
      <c r="C15" s="56"/>
    </row>
    <row r="16" spans="1:3" s="233" customFormat="1">
      <c r="A16" s="141" t="s">
        <v>437</v>
      </c>
      <c r="B16" s="233" t="s">
        <v>430</v>
      </c>
      <c r="C16" s="56"/>
    </row>
    <row r="17" spans="1:3">
      <c r="A17" s="141"/>
      <c r="B17" s="144"/>
    </row>
    <row r="18" spans="1:3">
      <c r="A18" s="141">
        <v>9.1999999999999993</v>
      </c>
      <c r="B18" s="145" t="s">
        <v>90</v>
      </c>
      <c r="C18" s="52"/>
    </row>
    <row r="19" spans="1:3" ht="56.25" customHeight="1">
      <c r="A19" s="141"/>
      <c r="B19" s="159" t="s">
        <v>401</v>
      </c>
    </row>
    <row r="20" spans="1:3" s="233" customFormat="1" ht="15.75" customHeight="1">
      <c r="A20" s="141"/>
      <c r="B20" s="234"/>
      <c r="C20" s="56"/>
    </row>
    <row r="21" spans="1:3">
      <c r="A21" s="141"/>
      <c r="B21" s="144"/>
    </row>
    <row r="22" spans="1:3">
      <c r="A22" s="141">
        <v>9.3000000000000007</v>
      </c>
      <c r="B22" s="145" t="s">
        <v>91</v>
      </c>
      <c r="C22" s="52"/>
    </row>
    <row r="23" spans="1:3">
      <c r="A23" s="141"/>
      <c r="B23" s="146" t="s">
        <v>136</v>
      </c>
      <c r="C23" s="52"/>
    </row>
    <row r="24" spans="1:3">
      <c r="A24" s="141"/>
      <c r="B24" s="147" t="s">
        <v>264</v>
      </c>
    </row>
    <row r="25" spans="1:3">
      <c r="A25" s="141"/>
      <c r="B25" s="147" t="s">
        <v>265</v>
      </c>
    </row>
    <row r="26" spans="1:3">
      <c r="A26" s="141"/>
      <c r="B26" s="147" t="s">
        <v>266</v>
      </c>
    </row>
    <row r="27" spans="1:3">
      <c r="A27" s="141"/>
      <c r="B27" s="147" t="s">
        <v>92</v>
      </c>
    </row>
    <row r="28" spans="1:3">
      <c r="A28" s="141"/>
      <c r="B28" s="147"/>
    </row>
    <row r="29" spans="1:3">
      <c r="A29" s="141" t="s">
        <v>8</v>
      </c>
      <c r="B29" s="148" t="s">
        <v>17</v>
      </c>
      <c r="C29" s="52"/>
    </row>
    <row r="30" spans="1:3">
      <c r="A30" s="141"/>
      <c r="B30" s="147"/>
    </row>
    <row r="31" spans="1:3">
      <c r="A31" s="141"/>
      <c r="B31" s="144"/>
    </row>
    <row r="32" spans="1:3">
      <c r="A32" s="141">
        <v>9.4</v>
      </c>
      <c r="B32" s="145" t="s">
        <v>439</v>
      </c>
      <c r="C32" s="58"/>
    </row>
    <row r="33" spans="1:3" ht="154">
      <c r="A33" s="141" t="s">
        <v>181</v>
      </c>
      <c r="B33" s="128" t="s">
        <v>438</v>
      </c>
      <c r="C33" s="162"/>
    </row>
    <row r="34" spans="1:3" ht="56">
      <c r="A34" s="141" t="s">
        <v>449</v>
      </c>
      <c r="B34" s="238" t="s">
        <v>440</v>
      </c>
      <c r="C34" s="58"/>
    </row>
    <row r="35" spans="1:3">
      <c r="A35" s="141"/>
      <c r="B35" s="128"/>
      <c r="C35" s="58"/>
    </row>
    <row r="36" spans="1:3">
      <c r="A36" s="141"/>
      <c r="B36" s="151" t="s">
        <v>104</v>
      </c>
      <c r="C36" s="60"/>
    </row>
    <row r="37" spans="1:3">
      <c r="A37" s="141"/>
      <c r="B37" s="150"/>
    </row>
    <row r="38" spans="1:3" ht="70">
      <c r="A38" s="141"/>
      <c r="B38" s="150" t="s">
        <v>119</v>
      </c>
      <c r="C38" s="52"/>
    </row>
    <row r="39" spans="1:3">
      <c r="A39" s="141"/>
      <c r="B39" s="153" t="s">
        <v>120</v>
      </c>
    </row>
    <row r="40" spans="1:3">
      <c r="A40" s="141"/>
      <c r="B40" s="153"/>
    </row>
    <row r="41" spans="1:3">
      <c r="A41" s="141" t="s">
        <v>450</v>
      </c>
      <c r="B41" s="148" t="s">
        <v>444</v>
      </c>
    </row>
    <row r="42" spans="1:3" ht="84">
      <c r="A42" s="141"/>
      <c r="B42" s="239" t="s">
        <v>384</v>
      </c>
    </row>
    <row r="43" spans="1:3">
      <c r="A43" s="141"/>
      <c r="B43" s="144"/>
      <c r="C43" s="52"/>
    </row>
    <row r="44" spans="1:3">
      <c r="A44" s="141">
        <v>9.5</v>
      </c>
      <c r="B44" s="145" t="s">
        <v>93</v>
      </c>
      <c r="C44" s="60"/>
    </row>
    <row r="45" spans="1:3">
      <c r="A45" s="141"/>
      <c r="B45" s="154" t="s">
        <v>108</v>
      </c>
      <c r="C45" s="60"/>
    </row>
    <row r="46" spans="1:3">
      <c r="A46" s="141"/>
      <c r="B46" s="153" t="s">
        <v>109</v>
      </c>
      <c r="C46" s="60"/>
    </row>
    <row r="47" spans="1:3">
      <c r="A47" s="141"/>
      <c r="B47" s="153" t="s">
        <v>110</v>
      </c>
      <c r="C47" s="46"/>
    </row>
    <row r="48" spans="1:3">
      <c r="A48" s="141"/>
      <c r="B48" s="153" t="s">
        <v>267</v>
      </c>
      <c r="C48" s="45"/>
    </row>
    <row r="49" spans="1:3">
      <c r="A49" s="141"/>
      <c r="B49" s="153" t="s">
        <v>386</v>
      </c>
      <c r="C49" s="47"/>
    </row>
    <row r="50" spans="1:3">
      <c r="A50" s="141"/>
      <c r="B50" s="147"/>
      <c r="C50" s="46"/>
    </row>
    <row r="51" spans="1:3">
      <c r="A51" s="141"/>
      <c r="B51" s="144"/>
      <c r="C51" s="52"/>
    </row>
    <row r="52" spans="1:3">
      <c r="A52" s="141">
        <v>9.6</v>
      </c>
      <c r="B52" s="145" t="s">
        <v>95</v>
      </c>
      <c r="C52" s="60"/>
    </row>
    <row r="53" spans="1:3" ht="28">
      <c r="A53" s="141"/>
      <c r="B53" s="143" t="s">
        <v>155</v>
      </c>
      <c r="C53" s="129"/>
    </row>
    <row r="54" spans="1:3">
      <c r="A54" s="141"/>
      <c r="B54" s="144"/>
      <c r="C54" s="124"/>
    </row>
    <row r="55" spans="1:3">
      <c r="A55" s="141">
        <v>9.6999999999999993</v>
      </c>
      <c r="B55" s="145" t="s">
        <v>182</v>
      </c>
      <c r="C55" s="129"/>
    </row>
    <row r="56" spans="1:3" ht="28">
      <c r="A56" s="141"/>
      <c r="B56" s="154" t="s">
        <v>98</v>
      </c>
      <c r="C56" s="129"/>
    </row>
    <row r="57" spans="1:3" ht="28">
      <c r="A57" s="141"/>
      <c r="B57" s="153" t="s">
        <v>42</v>
      </c>
      <c r="C57" s="124"/>
    </row>
    <row r="58" spans="1:3">
      <c r="A58" s="141"/>
      <c r="B58" s="153" t="s">
        <v>99</v>
      </c>
      <c r="C58" s="129"/>
    </row>
    <row r="59" spans="1:3">
      <c r="A59" s="141"/>
      <c r="B59" s="147"/>
      <c r="C59" s="124"/>
    </row>
    <row r="60" spans="1:3">
      <c r="A60" s="155" t="s">
        <v>278</v>
      </c>
      <c r="B60" s="145" t="s">
        <v>96</v>
      </c>
      <c r="C60" s="129"/>
    </row>
    <row r="61" spans="1:3" ht="42">
      <c r="A61" s="141"/>
      <c r="B61" s="154" t="s">
        <v>414</v>
      </c>
      <c r="C61" s="129"/>
    </row>
    <row r="62" spans="1:3">
      <c r="A62" s="141"/>
      <c r="B62" s="144"/>
      <c r="C62" s="129"/>
    </row>
    <row r="63" spans="1:3" ht="42">
      <c r="A63" s="141" t="s">
        <v>279</v>
      </c>
      <c r="B63" s="145" t="s">
        <v>347</v>
      </c>
      <c r="C63" s="129"/>
    </row>
    <row r="64" spans="1:3" ht="28">
      <c r="A64" s="141"/>
      <c r="B64" s="154" t="s">
        <v>156</v>
      </c>
    </row>
    <row r="65" spans="1:2">
      <c r="A65" s="141"/>
      <c r="B65" s="144"/>
    </row>
    <row r="66" spans="1:2">
      <c r="A66" s="141" t="s">
        <v>197</v>
      </c>
      <c r="B66" s="145" t="s">
        <v>157</v>
      </c>
    </row>
    <row r="67" spans="1:2" ht="56">
      <c r="A67" s="141"/>
      <c r="B67" s="143" t="s">
        <v>354</v>
      </c>
    </row>
    <row r="68" spans="1:2">
      <c r="A68" s="141"/>
      <c r="B68" s="144"/>
    </row>
    <row r="69" spans="1:2">
      <c r="A69" s="141">
        <v>9.11</v>
      </c>
      <c r="B69" s="145" t="s">
        <v>346</v>
      </c>
    </row>
    <row r="70" spans="1:2" ht="28">
      <c r="A70" s="141"/>
      <c r="B70" s="143" t="s">
        <v>158</v>
      </c>
    </row>
    <row r="71" spans="1:2">
      <c r="A71" s="141" t="s">
        <v>4</v>
      </c>
      <c r="B71" s="148" t="s">
        <v>186</v>
      </c>
    </row>
    <row r="72" spans="1:2" ht="25">
      <c r="A72" s="156" t="s">
        <v>28</v>
      </c>
      <c r="B72" s="147"/>
    </row>
    <row r="73" spans="1:2">
      <c r="A73" s="156"/>
      <c r="B73" s="147"/>
    </row>
    <row r="74" spans="1:2" ht="25">
      <c r="A74" s="156" t="s">
        <v>262</v>
      </c>
      <c r="B74" s="147"/>
    </row>
    <row r="75" spans="1:2">
      <c r="A75" s="157" t="s">
        <v>135</v>
      </c>
      <c r="B75" s="144"/>
    </row>
  </sheetData>
  <phoneticPr fontId="8" type="noConversion"/>
  <pageMargins left="0.75" right="0.75" top="1" bottom="1" header="0.5" footer="0.5"/>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B54"/>
  <sheetViews>
    <sheetView workbookViewId="0">
      <selection activeCell="E21" sqref="E21"/>
    </sheetView>
  </sheetViews>
  <sheetFormatPr defaultRowHeight="14"/>
  <cols>
    <col min="1" max="1" width="29.81640625" customWidth="1"/>
  </cols>
  <sheetData>
    <row r="1" spans="1:2" ht="14.5">
      <c r="A1" s="338" t="s">
        <v>870</v>
      </c>
    </row>
    <row r="2" spans="1:2">
      <c r="A2" t="s">
        <v>871</v>
      </c>
      <c r="B2" t="s">
        <v>872</v>
      </c>
    </row>
    <row r="3" spans="1:2">
      <c r="A3" t="s">
        <v>873</v>
      </c>
      <c r="B3" t="s">
        <v>874</v>
      </c>
    </row>
    <row r="4" spans="1:2">
      <c r="A4" t="s">
        <v>875</v>
      </c>
      <c r="B4" t="s">
        <v>876</v>
      </c>
    </row>
    <row r="5" spans="1:2">
      <c r="A5" t="s">
        <v>877</v>
      </c>
      <c r="B5" t="s">
        <v>878</v>
      </c>
    </row>
    <row r="6" spans="1:2">
      <c r="A6" t="s">
        <v>879</v>
      </c>
      <c r="B6" t="s">
        <v>880</v>
      </c>
    </row>
    <row r="7" spans="1:2">
      <c r="A7" t="s">
        <v>881</v>
      </c>
      <c r="B7" t="s">
        <v>882</v>
      </c>
    </row>
    <row r="8" spans="1:2">
      <c r="A8" t="s">
        <v>883</v>
      </c>
      <c r="B8" t="s">
        <v>884</v>
      </c>
    </row>
    <row r="9" spans="1:2">
      <c r="A9" t="s">
        <v>885</v>
      </c>
      <c r="B9" t="s">
        <v>886</v>
      </c>
    </row>
    <row r="10" spans="1:2">
      <c r="A10" t="s">
        <v>887</v>
      </c>
      <c r="B10" t="s">
        <v>888</v>
      </c>
    </row>
    <row r="11" spans="1:2">
      <c r="A11" t="s">
        <v>889</v>
      </c>
      <c r="B11" t="s">
        <v>890</v>
      </c>
    </row>
    <row r="12" spans="1:2">
      <c r="A12" t="s">
        <v>891</v>
      </c>
      <c r="B12" t="s">
        <v>892</v>
      </c>
    </row>
    <row r="13" spans="1:2">
      <c r="A13" t="s">
        <v>893</v>
      </c>
      <c r="B13" t="s">
        <v>894</v>
      </c>
    </row>
    <row r="14" spans="1:2">
      <c r="A14" t="s">
        <v>895</v>
      </c>
      <c r="B14" t="s">
        <v>896</v>
      </c>
    </row>
    <row r="15" spans="1:2">
      <c r="A15" t="s">
        <v>897</v>
      </c>
      <c r="B15" t="s">
        <v>898</v>
      </c>
    </row>
    <row r="16" spans="1:2">
      <c r="A16" t="s">
        <v>899</v>
      </c>
      <c r="B16" t="s">
        <v>900</v>
      </c>
    </row>
    <row r="17" spans="1:2">
      <c r="A17" t="s">
        <v>901</v>
      </c>
      <c r="B17" t="s">
        <v>902</v>
      </c>
    </row>
    <row r="18" spans="1:2">
      <c r="A18" t="s">
        <v>903</v>
      </c>
      <c r="B18" t="s">
        <v>904</v>
      </c>
    </row>
    <row r="19" spans="1:2">
      <c r="A19" t="s">
        <v>905</v>
      </c>
      <c r="B19" t="s">
        <v>906</v>
      </c>
    </row>
    <row r="20" spans="1:2">
      <c r="A20" t="s">
        <v>907</v>
      </c>
      <c r="B20" t="s">
        <v>908</v>
      </c>
    </row>
    <row r="21" spans="1:2">
      <c r="A21" t="s">
        <v>909</v>
      </c>
      <c r="B21" t="s">
        <v>910</v>
      </c>
    </row>
    <row r="22" spans="1:2">
      <c r="B22" t="s">
        <v>911</v>
      </c>
    </row>
    <row r="23" spans="1:2">
      <c r="A23" t="s">
        <v>912</v>
      </c>
      <c r="B23" t="s">
        <v>913</v>
      </c>
    </row>
    <row r="24" spans="1:2">
      <c r="A24" t="s">
        <v>914</v>
      </c>
      <c r="B24" t="s">
        <v>915</v>
      </c>
    </row>
    <row r="25" spans="1:2">
      <c r="A25" t="s">
        <v>916</v>
      </c>
      <c r="B25" t="s">
        <v>917</v>
      </c>
    </row>
    <row r="26" spans="1:2">
      <c r="B26" s="376" t="s">
        <v>918</v>
      </c>
    </row>
    <row r="27" spans="1:2">
      <c r="B27" t="s">
        <v>919</v>
      </c>
    </row>
    <row r="28" spans="1:2">
      <c r="A28" t="s">
        <v>920</v>
      </c>
      <c r="B28" t="s">
        <v>921</v>
      </c>
    </row>
    <row r="29" spans="1:2">
      <c r="A29" t="s">
        <v>922</v>
      </c>
      <c r="B29" t="s">
        <v>923</v>
      </c>
    </row>
    <row r="30" spans="1:2">
      <c r="A30" t="s">
        <v>924</v>
      </c>
      <c r="B30" t="s">
        <v>925</v>
      </c>
    </row>
    <row r="31" spans="1:2">
      <c r="A31" t="s">
        <v>926</v>
      </c>
      <c r="B31" t="s">
        <v>927</v>
      </c>
    </row>
    <row r="32" spans="1:2">
      <c r="A32" t="s">
        <v>928</v>
      </c>
      <c r="B32" t="s">
        <v>929</v>
      </c>
    </row>
    <row r="33" spans="1:2">
      <c r="A33" t="s">
        <v>930</v>
      </c>
      <c r="B33" t="s">
        <v>931</v>
      </c>
    </row>
    <row r="34" spans="1:2">
      <c r="A34" t="s">
        <v>932</v>
      </c>
      <c r="B34" t="s">
        <v>933</v>
      </c>
    </row>
    <row r="35" spans="1:2">
      <c r="A35" t="s">
        <v>934</v>
      </c>
      <c r="B35" t="s">
        <v>935</v>
      </c>
    </row>
    <row r="36" spans="1:2">
      <c r="A36" t="s">
        <v>936</v>
      </c>
      <c r="B36" t="s">
        <v>937</v>
      </c>
    </row>
    <row r="37" spans="1:2">
      <c r="B37" t="s">
        <v>938</v>
      </c>
    </row>
    <row r="38" spans="1:2">
      <c r="A38" t="s">
        <v>939</v>
      </c>
      <c r="B38" t="s">
        <v>940</v>
      </c>
    </row>
    <row r="39" spans="1:2">
      <c r="A39" t="s">
        <v>941</v>
      </c>
      <c r="B39" t="s">
        <v>942</v>
      </c>
    </row>
    <row r="40" spans="1:2">
      <c r="A40" t="s">
        <v>943</v>
      </c>
      <c r="B40" t="s">
        <v>944</v>
      </c>
    </row>
    <row r="41" spans="1:2">
      <c r="A41" t="s">
        <v>945</v>
      </c>
      <c r="B41" t="s">
        <v>946</v>
      </c>
    </row>
    <row r="42" spans="1:2">
      <c r="A42" t="s">
        <v>947</v>
      </c>
      <c r="B42" t="s">
        <v>948</v>
      </c>
    </row>
    <row r="43" spans="1:2">
      <c r="A43" t="s">
        <v>949</v>
      </c>
      <c r="B43" t="s">
        <v>950</v>
      </c>
    </row>
    <row r="44" spans="1:2">
      <c r="A44" t="s">
        <v>951</v>
      </c>
      <c r="B44" t="s">
        <v>952</v>
      </c>
    </row>
    <row r="45" spans="1:2">
      <c r="A45" t="s">
        <v>953</v>
      </c>
      <c r="B45" t="s">
        <v>954</v>
      </c>
    </row>
    <row r="46" spans="1:2">
      <c r="A46" t="s">
        <v>955</v>
      </c>
      <c r="B46" t="s">
        <v>956</v>
      </c>
    </row>
    <row r="47" spans="1:2">
      <c r="A47" t="s">
        <v>957</v>
      </c>
      <c r="B47" t="s">
        <v>958</v>
      </c>
    </row>
    <row r="48" spans="1:2">
      <c r="A48" t="s">
        <v>959</v>
      </c>
      <c r="B48" t="s">
        <v>960</v>
      </c>
    </row>
    <row r="49" spans="1:2">
      <c r="A49" t="s">
        <v>961</v>
      </c>
      <c r="B49" t="s">
        <v>962</v>
      </c>
    </row>
    <row r="50" spans="1:2">
      <c r="A50" t="s">
        <v>963</v>
      </c>
      <c r="B50" t="s">
        <v>964</v>
      </c>
    </row>
    <row r="51" spans="1:2">
      <c r="A51" t="s">
        <v>965</v>
      </c>
      <c r="B51" t="s">
        <v>966</v>
      </c>
    </row>
    <row r="52" spans="1:2">
      <c r="A52" t="s">
        <v>967</v>
      </c>
      <c r="B52" t="s">
        <v>968</v>
      </c>
    </row>
    <row r="53" spans="1:2">
      <c r="A53" t="s">
        <v>969</v>
      </c>
      <c r="B53" t="s">
        <v>970</v>
      </c>
    </row>
    <row r="54" spans="1:2">
      <c r="A54" t="s">
        <v>971</v>
      </c>
      <c r="B54" t="s">
        <v>972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O15"/>
  <sheetViews>
    <sheetView zoomScaleNormal="100" workbookViewId="0">
      <selection activeCell="G1" sqref="G1"/>
    </sheetView>
  </sheetViews>
  <sheetFormatPr defaultRowHeight="14"/>
  <cols>
    <col min="1" max="1" width="10.453125" customWidth="1"/>
    <col min="2" max="2" width="55" customWidth="1"/>
  </cols>
  <sheetData>
    <row r="1" spans="1:15" s="386" customFormat="1" ht="18.5">
      <c r="A1" s="387" t="s">
        <v>1015</v>
      </c>
      <c r="B1" s="228"/>
      <c r="C1" s="228"/>
      <c r="D1" s="228"/>
      <c r="E1" s="228"/>
      <c r="F1" s="228"/>
      <c r="G1" s="228"/>
      <c r="H1" s="228"/>
      <c r="I1" s="228"/>
      <c r="J1" s="228"/>
      <c r="K1" s="228"/>
      <c r="L1" s="228"/>
      <c r="M1" s="228"/>
      <c r="N1" s="228"/>
      <c r="O1" s="228"/>
    </row>
    <row r="3" spans="1:15" ht="14.5">
      <c r="A3" s="481" t="s">
        <v>1074</v>
      </c>
    </row>
    <row r="4" spans="1:15" ht="14.5">
      <c r="A4" s="723" t="s">
        <v>868</v>
      </c>
      <c r="B4" s="723" t="s">
        <v>869</v>
      </c>
      <c r="C4" s="722" t="s">
        <v>1013</v>
      </c>
      <c r="D4" s="722"/>
      <c r="E4" s="722"/>
      <c r="F4" s="722"/>
      <c r="G4" s="722"/>
      <c r="H4" s="722"/>
    </row>
    <row r="5" spans="1:15" ht="14.5">
      <c r="A5" s="724"/>
      <c r="B5" s="724"/>
      <c r="C5" s="482">
        <v>2020</v>
      </c>
      <c r="D5" s="482">
        <v>2021</v>
      </c>
      <c r="E5" s="482">
        <v>2022</v>
      </c>
      <c r="F5" s="482">
        <v>2023</v>
      </c>
      <c r="G5" s="482">
        <v>2024</v>
      </c>
      <c r="H5" s="482">
        <v>2025</v>
      </c>
    </row>
    <row r="6" spans="1:15" ht="14.5">
      <c r="A6" s="725"/>
      <c r="B6" s="725"/>
      <c r="C6" s="483" t="s">
        <v>865</v>
      </c>
      <c r="D6" s="484" t="s">
        <v>174</v>
      </c>
      <c r="E6" s="485" t="s">
        <v>1</v>
      </c>
      <c r="F6" s="486" t="s">
        <v>2</v>
      </c>
      <c r="G6" s="487" t="s">
        <v>3</v>
      </c>
      <c r="H6" s="488" t="s">
        <v>866</v>
      </c>
    </row>
    <row r="7" spans="1:15" ht="40" customHeight="1">
      <c r="A7" s="320" t="s">
        <v>731</v>
      </c>
      <c r="B7" s="321" t="s">
        <v>867</v>
      </c>
      <c r="C7" s="489" t="s">
        <v>976</v>
      </c>
      <c r="D7" s="490"/>
      <c r="E7" s="490"/>
      <c r="F7" s="491" t="s">
        <v>976</v>
      </c>
      <c r="G7" s="492"/>
      <c r="H7" s="493" t="s">
        <v>976</v>
      </c>
    </row>
    <row r="8" spans="1:15" ht="40" customHeight="1">
      <c r="A8" s="320" t="s">
        <v>752</v>
      </c>
      <c r="B8" s="321" t="s">
        <v>753</v>
      </c>
      <c r="C8" s="489" t="s">
        <v>974</v>
      </c>
      <c r="D8" s="494" t="s">
        <v>974</v>
      </c>
      <c r="E8" s="490"/>
      <c r="F8" s="492"/>
      <c r="G8" s="495" t="s">
        <v>974</v>
      </c>
      <c r="H8" s="489" t="s">
        <v>974</v>
      </c>
    </row>
    <row r="9" spans="1:15" ht="40" customHeight="1">
      <c r="A9" s="320" t="s">
        <v>554</v>
      </c>
      <c r="B9" s="321" t="s">
        <v>555</v>
      </c>
      <c r="C9" s="489" t="s">
        <v>977</v>
      </c>
      <c r="D9" s="496"/>
      <c r="E9" s="497" t="s">
        <v>977</v>
      </c>
      <c r="F9" s="492"/>
      <c r="G9" s="492"/>
      <c r="H9" s="493" t="s">
        <v>977</v>
      </c>
    </row>
    <row r="10" spans="1:15" ht="40" customHeight="1">
      <c r="A10" s="478">
        <v>4</v>
      </c>
      <c r="B10" s="321" t="s">
        <v>781</v>
      </c>
      <c r="C10" s="489" t="s">
        <v>975</v>
      </c>
      <c r="D10" s="494" t="s">
        <v>975</v>
      </c>
      <c r="E10" s="492"/>
      <c r="F10" s="491" t="s">
        <v>975</v>
      </c>
      <c r="G10" s="492"/>
      <c r="H10" s="489" t="s">
        <v>975</v>
      </c>
    </row>
    <row r="11" spans="1:15" ht="40" customHeight="1">
      <c r="A11" s="478">
        <v>5</v>
      </c>
      <c r="B11" s="321" t="s">
        <v>593</v>
      </c>
      <c r="C11" s="489" t="s">
        <v>978</v>
      </c>
      <c r="D11" s="490"/>
      <c r="E11" s="497" t="s">
        <v>978</v>
      </c>
      <c r="F11" s="492"/>
      <c r="G11" s="495" t="s">
        <v>978</v>
      </c>
      <c r="H11" s="489" t="s">
        <v>978</v>
      </c>
    </row>
    <row r="12" spans="1:15" ht="40" customHeight="1">
      <c r="A12" s="478">
        <v>6</v>
      </c>
      <c r="B12" s="321" t="s">
        <v>610</v>
      </c>
      <c r="C12" s="489" t="s">
        <v>979</v>
      </c>
      <c r="D12" s="494" t="s">
        <v>979</v>
      </c>
      <c r="E12" s="490"/>
      <c r="F12" s="491" t="s">
        <v>979</v>
      </c>
      <c r="G12" s="492"/>
      <c r="H12" s="489" t="s">
        <v>979</v>
      </c>
    </row>
    <row r="13" spans="1:15" ht="40" customHeight="1">
      <c r="A13" s="478">
        <v>7</v>
      </c>
      <c r="B13" s="321" t="s">
        <v>645</v>
      </c>
      <c r="C13" s="489" t="s">
        <v>980</v>
      </c>
      <c r="D13" s="490"/>
      <c r="E13" s="497" t="s">
        <v>980</v>
      </c>
      <c r="F13" s="492"/>
      <c r="G13" s="495" t="s">
        <v>980</v>
      </c>
      <c r="H13" s="489" t="s">
        <v>980</v>
      </c>
    </row>
    <row r="14" spans="1:15" ht="40" customHeight="1">
      <c r="A14" s="479" t="s">
        <v>1070</v>
      </c>
      <c r="B14" s="479" t="s">
        <v>1071</v>
      </c>
      <c r="C14" s="498" t="s">
        <v>865</v>
      </c>
      <c r="D14" s="498" t="s">
        <v>174</v>
      </c>
      <c r="E14" s="498" t="s">
        <v>1</v>
      </c>
      <c r="F14" s="498" t="s">
        <v>2</v>
      </c>
      <c r="G14" s="498" t="s">
        <v>3</v>
      </c>
      <c r="H14" s="498" t="s">
        <v>866</v>
      </c>
    </row>
    <row r="15" spans="1:15" ht="40" customHeight="1">
      <c r="A15" s="479" t="s">
        <v>1070</v>
      </c>
      <c r="B15" s="480" t="s">
        <v>1072</v>
      </c>
      <c r="C15" s="498" t="s">
        <v>865</v>
      </c>
      <c r="D15" s="498" t="s">
        <v>174</v>
      </c>
      <c r="E15" s="498" t="s">
        <v>1</v>
      </c>
      <c r="F15" s="498" t="s">
        <v>2</v>
      </c>
      <c r="G15" s="498" t="s">
        <v>3</v>
      </c>
      <c r="H15" s="498" t="s">
        <v>866</v>
      </c>
    </row>
  </sheetData>
  <mergeCells count="3">
    <mergeCell ref="C4:H4"/>
    <mergeCell ref="B4:B6"/>
    <mergeCell ref="A4:A6"/>
  </mergeCells>
  <pageMargins left="0.7" right="0.7" top="0.75" bottom="0.75" header="0.3" footer="0.3"/>
  <pageSetup paperSize="9" orientation="portrait" horizontalDpi="300" verticalDpi="30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D252"/>
  <sheetViews>
    <sheetView workbookViewId="0">
      <pane ySplit="3" topLeftCell="A4" activePane="bottomLeft" state="frozen"/>
      <selection pane="bottomLeft" activeCell="B11" sqref="B11"/>
    </sheetView>
  </sheetViews>
  <sheetFormatPr defaultColWidth="9.1796875" defaultRowHeight="14.5"/>
  <cols>
    <col min="1" max="1" width="7.81640625" style="627" customWidth="1"/>
    <col min="2" max="2" width="91.54296875" style="627" customWidth="1"/>
    <col min="3" max="16384" width="9.1796875" style="627"/>
  </cols>
  <sheetData>
    <row r="1" spans="1:4">
      <c r="A1" s="610" t="s">
        <v>1459</v>
      </c>
      <c r="B1" s="611"/>
      <c r="C1" s="612"/>
      <c r="D1" s="613"/>
    </row>
    <row r="2" spans="1:4">
      <c r="A2" s="726" t="s">
        <v>1460</v>
      </c>
      <c r="B2" s="727"/>
      <c r="C2" s="727"/>
      <c r="D2" s="727"/>
    </row>
    <row r="3" spans="1:4" ht="42">
      <c r="A3" s="166" t="s">
        <v>282</v>
      </c>
      <c r="B3" s="167" t="s">
        <v>1461</v>
      </c>
      <c r="C3" s="168" t="s">
        <v>283</v>
      </c>
      <c r="D3" s="167" t="s">
        <v>223</v>
      </c>
    </row>
    <row r="4" spans="1:4" ht="29.25" customHeight="1">
      <c r="A4" s="169">
        <v>1.1000000000000001</v>
      </c>
      <c r="B4" s="170" t="s">
        <v>224</v>
      </c>
      <c r="C4" s="642"/>
      <c r="D4" s="641"/>
    </row>
    <row r="5" spans="1:4" ht="28">
      <c r="A5" s="171" t="s">
        <v>112</v>
      </c>
      <c r="B5" s="614" t="s">
        <v>1508</v>
      </c>
      <c r="C5" s="615" t="s">
        <v>1507</v>
      </c>
      <c r="D5" s="616"/>
    </row>
    <row r="6" spans="1:4" ht="28">
      <c r="A6" s="172" t="s">
        <v>174</v>
      </c>
      <c r="B6" s="614" t="s">
        <v>1508</v>
      </c>
      <c r="C6" s="618" t="s">
        <v>670</v>
      </c>
      <c r="D6" s="619"/>
    </row>
    <row r="7" spans="1:4">
      <c r="A7" s="172" t="s">
        <v>1</v>
      </c>
      <c r="B7" s="617"/>
      <c r="C7" s="618"/>
      <c r="D7" s="619"/>
    </row>
    <row r="8" spans="1:4">
      <c r="A8" s="172" t="s">
        <v>2</v>
      </c>
      <c r="B8" s="617"/>
      <c r="C8" s="618"/>
      <c r="D8" s="619"/>
    </row>
    <row r="9" spans="1:4">
      <c r="A9" s="172" t="s">
        <v>3</v>
      </c>
      <c r="B9" s="617"/>
      <c r="C9" s="618"/>
      <c r="D9" s="619"/>
    </row>
    <row r="10" spans="1:4" ht="42">
      <c r="A10" s="620"/>
      <c r="B10" s="621" t="s">
        <v>1462</v>
      </c>
      <c r="C10" s="628"/>
      <c r="D10" s="628"/>
    </row>
    <row r="11" spans="1:4" ht="39" customHeight="1">
      <c r="A11" s="169">
        <v>1.2</v>
      </c>
      <c r="B11" s="170" t="s">
        <v>225</v>
      </c>
      <c r="C11" s="630"/>
      <c r="D11" s="629"/>
    </row>
    <row r="12" spans="1:4" ht="28">
      <c r="A12" s="172" t="s">
        <v>112</v>
      </c>
      <c r="B12" s="617" t="s">
        <v>1506</v>
      </c>
      <c r="C12" s="618" t="s">
        <v>670</v>
      </c>
      <c r="D12" s="619"/>
    </row>
    <row r="13" spans="1:4" ht="28">
      <c r="A13" s="172" t="s">
        <v>174</v>
      </c>
      <c r="B13" s="617" t="s">
        <v>1529</v>
      </c>
      <c r="C13" s="618" t="s">
        <v>670</v>
      </c>
      <c r="D13" s="619"/>
    </row>
    <row r="14" spans="1:4">
      <c r="A14" s="172" t="s">
        <v>1</v>
      </c>
      <c r="B14" s="617"/>
      <c r="C14" s="618"/>
      <c r="D14" s="619"/>
    </row>
    <row r="15" spans="1:4">
      <c r="A15" s="172" t="s">
        <v>2</v>
      </c>
      <c r="B15" s="617"/>
      <c r="C15" s="618"/>
      <c r="D15" s="619"/>
    </row>
    <row r="16" spans="1:4">
      <c r="A16" s="172" t="s">
        <v>3</v>
      </c>
      <c r="B16" s="617"/>
      <c r="C16" s="618"/>
      <c r="D16" s="619"/>
    </row>
    <row r="17" spans="1:4">
      <c r="A17" s="620"/>
      <c r="B17" s="628"/>
      <c r="C17" s="628"/>
      <c r="D17" s="628"/>
    </row>
    <row r="18" spans="1:4" ht="28.5" customHeight="1">
      <c r="A18" s="169">
        <v>1.3</v>
      </c>
      <c r="B18" s="170" t="s">
        <v>1463</v>
      </c>
      <c r="C18" s="630"/>
      <c r="D18" s="629"/>
    </row>
    <row r="19" spans="1:4" ht="70">
      <c r="A19" s="172" t="s">
        <v>112</v>
      </c>
      <c r="B19" s="617" t="s">
        <v>1505</v>
      </c>
      <c r="C19" s="618" t="s">
        <v>670</v>
      </c>
      <c r="D19" s="619"/>
    </row>
    <row r="20" spans="1:4" ht="70">
      <c r="A20" s="172" t="s">
        <v>174</v>
      </c>
      <c r="B20" s="617" t="s">
        <v>1530</v>
      </c>
      <c r="C20" s="618" t="s">
        <v>670</v>
      </c>
      <c r="D20" s="619"/>
    </row>
    <row r="21" spans="1:4">
      <c r="A21" s="172" t="s">
        <v>1</v>
      </c>
      <c r="B21" s="617"/>
      <c r="C21" s="618"/>
      <c r="D21" s="619"/>
    </row>
    <row r="22" spans="1:4">
      <c r="A22" s="172" t="s">
        <v>2</v>
      </c>
      <c r="B22" s="617"/>
      <c r="C22" s="618"/>
      <c r="D22" s="619"/>
    </row>
    <row r="23" spans="1:4">
      <c r="A23" s="172" t="s">
        <v>3</v>
      </c>
      <c r="B23" s="617"/>
      <c r="C23" s="618"/>
      <c r="D23" s="619"/>
    </row>
    <row r="24" spans="1:4">
      <c r="A24" s="620"/>
      <c r="B24" s="628"/>
      <c r="C24" s="628"/>
      <c r="D24" s="628"/>
    </row>
    <row r="25" spans="1:4" ht="42" customHeight="1">
      <c r="A25" s="169">
        <v>1.4</v>
      </c>
      <c r="B25" s="170" t="s">
        <v>226</v>
      </c>
      <c r="C25" s="630"/>
      <c r="D25" s="629"/>
    </row>
    <row r="26" spans="1:4">
      <c r="A26" s="172" t="s">
        <v>112</v>
      </c>
      <c r="B26" s="617" t="s">
        <v>1502</v>
      </c>
      <c r="C26" s="618" t="s">
        <v>670</v>
      </c>
      <c r="D26" s="619"/>
    </row>
    <row r="27" spans="1:4">
      <c r="A27" s="172" t="s">
        <v>174</v>
      </c>
      <c r="B27" s="617" t="s">
        <v>1531</v>
      </c>
      <c r="C27" s="618" t="s">
        <v>670</v>
      </c>
      <c r="D27" s="619"/>
    </row>
    <row r="28" spans="1:4">
      <c r="A28" s="172" t="s">
        <v>1</v>
      </c>
      <c r="B28" s="617"/>
      <c r="C28" s="618"/>
      <c r="D28" s="619"/>
    </row>
    <row r="29" spans="1:4">
      <c r="A29" s="172" t="s">
        <v>2</v>
      </c>
      <c r="B29" s="617"/>
      <c r="C29" s="618"/>
      <c r="D29" s="619"/>
    </row>
    <row r="30" spans="1:4">
      <c r="A30" s="172" t="s">
        <v>3</v>
      </c>
      <c r="B30" s="617"/>
      <c r="C30" s="618"/>
      <c r="D30" s="619"/>
    </row>
    <row r="31" spans="1:4">
      <c r="A31" s="620"/>
      <c r="B31" s="628"/>
      <c r="C31" s="628"/>
      <c r="D31" s="628"/>
    </row>
    <row r="32" spans="1:4" ht="98">
      <c r="A32" s="597">
        <v>1.5</v>
      </c>
      <c r="B32" s="173" t="s">
        <v>424</v>
      </c>
      <c r="C32" s="632"/>
      <c r="D32" s="631"/>
    </row>
    <row r="33" spans="1:4" ht="56">
      <c r="A33" s="172" t="s">
        <v>112</v>
      </c>
      <c r="B33" s="617" t="s">
        <v>1504</v>
      </c>
      <c r="C33" s="618" t="s">
        <v>670</v>
      </c>
      <c r="D33" s="619"/>
    </row>
    <row r="34" spans="1:4" ht="56">
      <c r="A34" s="172" t="s">
        <v>174</v>
      </c>
      <c r="B34" s="617" t="s">
        <v>1504</v>
      </c>
      <c r="C34" s="618" t="s">
        <v>670</v>
      </c>
      <c r="D34" s="619"/>
    </row>
    <row r="35" spans="1:4">
      <c r="A35" s="172" t="s">
        <v>1</v>
      </c>
      <c r="B35" s="617"/>
      <c r="C35" s="618"/>
      <c r="D35" s="619"/>
    </row>
    <row r="36" spans="1:4">
      <c r="A36" s="172" t="s">
        <v>2</v>
      </c>
      <c r="B36" s="617"/>
      <c r="C36" s="618"/>
      <c r="D36" s="619"/>
    </row>
    <row r="37" spans="1:4">
      <c r="A37" s="172" t="s">
        <v>3</v>
      </c>
      <c r="B37" s="617"/>
      <c r="C37" s="618"/>
      <c r="D37" s="619"/>
    </row>
    <row r="38" spans="1:4">
      <c r="A38" s="620"/>
      <c r="B38" s="628"/>
      <c r="C38" s="628"/>
      <c r="D38" s="628"/>
    </row>
    <row r="39" spans="1:4" ht="42">
      <c r="A39" s="174">
        <v>1.6</v>
      </c>
      <c r="B39" s="170" t="s">
        <v>1464</v>
      </c>
      <c r="C39" s="630"/>
      <c r="D39" s="629"/>
    </row>
    <row r="40" spans="1:4" ht="42">
      <c r="A40" s="172" t="s">
        <v>112</v>
      </c>
      <c r="B40" s="617" t="s">
        <v>1503</v>
      </c>
      <c r="C40" s="618" t="s">
        <v>670</v>
      </c>
      <c r="D40" s="619"/>
    </row>
    <row r="41" spans="1:4" ht="42">
      <c r="A41" s="172" t="s">
        <v>174</v>
      </c>
      <c r="B41" s="617" t="s">
        <v>1503</v>
      </c>
      <c r="C41" s="618" t="s">
        <v>670</v>
      </c>
      <c r="D41" s="619"/>
    </row>
    <row r="42" spans="1:4">
      <c r="A42" s="172" t="s">
        <v>1</v>
      </c>
      <c r="B42" s="617"/>
      <c r="C42" s="618"/>
      <c r="D42" s="619"/>
    </row>
    <row r="43" spans="1:4">
      <c r="A43" s="172" t="s">
        <v>2</v>
      </c>
      <c r="B43" s="617"/>
      <c r="C43" s="618"/>
      <c r="D43" s="619"/>
    </row>
    <row r="44" spans="1:4">
      <c r="A44" s="172" t="s">
        <v>3</v>
      </c>
      <c r="B44" s="617"/>
      <c r="C44" s="618"/>
      <c r="D44" s="619"/>
    </row>
    <row r="45" spans="1:4">
      <c r="A45" s="620"/>
      <c r="B45" s="628"/>
      <c r="C45" s="628"/>
      <c r="D45" s="628"/>
    </row>
    <row r="46" spans="1:4" ht="56">
      <c r="A46" s="169">
        <v>1.7</v>
      </c>
      <c r="B46" s="170" t="s">
        <v>425</v>
      </c>
      <c r="C46" s="630"/>
      <c r="D46" s="629"/>
    </row>
    <row r="47" spans="1:4">
      <c r="A47" s="172" t="s">
        <v>112</v>
      </c>
      <c r="B47" s="617" t="s">
        <v>1502</v>
      </c>
      <c r="C47" s="618" t="s">
        <v>670</v>
      </c>
      <c r="D47" s="619"/>
    </row>
    <row r="48" spans="1:4">
      <c r="A48" s="172" t="s">
        <v>174</v>
      </c>
      <c r="B48" s="617" t="s">
        <v>1531</v>
      </c>
      <c r="C48" s="618" t="s">
        <v>670</v>
      </c>
      <c r="D48" s="619"/>
    </row>
    <row r="49" spans="1:4">
      <c r="A49" s="172" t="s">
        <v>1</v>
      </c>
      <c r="B49" s="617"/>
      <c r="C49" s="618"/>
      <c r="D49" s="619"/>
    </row>
    <row r="50" spans="1:4">
      <c r="A50" s="172" t="s">
        <v>2</v>
      </c>
      <c r="B50" s="617"/>
      <c r="C50" s="618"/>
      <c r="D50" s="619"/>
    </row>
    <row r="51" spans="1:4">
      <c r="A51" s="172" t="s">
        <v>3</v>
      </c>
      <c r="B51" s="617"/>
      <c r="C51" s="618"/>
      <c r="D51" s="619"/>
    </row>
    <row r="52" spans="1:4">
      <c r="A52" s="620"/>
      <c r="B52" s="628"/>
      <c r="C52" s="628"/>
      <c r="D52" s="628"/>
    </row>
    <row r="53" spans="1:4" ht="42">
      <c r="A53" s="169">
        <v>1.8</v>
      </c>
      <c r="B53" s="170" t="s">
        <v>227</v>
      </c>
      <c r="C53" s="642"/>
      <c r="D53" s="641"/>
    </row>
    <row r="54" spans="1:4">
      <c r="A54" s="172" t="s">
        <v>112</v>
      </c>
      <c r="B54" s="617" t="s">
        <v>1501</v>
      </c>
      <c r="C54" s="618" t="s">
        <v>670</v>
      </c>
      <c r="D54" s="619"/>
    </row>
    <row r="55" spans="1:4">
      <c r="A55" s="172" t="s">
        <v>174</v>
      </c>
      <c r="B55" s="617" t="s">
        <v>1532</v>
      </c>
      <c r="C55" s="618" t="s">
        <v>670</v>
      </c>
      <c r="D55" s="619"/>
    </row>
    <row r="56" spans="1:4">
      <c r="A56" s="172" t="s">
        <v>1</v>
      </c>
      <c r="B56" s="622"/>
      <c r="C56" s="618"/>
      <c r="D56" s="619"/>
    </row>
    <row r="57" spans="1:4">
      <c r="A57" s="172" t="s">
        <v>2</v>
      </c>
      <c r="B57" s="622"/>
      <c r="C57" s="618"/>
      <c r="D57" s="619"/>
    </row>
    <row r="58" spans="1:4">
      <c r="A58" s="172" t="s">
        <v>3</v>
      </c>
      <c r="B58" s="622"/>
      <c r="C58" s="618"/>
      <c r="D58" s="619"/>
    </row>
    <row r="59" spans="1:4">
      <c r="A59" s="620"/>
      <c r="B59" s="623"/>
      <c r="C59" s="628"/>
      <c r="D59" s="628"/>
    </row>
    <row r="60" spans="1:4" ht="28">
      <c r="A60" s="169">
        <v>1.9</v>
      </c>
      <c r="B60" s="170" t="s">
        <v>241</v>
      </c>
      <c r="C60" s="630"/>
      <c r="D60" s="629"/>
    </row>
    <row r="61" spans="1:4" ht="28">
      <c r="A61" s="172" t="s">
        <v>112</v>
      </c>
      <c r="B61" s="617" t="s">
        <v>1500</v>
      </c>
      <c r="C61" s="618" t="s">
        <v>670</v>
      </c>
      <c r="D61" s="619"/>
    </row>
    <row r="62" spans="1:4" ht="28">
      <c r="A62" s="172" t="s">
        <v>174</v>
      </c>
      <c r="B62" s="617" t="s">
        <v>1500</v>
      </c>
      <c r="C62" s="618" t="s">
        <v>670</v>
      </c>
      <c r="D62" s="619"/>
    </row>
    <row r="63" spans="1:4">
      <c r="A63" s="172" t="s">
        <v>1</v>
      </c>
      <c r="B63" s="622"/>
      <c r="C63" s="618"/>
      <c r="D63" s="619"/>
    </row>
    <row r="64" spans="1:4">
      <c r="A64" s="172" t="s">
        <v>2</v>
      </c>
      <c r="B64" s="622"/>
      <c r="C64" s="618"/>
      <c r="D64" s="619"/>
    </row>
    <row r="65" spans="1:4">
      <c r="A65" s="172" t="s">
        <v>3</v>
      </c>
      <c r="B65" s="622"/>
      <c r="C65" s="618"/>
      <c r="D65" s="619"/>
    </row>
    <row r="66" spans="1:4">
      <c r="A66" s="620"/>
      <c r="B66" s="623"/>
      <c r="C66" s="628"/>
      <c r="D66" s="628"/>
    </row>
    <row r="67" spans="1:4" ht="32.25" customHeight="1">
      <c r="A67" s="175">
        <v>1.1000000000000001</v>
      </c>
      <c r="B67" s="170" t="s">
        <v>402</v>
      </c>
      <c r="C67" s="630"/>
      <c r="D67" s="629"/>
    </row>
    <row r="68" spans="1:4" ht="28">
      <c r="A68" s="172" t="s">
        <v>112</v>
      </c>
      <c r="B68" s="617" t="s">
        <v>1499</v>
      </c>
      <c r="C68" s="618" t="s">
        <v>670</v>
      </c>
      <c r="D68" s="619"/>
    </row>
    <row r="69" spans="1:4" ht="28">
      <c r="A69" s="172" t="s">
        <v>174</v>
      </c>
      <c r="B69" s="617" t="s">
        <v>1499</v>
      </c>
      <c r="C69" s="618" t="s">
        <v>670</v>
      </c>
      <c r="D69" s="619"/>
    </row>
    <row r="70" spans="1:4">
      <c r="A70" s="172" t="s">
        <v>1</v>
      </c>
      <c r="B70" s="617"/>
      <c r="C70" s="618"/>
      <c r="D70" s="619"/>
    </row>
    <row r="71" spans="1:4">
      <c r="A71" s="172" t="s">
        <v>2</v>
      </c>
      <c r="B71" s="617"/>
      <c r="C71" s="618"/>
      <c r="D71" s="619"/>
    </row>
    <row r="72" spans="1:4">
      <c r="A72" s="172" t="s">
        <v>3</v>
      </c>
      <c r="B72" s="617"/>
      <c r="C72" s="618"/>
      <c r="D72" s="619"/>
    </row>
    <row r="73" spans="1:4">
      <c r="A73" s="620"/>
      <c r="B73" s="628"/>
      <c r="C73" s="628"/>
      <c r="D73" s="628"/>
    </row>
    <row r="74" spans="1:4" ht="42">
      <c r="A74" s="175">
        <v>1.1100000000000001</v>
      </c>
      <c r="B74" s="170" t="s">
        <v>228</v>
      </c>
      <c r="C74" s="630"/>
      <c r="D74" s="629"/>
    </row>
    <row r="75" spans="1:4" ht="28">
      <c r="A75" s="172" t="s">
        <v>112</v>
      </c>
      <c r="B75" s="617" t="s">
        <v>1498</v>
      </c>
      <c r="C75" s="618" t="s">
        <v>670</v>
      </c>
      <c r="D75" s="619"/>
    </row>
    <row r="76" spans="1:4" ht="28">
      <c r="A76" s="172" t="s">
        <v>174</v>
      </c>
      <c r="B76" s="617" t="s">
        <v>1498</v>
      </c>
      <c r="C76" s="618" t="s">
        <v>670</v>
      </c>
      <c r="D76" s="619"/>
    </row>
    <row r="77" spans="1:4">
      <c r="A77" s="172" t="s">
        <v>1</v>
      </c>
      <c r="B77" s="617"/>
      <c r="C77" s="618"/>
      <c r="D77" s="619"/>
    </row>
    <row r="78" spans="1:4">
      <c r="A78" s="172" t="s">
        <v>2</v>
      </c>
      <c r="B78" s="617"/>
      <c r="C78" s="618"/>
      <c r="D78" s="619"/>
    </row>
    <row r="79" spans="1:4">
      <c r="A79" s="172" t="s">
        <v>3</v>
      </c>
      <c r="B79" s="617"/>
      <c r="C79" s="618"/>
      <c r="D79" s="619"/>
    </row>
    <row r="80" spans="1:4">
      <c r="A80" s="620"/>
      <c r="B80" s="628"/>
      <c r="C80" s="628"/>
      <c r="D80" s="628"/>
    </row>
    <row r="81" spans="1:4">
      <c r="A81" s="620"/>
      <c r="B81" s="628"/>
      <c r="C81" s="628"/>
      <c r="D81" s="628"/>
    </row>
    <row r="82" spans="1:4" ht="42">
      <c r="A82" s="597">
        <v>2.1</v>
      </c>
      <c r="B82" s="173" t="s">
        <v>229</v>
      </c>
      <c r="C82" s="632"/>
      <c r="D82" s="631"/>
    </row>
    <row r="83" spans="1:4" ht="42">
      <c r="A83" s="599"/>
      <c r="B83" s="176" t="s">
        <v>230</v>
      </c>
      <c r="C83" s="634"/>
      <c r="D83" s="633"/>
    </row>
    <row r="84" spans="1:4">
      <c r="A84" s="172" t="s">
        <v>112</v>
      </c>
      <c r="B84" s="617" t="s">
        <v>1497</v>
      </c>
      <c r="C84" s="618" t="s">
        <v>670</v>
      </c>
      <c r="D84" s="619"/>
    </row>
    <row r="85" spans="1:4">
      <c r="A85" s="172" t="s">
        <v>174</v>
      </c>
      <c r="B85" s="617" t="s">
        <v>1497</v>
      </c>
      <c r="C85" s="617" t="s">
        <v>670</v>
      </c>
      <c r="D85" s="619"/>
    </row>
    <row r="86" spans="1:4">
      <c r="A86" s="172" t="s">
        <v>1</v>
      </c>
      <c r="B86" s="622"/>
      <c r="C86" s="618"/>
      <c r="D86" s="619"/>
    </row>
    <row r="87" spans="1:4">
      <c r="A87" s="172" t="s">
        <v>2</v>
      </c>
      <c r="B87" s="622"/>
      <c r="C87" s="618"/>
      <c r="D87" s="619"/>
    </row>
    <row r="88" spans="1:4">
      <c r="A88" s="172" t="s">
        <v>3</v>
      </c>
      <c r="B88" s="622"/>
      <c r="C88" s="618"/>
      <c r="D88" s="619"/>
    </row>
    <row r="89" spans="1:4">
      <c r="A89" s="620"/>
      <c r="B89" s="628"/>
      <c r="C89" s="628"/>
      <c r="D89" s="628"/>
    </row>
    <row r="90" spans="1:4" ht="28">
      <c r="A90" s="728">
        <v>2.2000000000000002</v>
      </c>
      <c r="B90" s="173" t="s">
        <v>231</v>
      </c>
      <c r="C90" s="632"/>
      <c r="D90" s="631"/>
    </row>
    <row r="91" spans="1:4">
      <c r="A91" s="729"/>
      <c r="B91" s="611" t="s">
        <v>284</v>
      </c>
      <c r="C91" s="612"/>
      <c r="D91" s="177"/>
    </row>
    <row r="92" spans="1:4">
      <c r="A92" s="729"/>
      <c r="B92" s="611" t="s">
        <v>285</v>
      </c>
      <c r="C92" s="612"/>
      <c r="D92" s="177"/>
    </row>
    <row r="93" spans="1:4">
      <c r="A93" s="729"/>
      <c r="B93" s="636" t="s">
        <v>286</v>
      </c>
      <c r="C93" s="612"/>
      <c r="D93" s="177"/>
    </row>
    <row r="94" spans="1:4">
      <c r="A94" s="729"/>
      <c r="B94" s="611" t="s">
        <v>287</v>
      </c>
      <c r="C94" s="612"/>
      <c r="D94" s="177"/>
    </row>
    <row r="95" spans="1:4">
      <c r="A95" s="729"/>
      <c r="B95" s="636" t="s">
        <v>288</v>
      </c>
      <c r="C95" s="640"/>
      <c r="D95" s="639"/>
    </row>
    <row r="96" spans="1:4">
      <c r="A96" s="729"/>
      <c r="B96" s="611" t="s">
        <v>289</v>
      </c>
      <c r="C96" s="612"/>
      <c r="D96" s="177"/>
    </row>
    <row r="97" spans="1:4" ht="28">
      <c r="A97" s="729"/>
      <c r="B97" s="611" t="s">
        <v>290</v>
      </c>
      <c r="C97" s="640"/>
      <c r="D97" s="639"/>
    </row>
    <row r="98" spans="1:4" ht="28">
      <c r="A98" s="729"/>
      <c r="B98" s="611" t="s">
        <v>1465</v>
      </c>
      <c r="C98" s="640"/>
      <c r="D98" s="639"/>
    </row>
    <row r="99" spans="1:4">
      <c r="A99" s="729"/>
      <c r="B99" s="636" t="s">
        <v>291</v>
      </c>
      <c r="C99" s="640"/>
      <c r="D99" s="639"/>
    </row>
    <row r="100" spans="1:4">
      <c r="A100" s="729"/>
      <c r="B100" s="611" t="s">
        <v>292</v>
      </c>
      <c r="C100" s="640"/>
      <c r="D100" s="639"/>
    </row>
    <row r="101" spans="1:4">
      <c r="A101" s="730"/>
      <c r="B101" s="635" t="s">
        <v>293</v>
      </c>
      <c r="C101" s="634"/>
      <c r="D101" s="633"/>
    </row>
    <row r="102" spans="1:4" ht="56">
      <c r="A102" s="172" t="s">
        <v>112</v>
      </c>
      <c r="B102" s="617" t="s">
        <v>1496</v>
      </c>
      <c r="C102" s="618" t="s">
        <v>670</v>
      </c>
      <c r="D102" s="619"/>
    </row>
    <row r="103" spans="1:4" ht="56">
      <c r="A103" s="172" t="s">
        <v>174</v>
      </c>
      <c r="B103" s="617" t="s">
        <v>1533</v>
      </c>
      <c r="C103" s="618" t="s">
        <v>670</v>
      </c>
      <c r="D103" s="619"/>
    </row>
    <row r="104" spans="1:4">
      <c r="A104" s="172" t="s">
        <v>1</v>
      </c>
      <c r="B104" s="617"/>
      <c r="C104" s="618"/>
      <c r="D104" s="619"/>
    </row>
    <row r="105" spans="1:4">
      <c r="A105" s="172" t="s">
        <v>2</v>
      </c>
      <c r="B105" s="617"/>
      <c r="C105" s="618"/>
      <c r="D105" s="619"/>
    </row>
    <row r="106" spans="1:4">
      <c r="A106" s="172" t="s">
        <v>3</v>
      </c>
      <c r="B106" s="617"/>
      <c r="C106" s="618"/>
      <c r="D106" s="619"/>
    </row>
    <row r="107" spans="1:4" ht="56">
      <c r="A107" s="620"/>
      <c r="B107" s="621" t="s">
        <v>1466</v>
      </c>
      <c r="C107" s="628"/>
      <c r="D107" s="628"/>
    </row>
    <row r="108" spans="1:4" ht="42">
      <c r="A108" s="597">
        <v>2.2999999999999998</v>
      </c>
      <c r="B108" s="173" t="s">
        <v>1467</v>
      </c>
      <c r="C108" s="632"/>
      <c r="D108" s="631"/>
    </row>
    <row r="109" spans="1:4" ht="28">
      <c r="A109" s="598"/>
      <c r="B109" s="611" t="s">
        <v>232</v>
      </c>
      <c r="C109" s="640"/>
      <c r="D109" s="639"/>
    </row>
    <row r="110" spans="1:4">
      <c r="A110" s="598"/>
      <c r="B110" s="636" t="s">
        <v>294</v>
      </c>
      <c r="C110" s="612"/>
      <c r="D110" s="177"/>
    </row>
    <row r="111" spans="1:4">
      <c r="A111" s="598"/>
      <c r="B111" s="611" t="s">
        <v>295</v>
      </c>
      <c r="C111" s="612"/>
      <c r="D111" s="177"/>
    </row>
    <row r="112" spans="1:4" ht="42">
      <c r="A112" s="598"/>
      <c r="B112" s="611" t="s">
        <v>1468</v>
      </c>
      <c r="C112" s="640"/>
      <c r="D112" s="639"/>
    </row>
    <row r="113" spans="1:4" ht="28">
      <c r="A113" s="598"/>
      <c r="B113" s="611" t="s">
        <v>1469</v>
      </c>
      <c r="C113" s="640"/>
      <c r="D113" s="639"/>
    </row>
    <row r="114" spans="1:4">
      <c r="A114" s="598"/>
      <c r="B114" s="636" t="s">
        <v>296</v>
      </c>
      <c r="C114" s="612"/>
      <c r="D114" s="177"/>
    </row>
    <row r="115" spans="1:4" ht="28">
      <c r="A115" s="598"/>
      <c r="B115" s="611" t="s">
        <v>297</v>
      </c>
      <c r="C115" s="638"/>
      <c r="D115" s="637"/>
    </row>
    <row r="116" spans="1:4">
      <c r="A116" s="598"/>
      <c r="B116" s="636" t="s">
        <v>233</v>
      </c>
      <c r="C116" s="612"/>
      <c r="D116" s="177"/>
    </row>
    <row r="117" spans="1:4">
      <c r="A117" s="598"/>
      <c r="B117" s="611" t="s">
        <v>298</v>
      </c>
      <c r="C117" s="612"/>
      <c r="D117" s="177"/>
    </row>
    <row r="118" spans="1:4">
      <c r="A118" s="598"/>
      <c r="B118" s="636" t="s">
        <v>299</v>
      </c>
      <c r="C118" s="612"/>
      <c r="D118" s="177"/>
    </row>
    <row r="119" spans="1:4">
      <c r="A119" s="598"/>
      <c r="B119" s="611" t="s">
        <v>300</v>
      </c>
      <c r="C119" s="612"/>
      <c r="D119" s="177"/>
    </row>
    <row r="120" spans="1:4">
      <c r="A120" s="599"/>
      <c r="B120" s="635" t="s">
        <v>301</v>
      </c>
      <c r="C120" s="178"/>
      <c r="D120" s="179"/>
    </row>
    <row r="121" spans="1:4" ht="56">
      <c r="A121" s="172" t="s">
        <v>112</v>
      </c>
      <c r="B121" s="617" t="s">
        <v>1495</v>
      </c>
      <c r="C121" s="618" t="s">
        <v>670</v>
      </c>
      <c r="D121" s="619"/>
    </row>
    <row r="122" spans="1:4" ht="56">
      <c r="A122" s="172" t="s">
        <v>174</v>
      </c>
      <c r="B122" s="617" t="s">
        <v>1495</v>
      </c>
      <c r="C122" s="618" t="s">
        <v>670</v>
      </c>
      <c r="D122" s="619"/>
    </row>
    <row r="123" spans="1:4">
      <c r="A123" s="172" t="s">
        <v>1</v>
      </c>
      <c r="B123" s="622"/>
      <c r="C123" s="618"/>
      <c r="D123" s="619"/>
    </row>
    <row r="124" spans="1:4">
      <c r="A124" s="172" t="s">
        <v>2</v>
      </c>
      <c r="B124" s="622"/>
      <c r="C124" s="618"/>
      <c r="D124" s="619"/>
    </row>
    <row r="125" spans="1:4">
      <c r="A125" s="172" t="s">
        <v>3</v>
      </c>
      <c r="B125" s="617"/>
      <c r="C125" s="618"/>
      <c r="D125" s="619"/>
    </row>
    <row r="126" spans="1:4">
      <c r="A126" s="620"/>
      <c r="B126" s="628"/>
      <c r="C126" s="628"/>
      <c r="D126" s="628"/>
    </row>
    <row r="127" spans="1:4" ht="28">
      <c r="A127" s="169">
        <v>2.4</v>
      </c>
      <c r="B127" s="170" t="s">
        <v>387</v>
      </c>
      <c r="C127" s="180"/>
      <c r="D127" s="181"/>
    </row>
    <row r="128" spans="1:4" ht="42">
      <c r="A128" s="172" t="s">
        <v>112</v>
      </c>
      <c r="B128" s="617" t="s">
        <v>1494</v>
      </c>
      <c r="C128" s="618" t="s">
        <v>670</v>
      </c>
      <c r="D128" s="619"/>
    </row>
    <row r="129" spans="1:4" ht="42">
      <c r="A129" s="172" t="s">
        <v>174</v>
      </c>
      <c r="B129" s="617" t="s">
        <v>1494</v>
      </c>
      <c r="C129" s="618" t="s">
        <v>670</v>
      </c>
      <c r="D129" s="619"/>
    </row>
    <row r="130" spans="1:4">
      <c r="A130" s="172" t="s">
        <v>1</v>
      </c>
      <c r="B130" s="622"/>
      <c r="C130" s="618"/>
      <c r="D130" s="619"/>
    </row>
    <row r="131" spans="1:4">
      <c r="A131" s="172" t="s">
        <v>2</v>
      </c>
      <c r="B131" s="622"/>
      <c r="C131" s="618"/>
      <c r="D131" s="619"/>
    </row>
    <row r="132" spans="1:4">
      <c r="A132" s="172" t="s">
        <v>3</v>
      </c>
      <c r="B132" s="617"/>
      <c r="C132" s="618"/>
      <c r="D132" s="619"/>
    </row>
    <row r="133" spans="1:4">
      <c r="A133" s="620"/>
      <c r="B133" s="628"/>
      <c r="C133" s="628"/>
      <c r="D133" s="628"/>
    </row>
    <row r="134" spans="1:4" ht="84">
      <c r="A134" s="597">
        <v>2.5</v>
      </c>
      <c r="B134" s="173" t="s">
        <v>242</v>
      </c>
      <c r="C134" s="632"/>
      <c r="D134" s="631"/>
    </row>
    <row r="135" spans="1:4" ht="56">
      <c r="A135" s="599"/>
      <c r="B135" s="176" t="s">
        <v>1470</v>
      </c>
      <c r="C135" s="634"/>
      <c r="D135" s="633"/>
    </row>
    <row r="136" spans="1:4" ht="28">
      <c r="A136" s="172" t="s">
        <v>112</v>
      </c>
      <c r="B136" s="617" t="s">
        <v>1493</v>
      </c>
      <c r="C136" s="618" t="s">
        <v>670</v>
      </c>
      <c r="D136" s="619"/>
    </row>
    <row r="137" spans="1:4" ht="28">
      <c r="A137" s="172" t="s">
        <v>174</v>
      </c>
      <c r="B137" s="617" t="s">
        <v>1493</v>
      </c>
      <c r="C137" s="618" t="s">
        <v>670</v>
      </c>
      <c r="D137" s="619"/>
    </row>
    <row r="138" spans="1:4">
      <c r="A138" s="172" t="s">
        <v>1</v>
      </c>
      <c r="B138" s="617"/>
      <c r="C138" s="618"/>
      <c r="D138" s="619"/>
    </row>
    <row r="139" spans="1:4">
      <c r="A139" s="172" t="s">
        <v>2</v>
      </c>
      <c r="B139" s="617"/>
      <c r="C139" s="618"/>
      <c r="D139" s="619"/>
    </row>
    <row r="140" spans="1:4">
      <c r="A140" s="172" t="s">
        <v>3</v>
      </c>
      <c r="B140" s="617"/>
      <c r="C140" s="618"/>
      <c r="D140" s="619"/>
    </row>
    <row r="141" spans="1:4">
      <c r="A141" s="620"/>
      <c r="B141" s="628"/>
      <c r="C141" s="628"/>
      <c r="D141" s="628"/>
    </row>
    <row r="142" spans="1:4" ht="56">
      <c r="A142" s="597">
        <v>2.6</v>
      </c>
      <c r="B142" s="173" t="s">
        <v>1471</v>
      </c>
      <c r="C142" s="632"/>
      <c r="D142" s="631"/>
    </row>
    <row r="143" spans="1:4" ht="28">
      <c r="A143" s="172" t="s">
        <v>112</v>
      </c>
      <c r="B143" s="617" t="s">
        <v>1492</v>
      </c>
      <c r="C143" s="618" t="s">
        <v>670</v>
      </c>
      <c r="D143" s="619"/>
    </row>
    <row r="144" spans="1:4" ht="28">
      <c r="A144" s="172" t="s">
        <v>174</v>
      </c>
      <c r="B144" s="617" t="s">
        <v>1492</v>
      </c>
      <c r="C144" s="618" t="s">
        <v>670</v>
      </c>
      <c r="D144" s="619"/>
    </row>
    <row r="145" spans="1:4">
      <c r="A145" s="172" t="s">
        <v>1</v>
      </c>
      <c r="B145" s="617"/>
      <c r="C145" s="618"/>
      <c r="D145" s="619"/>
    </row>
    <row r="146" spans="1:4">
      <c r="A146" s="172" t="s">
        <v>2</v>
      </c>
      <c r="B146" s="617"/>
      <c r="C146" s="618"/>
      <c r="D146" s="619"/>
    </row>
    <row r="147" spans="1:4">
      <c r="A147" s="172" t="s">
        <v>3</v>
      </c>
      <c r="B147" s="617"/>
      <c r="C147" s="618"/>
      <c r="D147" s="619"/>
    </row>
    <row r="148" spans="1:4">
      <c r="A148" s="620"/>
      <c r="B148" s="628"/>
      <c r="C148" s="628"/>
      <c r="D148" s="628"/>
    </row>
    <row r="149" spans="1:4" ht="70">
      <c r="A149" s="597">
        <v>2.7</v>
      </c>
      <c r="B149" s="173" t="s">
        <v>1472</v>
      </c>
      <c r="C149" s="632"/>
      <c r="D149" s="631"/>
    </row>
    <row r="150" spans="1:4" ht="28">
      <c r="A150" s="172" t="s">
        <v>112</v>
      </c>
      <c r="B150" s="617" t="s">
        <v>1492</v>
      </c>
      <c r="C150" s="618" t="s">
        <v>670</v>
      </c>
      <c r="D150" s="619"/>
    </row>
    <row r="151" spans="1:4" ht="28">
      <c r="A151" s="172" t="s">
        <v>174</v>
      </c>
      <c r="B151" s="617" t="s">
        <v>1492</v>
      </c>
      <c r="C151" s="618" t="s">
        <v>670</v>
      </c>
      <c r="D151" s="619"/>
    </row>
    <row r="152" spans="1:4">
      <c r="A152" s="172" t="s">
        <v>1</v>
      </c>
      <c r="B152" s="617"/>
      <c r="C152" s="618"/>
      <c r="D152" s="619"/>
    </row>
    <row r="153" spans="1:4">
      <c r="A153" s="172" t="s">
        <v>2</v>
      </c>
      <c r="B153" s="617"/>
      <c r="C153" s="618"/>
      <c r="D153" s="619"/>
    </row>
    <row r="154" spans="1:4">
      <c r="A154" s="172" t="s">
        <v>3</v>
      </c>
      <c r="B154" s="617"/>
      <c r="C154" s="618"/>
      <c r="D154" s="619"/>
    </row>
    <row r="155" spans="1:4">
      <c r="A155" s="620"/>
      <c r="B155" s="628"/>
      <c r="C155" s="628"/>
      <c r="D155" s="628"/>
    </row>
    <row r="156" spans="1:4" ht="28">
      <c r="A156" s="169">
        <v>2.8</v>
      </c>
      <c r="B156" s="170" t="s">
        <v>403</v>
      </c>
      <c r="C156" s="630"/>
      <c r="D156" s="629"/>
    </row>
    <row r="157" spans="1:4" ht="28">
      <c r="A157" s="172" t="s">
        <v>112</v>
      </c>
      <c r="B157" s="617" t="s">
        <v>1491</v>
      </c>
      <c r="C157" s="618" t="s">
        <v>670</v>
      </c>
      <c r="D157" s="619"/>
    </row>
    <row r="158" spans="1:4" ht="28">
      <c r="A158" s="172" t="s">
        <v>174</v>
      </c>
      <c r="B158" s="617" t="s">
        <v>1491</v>
      </c>
      <c r="C158" s="618" t="s">
        <v>670</v>
      </c>
      <c r="D158" s="619"/>
    </row>
    <row r="159" spans="1:4">
      <c r="A159" s="172" t="s">
        <v>1</v>
      </c>
      <c r="B159" s="617"/>
      <c r="C159" s="618"/>
      <c r="D159" s="619"/>
    </row>
    <row r="160" spans="1:4">
      <c r="A160" s="172" t="s">
        <v>2</v>
      </c>
      <c r="B160" s="617"/>
      <c r="C160" s="618"/>
      <c r="D160" s="619"/>
    </row>
    <row r="161" spans="1:4">
      <c r="A161" s="172" t="s">
        <v>3</v>
      </c>
      <c r="B161" s="617"/>
      <c r="C161" s="618"/>
      <c r="D161" s="619"/>
    </row>
    <row r="162" spans="1:4">
      <c r="A162" s="620"/>
      <c r="B162" s="628"/>
      <c r="C162" s="628"/>
      <c r="D162" s="628"/>
    </row>
    <row r="163" spans="1:4" ht="42">
      <c r="A163" s="597">
        <v>3.1</v>
      </c>
      <c r="B163" s="173" t="s">
        <v>234</v>
      </c>
      <c r="C163" s="182"/>
      <c r="D163" s="183"/>
    </row>
    <row r="164" spans="1:4" ht="28">
      <c r="A164" s="598"/>
      <c r="B164" s="611" t="s">
        <v>235</v>
      </c>
      <c r="C164" s="612"/>
      <c r="D164" s="177"/>
    </row>
    <row r="165" spans="1:4">
      <c r="A165" s="598"/>
      <c r="B165" s="611" t="s">
        <v>236</v>
      </c>
      <c r="C165" s="612"/>
      <c r="D165" s="177"/>
    </row>
    <row r="166" spans="1:4" ht="84">
      <c r="A166" s="599"/>
      <c r="B166" s="176" t="s">
        <v>237</v>
      </c>
      <c r="C166" s="178"/>
      <c r="D166" s="179"/>
    </row>
    <row r="167" spans="1:4">
      <c r="A167" s="172" t="s">
        <v>112</v>
      </c>
      <c r="B167" s="617" t="s">
        <v>1490</v>
      </c>
      <c r="C167" s="618" t="s">
        <v>670</v>
      </c>
      <c r="D167" s="619"/>
    </row>
    <row r="168" spans="1:4">
      <c r="A168" s="172" t="s">
        <v>174</v>
      </c>
      <c r="B168" s="617" t="s">
        <v>1490</v>
      </c>
      <c r="C168" s="618" t="s">
        <v>670</v>
      </c>
      <c r="D168" s="619"/>
    </row>
    <row r="169" spans="1:4">
      <c r="A169" s="172" t="s">
        <v>1</v>
      </c>
      <c r="B169" s="617"/>
      <c r="C169" s="618"/>
      <c r="D169" s="619"/>
    </row>
    <row r="170" spans="1:4">
      <c r="A170" s="172" t="s">
        <v>2</v>
      </c>
      <c r="B170" s="617"/>
      <c r="C170" s="618"/>
      <c r="D170" s="619"/>
    </row>
    <row r="171" spans="1:4">
      <c r="A171" s="172" t="s">
        <v>3</v>
      </c>
      <c r="B171" s="617"/>
      <c r="C171" s="618"/>
      <c r="D171" s="619"/>
    </row>
    <row r="172" spans="1:4">
      <c r="A172" s="620"/>
      <c r="B172" s="628"/>
      <c r="C172" s="628"/>
      <c r="D172" s="628"/>
    </row>
    <row r="173" spans="1:4" ht="28">
      <c r="A173" s="597">
        <v>3.2</v>
      </c>
      <c r="B173" s="173" t="s">
        <v>243</v>
      </c>
      <c r="C173" s="182"/>
      <c r="D173" s="183"/>
    </row>
    <row r="174" spans="1:4" ht="28">
      <c r="A174" s="598"/>
      <c r="B174" s="611" t="s">
        <v>238</v>
      </c>
      <c r="C174" s="612"/>
      <c r="D174" s="177"/>
    </row>
    <row r="175" spans="1:4" ht="42">
      <c r="A175" s="598"/>
      <c r="B175" s="611" t="s">
        <v>410</v>
      </c>
      <c r="C175" s="612"/>
      <c r="D175" s="177"/>
    </row>
    <row r="176" spans="1:4" ht="28">
      <c r="A176" s="599"/>
      <c r="B176" s="184" t="s">
        <v>1473</v>
      </c>
      <c r="C176" s="178"/>
      <c r="D176" s="179"/>
    </row>
    <row r="177" spans="1:4">
      <c r="A177" s="172" t="s">
        <v>112</v>
      </c>
      <c r="B177" s="617" t="s">
        <v>1489</v>
      </c>
      <c r="C177" s="618" t="s">
        <v>670</v>
      </c>
      <c r="D177" s="619"/>
    </row>
    <row r="178" spans="1:4">
      <c r="A178" s="172" t="s">
        <v>174</v>
      </c>
      <c r="B178" s="617" t="s">
        <v>1489</v>
      </c>
      <c r="C178" s="618" t="s">
        <v>670</v>
      </c>
      <c r="D178" s="619"/>
    </row>
    <row r="179" spans="1:4">
      <c r="A179" s="172" t="s">
        <v>1</v>
      </c>
      <c r="B179" s="617"/>
      <c r="C179" s="618"/>
      <c r="D179" s="619"/>
    </row>
    <row r="180" spans="1:4">
      <c r="A180" s="172" t="s">
        <v>2</v>
      </c>
      <c r="B180" s="617"/>
      <c r="C180" s="618"/>
      <c r="D180" s="619"/>
    </row>
    <row r="181" spans="1:4">
      <c r="A181" s="172" t="s">
        <v>3</v>
      </c>
      <c r="B181" s="617"/>
      <c r="C181" s="618"/>
      <c r="D181" s="619"/>
    </row>
    <row r="182" spans="1:4" ht="56">
      <c r="A182" s="620"/>
      <c r="B182" s="621" t="s">
        <v>1474</v>
      </c>
      <c r="C182" s="628"/>
      <c r="D182" s="628"/>
    </row>
    <row r="183" spans="1:4" ht="42">
      <c r="A183" s="597">
        <v>4.0999999999999996</v>
      </c>
      <c r="B183" s="173" t="s">
        <v>302</v>
      </c>
      <c r="C183" s="182"/>
      <c r="D183" s="183"/>
    </row>
    <row r="184" spans="1:4" ht="28">
      <c r="A184" s="172" t="s">
        <v>112</v>
      </c>
      <c r="B184" s="617" t="s">
        <v>1488</v>
      </c>
      <c r="C184" s="618" t="s">
        <v>670</v>
      </c>
      <c r="D184" s="619"/>
    </row>
    <row r="185" spans="1:4" ht="28">
      <c r="A185" s="172" t="s">
        <v>174</v>
      </c>
      <c r="B185" s="617" t="s">
        <v>1488</v>
      </c>
      <c r="C185" s="618" t="s">
        <v>670</v>
      </c>
      <c r="D185" s="619"/>
    </row>
    <row r="186" spans="1:4">
      <c r="A186" s="172" t="s">
        <v>1</v>
      </c>
      <c r="B186" s="617"/>
      <c r="C186" s="618"/>
      <c r="D186" s="619"/>
    </row>
    <row r="187" spans="1:4">
      <c r="A187" s="172" t="s">
        <v>2</v>
      </c>
      <c r="B187" s="617"/>
      <c r="C187" s="618"/>
      <c r="D187" s="619"/>
    </row>
    <row r="188" spans="1:4">
      <c r="A188" s="172" t="s">
        <v>3</v>
      </c>
      <c r="B188" s="617"/>
      <c r="C188" s="618"/>
      <c r="D188" s="619"/>
    </row>
    <row r="189" spans="1:4">
      <c r="A189" s="620"/>
      <c r="B189" s="628"/>
      <c r="C189" s="628"/>
      <c r="D189" s="628"/>
    </row>
    <row r="190" spans="1:4" ht="28">
      <c r="A190" s="169">
        <v>4.2</v>
      </c>
      <c r="B190" s="170" t="s">
        <v>239</v>
      </c>
      <c r="C190" s="180"/>
      <c r="D190" s="181"/>
    </row>
    <row r="191" spans="1:4">
      <c r="A191" s="172" t="s">
        <v>112</v>
      </c>
      <c r="B191" s="617" t="s">
        <v>1487</v>
      </c>
      <c r="C191" s="618" t="s">
        <v>670</v>
      </c>
      <c r="D191" s="619"/>
    </row>
    <row r="192" spans="1:4">
      <c r="A192" s="172" t="s">
        <v>174</v>
      </c>
      <c r="B192" s="617" t="s">
        <v>1487</v>
      </c>
      <c r="C192" s="618" t="s">
        <v>670</v>
      </c>
      <c r="D192" s="619"/>
    </row>
    <row r="193" spans="1:4">
      <c r="A193" s="172" t="s">
        <v>1</v>
      </c>
      <c r="B193" s="617"/>
      <c r="C193" s="618"/>
      <c r="D193" s="619"/>
    </row>
    <row r="194" spans="1:4">
      <c r="A194" s="172" t="s">
        <v>2</v>
      </c>
      <c r="B194" s="617"/>
      <c r="C194" s="618"/>
      <c r="D194" s="619"/>
    </row>
    <row r="195" spans="1:4">
      <c r="A195" s="172" t="s">
        <v>3</v>
      </c>
      <c r="B195" s="617"/>
      <c r="C195" s="618"/>
      <c r="D195" s="619"/>
    </row>
    <row r="197" spans="1:4" ht="28">
      <c r="A197" s="169">
        <v>4.3</v>
      </c>
      <c r="B197" s="170" t="s">
        <v>240</v>
      </c>
      <c r="C197" s="180"/>
      <c r="D197" s="181"/>
    </row>
    <row r="198" spans="1:4">
      <c r="A198" s="172" t="s">
        <v>112</v>
      </c>
      <c r="B198" s="617" t="s">
        <v>1487</v>
      </c>
      <c r="C198" s="618" t="s">
        <v>670</v>
      </c>
      <c r="D198" s="619"/>
    </row>
    <row r="199" spans="1:4">
      <c r="A199" s="172" t="s">
        <v>174</v>
      </c>
      <c r="B199" s="617" t="s">
        <v>1487</v>
      </c>
      <c r="C199" s="618" t="s">
        <v>670</v>
      </c>
      <c r="D199" s="619"/>
    </row>
    <row r="200" spans="1:4">
      <c r="A200" s="172" t="s">
        <v>1</v>
      </c>
      <c r="B200" s="617"/>
      <c r="C200" s="618"/>
      <c r="D200" s="619"/>
    </row>
    <row r="201" spans="1:4">
      <c r="A201" s="172" t="s">
        <v>2</v>
      </c>
      <c r="B201" s="617"/>
      <c r="C201" s="618"/>
      <c r="D201" s="619"/>
    </row>
    <row r="202" spans="1:4">
      <c r="A202" s="172" t="s">
        <v>3</v>
      </c>
      <c r="B202" s="617"/>
      <c r="C202" s="618"/>
      <c r="D202" s="619"/>
    </row>
    <row r="203" spans="1:4">
      <c r="A203" s="620"/>
      <c r="B203" s="628"/>
      <c r="C203" s="628"/>
      <c r="D203" s="628"/>
    </row>
    <row r="204" spans="1:4" ht="56">
      <c r="A204" s="597">
        <v>5.0999999999999996</v>
      </c>
      <c r="B204" s="173" t="s">
        <v>1475</v>
      </c>
      <c r="C204" s="182"/>
      <c r="D204" s="183"/>
    </row>
    <row r="205" spans="1:4">
      <c r="A205" s="172" t="s">
        <v>112</v>
      </c>
      <c r="B205" s="617" t="s">
        <v>1486</v>
      </c>
      <c r="C205" s="618" t="s">
        <v>670</v>
      </c>
      <c r="D205" s="619"/>
    </row>
    <row r="206" spans="1:4">
      <c r="A206" s="172" t="s">
        <v>174</v>
      </c>
      <c r="B206" s="617" t="s">
        <v>1486</v>
      </c>
      <c r="C206" s="618" t="s">
        <v>670</v>
      </c>
      <c r="D206" s="619"/>
    </row>
    <row r="207" spans="1:4">
      <c r="A207" s="172" t="s">
        <v>1</v>
      </c>
      <c r="B207" s="617"/>
      <c r="C207" s="618"/>
      <c r="D207" s="619"/>
    </row>
    <row r="208" spans="1:4">
      <c r="A208" s="172" t="s">
        <v>2</v>
      </c>
      <c r="B208" s="617"/>
      <c r="C208" s="618"/>
      <c r="D208" s="619"/>
    </row>
    <row r="209" spans="1:4">
      <c r="A209" s="172" t="s">
        <v>3</v>
      </c>
      <c r="B209" s="617"/>
      <c r="C209" s="618"/>
      <c r="D209" s="619"/>
    </row>
    <row r="210" spans="1:4">
      <c r="A210" s="620"/>
      <c r="B210" s="628"/>
      <c r="C210" s="628"/>
      <c r="D210" s="628"/>
    </row>
    <row r="211" spans="1:4" ht="28">
      <c r="A211" s="169">
        <v>5.2</v>
      </c>
      <c r="B211" s="170" t="s">
        <v>404</v>
      </c>
      <c r="C211" s="180"/>
      <c r="D211" s="181"/>
    </row>
    <row r="212" spans="1:4">
      <c r="A212" s="172" t="s">
        <v>112</v>
      </c>
      <c r="B212" s="617" t="s">
        <v>1486</v>
      </c>
      <c r="C212" s="618" t="s">
        <v>670</v>
      </c>
      <c r="D212" s="619"/>
    </row>
    <row r="213" spans="1:4">
      <c r="A213" s="172" t="s">
        <v>174</v>
      </c>
      <c r="B213" s="617" t="s">
        <v>1486</v>
      </c>
      <c r="C213" s="618" t="s">
        <v>670</v>
      </c>
      <c r="D213" s="619"/>
    </row>
    <row r="214" spans="1:4">
      <c r="A214" s="172" t="s">
        <v>1</v>
      </c>
      <c r="B214" s="617"/>
      <c r="C214" s="618"/>
      <c r="D214" s="619"/>
    </row>
    <row r="215" spans="1:4">
      <c r="A215" s="172" t="s">
        <v>2</v>
      </c>
      <c r="B215" s="617"/>
      <c r="C215" s="618"/>
      <c r="D215" s="619"/>
    </row>
    <row r="216" spans="1:4">
      <c r="A216" s="172" t="s">
        <v>3</v>
      </c>
      <c r="B216" s="617"/>
      <c r="C216" s="618"/>
      <c r="D216" s="619"/>
    </row>
    <row r="217" spans="1:4">
      <c r="A217" s="620"/>
      <c r="B217" s="628"/>
      <c r="C217" s="628"/>
      <c r="D217" s="628"/>
    </row>
    <row r="218" spans="1:4" ht="42">
      <c r="A218" s="169">
        <v>5.3</v>
      </c>
      <c r="B218" s="170" t="s">
        <v>1476</v>
      </c>
      <c r="C218" s="180"/>
      <c r="D218" s="181"/>
    </row>
    <row r="219" spans="1:4" ht="28">
      <c r="A219" s="172" t="s">
        <v>112</v>
      </c>
      <c r="B219" s="617" t="s">
        <v>1485</v>
      </c>
      <c r="C219" s="618" t="s">
        <v>670</v>
      </c>
      <c r="D219" s="619"/>
    </row>
    <row r="220" spans="1:4" ht="28">
      <c r="A220" s="172" t="s">
        <v>174</v>
      </c>
      <c r="B220" s="617" t="s">
        <v>1485</v>
      </c>
      <c r="C220" s="618" t="s">
        <v>670</v>
      </c>
      <c r="D220" s="619"/>
    </row>
    <row r="221" spans="1:4">
      <c r="A221" s="172" t="s">
        <v>1</v>
      </c>
      <c r="B221" s="617"/>
      <c r="C221" s="618"/>
      <c r="D221" s="619"/>
    </row>
    <row r="222" spans="1:4">
      <c r="A222" s="172" t="s">
        <v>2</v>
      </c>
      <c r="B222" s="617"/>
      <c r="C222" s="618"/>
      <c r="D222" s="619"/>
    </row>
    <row r="223" spans="1:4">
      <c r="A223" s="172" t="s">
        <v>3</v>
      </c>
      <c r="B223" s="617"/>
      <c r="C223" s="618"/>
      <c r="D223" s="619"/>
    </row>
    <row r="224" spans="1:4">
      <c r="A224" s="620"/>
      <c r="B224" s="628"/>
      <c r="C224" s="628"/>
      <c r="D224" s="628"/>
    </row>
    <row r="225" spans="1:4" ht="42">
      <c r="A225" s="169">
        <v>5.4</v>
      </c>
      <c r="B225" s="170" t="s">
        <v>1477</v>
      </c>
      <c r="C225" s="180"/>
      <c r="D225" s="181"/>
    </row>
    <row r="226" spans="1:4" ht="28">
      <c r="A226" s="172" t="s">
        <v>112</v>
      </c>
      <c r="B226" s="617" t="s">
        <v>1485</v>
      </c>
      <c r="C226" s="618" t="s">
        <v>670</v>
      </c>
      <c r="D226" s="619"/>
    </row>
    <row r="227" spans="1:4" ht="28">
      <c r="A227" s="172" t="s">
        <v>174</v>
      </c>
      <c r="B227" s="617" t="s">
        <v>1485</v>
      </c>
      <c r="C227" s="618" t="s">
        <v>670</v>
      </c>
      <c r="D227" s="619"/>
    </row>
    <row r="228" spans="1:4">
      <c r="A228" s="172" t="s">
        <v>1</v>
      </c>
      <c r="B228" s="617"/>
      <c r="C228" s="618"/>
      <c r="D228" s="619"/>
    </row>
    <row r="229" spans="1:4">
      <c r="A229" s="172" t="s">
        <v>2</v>
      </c>
      <c r="B229" s="617"/>
      <c r="C229" s="618"/>
      <c r="D229" s="619"/>
    </row>
    <row r="230" spans="1:4">
      <c r="A230" s="172" t="s">
        <v>3</v>
      </c>
      <c r="B230" s="617"/>
      <c r="C230" s="618"/>
      <c r="D230" s="619"/>
    </row>
    <row r="231" spans="1:4">
      <c r="A231" s="620"/>
      <c r="B231" s="628"/>
      <c r="C231" s="628"/>
      <c r="D231" s="628"/>
    </row>
    <row r="232" spans="1:4" ht="42">
      <c r="A232" s="169">
        <v>5.5</v>
      </c>
      <c r="B232" s="170" t="s">
        <v>405</v>
      </c>
      <c r="C232" s="180"/>
      <c r="D232" s="181"/>
    </row>
    <row r="233" spans="1:4" ht="28">
      <c r="A233" s="172" t="s">
        <v>112</v>
      </c>
      <c r="B233" s="645" t="s">
        <v>1518</v>
      </c>
      <c r="C233" s="644" t="s">
        <v>981</v>
      </c>
      <c r="D233" s="619"/>
    </row>
    <row r="234" spans="1:4" ht="112">
      <c r="A234" s="172" t="s">
        <v>174</v>
      </c>
      <c r="B234" s="617" t="s">
        <v>1557</v>
      </c>
      <c r="C234" s="618" t="s">
        <v>670</v>
      </c>
      <c r="D234" s="619"/>
    </row>
    <row r="235" spans="1:4">
      <c r="A235" s="172" t="s">
        <v>1</v>
      </c>
      <c r="B235" s="617"/>
      <c r="C235" s="618"/>
      <c r="D235" s="619"/>
    </row>
    <row r="236" spans="1:4">
      <c r="A236" s="172" t="s">
        <v>2</v>
      </c>
      <c r="B236" s="617"/>
      <c r="C236" s="618"/>
      <c r="D236" s="619"/>
    </row>
    <row r="237" spans="1:4">
      <c r="A237" s="172" t="s">
        <v>3</v>
      </c>
      <c r="B237" s="617"/>
      <c r="C237" s="618"/>
      <c r="D237" s="619"/>
    </row>
    <row r="238" spans="1:4">
      <c r="A238" s="620"/>
      <c r="B238" s="628"/>
      <c r="C238" s="628"/>
      <c r="D238" s="628"/>
    </row>
    <row r="239" spans="1:4" ht="42">
      <c r="A239" s="597">
        <v>5.6</v>
      </c>
      <c r="B239" s="173" t="s">
        <v>1478</v>
      </c>
      <c r="C239" s="632"/>
      <c r="D239" s="631"/>
    </row>
    <row r="240" spans="1:4" ht="28">
      <c r="A240" s="172" t="s">
        <v>112</v>
      </c>
      <c r="B240" s="617" t="s">
        <v>1484</v>
      </c>
      <c r="C240" s="618" t="s">
        <v>670</v>
      </c>
      <c r="D240" s="619"/>
    </row>
    <row r="241" spans="1:4" ht="28">
      <c r="A241" s="172" t="s">
        <v>174</v>
      </c>
      <c r="B241" s="617" t="s">
        <v>1484</v>
      </c>
      <c r="C241" s="618" t="s">
        <v>670</v>
      </c>
      <c r="D241" s="619"/>
    </row>
    <row r="242" spans="1:4">
      <c r="A242" s="172" t="s">
        <v>1</v>
      </c>
      <c r="B242" s="617"/>
      <c r="C242" s="618"/>
      <c r="D242" s="619"/>
    </row>
    <row r="243" spans="1:4">
      <c r="A243" s="172" t="s">
        <v>2</v>
      </c>
      <c r="B243" s="617"/>
      <c r="C243" s="618"/>
      <c r="D243" s="619"/>
    </row>
    <row r="244" spans="1:4">
      <c r="A244" s="172" t="s">
        <v>3</v>
      </c>
      <c r="B244" s="617"/>
      <c r="C244" s="618"/>
      <c r="D244" s="619"/>
    </row>
    <row r="245" spans="1:4">
      <c r="A245" s="620"/>
      <c r="B245" s="628"/>
      <c r="C245" s="628"/>
      <c r="D245" s="628"/>
    </row>
    <row r="246" spans="1:4" ht="28">
      <c r="A246" s="169">
        <v>5.7</v>
      </c>
      <c r="B246" s="170" t="s">
        <v>1479</v>
      </c>
      <c r="C246" s="630"/>
      <c r="D246" s="629"/>
    </row>
    <row r="247" spans="1:4">
      <c r="A247" s="172" t="s">
        <v>112</v>
      </c>
      <c r="B247" s="617" t="s">
        <v>1483</v>
      </c>
      <c r="C247" s="624" t="s">
        <v>670</v>
      </c>
      <c r="D247" s="625"/>
    </row>
    <row r="248" spans="1:4">
      <c r="A248" s="172" t="s">
        <v>174</v>
      </c>
      <c r="B248" s="617" t="s">
        <v>1483</v>
      </c>
      <c r="C248" s="618" t="s">
        <v>670</v>
      </c>
      <c r="D248" s="619"/>
    </row>
    <row r="249" spans="1:4">
      <c r="A249" s="172" t="s">
        <v>1</v>
      </c>
      <c r="B249" s="617"/>
      <c r="C249" s="618"/>
      <c r="D249" s="619"/>
    </row>
    <row r="250" spans="1:4">
      <c r="A250" s="172" t="s">
        <v>2</v>
      </c>
      <c r="B250" s="617"/>
      <c r="C250" s="618"/>
      <c r="D250" s="619"/>
    </row>
    <row r="251" spans="1:4">
      <c r="A251" s="172" t="s">
        <v>3</v>
      </c>
      <c r="B251" s="617"/>
      <c r="C251" s="618"/>
      <c r="D251" s="619"/>
    </row>
    <row r="252" spans="1:4">
      <c r="A252" s="620"/>
      <c r="B252" s="628"/>
      <c r="C252" s="628"/>
      <c r="D252" s="628"/>
    </row>
  </sheetData>
  <mergeCells count="2">
    <mergeCell ref="A2:D2"/>
    <mergeCell ref="A90:A101"/>
  </mergeCells>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C163"/>
  <sheetViews>
    <sheetView workbookViewId="0">
      <selection activeCell="D97" sqref="D97"/>
    </sheetView>
  </sheetViews>
  <sheetFormatPr defaultRowHeight="14"/>
  <cols>
    <col min="1" max="1" width="69.1796875" customWidth="1"/>
    <col min="2" max="2" width="18.54296875" customWidth="1"/>
    <col min="3" max="3" width="36.7265625" customWidth="1"/>
  </cols>
  <sheetData>
    <row r="1" spans="1:2" ht="14.5" thickBot="1">
      <c r="A1" s="380" t="s">
        <v>983</v>
      </c>
      <c r="B1" s="381"/>
    </row>
    <row r="2" spans="1:2" ht="28.5" thickBot="1">
      <c r="A2" s="382" t="s">
        <v>984</v>
      </c>
      <c r="B2" s="383" t="s">
        <v>985</v>
      </c>
    </row>
    <row r="3" spans="1:2" ht="14.5" thickBot="1">
      <c r="A3" s="520" t="s">
        <v>986</v>
      </c>
      <c r="B3" s="384"/>
    </row>
    <row r="4" spans="1:2">
      <c r="A4" s="385" t="s">
        <v>987</v>
      </c>
      <c r="B4" s="731"/>
    </row>
    <row r="5" spans="1:2" ht="14.5" thickBot="1">
      <c r="A5" s="520" t="s">
        <v>988</v>
      </c>
      <c r="B5" s="732"/>
    </row>
    <row r="6" spans="1:2">
      <c r="A6" s="385" t="s">
        <v>989</v>
      </c>
      <c r="B6" s="731"/>
    </row>
    <row r="7" spans="1:2" ht="14.5" thickBot="1">
      <c r="A7" s="520" t="s">
        <v>990</v>
      </c>
      <c r="B7" s="732"/>
    </row>
    <row r="8" spans="1:2">
      <c r="A8" s="385" t="s">
        <v>991</v>
      </c>
      <c r="B8" s="731"/>
    </row>
    <row r="9" spans="1:2" ht="14.5" thickBot="1">
      <c r="A9" s="520" t="s">
        <v>992</v>
      </c>
      <c r="B9" s="732"/>
    </row>
    <row r="10" spans="1:2" ht="28">
      <c r="A10" s="385" t="s">
        <v>993</v>
      </c>
      <c r="B10" s="731"/>
    </row>
    <row r="11" spans="1:2" ht="14.5" thickBot="1">
      <c r="A11" s="520" t="s">
        <v>992</v>
      </c>
      <c r="B11" s="732"/>
    </row>
    <row r="12" spans="1:2" ht="28">
      <c r="A12" s="385" t="s">
        <v>994</v>
      </c>
      <c r="B12" s="731"/>
    </row>
    <row r="13" spans="1:2" ht="14.5" thickBot="1">
      <c r="A13" s="520" t="s">
        <v>995</v>
      </c>
      <c r="B13" s="732"/>
    </row>
    <row r="14" spans="1:2" ht="42">
      <c r="A14" s="385" t="s">
        <v>996</v>
      </c>
      <c r="B14" s="731"/>
    </row>
    <row r="15" spans="1:2" ht="14.5" thickBot="1">
      <c r="A15" s="520" t="s">
        <v>995</v>
      </c>
      <c r="B15" s="732"/>
    </row>
    <row r="16" spans="1:2" ht="42.5" thickBot="1">
      <c r="A16" s="520" t="s">
        <v>997</v>
      </c>
      <c r="B16" s="384"/>
    </row>
    <row r="17" spans="1:3" ht="14.5" thickBot="1">
      <c r="A17" s="520" t="s">
        <v>998</v>
      </c>
      <c r="B17" s="384"/>
    </row>
    <row r="18" spans="1:3">
      <c r="A18" s="385" t="s">
        <v>999</v>
      </c>
      <c r="B18" s="731"/>
    </row>
    <row r="19" spans="1:3" ht="14.5" thickBot="1">
      <c r="A19" s="520" t="s">
        <v>1000</v>
      </c>
      <c r="B19" s="732"/>
    </row>
    <row r="20" spans="1:3">
      <c r="A20" s="385" t="s">
        <v>1001</v>
      </c>
      <c r="B20" s="731"/>
    </row>
    <row r="21" spans="1:3" ht="14.5" thickBot="1">
      <c r="A21" s="520" t="s">
        <v>1002</v>
      </c>
      <c r="B21" s="732"/>
    </row>
    <row r="22" spans="1:3" ht="14.5" thickBot="1">
      <c r="A22" s="520" t="s">
        <v>1003</v>
      </c>
      <c r="B22" s="384"/>
    </row>
    <row r="23" spans="1:3" ht="14.5" thickBot="1">
      <c r="A23" s="520" t="s">
        <v>1004</v>
      </c>
      <c r="B23" s="384"/>
    </row>
    <row r="24" spans="1:3" ht="14.5" thickBot="1">
      <c r="A24" s="520" t="s">
        <v>1005</v>
      </c>
      <c r="B24" s="384"/>
    </row>
    <row r="25" spans="1:3" ht="14.5" thickBot="1">
      <c r="A25" s="520" t="s">
        <v>1006</v>
      </c>
      <c r="B25" s="384"/>
    </row>
    <row r="26" spans="1:3" ht="14.5" thickBot="1">
      <c r="A26" s="520" t="s">
        <v>1007</v>
      </c>
      <c r="B26" s="384"/>
    </row>
    <row r="27" spans="1:3" ht="14.5" thickBot="1">
      <c r="A27" s="520" t="s">
        <v>1008</v>
      </c>
      <c r="B27" s="384"/>
    </row>
    <row r="28" spans="1:3" ht="14.5" thickBot="1">
      <c r="A28" s="520" t="s">
        <v>1009</v>
      </c>
      <c r="B28" s="384"/>
    </row>
    <row r="29" spans="1:3" ht="14.5" thickBot="1">
      <c r="A29" s="520" t="s">
        <v>1010</v>
      </c>
      <c r="B29" s="384"/>
    </row>
    <row r="31" spans="1:3">
      <c r="A31" s="530" t="s">
        <v>1132</v>
      </c>
      <c r="B31" s="530" t="s">
        <v>1133</v>
      </c>
      <c r="C31" s="531" t="s">
        <v>1134</v>
      </c>
    </row>
    <row r="32" spans="1:3">
      <c r="A32" s="532" t="s">
        <v>1135</v>
      </c>
      <c r="B32" s="532"/>
      <c r="C32" s="533" t="s">
        <v>1136</v>
      </c>
    </row>
    <row r="33" spans="1:3">
      <c r="A33" s="532" t="s">
        <v>44</v>
      </c>
      <c r="B33" s="532"/>
      <c r="C33" s="532" t="s">
        <v>1137</v>
      </c>
    </row>
    <row r="34" spans="1:3">
      <c r="A34" s="532" t="s">
        <v>44</v>
      </c>
      <c r="B34" s="532"/>
      <c r="C34" s="532" t="s">
        <v>1139</v>
      </c>
    </row>
    <row r="35" spans="1:3">
      <c r="A35" s="532" t="s">
        <v>44</v>
      </c>
      <c r="B35" s="532"/>
      <c r="C35" s="534" t="s">
        <v>1140</v>
      </c>
    </row>
    <row r="36" spans="1:3">
      <c r="A36" s="532" t="s">
        <v>44</v>
      </c>
      <c r="B36" s="532"/>
      <c r="C36" s="534" t="s">
        <v>1140</v>
      </c>
    </row>
    <row r="37" spans="1:3">
      <c r="A37" s="532" t="s">
        <v>1141</v>
      </c>
      <c r="B37" s="532"/>
      <c r="C37" s="535" t="s">
        <v>1142</v>
      </c>
    </row>
    <row r="38" spans="1:3">
      <c r="A38" s="532" t="s">
        <v>1143</v>
      </c>
      <c r="B38" s="532" t="s">
        <v>1144</v>
      </c>
      <c r="C38" s="534" t="s">
        <v>1145</v>
      </c>
    </row>
    <row r="39" spans="1:3">
      <c r="A39" s="532" t="s">
        <v>1143</v>
      </c>
      <c r="B39" s="532" t="s">
        <v>982</v>
      </c>
      <c r="C39" s="534" t="s">
        <v>1146</v>
      </c>
    </row>
    <row r="40" spans="1:3">
      <c r="A40" s="532" t="s">
        <v>1143</v>
      </c>
      <c r="B40" s="532" t="s">
        <v>1147</v>
      </c>
      <c r="C40" s="533" t="s">
        <v>1148</v>
      </c>
    </row>
    <row r="41" spans="1:3">
      <c r="A41" s="532" t="s">
        <v>1143</v>
      </c>
      <c r="B41" s="532" t="s">
        <v>1144</v>
      </c>
      <c r="C41" s="534" t="s">
        <v>1149</v>
      </c>
    </row>
    <row r="42" spans="1:3">
      <c r="A42" s="532" t="s">
        <v>1143</v>
      </c>
      <c r="B42" s="532" t="s">
        <v>1150</v>
      </c>
      <c r="C42" s="532" t="s">
        <v>1151</v>
      </c>
    </row>
    <row r="43" spans="1:3">
      <c r="A43" s="532" t="s">
        <v>1143</v>
      </c>
      <c r="B43" s="532" t="s">
        <v>1150</v>
      </c>
      <c r="C43" s="532" t="s">
        <v>1151</v>
      </c>
    </row>
    <row r="44" spans="1:3">
      <c r="A44" s="532" t="s">
        <v>1143</v>
      </c>
      <c r="B44" s="532" t="s">
        <v>982</v>
      </c>
      <c r="C44" s="534" t="s">
        <v>1152</v>
      </c>
    </row>
    <row r="45" spans="1:3">
      <c r="A45" s="532" t="s">
        <v>1143</v>
      </c>
      <c r="B45" s="532" t="s">
        <v>1143</v>
      </c>
      <c r="C45" s="532" t="s">
        <v>1153</v>
      </c>
    </row>
    <row r="46" spans="1:3">
      <c r="A46" s="532" t="s">
        <v>1143</v>
      </c>
      <c r="B46" s="532" t="s">
        <v>1144</v>
      </c>
      <c r="C46" s="534" t="s">
        <v>1154</v>
      </c>
    </row>
    <row r="47" spans="1:3">
      <c r="A47" s="532" t="s">
        <v>1143</v>
      </c>
      <c r="B47" s="532" t="s">
        <v>1144</v>
      </c>
      <c r="C47" s="532" t="s">
        <v>1155</v>
      </c>
    </row>
    <row r="48" spans="1:3">
      <c r="A48" s="532" t="s">
        <v>1143</v>
      </c>
      <c r="B48" s="532" t="s">
        <v>426</v>
      </c>
      <c r="C48" s="532" t="s">
        <v>1156</v>
      </c>
    </row>
    <row r="49" spans="1:3">
      <c r="A49" s="532" t="s">
        <v>1143</v>
      </c>
      <c r="B49" s="536" t="s">
        <v>982</v>
      </c>
      <c r="C49" s="537" t="s">
        <v>1157</v>
      </c>
    </row>
    <row r="50" spans="1:3">
      <c r="A50" s="532" t="s">
        <v>1143</v>
      </c>
      <c r="B50" s="532" t="s">
        <v>1158</v>
      </c>
      <c r="C50" s="534" t="s">
        <v>1159</v>
      </c>
    </row>
    <row r="51" spans="1:3">
      <c r="A51" s="532" t="s">
        <v>1143</v>
      </c>
      <c r="B51" s="532" t="s">
        <v>1160</v>
      </c>
      <c r="C51" s="532" t="s">
        <v>1161</v>
      </c>
    </row>
    <row r="52" spans="1:3" ht="26">
      <c r="A52" s="532" t="s">
        <v>1143</v>
      </c>
      <c r="B52" s="532" t="s">
        <v>1144</v>
      </c>
      <c r="C52" s="534" t="s">
        <v>1162</v>
      </c>
    </row>
    <row r="53" spans="1:3">
      <c r="A53" s="532" t="s">
        <v>1143</v>
      </c>
      <c r="B53" s="532" t="s">
        <v>1144</v>
      </c>
      <c r="C53" s="534" t="s">
        <v>1163</v>
      </c>
    </row>
    <row r="54" spans="1:3">
      <c r="A54" s="532" t="s">
        <v>1143</v>
      </c>
      <c r="B54" s="532" t="s">
        <v>982</v>
      </c>
      <c r="C54" s="534" t="s">
        <v>1164</v>
      </c>
    </row>
    <row r="55" spans="1:3">
      <c r="A55" s="532" t="s">
        <v>1143</v>
      </c>
      <c r="B55" s="532" t="s">
        <v>1165</v>
      </c>
      <c r="C55" s="534" t="s">
        <v>1166</v>
      </c>
    </row>
    <row r="56" spans="1:3">
      <c r="A56" s="532" t="s">
        <v>1143</v>
      </c>
      <c r="B56" s="532" t="s">
        <v>1144</v>
      </c>
      <c r="C56" s="534" t="s">
        <v>1149</v>
      </c>
    </row>
    <row r="57" spans="1:3">
      <c r="A57" s="532" t="s">
        <v>1167</v>
      </c>
      <c r="B57" s="532" t="s">
        <v>1168</v>
      </c>
      <c r="C57" s="534" t="s">
        <v>1169</v>
      </c>
    </row>
    <row r="58" spans="1:3">
      <c r="A58" s="532" t="s">
        <v>1167</v>
      </c>
      <c r="B58" s="532" t="s">
        <v>1170</v>
      </c>
      <c r="C58" s="534" t="s">
        <v>1171</v>
      </c>
    </row>
    <row r="59" spans="1:3">
      <c r="A59" s="532" t="s">
        <v>1167</v>
      </c>
      <c r="B59" s="532" t="s">
        <v>1168</v>
      </c>
      <c r="C59" s="534" t="s">
        <v>1172</v>
      </c>
    </row>
    <row r="60" spans="1:3">
      <c r="A60" s="532" t="s">
        <v>1167</v>
      </c>
      <c r="B60" s="532" t="s">
        <v>1168</v>
      </c>
      <c r="C60" s="534" t="s">
        <v>1173</v>
      </c>
    </row>
    <row r="61" spans="1:3">
      <c r="A61" s="532" t="s">
        <v>1167</v>
      </c>
      <c r="B61" s="532" t="s">
        <v>1174</v>
      </c>
      <c r="C61" s="534" t="s">
        <v>1175</v>
      </c>
    </row>
    <row r="62" spans="1:3">
      <c r="A62" s="532" t="s">
        <v>1167</v>
      </c>
      <c r="B62" s="532" t="s">
        <v>1168</v>
      </c>
      <c r="C62" s="534" t="s">
        <v>1176</v>
      </c>
    </row>
    <row r="63" spans="1:3">
      <c r="A63" s="532" t="s">
        <v>1167</v>
      </c>
      <c r="B63" s="532" t="s">
        <v>1160</v>
      </c>
      <c r="C63" s="534" t="s">
        <v>1177</v>
      </c>
    </row>
    <row r="64" spans="1:3">
      <c r="A64" s="532" t="s">
        <v>1167</v>
      </c>
      <c r="B64" s="532" t="s">
        <v>1168</v>
      </c>
      <c r="C64" s="534" t="s">
        <v>1178</v>
      </c>
    </row>
    <row r="65" spans="1:3">
      <c r="A65" s="532" t="s">
        <v>1167</v>
      </c>
      <c r="B65" s="532" t="s">
        <v>1179</v>
      </c>
      <c r="C65" s="534" t="s">
        <v>1180</v>
      </c>
    </row>
    <row r="66" spans="1:3">
      <c r="A66" s="532" t="s">
        <v>1167</v>
      </c>
      <c r="B66" s="532" t="s">
        <v>1179</v>
      </c>
      <c r="C66" s="534" t="s">
        <v>1181</v>
      </c>
    </row>
    <row r="67" spans="1:3">
      <c r="A67" s="532" t="s">
        <v>1167</v>
      </c>
      <c r="B67" s="532" t="s">
        <v>1179</v>
      </c>
      <c r="C67" s="534" t="s">
        <v>1181</v>
      </c>
    </row>
    <row r="68" spans="1:3">
      <c r="A68" s="532" t="s">
        <v>1167</v>
      </c>
      <c r="B68" s="532" t="s">
        <v>1168</v>
      </c>
      <c r="C68" s="534" t="s">
        <v>1182</v>
      </c>
    </row>
    <row r="69" spans="1:3">
      <c r="A69" s="532" t="s">
        <v>1167</v>
      </c>
      <c r="B69" s="532" t="s">
        <v>1168</v>
      </c>
      <c r="C69" s="534" t="s">
        <v>1183</v>
      </c>
    </row>
    <row r="70" spans="1:3">
      <c r="A70" s="532" t="s">
        <v>1167</v>
      </c>
      <c r="B70" s="532" t="s">
        <v>1170</v>
      </c>
      <c r="C70" s="534" t="s">
        <v>1184</v>
      </c>
    </row>
    <row r="71" spans="1:3">
      <c r="A71" s="532" t="s">
        <v>1167</v>
      </c>
      <c r="B71" s="532" t="s">
        <v>1168</v>
      </c>
      <c r="C71" s="534" t="s">
        <v>1185</v>
      </c>
    </row>
    <row r="72" spans="1:3">
      <c r="A72" s="532" t="s">
        <v>1167</v>
      </c>
      <c r="B72" s="532" t="s">
        <v>1186</v>
      </c>
      <c r="C72" s="534" t="s">
        <v>1187</v>
      </c>
    </row>
    <row r="73" spans="1:3">
      <c r="A73" s="532" t="s">
        <v>1167</v>
      </c>
      <c r="B73" s="532"/>
      <c r="C73" s="534" t="s">
        <v>1188</v>
      </c>
    </row>
    <row r="74" spans="1:3">
      <c r="A74" s="532" t="s">
        <v>1167</v>
      </c>
      <c r="B74" s="532" t="s">
        <v>1174</v>
      </c>
      <c r="C74" s="534" t="s">
        <v>1189</v>
      </c>
    </row>
    <row r="75" spans="1:3">
      <c r="A75" s="532" t="s">
        <v>1167</v>
      </c>
      <c r="B75" s="532" t="s">
        <v>1170</v>
      </c>
      <c r="C75" s="534" t="s">
        <v>1190</v>
      </c>
    </row>
    <row r="76" spans="1:3">
      <c r="A76" s="532" t="s">
        <v>1167</v>
      </c>
      <c r="B76" s="532" t="s">
        <v>1170</v>
      </c>
      <c r="C76" s="533" t="s">
        <v>1191</v>
      </c>
    </row>
    <row r="77" spans="1:3">
      <c r="A77" s="532" t="s">
        <v>1192</v>
      </c>
      <c r="B77" s="532" t="s">
        <v>1193</v>
      </c>
      <c r="C77" s="532" t="s">
        <v>1194</v>
      </c>
    </row>
    <row r="78" spans="1:3">
      <c r="A78" s="532" t="s">
        <v>1192</v>
      </c>
      <c r="B78" s="532" t="s">
        <v>1193</v>
      </c>
      <c r="C78" s="532" t="s">
        <v>1194</v>
      </c>
    </row>
    <row r="79" spans="1:3">
      <c r="A79" s="532" t="s">
        <v>1192</v>
      </c>
      <c r="B79" s="532" t="s">
        <v>1168</v>
      </c>
      <c r="C79" s="626" t="s">
        <v>1195</v>
      </c>
    </row>
    <row r="80" spans="1:3">
      <c r="A80" s="532" t="s">
        <v>1192</v>
      </c>
      <c r="B80" s="532" t="s">
        <v>1193</v>
      </c>
      <c r="C80" s="532" t="s">
        <v>1194</v>
      </c>
    </row>
    <row r="81" spans="1:3">
      <c r="A81" s="532" t="s">
        <v>1192</v>
      </c>
      <c r="B81" s="532" t="s">
        <v>1193</v>
      </c>
      <c r="C81" s="532" t="s">
        <v>1194</v>
      </c>
    </row>
    <row r="82" spans="1:3">
      <c r="A82" s="532" t="s">
        <v>1192</v>
      </c>
      <c r="B82" s="532" t="s">
        <v>1193</v>
      </c>
      <c r="C82" s="532" t="s">
        <v>1196</v>
      </c>
    </row>
    <row r="83" spans="1:3">
      <c r="A83" s="532" t="s">
        <v>1192</v>
      </c>
      <c r="B83" s="532" t="s">
        <v>1193</v>
      </c>
      <c r="C83" s="532" t="s">
        <v>1194</v>
      </c>
    </row>
    <row r="84" spans="1:3">
      <c r="A84" s="532" t="s">
        <v>1192</v>
      </c>
      <c r="B84" s="532" t="s">
        <v>1193</v>
      </c>
      <c r="C84" s="534" t="s">
        <v>1197</v>
      </c>
    </row>
    <row r="85" spans="1:3">
      <c r="A85" s="532" t="s">
        <v>1192</v>
      </c>
      <c r="B85" s="532" t="s">
        <v>1198</v>
      </c>
      <c r="C85" s="532" t="s">
        <v>1196</v>
      </c>
    </row>
    <row r="86" spans="1:3">
      <c r="A86" s="532" t="s">
        <v>1192</v>
      </c>
      <c r="B86" s="532" t="s">
        <v>1193</v>
      </c>
      <c r="C86" s="532" t="s">
        <v>1194</v>
      </c>
    </row>
    <row r="87" spans="1:3">
      <c r="A87" s="532" t="s">
        <v>1192</v>
      </c>
      <c r="B87" s="532" t="s">
        <v>1198</v>
      </c>
      <c r="C87" s="532" t="s">
        <v>1196</v>
      </c>
    </row>
    <row r="88" spans="1:3">
      <c r="A88" s="532" t="s">
        <v>1192</v>
      </c>
      <c r="B88" s="532" t="s">
        <v>1193</v>
      </c>
      <c r="C88" s="534" t="s">
        <v>1199</v>
      </c>
    </row>
    <row r="89" spans="1:3">
      <c r="A89" s="532" t="s">
        <v>1192</v>
      </c>
      <c r="B89" s="532" t="s">
        <v>1193</v>
      </c>
      <c r="C89" s="532" t="s">
        <v>1194</v>
      </c>
    </row>
    <row r="90" spans="1:3">
      <c r="A90" s="532" t="s">
        <v>1192</v>
      </c>
      <c r="B90" s="532" t="s">
        <v>1193</v>
      </c>
      <c r="C90" s="532" t="s">
        <v>1194</v>
      </c>
    </row>
    <row r="91" spans="1:3">
      <c r="A91" s="532" t="s">
        <v>1192</v>
      </c>
      <c r="B91" s="532" t="s">
        <v>1193</v>
      </c>
      <c r="C91" s="532" t="s">
        <v>1200</v>
      </c>
    </row>
    <row r="92" spans="1:3">
      <c r="A92" s="532" t="s">
        <v>1192</v>
      </c>
      <c r="B92" s="532" t="s">
        <v>1193</v>
      </c>
      <c r="C92" s="532" t="s">
        <v>1201</v>
      </c>
    </row>
    <row r="93" spans="1:3">
      <c r="A93" s="532" t="s">
        <v>1192</v>
      </c>
      <c r="B93" s="532" t="s">
        <v>1193</v>
      </c>
      <c r="C93" s="532" t="s">
        <v>1194</v>
      </c>
    </row>
    <row r="94" spans="1:3">
      <c r="A94" s="532" t="s">
        <v>1192</v>
      </c>
      <c r="B94" s="532" t="s">
        <v>1193</v>
      </c>
      <c r="C94" s="532" t="s">
        <v>1196</v>
      </c>
    </row>
    <row r="95" spans="1:3">
      <c r="A95" s="532" t="s">
        <v>1192</v>
      </c>
      <c r="B95" s="532" t="s">
        <v>1193</v>
      </c>
      <c r="C95" s="532" t="s">
        <v>1196</v>
      </c>
    </row>
    <row r="96" spans="1:3">
      <c r="A96" s="532" t="s">
        <v>1192</v>
      </c>
      <c r="B96" s="532" t="s">
        <v>1193</v>
      </c>
      <c r="C96" s="532" t="s">
        <v>1196</v>
      </c>
    </row>
    <row r="97" spans="1:3">
      <c r="A97" s="532" t="s">
        <v>1192</v>
      </c>
      <c r="B97" s="532" t="s">
        <v>1193</v>
      </c>
      <c r="C97" s="532" t="s">
        <v>1196</v>
      </c>
    </row>
    <row r="98" spans="1:3">
      <c r="A98" s="532" t="s">
        <v>1192</v>
      </c>
      <c r="B98" s="532" t="s">
        <v>1193</v>
      </c>
      <c r="C98" s="532" t="s">
        <v>1196</v>
      </c>
    </row>
    <row r="99" spans="1:3">
      <c r="A99" s="532" t="s">
        <v>1192</v>
      </c>
      <c r="B99" s="532" t="s">
        <v>1193</v>
      </c>
      <c r="C99" s="532" t="s">
        <v>1194</v>
      </c>
    </row>
    <row r="100" spans="1:3">
      <c r="A100" s="532" t="s">
        <v>1192</v>
      </c>
      <c r="B100" s="532" t="s">
        <v>1193</v>
      </c>
      <c r="C100" s="532" t="s">
        <v>1194</v>
      </c>
    </row>
    <row r="101" spans="1:3">
      <c r="A101" s="532" t="s">
        <v>1192</v>
      </c>
      <c r="B101" s="532" t="s">
        <v>1193</v>
      </c>
      <c r="C101" s="534" t="s">
        <v>1202</v>
      </c>
    </row>
    <row r="102" spans="1:3">
      <c r="A102" s="532" t="s">
        <v>1192</v>
      </c>
      <c r="B102" s="532" t="s">
        <v>1193</v>
      </c>
      <c r="C102" s="532" t="s">
        <v>1194</v>
      </c>
    </row>
    <row r="103" spans="1:3">
      <c r="A103" s="532" t="s">
        <v>1192</v>
      </c>
      <c r="B103" s="532" t="s">
        <v>1193</v>
      </c>
      <c r="C103" s="534" t="s">
        <v>1203</v>
      </c>
    </row>
    <row r="104" spans="1:3">
      <c r="A104" s="532" t="s">
        <v>1192</v>
      </c>
      <c r="B104" s="532" t="s">
        <v>1193</v>
      </c>
      <c r="C104" s="532" t="s">
        <v>1196</v>
      </c>
    </row>
    <row r="105" spans="1:3">
      <c r="A105" s="532" t="s">
        <v>1192</v>
      </c>
      <c r="B105" s="532" t="s">
        <v>1193</v>
      </c>
      <c r="C105" s="532" t="s">
        <v>1194</v>
      </c>
    </row>
    <row r="106" spans="1:3">
      <c r="A106" s="532" t="s">
        <v>1192</v>
      </c>
      <c r="B106" s="532" t="s">
        <v>1193</v>
      </c>
      <c r="C106" s="532" t="s">
        <v>1194</v>
      </c>
    </row>
    <row r="107" spans="1:3">
      <c r="A107" s="532" t="s">
        <v>1192</v>
      </c>
      <c r="B107" s="532" t="s">
        <v>1193</v>
      </c>
      <c r="C107" s="532" t="s">
        <v>1194</v>
      </c>
    </row>
    <row r="108" spans="1:3">
      <c r="A108" s="532" t="s">
        <v>1192</v>
      </c>
      <c r="B108" s="532" t="s">
        <v>1193</v>
      </c>
      <c r="C108" s="532" t="s">
        <v>1204</v>
      </c>
    </row>
    <row r="109" spans="1:3">
      <c r="A109" s="532" t="s">
        <v>1192</v>
      </c>
      <c r="B109" s="532" t="s">
        <v>1193</v>
      </c>
      <c r="C109" s="532" t="s">
        <v>1194</v>
      </c>
    </row>
    <row r="110" spans="1:3">
      <c r="A110" s="532" t="s">
        <v>1144</v>
      </c>
      <c r="B110" s="532" t="s">
        <v>1205</v>
      </c>
      <c r="C110" s="534" t="s">
        <v>1206</v>
      </c>
    </row>
    <row r="111" spans="1:3">
      <c r="A111" s="532" t="s">
        <v>1144</v>
      </c>
      <c r="B111" s="532" t="s">
        <v>1205</v>
      </c>
      <c r="C111" s="534" t="s">
        <v>1207</v>
      </c>
    </row>
    <row r="112" spans="1:3">
      <c r="A112" s="532" t="s">
        <v>1144</v>
      </c>
      <c r="B112" s="532" t="s">
        <v>1205</v>
      </c>
      <c r="C112" s="534" t="s">
        <v>1208</v>
      </c>
    </row>
    <row r="113" spans="1:3">
      <c r="A113" s="532" t="s">
        <v>1209</v>
      </c>
      <c r="B113" s="532" t="s">
        <v>1210</v>
      </c>
      <c r="C113" s="532" t="s">
        <v>1211</v>
      </c>
    </row>
    <row r="114" spans="1:3">
      <c r="A114" s="532" t="s">
        <v>1209</v>
      </c>
      <c r="B114" s="532" t="s">
        <v>1143</v>
      </c>
      <c r="C114" s="534"/>
    </row>
    <row r="115" spans="1:3">
      <c r="A115" s="532" t="s">
        <v>1212</v>
      </c>
      <c r="B115" s="532"/>
      <c r="C115" s="534" t="s">
        <v>1213</v>
      </c>
    </row>
    <row r="116" spans="1:3">
      <c r="A116" s="532" t="s">
        <v>1214</v>
      </c>
      <c r="B116" s="532" t="s">
        <v>1215</v>
      </c>
      <c r="C116" s="536" t="s">
        <v>1216</v>
      </c>
    </row>
    <row r="117" spans="1:3">
      <c r="A117" s="532" t="s">
        <v>1214</v>
      </c>
      <c r="B117" s="532" t="s">
        <v>1215</v>
      </c>
      <c r="C117" s="532" t="s">
        <v>1217</v>
      </c>
    </row>
    <row r="118" spans="1:3">
      <c r="A118" s="532" t="s">
        <v>1214</v>
      </c>
      <c r="B118" s="532" t="s">
        <v>1144</v>
      </c>
      <c r="C118" s="532" t="s">
        <v>1218</v>
      </c>
    </row>
    <row r="119" spans="1:3">
      <c r="A119" s="532" t="s">
        <v>1214</v>
      </c>
      <c r="B119" s="532" t="s">
        <v>1215</v>
      </c>
      <c r="C119" s="534" t="s">
        <v>1219</v>
      </c>
    </row>
    <row r="120" spans="1:3">
      <c r="A120" s="532" t="s">
        <v>1214</v>
      </c>
      <c r="B120" s="532" t="s">
        <v>1144</v>
      </c>
      <c r="C120" s="534" t="s">
        <v>1218</v>
      </c>
    </row>
    <row r="121" spans="1:3">
      <c r="A121" s="532" t="s">
        <v>1214</v>
      </c>
      <c r="B121" s="532" t="s">
        <v>1215</v>
      </c>
      <c r="C121" s="532" t="s">
        <v>1220</v>
      </c>
    </row>
    <row r="122" spans="1:3">
      <c r="A122" s="532" t="s">
        <v>1214</v>
      </c>
      <c r="B122" s="532" t="s">
        <v>1215</v>
      </c>
      <c r="C122" s="532" t="s">
        <v>1221</v>
      </c>
    </row>
    <row r="123" spans="1:3">
      <c r="A123" s="532" t="s">
        <v>1214</v>
      </c>
      <c r="B123" s="532" t="s">
        <v>1215</v>
      </c>
      <c r="C123" s="534" t="s">
        <v>1222</v>
      </c>
    </row>
    <row r="124" spans="1:3">
      <c r="A124" s="532" t="s">
        <v>1214</v>
      </c>
      <c r="B124" s="532" t="s">
        <v>1215</v>
      </c>
      <c r="C124" s="532" t="s">
        <v>1223</v>
      </c>
    </row>
    <row r="125" spans="1:3">
      <c r="A125" s="532" t="s">
        <v>1214</v>
      </c>
      <c r="B125" s="532" t="s">
        <v>1215</v>
      </c>
      <c r="C125" s="536" t="s">
        <v>1223</v>
      </c>
    </row>
    <row r="126" spans="1:3">
      <c r="A126" s="532" t="s">
        <v>1224</v>
      </c>
      <c r="B126" s="532" t="s">
        <v>1168</v>
      </c>
      <c r="C126" s="532" t="s">
        <v>1225</v>
      </c>
    </row>
    <row r="127" spans="1:3">
      <c r="A127" s="532" t="s">
        <v>1224</v>
      </c>
      <c r="B127" s="532" t="s">
        <v>1168</v>
      </c>
      <c r="C127" s="532" t="s">
        <v>1226</v>
      </c>
    </row>
    <row r="128" spans="1:3">
      <c r="A128" s="532" t="s">
        <v>1224</v>
      </c>
      <c r="B128" s="532" t="s">
        <v>1174</v>
      </c>
      <c r="C128" s="534" t="s">
        <v>1227</v>
      </c>
    </row>
    <row r="129" spans="1:3">
      <c r="A129" s="532" t="s">
        <v>1224</v>
      </c>
      <c r="B129" s="532" t="s">
        <v>1168</v>
      </c>
      <c r="C129" s="532" t="s">
        <v>1226</v>
      </c>
    </row>
    <row r="130" spans="1:3">
      <c r="A130" s="532" t="s">
        <v>1224</v>
      </c>
      <c r="B130" s="532" t="s">
        <v>1198</v>
      </c>
      <c r="C130" s="533" t="s">
        <v>1228</v>
      </c>
    </row>
    <row r="131" spans="1:3">
      <c r="A131" s="532" t="s">
        <v>1224</v>
      </c>
      <c r="B131" s="532" t="s">
        <v>1198</v>
      </c>
      <c r="C131" s="533" t="s">
        <v>1229</v>
      </c>
    </row>
    <row r="132" spans="1:3">
      <c r="A132" s="532" t="s">
        <v>1224</v>
      </c>
      <c r="B132" s="532" t="s">
        <v>1168</v>
      </c>
      <c r="C132" s="532" t="s">
        <v>1230</v>
      </c>
    </row>
    <row r="133" spans="1:3">
      <c r="A133" s="532" t="s">
        <v>1224</v>
      </c>
      <c r="B133" s="532" t="s">
        <v>1168</v>
      </c>
      <c r="C133" s="532" t="s">
        <v>1231</v>
      </c>
    </row>
    <row r="134" spans="1:3">
      <c r="A134" s="532" t="s">
        <v>1224</v>
      </c>
      <c r="B134" s="532" t="s">
        <v>1168</v>
      </c>
      <c r="C134" s="532" t="s">
        <v>1231</v>
      </c>
    </row>
    <row r="135" spans="1:3">
      <c r="A135" s="532" t="s">
        <v>1224</v>
      </c>
      <c r="B135" s="532" t="s">
        <v>1168</v>
      </c>
      <c r="C135" s="532" t="s">
        <v>1230</v>
      </c>
    </row>
    <row r="136" spans="1:3">
      <c r="A136" s="532" t="s">
        <v>1224</v>
      </c>
      <c r="B136" s="532" t="s">
        <v>1232</v>
      </c>
      <c r="C136" s="532" t="s">
        <v>1233</v>
      </c>
    </row>
    <row r="137" spans="1:3">
      <c r="A137" s="532" t="s">
        <v>1224</v>
      </c>
      <c r="B137" s="532" t="s">
        <v>1168</v>
      </c>
      <c r="C137" s="532" t="s">
        <v>1226</v>
      </c>
    </row>
    <row r="138" spans="1:3">
      <c r="A138" s="532" t="s">
        <v>1224</v>
      </c>
      <c r="B138" s="532" t="s">
        <v>1174</v>
      </c>
      <c r="C138" s="534" t="s">
        <v>1234</v>
      </c>
    </row>
    <row r="139" spans="1:3">
      <c r="A139" s="532" t="s">
        <v>1224</v>
      </c>
      <c r="B139" s="532" t="s">
        <v>1168</v>
      </c>
      <c r="C139" s="532" t="s">
        <v>1226</v>
      </c>
    </row>
    <row r="140" spans="1:3">
      <c r="A140" s="532" t="s">
        <v>1224</v>
      </c>
      <c r="B140" s="532" t="s">
        <v>1174</v>
      </c>
      <c r="C140" s="534" t="s">
        <v>1235</v>
      </c>
    </row>
    <row r="141" spans="1:3">
      <c r="A141" s="532" t="s">
        <v>1224</v>
      </c>
      <c r="B141" s="532" t="s">
        <v>1168</v>
      </c>
      <c r="C141" s="532" t="s">
        <v>1230</v>
      </c>
    </row>
    <row r="142" spans="1:3">
      <c r="A142" s="532" t="s">
        <v>1224</v>
      </c>
      <c r="B142" s="532" t="s">
        <v>1168</v>
      </c>
      <c r="C142" s="532" t="s">
        <v>1225</v>
      </c>
    </row>
    <row r="143" spans="1:3">
      <c r="A143" s="532" t="s">
        <v>1224</v>
      </c>
      <c r="B143" s="532" t="s">
        <v>1168</v>
      </c>
      <c r="C143" s="532" t="s">
        <v>1230</v>
      </c>
    </row>
    <row r="144" spans="1:3">
      <c r="A144" s="532" t="s">
        <v>1224</v>
      </c>
      <c r="B144" s="532" t="s">
        <v>1168</v>
      </c>
      <c r="C144" s="532" t="s">
        <v>1225</v>
      </c>
    </row>
    <row r="145" spans="1:3">
      <c r="A145" s="532" t="s">
        <v>1224</v>
      </c>
      <c r="B145" s="532" t="s">
        <v>1168</v>
      </c>
      <c r="C145" s="532" t="s">
        <v>1226</v>
      </c>
    </row>
    <row r="146" spans="1:3">
      <c r="A146" s="532" t="s">
        <v>1224</v>
      </c>
      <c r="B146" s="532" t="s">
        <v>1168</v>
      </c>
      <c r="C146" s="532" t="s">
        <v>1226</v>
      </c>
    </row>
    <row r="147" spans="1:3">
      <c r="A147" s="532" t="s">
        <v>1224</v>
      </c>
      <c r="B147" s="532" t="s">
        <v>1168</v>
      </c>
      <c r="C147" s="532" t="s">
        <v>1230</v>
      </c>
    </row>
    <row r="148" spans="1:3">
      <c r="A148" s="532" t="s">
        <v>1224</v>
      </c>
      <c r="B148" s="532" t="s">
        <v>1168</v>
      </c>
      <c r="C148" s="532" t="s">
        <v>1226</v>
      </c>
    </row>
    <row r="149" spans="1:3">
      <c r="A149" s="532" t="s">
        <v>1224</v>
      </c>
      <c r="B149" s="532" t="s">
        <v>1168</v>
      </c>
      <c r="C149" s="532" t="s">
        <v>1225</v>
      </c>
    </row>
    <row r="150" spans="1:3">
      <c r="A150" s="532" t="s">
        <v>1224</v>
      </c>
      <c r="B150" s="532" t="s">
        <v>1232</v>
      </c>
      <c r="C150" s="532" t="s">
        <v>1236</v>
      </c>
    </row>
    <row r="151" spans="1:3">
      <c r="A151" s="532" t="s">
        <v>1224</v>
      </c>
      <c r="B151" s="532" t="s">
        <v>1168</v>
      </c>
      <c r="C151" s="532" t="s">
        <v>1225</v>
      </c>
    </row>
    <row r="152" spans="1:3">
      <c r="A152" s="532" t="s">
        <v>1224</v>
      </c>
      <c r="B152" s="532" t="s">
        <v>1198</v>
      </c>
      <c r="C152" s="532" t="s">
        <v>1237</v>
      </c>
    </row>
    <row r="153" spans="1:3">
      <c r="A153" s="532" t="s">
        <v>1224</v>
      </c>
      <c r="B153" s="532" t="s">
        <v>1168</v>
      </c>
      <c r="C153" s="532" t="s">
        <v>1225</v>
      </c>
    </row>
    <row r="154" spans="1:3">
      <c r="A154" s="532" t="s">
        <v>1224</v>
      </c>
      <c r="B154" s="532" t="s">
        <v>1168</v>
      </c>
      <c r="C154" s="532" t="s">
        <v>1230</v>
      </c>
    </row>
    <row r="155" spans="1:3">
      <c r="A155" s="532" t="s">
        <v>1224</v>
      </c>
      <c r="B155" s="532" t="s">
        <v>1232</v>
      </c>
      <c r="C155" s="532" t="s">
        <v>1238</v>
      </c>
    </row>
    <row r="156" spans="1:3">
      <c r="A156" s="532" t="s">
        <v>1224</v>
      </c>
      <c r="B156" s="532" t="s">
        <v>1232</v>
      </c>
      <c r="C156" s="532" t="s">
        <v>1239</v>
      </c>
    </row>
    <row r="157" spans="1:3">
      <c r="A157" s="532" t="s">
        <v>1224</v>
      </c>
      <c r="B157" s="532" t="s">
        <v>1232</v>
      </c>
      <c r="C157" s="532" t="s">
        <v>1240</v>
      </c>
    </row>
    <row r="158" spans="1:3">
      <c r="A158" s="532" t="s">
        <v>1241</v>
      </c>
      <c r="B158" s="532" t="s">
        <v>1242</v>
      </c>
      <c r="C158" s="534" t="s">
        <v>1243</v>
      </c>
    </row>
    <row r="159" spans="1:3">
      <c r="A159" s="532" t="s">
        <v>1241</v>
      </c>
      <c r="B159" s="532" t="s">
        <v>1244</v>
      </c>
      <c r="C159" s="534" t="s">
        <v>1245</v>
      </c>
    </row>
    <row r="160" spans="1:3">
      <c r="A160" s="532" t="s">
        <v>1241</v>
      </c>
      <c r="B160" s="532" t="s">
        <v>1244</v>
      </c>
      <c r="C160" s="534" t="s">
        <v>1246</v>
      </c>
    </row>
    <row r="161" spans="1:3">
      <c r="A161" s="532" t="s">
        <v>1241</v>
      </c>
      <c r="B161" s="532" t="s">
        <v>1244</v>
      </c>
      <c r="C161" s="534" t="s">
        <v>1247</v>
      </c>
    </row>
    <row r="162" spans="1:3">
      <c r="A162" s="532" t="s">
        <v>1248</v>
      </c>
      <c r="B162" s="532"/>
      <c r="C162" s="534" t="s">
        <v>1249</v>
      </c>
    </row>
    <row r="163" spans="1:3">
      <c r="A163" s="532" t="s">
        <v>1248</v>
      </c>
      <c r="B163" s="532"/>
      <c r="C163" s="534" t="s">
        <v>1250</v>
      </c>
    </row>
  </sheetData>
  <mergeCells count="8">
    <mergeCell ref="B18:B19"/>
    <mergeCell ref="B20:B21"/>
    <mergeCell ref="B4:B5"/>
    <mergeCell ref="B6:B7"/>
    <mergeCell ref="B8:B9"/>
    <mergeCell ref="B10:B11"/>
    <mergeCell ref="B12:B13"/>
    <mergeCell ref="B14:B15"/>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K357"/>
  <sheetViews>
    <sheetView view="pageBreakPreview" zoomScaleSheetLayoutView="100" workbookViewId="0">
      <selection activeCell="B15" sqref="B15"/>
    </sheetView>
  </sheetViews>
  <sheetFormatPr defaultRowHeight="14"/>
  <cols>
    <col min="1" max="1" width="8.1796875" customWidth="1"/>
    <col min="2" max="2" width="13.1796875" customWidth="1"/>
    <col min="3" max="3" width="5.453125" customWidth="1"/>
    <col min="4" max="4" width="14.81640625" bestFit="1" customWidth="1"/>
    <col min="5" max="5" width="11.81640625" customWidth="1"/>
    <col min="6" max="6" width="9.453125" customWidth="1"/>
    <col min="7" max="7" width="10.1796875" customWidth="1"/>
    <col min="8" max="8" width="58" customWidth="1"/>
    <col min="9" max="9" width="35.1796875" customWidth="1"/>
  </cols>
  <sheetData>
    <row r="1" spans="1:11" ht="15">
      <c r="A1" s="242" t="s">
        <v>455</v>
      </c>
      <c r="B1" s="378"/>
      <c r="C1" s="240"/>
      <c r="D1" s="240"/>
      <c r="E1" s="240"/>
      <c r="F1" s="240"/>
      <c r="G1" s="240"/>
      <c r="H1" s="240"/>
      <c r="I1" s="241"/>
      <c r="J1" s="34"/>
      <c r="K1" s="34"/>
    </row>
    <row r="2" spans="1:11" ht="116.5">
      <c r="A2" s="65" t="s">
        <v>456</v>
      </c>
      <c r="B2" s="243" t="s">
        <v>457</v>
      </c>
      <c r="C2" s="244" t="s">
        <v>213</v>
      </c>
      <c r="D2" s="66" t="s">
        <v>214</v>
      </c>
      <c r="E2" s="66" t="s">
        <v>215</v>
      </c>
      <c r="F2" s="66" t="s">
        <v>167</v>
      </c>
      <c r="G2" s="66" t="s">
        <v>458</v>
      </c>
      <c r="H2" s="66" t="s">
        <v>216</v>
      </c>
      <c r="I2" s="66" t="s">
        <v>459</v>
      </c>
      <c r="J2" s="379"/>
      <c r="K2" s="379"/>
    </row>
    <row r="3" spans="1:11" ht="50.5">
      <c r="A3" s="602" t="s">
        <v>112</v>
      </c>
      <c r="B3" s="604"/>
      <c r="C3" s="602">
        <v>1</v>
      </c>
      <c r="D3" s="602"/>
      <c r="E3" s="602"/>
      <c r="F3" s="602"/>
      <c r="G3" s="602"/>
      <c r="H3" s="602" t="s">
        <v>1482</v>
      </c>
      <c r="I3" s="245"/>
      <c r="J3" s="34"/>
      <c r="K3" s="34"/>
    </row>
    <row r="4" spans="1:11" ht="50.5">
      <c r="A4" s="609" t="s">
        <v>174</v>
      </c>
      <c r="B4" s="603"/>
      <c r="C4" s="609">
        <v>1</v>
      </c>
      <c r="D4" s="609"/>
      <c r="E4" s="609"/>
      <c r="F4" s="609"/>
      <c r="G4" s="609"/>
      <c r="H4" s="602" t="s">
        <v>1482</v>
      </c>
      <c r="I4" s="245"/>
      <c r="J4" s="34"/>
      <c r="K4" s="34"/>
    </row>
    <row r="5" spans="1:11">
      <c r="A5" s="609" t="s">
        <v>174</v>
      </c>
      <c r="B5" s="603"/>
      <c r="C5" s="609">
        <v>1</v>
      </c>
      <c r="D5" s="609" t="s">
        <v>1602</v>
      </c>
      <c r="E5" s="609"/>
      <c r="F5" s="609"/>
      <c r="G5" s="609"/>
      <c r="H5" s="609" t="s">
        <v>1601</v>
      </c>
      <c r="I5" s="245"/>
      <c r="J5" s="34"/>
      <c r="K5" s="34"/>
    </row>
    <row r="6" spans="1:11">
      <c r="A6" s="609" t="s">
        <v>174</v>
      </c>
      <c r="B6" s="603"/>
      <c r="C6" s="609">
        <v>1</v>
      </c>
      <c r="D6" s="609" t="s">
        <v>1603</v>
      </c>
      <c r="E6" s="609"/>
      <c r="F6" s="609"/>
      <c r="G6" s="609"/>
      <c r="H6" s="609" t="s">
        <v>1604</v>
      </c>
      <c r="I6" s="245"/>
      <c r="J6" s="34"/>
      <c r="K6" s="34"/>
    </row>
    <row r="7" spans="1:11">
      <c r="A7" s="609" t="s">
        <v>174</v>
      </c>
      <c r="B7" s="603"/>
      <c r="C7" s="609">
        <v>1</v>
      </c>
      <c r="D7" s="609" t="s">
        <v>1605</v>
      </c>
      <c r="E7" s="609"/>
      <c r="F7" s="609"/>
      <c r="G7" s="609"/>
      <c r="H7" s="609" t="s">
        <v>1604</v>
      </c>
      <c r="I7" s="245"/>
      <c r="J7" s="34"/>
      <c r="K7" s="34"/>
    </row>
    <row r="8" spans="1:11">
      <c r="A8" s="609"/>
      <c r="B8" s="607"/>
      <c r="C8" s="609"/>
      <c r="D8" s="609"/>
      <c r="E8" s="609"/>
      <c r="F8" s="609"/>
      <c r="G8" s="609"/>
      <c r="H8" s="609"/>
      <c r="I8" s="245"/>
      <c r="J8" s="34"/>
      <c r="K8" s="34"/>
    </row>
    <row r="9" spans="1:11">
      <c r="A9" s="605"/>
      <c r="B9" s="606"/>
      <c r="C9" s="605"/>
      <c r="D9" s="605"/>
      <c r="E9" s="605"/>
      <c r="F9" s="605"/>
      <c r="G9" s="605"/>
      <c r="H9" s="605"/>
      <c r="I9" s="245"/>
      <c r="J9" s="34"/>
      <c r="K9" s="34"/>
    </row>
    <row r="10" spans="1:11">
      <c r="A10" s="609"/>
      <c r="B10" s="609"/>
      <c r="C10" s="609"/>
      <c r="D10" s="609"/>
      <c r="E10" s="609"/>
      <c r="F10" s="609"/>
      <c r="G10" s="609"/>
      <c r="H10" s="609"/>
      <c r="I10" s="245"/>
      <c r="J10" s="34"/>
      <c r="K10" s="34"/>
    </row>
    <row r="11" spans="1:11">
      <c r="A11" s="609"/>
      <c r="B11" s="609"/>
      <c r="C11" s="609"/>
      <c r="D11" s="609"/>
      <c r="E11" s="609"/>
      <c r="F11" s="609"/>
      <c r="G11" s="609"/>
      <c r="H11" s="609"/>
      <c r="I11" s="245"/>
      <c r="J11" s="34"/>
      <c r="K11" s="34"/>
    </row>
    <row r="12" spans="1:11">
      <c r="A12" s="609"/>
      <c r="B12" s="609"/>
      <c r="C12" s="245"/>
      <c r="D12" s="245"/>
      <c r="E12" s="245"/>
      <c r="F12" s="245"/>
      <c r="G12" s="245"/>
      <c r="H12" s="245"/>
      <c r="I12" s="245"/>
      <c r="J12" s="34"/>
      <c r="K12" s="34"/>
    </row>
    <row r="13" spans="1:11">
      <c r="A13" s="605"/>
      <c r="B13" s="605"/>
      <c r="C13" s="245"/>
      <c r="D13" s="245"/>
      <c r="E13" s="245"/>
      <c r="F13" s="245"/>
      <c r="G13" s="245"/>
      <c r="H13" s="245"/>
      <c r="I13" s="245"/>
      <c r="J13" s="34"/>
      <c r="K13" s="34"/>
    </row>
    <row r="14" spans="1:11">
      <c r="A14" s="605"/>
      <c r="B14" s="605"/>
      <c r="C14" s="245"/>
      <c r="D14" s="245"/>
      <c r="E14" s="245"/>
      <c r="F14" s="245"/>
      <c r="G14" s="245"/>
      <c r="H14" s="245"/>
      <c r="I14" s="245"/>
      <c r="J14" s="34"/>
      <c r="K14" s="34"/>
    </row>
    <row r="15" spans="1:11">
      <c r="A15" s="608"/>
      <c r="B15" s="608"/>
      <c r="C15" s="245"/>
      <c r="D15" s="245"/>
      <c r="E15" s="245"/>
      <c r="F15" s="245"/>
      <c r="G15" s="245"/>
      <c r="H15" s="245"/>
      <c r="I15" s="245"/>
      <c r="J15" s="34"/>
      <c r="K15" s="34"/>
    </row>
    <row r="16" spans="1:11">
      <c r="A16" s="609"/>
      <c r="B16" s="602"/>
      <c r="C16" s="245"/>
      <c r="D16" s="245"/>
      <c r="E16" s="245"/>
      <c r="F16" s="245"/>
      <c r="G16" s="245"/>
      <c r="H16" s="245"/>
      <c r="I16" s="245"/>
      <c r="J16" s="34"/>
      <c r="K16" s="34"/>
    </row>
    <row r="17" spans="1:11">
      <c r="A17" s="608"/>
      <c r="B17" s="608"/>
      <c r="C17" s="245"/>
      <c r="D17" s="245"/>
      <c r="E17" s="245"/>
      <c r="F17" s="245"/>
      <c r="G17" s="245"/>
      <c r="H17" s="245"/>
      <c r="I17" s="245"/>
      <c r="J17" s="34"/>
      <c r="K17" s="34"/>
    </row>
    <row r="18" spans="1:11">
      <c r="A18" s="609"/>
      <c r="B18" s="609"/>
      <c r="C18" s="245"/>
      <c r="D18" s="245"/>
      <c r="E18" s="245"/>
      <c r="F18" s="245"/>
      <c r="G18" s="245"/>
      <c r="H18" s="245"/>
      <c r="I18" s="245"/>
      <c r="J18" s="34"/>
      <c r="K18" s="34"/>
    </row>
    <row r="19" spans="1:11">
      <c r="A19" s="609"/>
      <c r="B19" s="602"/>
      <c r="C19" s="245"/>
      <c r="D19" s="245"/>
      <c r="E19" s="245"/>
      <c r="F19" s="245"/>
      <c r="G19" s="245"/>
      <c r="H19" s="245"/>
      <c r="I19" s="245"/>
      <c r="J19" s="34"/>
      <c r="K19" s="34"/>
    </row>
    <row r="20" spans="1:11">
      <c r="A20" s="609"/>
      <c r="B20" s="601"/>
      <c r="C20" s="245"/>
      <c r="D20" s="245"/>
      <c r="E20" s="245"/>
      <c r="F20" s="245"/>
      <c r="G20" s="245"/>
      <c r="H20" s="245"/>
      <c r="I20" s="245"/>
      <c r="J20" s="34"/>
      <c r="K20" s="34"/>
    </row>
    <row r="21" spans="1:11">
      <c r="A21" s="609"/>
      <c r="B21" s="609"/>
      <c r="C21" s="245"/>
      <c r="D21" s="245"/>
      <c r="E21" s="245"/>
      <c r="F21" s="245"/>
      <c r="G21" s="245"/>
      <c r="H21" s="245"/>
      <c r="I21" s="245"/>
      <c r="J21" s="34"/>
      <c r="K21" s="34"/>
    </row>
    <row r="22" spans="1:11">
      <c r="A22" s="609"/>
      <c r="B22" s="609"/>
      <c r="C22" s="245"/>
      <c r="D22" s="245"/>
      <c r="E22" s="245"/>
      <c r="F22" s="245"/>
      <c r="G22" s="245"/>
      <c r="H22" s="245"/>
      <c r="I22" s="245"/>
      <c r="J22" s="34"/>
      <c r="K22" s="34"/>
    </row>
    <row r="23" spans="1:11">
      <c r="A23" s="609"/>
      <c r="B23" s="609"/>
      <c r="C23" s="245"/>
      <c r="D23" s="245"/>
      <c r="E23" s="245"/>
      <c r="F23" s="245"/>
      <c r="G23" s="245"/>
      <c r="H23" s="245"/>
      <c r="I23" s="245"/>
      <c r="J23" s="34"/>
      <c r="K23" s="34"/>
    </row>
    <row r="24" spans="1:11">
      <c r="A24" s="609"/>
      <c r="B24" s="609"/>
      <c r="C24" s="245"/>
      <c r="D24" s="245"/>
      <c r="E24" s="245"/>
      <c r="F24" s="245"/>
      <c r="G24" s="245"/>
      <c r="H24" s="245"/>
      <c r="I24" s="245"/>
      <c r="J24" s="34"/>
      <c r="K24" s="34"/>
    </row>
    <row r="25" spans="1:11">
      <c r="A25" s="609"/>
      <c r="B25" s="609"/>
      <c r="C25" s="245"/>
      <c r="D25" s="245"/>
      <c r="E25" s="245"/>
      <c r="F25" s="245"/>
      <c r="G25" s="245"/>
      <c r="H25" s="245"/>
      <c r="I25" s="245"/>
      <c r="J25" s="34"/>
      <c r="K25" s="34"/>
    </row>
    <row r="26" spans="1:11">
      <c r="A26" s="609"/>
      <c r="B26" s="609"/>
      <c r="C26" s="245"/>
      <c r="D26" s="245"/>
      <c r="E26" s="245"/>
      <c r="F26" s="245"/>
      <c r="G26" s="245"/>
      <c r="H26" s="245"/>
      <c r="I26" s="245"/>
      <c r="J26" s="34"/>
      <c r="K26" s="34"/>
    </row>
    <row r="27" spans="1:11">
      <c r="A27" s="609"/>
      <c r="B27" s="609"/>
      <c r="C27" s="245"/>
      <c r="D27" s="245"/>
      <c r="E27" s="245"/>
      <c r="F27" s="245"/>
      <c r="G27" s="245"/>
      <c r="H27" s="245"/>
      <c r="I27" s="245"/>
      <c r="J27" s="34"/>
      <c r="K27" s="34"/>
    </row>
    <row r="28" spans="1:11">
      <c r="A28" s="245"/>
      <c r="B28" s="245"/>
      <c r="C28" s="245"/>
      <c r="D28" s="245"/>
      <c r="E28" s="245"/>
      <c r="F28" s="245"/>
      <c r="G28" s="245"/>
      <c r="H28" s="245"/>
      <c r="I28" s="245"/>
      <c r="J28" s="34"/>
      <c r="K28" s="34"/>
    </row>
    <row r="29" spans="1:11">
      <c r="A29" s="245"/>
      <c r="B29" s="245"/>
      <c r="C29" s="245"/>
      <c r="D29" s="245"/>
      <c r="E29" s="245"/>
      <c r="F29" s="245"/>
      <c r="G29" s="245"/>
      <c r="H29" s="245"/>
      <c r="I29" s="245"/>
      <c r="J29" s="34"/>
      <c r="K29" s="34"/>
    </row>
    <row r="30" spans="1:11">
      <c r="A30" s="245"/>
      <c r="B30" s="245"/>
      <c r="C30" s="245"/>
      <c r="D30" s="245"/>
      <c r="E30" s="245"/>
      <c r="F30" s="245"/>
      <c r="G30" s="245"/>
      <c r="H30" s="245"/>
      <c r="I30" s="245"/>
      <c r="J30" s="34"/>
      <c r="K30" s="34"/>
    </row>
    <row r="31" spans="1:11">
      <c r="A31" s="245"/>
      <c r="B31" s="245"/>
      <c r="C31" s="245"/>
      <c r="D31" s="245"/>
      <c r="E31" s="245"/>
      <c r="F31" s="245"/>
      <c r="G31" s="245"/>
      <c r="H31" s="245"/>
      <c r="I31" s="245"/>
      <c r="J31" s="34"/>
      <c r="K31" s="34"/>
    </row>
    <row r="32" spans="1:11">
      <c r="A32" s="245"/>
      <c r="B32" s="245"/>
      <c r="C32" s="245"/>
      <c r="D32" s="245"/>
      <c r="E32" s="245"/>
      <c r="F32" s="245"/>
      <c r="G32" s="245"/>
      <c r="H32" s="245"/>
      <c r="I32" s="245"/>
      <c r="J32" s="34"/>
      <c r="K32" s="34"/>
    </row>
    <row r="33" spans="1:11">
      <c r="A33" s="245"/>
      <c r="B33" s="245"/>
      <c r="C33" s="245"/>
      <c r="D33" s="245"/>
      <c r="E33" s="245"/>
      <c r="F33" s="245"/>
      <c r="G33" s="245"/>
      <c r="H33" s="245"/>
      <c r="I33" s="245"/>
      <c r="J33" s="34"/>
      <c r="K33" s="34"/>
    </row>
    <row r="34" spans="1:11">
      <c r="A34" s="245"/>
      <c r="B34" s="245"/>
      <c r="C34" s="245"/>
      <c r="D34" s="245"/>
      <c r="E34" s="245"/>
      <c r="F34" s="245"/>
      <c r="G34" s="245"/>
      <c r="H34" s="245"/>
      <c r="I34" s="245"/>
      <c r="J34" s="34"/>
      <c r="K34" s="34"/>
    </row>
    <row r="35" spans="1:11">
      <c r="A35" s="245"/>
      <c r="B35" s="245"/>
      <c r="C35" s="245"/>
      <c r="D35" s="245"/>
      <c r="E35" s="245"/>
      <c r="F35" s="245"/>
      <c r="G35" s="245"/>
      <c r="H35" s="245"/>
      <c r="I35" s="245"/>
      <c r="J35" s="34"/>
      <c r="K35" s="34"/>
    </row>
    <row r="36" spans="1:11">
      <c r="A36" s="245"/>
      <c r="B36" s="245"/>
      <c r="C36" s="245"/>
      <c r="D36" s="245"/>
      <c r="E36" s="245"/>
      <c r="F36" s="245"/>
      <c r="G36" s="245"/>
      <c r="H36" s="245"/>
      <c r="I36" s="245"/>
      <c r="J36" s="34"/>
      <c r="K36" s="34"/>
    </row>
    <row r="37" spans="1:11">
      <c r="A37" s="245"/>
      <c r="B37" s="245"/>
      <c r="C37" s="245"/>
      <c r="D37" s="245"/>
      <c r="E37" s="245"/>
      <c r="F37" s="245"/>
      <c r="G37" s="245"/>
      <c r="H37" s="245"/>
      <c r="I37" s="245"/>
      <c r="J37" s="34"/>
      <c r="K37" s="34"/>
    </row>
    <row r="38" spans="1:11">
      <c r="A38" s="245"/>
      <c r="B38" s="245"/>
      <c r="C38" s="245"/>
      <c r="D38" s="245"/>
      <c r="E38" s="245"/>
      <c r="F38" s="245"/>
      <c r="G38" s="245"/>
      <c r="H38" s="245"/>
      <c r="I38" s="245"/>
      <c r="J38" s="34"/>
      <c r="K38" s="34"/>
    </row>
    <row r="39" spans="1:11">
      <c r="A39" s="245"/>
      <c r="B39" s="245"/>
      <c r="C39" s="245"/>
      <c r="D39" s="245"/>
      <c r="E39" s="245"/>
      <c r="F39" s="245"/>
      <c r="G39" s="245"/>
      <c r="H39" s="245"/>
      <c r="I39" s="245"/>
      <c r="J39" s="34"/>
      <c r="K39" s="34"/>
    </row>
    <row r="40" spans="1:11">
      <c r="A40" s="245"/>
      <c r="B40" s="245"/>
      <c r="C40" s="245"/>
      <c r="D40" s="245"/>
      <c r="E40" s="245"/>
      <c r="F40" s="245"/>
      <c r="G40" s="245"/>
      <c r="H40" s="245"/>
      <c r="I40" s="245"/>
      <c r="J40" s="34"/>
      <c r="K40" s="34"/>
    </row>
    <row r="41" spans="1:11">
      <c r="A41" s="245"/>
      <c r="B41" s="245"/>
      <c r="C41" s="245"/>
      <c r="D41" s="245"/>
      <c r="E41" s="245"/>
      <c r="F41" s="245"/>
      <c r="G41" s="245"/>
      <c r="H41" s="245"/>
      <c r="I41" s="245"/>
      <c r="J41" s="34"/>
      <c r="K41" s="34"/>
    </row>
    <row r="42" spans="1:11">
      <c r="A42" s="245"/>
      <c r="B42" s="245"/>
      <c r="C42" s="245"/>
      <c r="D42" s="245"/>
      <c r="E42" s="245"/>
      <c r="F42" s="245"/>
      <c r="G42" s="245"/>
      <c r="H42" s="245"/>
      <c r="I42" s="245"/>
      <c r="J42" s="34"/>
      <c r="K42" s="34"/>
    </row>
    <row r="43" spans="1:11">
      <c r="A43" s="245"/>
      <c r="B43" s="245"/>
      <c r="C43" s="245"/>
      <c r="D43" s="245"/>
      <c r="E43" s="245"/>
      <c r="F43" s="245"/>
      <c r="G43" s="245"/>
      <c r="H43" s="245"/>
      <c r="I43" s="245"/>
      <c r="J43" s="34"/>
      <c r="K43" s="34"/>
    </row>
    <row r="44" spans="1:11">
      <c r="A44" s="245"/>
      <c r="B44" s="245"/>
      <c r="C44" s="245"/>
      <c r="D44" s="245"/>
      <c r="E44" s="245"/>
      <c r="F44" s="245"/>
      <c r="G44" s="245"/>
      <c r="H44" s="245"/>
      <c r="I44" s="245"/>
      <c r="J44" s="34"/>
      <c r="K44" s="34"/>
    </row>
    <row r="45" spans="1:11">
      <c r="A45" s="245"/>
      <c r="B45" s="245"/>
      <c r="C45" s="245"/>
      <c r="D45" s="245"/>
      <c r="E45" s="245"/>
      <c r="F45" s="245"/>
      <c r="G45" s="245"/>
      <c r="H45" s="245"/>
      <c r="I45" s="245"/>
      <c r="J45" s="34"/>
      <c r="K45" s="34"/>
    </row>
    <row r="46" spans="1:11">
      <c r="A46" s="245"/>
      <c r="B46" s="245"/>
      <c r="C46" s="245"/>
      <c r="D46" s="245"/>
      <c r="E46" s="245"/>
      <c r="F46" s="245"/>
      <c r="G46" s="245"/>
      <c r="H46" s="245"/>
      <c r="I46" s="245"/>
      <c r="J46" s="34"/>
      <c r="K46" s="34"/>
    </row>
    <row r="47" spans="1:11">
      <c r="A47" s="245"/>
      <c r="B47" s="245"/>
      <c r="C47" s="245"/>
      <c r="D47" s="245"/>
      <c r="E47" s="245"/>
      <c r="F47" s="245"/>
      <c r="G47" s="245"/>
      <c r="H47" s="245"/>
      <c r="I47" s="245"/>
      <c r="J47" s="34"/>
      <c r="K47" s="34"/>
    </row>
    <row r="48" spans="1:11">
      <c r="A48" s="245"/>
      <c r="B48" s="245"/>
      <c r="C48" s="245"/>
      <c r="D48" s="245"/>
      <c r="E48" s="245"/>
      <c r="F48" s="245"/>
      <c r="G48" s="245"/>
      <c r="H48" s="245"/>
      <c r="I48" s="245"/>
      <c r="J48" s="34"/>
      <c r="K48" s="34"/>
    </row>
    <row r="49" spans="1:11">
      <c r="A49" s="245"/>
      <c r="B49" s="245"/>
      <c r="C49" s="245"/>
      <c r="D49" s="245"/>
      <c r="E49" s="245"/>
      <c r="F49" s="245"/>
      <c r="G49" s="245"/>
      <c r="H49" s="245"/>
      <c r="I49" s="245"/>
      <c r="J49" s="34"/>
      <c r="K49" s="34"/>
    </row>
    <row r="50" spans="1:11">
      <c r="A50" s="245"/>
      <c r="B50" s="245"/>
      <c r="C50" s="245"/>
      <c r="D50" s="245"/>
      <c r="E50" s="245"/>
      <c r="F50" s="245"/>
      <c r="G50" s="245"/>
      <c r="H50" s="245"/>
      <c r="I50" s="245"/>
      <c r="J50" s="34"/>
      <c r="K50" s="34"/>
    </row>
    <row r="51" spans="1:11">
      <c r="A51" s="245"/>
      <c r="B51" s="245"/>
      <c r="C51" s="245"/>
      <c r="D51" s="245"/>
      <c r="E51" s="245"/>
      <c r="F51" s="245"/>
      <c r="G51" s="245"/>
      <c r="H51" s="245"/>
      <c r="I51" s="245"/>
      <c r="J51" s="34"/>
      <c r="K51" s="34"/>
    </row>
    <row r="52" spans="1:11">
      <c r="A52" s="245"/>
      <c r="B52" s="245"/>
      <c r="C52" s="245"/>
      <c r="D52" s="245"/>
      <c r="E52" s="245"/>
      <c r="F52" s="245"/>
      <c r="G52" s="245"/>
      <c r="H52" s="245"/>
      <c r="I52" s="245"/>
      <c r="J52" s="34"/>
      <c r="K52" s="34"/>
    </row>
    <row r="53" spans="1:11">
      <c r="A53" s="245"/>
      <c r="B53" s="245"/>
      <c r="C53" s="245"/>
      <c r="D53" s="245"/>
      <c r="E53" s="245"/>
      <c r="F53" s="245"/>
      <c r="G53" s="245"/>
      <c r="H53" s="245"/>
      <c r="I53" s="245"/>
      <c r="J53" s="34"/>
      <c r="K53" s="34"/>
    </row>
    <row r="54" spans="1:11">
      <c r="A54" s="245"/>
      <c r="B54" s="245"/>
      <c r="C54" s="245"/>
      <c r="D54" s="245"/>
      <c r="E54" s="245"/>
      <c r="F54" s="245"/>
      <c r="G54" s="245"/>
      <c r="H54" s="245"/>
      <c r="I54" s="245"/>
      <c r="J54" s="34"/>
      <c r="K54" s="34"/>
    </row>
    <row r="55" spans="1:11">
      <c r="A55" s="245"/>
      <c r="B55" s="245"/>
      <c r="C55" s="245"/>
      <c r="D55" s="245"/>
      <c r="E55" s="245"/>
      <c r="F55" s="245"/>
      <c r="G55" s="245"/>
      <c r="H55" s="245"/>
      <c r="I55" s="245"/>
      <c r="J55" s="34"/>
      <c r="K55" s="34"/>
    </row>
    <row r="56" spans="1:11">
      <c r="A56" s="245"/>
      <c r="B56" s="245"/>
      <c r="C56" s="245"/>
      <c r="D56" s="245"/>
      <c r="E56" s="245"/>
      <c r="F56" s="245"/>
      <c r="G56" s="245"/>
      <c r="H56" s="245"/>
      <c r="I56" s="245"/>
      <c r="J56" s="34"/>
      <c r="K56" s="34"/>
    </row>
    <row r="57" spans="1:11">
      <c r="A57" s="245"/>
      <c r="B57" s="245"/>
      <c r="C57" s="245"/>
      <c r="D57" s="245"/>
      <c r="E57" s="245"/>
      <c r="F57" s="245"/>
      <c r="G57" s="245"/>
      <c r="H57" s="245"/>
      <c r="I57" s="245"/>
      <c r="J57" s="34"/>
      <c r="K57" s="34"/>
    </row>
    <row r="58" spans="1:11">
      <c r="A58" s="245"/>
      <c r="B58" s="245"/>
      <c r="C58" s="245"/>
      <c r="D58" s="245"/>
      <c r="E58" s="245"/>
      <c r="F58" s="245"/>
      <c r="G58" s="245"/>
      <c r="H58" s="245"/>
      <c r="I58" s="245"/>
      <c r="J58" s="34"/>
      <c r="K58" s="34"/>
    </row>
    <row r="59" spans="1:11">
      <c r="A59" s="245"/>
      <c r="B59" s="245"/>
      <c r="C59" s="245"/>
      <c r="D59" s="245"/>
      <c r="E59" s="245"/>
      <c r="F59" s="245"/>
      <c r="G59" s="245"/>
      <c r="H59" s="245"/>
      <c r="I59" s="245"/>
      <c r="J59" s="34"/>
      <c r="K59" s="34"/>
    </row>
    <row r="60" spans="1:11">
      <c r="A60" s="245"/>
      <c r="B60" s="245"/>
      <c r="C60" s="245"/>
      <c r="D60" s="245"/>
      <c r="E60" s="245"/>
      <c r="F60" s="245"/>
      <c r="G60" s="245"/>
      <c r="H60" s="245"/>
      <c r="I60" s="245"/>
      <c r="J60" s="34"/>
      <c r="K60" s="34"/>
    </row>
    <row r="61" spans="1:11">
      <c r="A61" s="245"/>
      <c r="B61" s="245"/>
      <c r="C61" s="245"/>
      <c r="D61" s="245"/>
      <c r="E61" s="245"/>
      <c r="F61" s="245"/>
      <c r="G61" s="245"/>
      <c r="H61" s="245"/>
      <c r="I61" s="245"/>
      <c r="J61" s="34"/>
      <c r="K61" s="34"/>
    </row>
    <row r="62" spans="1:11">
      <c r="A62" s="245"/>
      <c r="B62" s="245"/>
      <c r="C62" s="245"/>
      <c r="D62" s="245"/>
      <c r="E62" s="245"/>
      <c r="F62" s="245"/>
      <c r="G62" s="245"/>
      <c r="H62" s="245"/>
      <c r="I62" s="245"/>
      <c r="J62" s="34"/>
      <c r="K62" s="34"/>
    </row>
    <row r="63" spans="1:11">
      <c r="A63" s="245"/>
      <c r="B63" s="245"/>
      <c r="C63" s="245"/>
      <c r="D63" s="245"/>
      <c r="E63" s="245"/>
      <c r="F63" s="245"/>
      <c r="G63" s="245"/>
      <c r="H63" s="245"/>
      <c r="I63" s="245"/>
      <c r="J63" s="34"/>
      <c r="K63" s="34"/>
    </row>
    <row r="64" spans="1:11">
      <c r="A64" s="245"/>
      <c r="B64" s="245"/>
      <c r="C64" s="245"/>
      <c r="D64" s="245"/>
      <c r="E64" s="245"/>
      <c r="F64" s="245"/>
      <c r="G64" s="245"/>
      <c r="H64" s="245"/>
      <c r="I64" s="245"/>
      <c r="J64" s="34"/>
      <c r="K64" s="34"/>
    </row>
    <row r="65" spans="1:11">
      <c r="A65" s="245"/>
      <c r="B65" s="245"/>
      <c r="C65" s="245"/>
      <c r="D65" s="245"/>
      <c r="E65" s="245"/>
      <c r="F65" s="245"/>
      <c r="G65" s="245"/>
      <c r="H65" s="245"/>
      <c r="I65" s="245"/>
      <c r="J65" s="34"/>
      <c r="K65" s="34"/>
    </row>
    <row r="66" spans="1:11">
      <c r="A66" s="245"/>
      <c r="B66" s="245"/>
      <c r="C66" s="245"/>
      <c r="D66" s="245"/>
      <c r="E66" s="245"/>
      <c r="F66" s="245"/>
      <c r="G66" s="245"/>
      <c r="H66" s="245"/>
      <c r="I66" s="245"/>
      <c r="J66" s="34"/>
      <c r="K66" s="34"/>
    </row>
    <row r="67" spans="1:11">
      <c r="A67" s="245"/>
      <c r="B67" s="245"/>
      <c r="C67" s="245"/>
      <c r="D67" s="245"/>
      <c r="E67" s="245"/>
      <c r="F67" s="245"/>
      <c r="G67" s="245"/>
      <c r="H67" s="245"/>
      <c r="I67" s="245"/>
      <c r="J67" s="34"/>
      <c r="K67" s="34"/>
    </row>
    <row r="68" spans="1:11">
      <c r="A68" s="245"/>
      <c r="B68" s="245"/>
      <c r="C68" s="245"/>
      <c r="D68" s="245"/>
      <c r="E68" s="245"/>
      <c r="F68" s="245"/>
      <c r="G68" s="245"/>
      <c r="H68" s="245"/>
      <c r="I68" s="245"/>
      <c r="J68" s="34"/>
      <c r="K68" s="34"/>
    </row>
    <row r="69" spans="1:11">
      <c r="A69" s="245"/>
      <c r="B69" s="245"/>
      <c r="C69" s="245"/>
      <c r="D69" s="245"/>
      <c r="E69" s="245"/>
      <c r="F69" s="245"/>
      <c r="G69" s="245"/>
      <c r="H69" s="245"/>
      <c r="I69" s="245"/>
      <c r="J69" s="34"/>
      <c r="K69" s="34"/>
    </row>
    <row r="70" spans="1:11">
      <c r="A70" s="245"/>
      <c r="B70" s="245"/>
      <c r="C70" s="245"/>
      <c r="D70" s="245"/>
      <c r="E70" s="245"/>
      <c r="F70" s="245"/>
      <c r="G70" s="245"/>
      <c r="H70" s="245"/>
      <c r="I70" s="245"/>
      <c r="J70" s="34"/>
      <c r="K70" s="34"/>
    </row>
    <row r="71" spans="1:11">
      <c r="A71" s="245"/>
      <c r="B71" s="245"/>
      <c r="C71" s="245"/>
      <c r="D71" s="245"/>
      <c r="E71" s="245"/>
      <c r="F71" s="245"/>
      <c r="G71" s="245"/>
      <c r="H71" s="245"/>
      <c r="I71" s="245"/>
      <c r="J71" s="34"/>
      <c r="K71" s="34"/>
    </row>
    <row r="72" spans="1:11">
      <c r="A72" s="245"/>
      <c r="B72" s="245"/>
      <c r="C72" s="245"/>
      <c r="D72" s="245"/>
      <c r="E72" s="245"/>
      <c r="F72" s="245"/>
      <c r="G72" s="245"/>
      <c r="H72" s="245"/>
      <c r="I72" s="245"/>
      <c r="J72" s="34"/>
      <c r="K72" s="34"/>
    </row>
    <row r="73" spans="1:11">
      <c r="A73" s="245"/>
      <c r="B73" s="245"/>
      <c r="C73" s="245"/>
      <c r="D73" s="245"/>
      <c r="E73" s="245"/>
      <c r="F73" s="245"/>
      <c r="G73" s="245"/>
      <c r="H73" s="245"/>
      <c r="I73" s="245"/>
      <c r="J73" s="34"/>
      <c r="K73" s="34"/>
    </row>
    <row r="74" spans="1:11">
      <c r="A74" s="245"/>
      <c r="B74" s="245"/>
      <c r="C74" s="245"/>
      <c r="D74" s="245"/>
      <c r="E74" s="245"/>
      <c r="F74" s="245"/>
      <c r="G74" s="245"/>
      <c r="H74" s="245"/>
      <c r="I74" s="245"/>
      <c r="J74" s="34"/>
      <c r="K74" s="34"/>
    </row>
    <row r="75" spans="1:11">
      <c r="A75" s="245"/>
      <c r="B75" s="245"/>
      <c r="C75" s="245"/>
      <c r="D75" s="245"/>
      <c r="E75" s="245"/>
      <c r="F75" s="245"/>
      <c r="G75" s="245"/>
      <c r="H75" s="245"/>
      <c r="I75" s="245"/>
      <c r="J75" s="34"/>
      <c r="K75" s="34"/>
    </row>
    <row r="76" spans="1:11">
      <c r="A76" s="245"/>
      <c r="B76" s="245"/>
      <c r="C76" s="245"/>
      <c r="D76" s="245"/>
      <c r="E76" s="245"/>
      <c r="F76" s="245"/>
      <c r="G76" s="245"/>
      <c r="H76" s="245"/>
      <c r="I76" s="245"/>
      <c r="J76" s="34"/>
      <c r="K76" s="34"/>
    </row>
    <row r="77" spans="1:11">
      <c r="A77" s="245"/>
      <c r="B77" s="245"/>
      <c r="C77" s="245"/>
      <c r="D77" s="245"/>
      <c r="E77" s="245"/>
      <c r="F77" s="245"/>
      <c r="G77" s="245"/>
      <c r="H77" s="245"/>
      <c r="I77" s="245"/>
      <c r="J77" s="34"/>
      <c r="K77" s="34"/>
    </row>
    <row r="78" spans="1:11">
      <c r="A78" s="245"/>
      <c r="B78" s="245"/>
      <c r="C78" s="245"/>
      <c r="D78" s="245"/>
      <c r="E78" s="245"/>
      <c r="F78" s="245"/>
      <c r="G78" s="245"/>
      <c r="H78" s="245"/>
      <c r="I78" s="245"/>
      <c r="J78" s="34"/>
      <c r="K78" s="34"/>
    </row>
    <row r="79" spans="1:11">
      <c r="A79" s="245"/>
      <c r="B79" s="245"/>
      <c r="C79" s="245"/>
      <c r="D79" s="245"/>
      <c r="E79" s="245"/>
      <c r="F79" s="245"/>
      <c r="G79" s="245"/>
      <c r="H79" s="245"/>
      <c r="I79" s="245"/>
      <c r="J79" s="34"/>
      <c r="K79" s="34"/>
    </row>
    <row r="80" spans="1:11">
      <c r="A80" s="245"/>
      <c r="B80" s="245"/>
      <c r="C80" s="245"/>
      <c r="D80" s="245"/>
      <c r="E80" s="245"/>
      <c r="F80" s="245"/>
      <c r="G80" s="245"/>
      <c r="H80" s="245"/>
      <c r="I80" s="245"/>
      <c r="J80" s="34"/>
      <c r="K80" s="34"/>
    </row>
    <row r="81" spans="1:11">
      <c r="A81" s="245"/>
      <c r="B81" s="245"/>
      <c r="C81" s="245"/>
      <c r="D81" s="245"/>
      <c r="E81" s="245"/>
      <c r="F81" s="245"/>
      <c r="G81" s="245"/>
      <c r="H81" s="245"/>
      <c r="I81" s="245"/>
      <c r="J81" s="34"/>
      <c r="K81" s="34"/>
    </row>
    <row r="82" spans="1:11">
      <c r="A82" s="245"/>
      <c r="B82" s="245"/>
      <c r="C82" s="245"/>
      <c r="D82" s="245"/>
      <c r="E82" s="245"/>
      <c r="F82" s="245"/>
      <c r="G82" s="245"/>
      <c r="H82" s="245"/>
      <c r="I82" s="245"/>
      <c r="J82" s="34"/>
      <c r="K82" s="34"/>
    </row>
    <row r="83" spans="1:11">
      <c r="A83" s="245"/>
      <c r="B83" s="245"/>
      <c r="C83" s="245"/>
      <c r="D83" s="245"/>
      <c r="E83" s="245"/>
      <c r="F83" s="245"/>
      <c r="G83" s="245"/>
      <c r="H83" s="245"/>
      <c r="I83" s="245"/>
      <c r="J83" s="34"/>
      <c r="K83" s="34"/>
    </row>
    <row r="84" spans="1:11">
      <c r="A84" s="245"/>
      <c r="B84" s="245"/>
      <c r="C84" s="245"/>
      <c r="D84" s="245"/>
      <c r="E84" s="245"/>
      <c r="F84" s="245"/>
      <c r="G84" s="245"/>
      <c r="H84" s="245"/>
      <c r="I84" s="245"/>
      <c r="J84" s="34"/>
      <c r="K84" s="34"/>
    </row>
    <row r="85" spans="1:11">
      <c r="A85" s="245"/>
      <c r="B85" s="245"/>
      <c r="C85" s="245"/>
      <c r="D85" s="245"/>
      <c r="E85" s="245"/>
      <c r="F85" s="245"/>
      <c r="G85" s="245"/>
      <c r="H85" s="245"/>
      <c r="I85" s="245"/>
      <c r="J85" s="34"/>
      <c r="K85" s="34"/>
    </row>
    <row r="86" spans="1:11">
      <c r="A86" s="245"/>
      <c r="B86" s="245"/>
      <c r="C86" s="245"/>
      <c r="D86" s="245"/>
      <c r="E86" s="245"/>
      <c r="F86" s="245"/>
      <c r="G86" s="245"/>
      <c r="H86" s="245"/>
      <c r="I86" s="245"/>
      <c r="J86" s="34"/>
      <c r="K86" s="34"/>
    </row>
    <row r="87" spans="1:11">
      <c r="A87" s="245"/>
      <c r="B87" s="245"/>
      <c r="C87" s="245"/>
      <c r="D87" s="245"/>
      <c r="E87" s="245"/>
      <c r="F87" s="245"/>
      <c r="G87" s="245"/>
      <c r="H87" s="245"/>
      <c r="I87" s="245"/>
      <c r="J87" s="34"/>
      <c r="K87" s="34"/>
    </row>
    <row r="88" spans="1:11">
      <c r="A88" s="245"/>
      <c r="B88" s="245"/>
      <c r="C88" s="245"/>
      <c r="D88" s="245"/>
      <c r="E88" s="245"/>
      <c r="F88" s="245"/>
      <c r="G88" s="245"/>
      <c r="H88" s="245"/>
      <c r="I88" s="245"/>
      <c r="J88" s="34"/>
      <c r="K88" s="34"/>
    </row>
    <row r="89" spans="1:11">
      <c r="A89" s="245"/>
      <c r="B89" s="245"/>
      <c r="C89" s="245"/>
      <c r="D89" s="245"/>
      <c r="E89" s="245"/>
      <c r="F89" s="245"/>
      <c r="G89" s="245"/>
      <c r="H89" s="245"/>
      <c r="I89" s="245"/>
      <c r="J89" s="34"/>
      <c r="K89" s="34"/>
    </row>
    <row r="90" spans="1:11">
      <c r="A90" s="245"/>
      <c r="B90" s="245"/>
      <c r="C90" s="245"/>
      <c r="D90" s="245"/>
      <c r="E90" s="245"/>
      <c r="F90" s="245"/>
      <c r="G90" s="245"/>
      <c r="H90" s="245"/>
      <c r="I90" s="245"/>
      <c r="J90" s="34"/>
      <c r="K90" s="34"/>
    </row>
    <row r="91" spans="1:11">
      <c r="A91" s="245"/>
      <c r="B91" s="245"/>
      <c r="C91" s="245"/>
      <c r="D91" s="245"/>
      <c r="E91" s="245"/>
      <c r="F91" s="245"/>
      <c r="G91" s="245"/>
      <c r="H91" s="245"/>
      <c r="I91" s="245"/>
      <c r="J91" s="34"/>
      <c r="K91" s="34"/>
    </row>
    <row r="92" spans="1:11">
      <c r="A92" s="245"/>
      <c r="B92" s="245"/>
      <c r="C92" s="245"/>
      <c r="D92" s="245"/>
      <c r="E92" s="245"/>
      <c r="F92" s="245"/>
      <c r="G92" s="245"/>
      <c r="H92" s="245"/>
      <c r="I92" s="245"/>
      <c r="J92" s="34"/>
      <c r="K92" s="34"/>
    </row>
    <row r="93" spans="1:11">
      <c r="A93" s="245"/>
      <c r="B93" s="245"/>
      <c r="C93" s="245"/>
      <c r="D93" s="245"/>
      <c r="E93" s="245"/>
      <c r="F93" s="245"/>
      <c r="G93" s="245"/>
      <c r="H93" s="245"/>
      <c r="I93" s="245"/>
      <c r="J93" s="34"/>
      <c r="K93" s="34"/>
    </row>
    <row r="94" spans="1:11">
      <c r="A94" s="245"/>
      <c r="B94" s="245"/>
      <c r="C94" s="245"/>
      <c r="D94" s="245"/>
      <c r="E94" s="245"/>
      <c r="F94" s="245"/>
      <c r="G94" s="245"/>
      <c r="H94" s="245"/>
      <c r="I94" s="245"/>
      <c r="J94" s="34"/>
      <c r="K94" s="34"/>
    </row>
    <row r="95" spans="1:11">
      <c r="A95" s="245"/>
      <c r="B95" s="245"/>
      <c r="C95" s="245"/>
      <c r="D95" s="245"/>
      <c r="E95" s="245"/>
      <c r="F95" s="245"/>
      <c r="G95" s="245"/>
      <c r="H95" s="245"/>
      <c r="I95" s="245"/>
      <c r="J95" s="34"/>
      <c r="K95" s="34"/>
    </row>
    <row r="96" spans="1:11">
      <c r="A96" s="245"/>
      <c r="B96" s="245"/>
      <c r="C96" s="245"/>
      <c r="D96" s="245"/>
      <c r="E96" s="245"/>
      <c r="F96" s="245"/>
      <c r="G96" s="245"/>
      <c r="H96" s="245"/>
      <c r="I96" s="245"/>
      <c r="J96" s="34"/>
      <c r="K96" s="34"/>
    </row>
    <row r="97" spans="1:11">
      <c r="A97" s="245"/>
      <c r="B97" s="245"/>
      <c r="C97" s="245"/>
      <c r="D97" s="245"/>
      <c r="E97" s="245"/>
      <c r="F97" s="245"/>
      <c r="G97" s="245"/>
      <c r="H97" s="245"/>
      <c r="I97" s="245"/>
      <c r="J97" s="34"/>
      <c r="K97" s="34"/>
    </row>
    <row r="98" spans="1:11">
      <c r="A98" s="245"/>
      <c r="B98" s="245"/>
      <c r="C98" s="245"/>
      <c r="D98" s="245"/>
      <c r="E98" s="245"/>
      <c r="F98" s="245"/>
      <c r="G98" s="245"/>
      <c r="H98" s="245"/>
      <c r="I98" s="245"/>
      <c r="J98" s="34"/>
      <c r="K98" s="34"/>
    </row>
    <row r="99" spans="1:11">
      <c r="A99" s="245"/>
      <c r="B99" s="245"/>
      <c r="C99" s="245"/>
      <c r="D99" s="245"/>
      <c r="E99" s="245"/>
      <c r="F99" s="245"/>
      <c r="G99" s="245"/>
      <c r="H99" s="245"/>
      <c r="I99" s="245"/>
      <c r="J99" s="34"/>
      <c r="K99" s="34"/>
    </row>
    <row r="100" spans="1:11">
      <c r="A100" s="245"/>
      <c r="B100" s="245"/>
      <c r="C100" s="245"/>
      <c r="D100" s="245"/>
      <c r="E100" s="245"/>
      <c r="F100" s="245"/>
      <c r="G100" s="245"/>
      <c r="H100" s="245"/>
      <c r="I100" s="245"/>
      <c r="J100" s="34"/>
      <c r="K100" s="34"/>
    </row>
    <row r="101" spans="1:11">
      <c r="A101" s="245"/>
      <c r="B101" s="245"/>
      <c r="C101" s="245"/>
      <c r="D101" s="245"/>
      <c r="E101" s="245"/>
      <c r="F101" s="245"/>
      <c r="G101" s="245"/>
      <c r="H101" s="245"/>
      <c r="I101" s="245"/>
      <c r="J101" s="34"/>
      <c r="K101" s="34"/>
    </row>
    <row r="102" spans="1:11">
      <c r="A102" s="245"/>
      <c r="B102" s="245"/>
      <c r="C102" s="245"/>
      <c r="D102" s="245"/>
      <c r="E102" s="245"/>
      <c r="F102" s="245"/>
      <c r="G102" s="245"/>
      <c r="H102" s="245"/>
      <c r="I102" s="245"/>
      <c r="J102" s="34"/>
      <c r="K102" s="34"/>
    </row>
    <row r="103" spans="1:11">
      <c r="A103" s="245"/>
      <c r="B103" s="245"/>
      <c r="C103" s="245"/>
      <c r="D103" s="245"/>
      <c r="E103" s="245"/>
      <c r="F103" s="245"/>
      <c r="G103" s="245"/>
      <c r="H103" s="245"/>
      <c r="I103" s="245"/>
      <c r="J103" s="34"/>
      <c r="K103" s="34"/>
    </row>
    <row r="104" spans="1:11">
      <c r="A104" s="245"/>
      <c r="B104" s="245"/>
      <c r="C104" s="245"/>
      <c r="D104" s="245"/>
      <c r="E104" s="245"/>
      <c r="F104" s="245"/>
      <c r="G104" s="245"/>
      <c r="H104" s="245"/>
      <c r="I104" s="245"/>
      <c r="J104" s="34"/>
      <c r="K104" s="34"/>
    </row>
    <row r="105" spans="1:11">
      <c r="A105" s="245"/>
      <c r="B105" s="245"/>
      <c r="C105" s="245"/>
      <c r="D105" s="245"/>
      <c r="E105" s="245"/>
      <c r="F105" s="245"/>
      <c r="G105" s="245"/>
      <c r="H105" s="245"/>
      <c r="I105" s="245"/>
      <c r="J105" s="34"/>
      <c r="K105" s="34"/>
    </row>
    <row r="106" spans="1:11">
      <c r="A106" s="245"/>
      <c r="B106" s="245"/>
      <c r="C106" s="245"/>
      <c r="D106" s="245"/>
      <c r="E106" s="245"/>
      <c r="F106" s="245"/>
      <c r="G106" s="245"/>
      <c r="H106" s="245"/>
      <c r="I106" s="245"/>
      <c r="J106" s="34"/>
      <c r="K106" s="34"/>
    </row>
    <row r="107" spans="1:11">
      <c r="A107" s="34"/>
      <c r="B107" s="34"/>
      <c r="C107" s="34"/>
      <c r="D107" s="34"/>
      <c r="E107" s="34"/>
      <c r="F107" s="34"/>
      <c r="G107" s="34"/>
      <c r="H107" s="34"/>
      <c r="I107" s="34"/>
      <c r="J107" s="34"/>
      <c r="K107" s="34"/>
    </row>
    <row r="108" spans="1:11">
      <c r="A108" s="34"/>
      <c r="B108" s="34"/>
      <c r="C108" s="34"/>
      <c r="D108" s="34"/>
      <c r="E108" s="34"/>
      <c r="F108" s="34"/>
      <c r="G108" s="34"/>
      <c r="H108" s="34"/>
      <c r="I108" s="34"/>
      <c r="J108" s="34"/>
      <c r="K108" s="34"/>
    </row>
    <row r="109" spans="1:11">
      <c r="A109" s="34"/>
      <c r="B109" s="34"/>
      <c r="C109" s="34"/>
      <c r="D109" s="34"/>
      <c r="E109" s="34"/>
      <c r="F109" s="34"/>
      <c r="G109" s="34"/>
      <c r="H109" s="34"/>
      <c r="I109" s="34"/>
      <c r="J109" s="34"/>
      <c r="K109" s="34"/>
    </row>
    <row r="110" spans="1:11">
      <c r="A110" s="34"/>
      <c r="B110" s="34"/>
      <c r="C110" s="34"/>
      <c r="D110" s="34"/>
      <c r="E110" s="34"/>
      <c r="F110" s="34"/>
      <c r="G110" s="34"/>
      <c r="H110" s="34"/>
      <c r="I110" s="34"/>
      <c r="J110" s="34"/>
      <c r="K110" s="34"/>
    </row>
    <row r="111" spans="1:11">
      <c r="A111" s="34"/>
      <c r="B111" s="34"/>
      <c r="C111" s="34"/>
      <c r="D111" s="34"/>
      <c r="E111" s="34"/>
      <c r="F111" s="34"/>
      <c r="G111" s="34"/>
      <c r="H111" s="34"/>
      <c r="I111" s="34"/>
      <c r="J111" s="34"/>
      <c r="K111" s="34"/>
    </row>
    <row r="112" spans="1:11">
      <c r="A112" s="34"/>
      <c r="B112" s="34"/>
      <c r="C112" s="34"/>
      <c r="D112" s="34"/>
      <c r="E112" s="34"/>
      <c r="F112" s="34"/>
      <c r="G112" s="34"/>
      <c r="H112" s="34"/>
      <c r="I112" s="34"/>
      <c r="J112" s="34"/>
      <c r="K112" s="34"/>
    </row>
    <row r="113" spans="1:11">
      <c r="A113" s="34"/>
      <c r="B113" s="34"/>
      <c r="C113" s="34"/>
      <c r="D113" s="34"/>
      <c r="E113" s="34"/>
      <c r="F113" s="34"/>
      <c r="G113" s="34"/>
      <c r="H113" s="34"/>
      <c r="I113" s="34"/>
      <c r="J113" s="34"/>
      <c r="K113" s="34"/>
    </row>
    <row r="114" spans="1:11">
      <c r="A114" s="34"/>
      <c r="B114" s="34"/>
      <c r="C114" s="34"/>
      <c r="D114" s="34"/>
      <c r="E114" s="34"/>
      <c r="F114" s="34"/>
      <c r="G114" s="34"/>
      <c r="H114" s="34"/>
      <c r="I114" s="34"/>
      <c r="J114" s="34"/>
      <c r="K114" s="34"/>
    </row>
    <row r="115" spans="1:11">
      <c r="A115" s="34"/>
      <c r="B115" s="34"/>
      <c r="C115" s="34"/>
      <c r="D115" s="34"/>
      <c r="E115" s="34"/>
      <c r="F115" s="34"/>
      <c r="G115" s="34"/>
      <c r="H115" s="34"/>
      <c r="I115" s="34"/>
      <c r="J115" s="34"/>
      <c r="K115" s="34"/>
    </row>
    <row r="116" spans="1:11">
      <c r="A116" s="34"/>
      <c r="B116" s="34"/>
      <c r="C116" s="34"/>
      <c r="D116" s="34"/>
      <c r="E116" s="34"/>
      <c r="F116" s="34"/>
      <c r="G116" s="34"/>
      <c r="H116" s="34"/>
      <c r="I116" s="34"/>
      <c r="J116" s="34"/>
      <c r="K116" s="34"/>
    </row>
    <row r="117" spans="1:11">
      <c r="A117" s="34"/>
      <c r="B117" s="34"/>
      <c r="C117" s="34"/>
      <c r="D117" s="34"/>
      <c r="E117" s="34"/>
      <c r="F117" s="34"/>
      <c r="G117" s="34"/>
      <c r="H117" s="34"/>
      <c r="I117" s="34"/>
      <c r="J117" s="34"/>
      <c r="K117" s="34"/>
    </row>
    <row r="118" spans="1:11">
      <c r="A118" s="34"/>
      <c r="B118" s="34"/>
      <c r="C118" s="34"/>
      <c r="D118" s="34"/>
      <c r="E118" s="34"/>
      <c r="F118" s="34"/>
      <c r="G118" s="34"/>
      <c r="H118" s="34"/>
      <c r="I118" s="34"/>
      <c r="J118" s="34"/>
      <c r="K118" s="34"/>
    </row>
    <row r="119" spans="1:11">
      <c r="A119" s="34"/>
      <c r="B119" s="34"/>
      <c r="C119" s="34"/>
      <c r="D119" s="34"/>
      <c r="E119" s="34"/>
      <c r="F119" s="34"/>
      <c r="G119" s="34"/>
      <c r="H119" s="34"/>
      <c r="I119" s="34"/>
      <c r="J119" s="34"/>
      <c r="K119" s="34"/>
    </row>
    <row r="120" spans="1:11">
      <c r="A120" s="34"/>
      <c r="B120" s="34"/>
      <c r="C120" s="34"/>
      <c r="D120" s="34"/>
      <c r="E120" s="34"/>
      <c r="F120" s="34"/>
      <c r="G120" s="34"/>
      <c r="H120" s="34"/>
      <c r="I120" s="34"/>
      <c r="J120" s="34"/>
      <c r="K120" s="34"/>
    </row>
    <row r="121" spans="1:11">
      <c r="A121" s="34"/>
      <c r="B121" s="34"/>
      <c r="C121" s="34"/>
      <c r="D121" s="34"/>
      <c r="E121" s="34"/>
      <c r="F121" s="34"/>
      <c r="G121" s="34"/>
      <c r="H121" s="34"/>
      <c r="I121" s="34"/>
      <c r="J121" s="34"/>
      <c r="K121" s="34"/>
    </row>
    <row r="122" spans="1:11">
      <c r="A122" s="34"/>
      <c r="B122" s="34"/>
      <c r="C122" s="34"/>
      <c r="D122" s="34"/>
      <c r="E122" s="34"/>
      <c r="F122" s="34"/>
      <c r="G122" s="34"/>
      <c r="H122" s="34"/>
      <c r="I122" s="34"/>
      <c r="J122" s="34"/>
      <c r="K122" s="34"/>
    </row>
    <row r="123" spans="1:11">
      <c r="A123" s="34"/>
      <c r="B123" s="34"/>
      <c r="C123" s="34"/>
      <c r="D123" s="34"/>
      <c r="E123" s="34"/>
      <c r="F123" s="34"/>
      <c r="G123" s="34"/>
      <c r="H123" s="34"/>
      <c r="I123" s="34"/>
      <c r="J123" s="34"/>
      <c r="K123" s="34"/>
    </row>
    <row r="124" spans="1:11">
      <c r="A124" s="34"/>
      <c r="B124" s="34"/>
      <c r="C124" s="34"/>
      <c r="D124" s="34"/>
      <c r="E124" s="34"/>
      <c r="F124" s="34"/>
      <c r="G124" s="34"/>
      <c r="H124" s="34"/>
      <c r="I124" s="34"/>
      <c r="J124" s="34"/>
      <c r="K124" s="34"/>
    </row>
    <row r="125" spans="1:11">
      <c r="A125" s="34"/>
      <c r="B125" s="34"/>
      <c r="C125" s="34"/>
      <c r="D125" s="34"/>
      <c r="E125" s="34"/>
      <c r="F125" s="34"/>
      <c r="G125" s="34"/>
      <c r="H125" s="34"/>
      <c r="I125" s="34"/>
      <c r="J125" s="34"/>
      <c r="K125" s="34"/>
    </row>
    <row r="126" spans="1:11">
      <c r="A126" s="34"/>
      <c r="B126" s="34"/>
      <c r="C126" s="34"/>
      <c r="D126" s="34"/>
      <c r="E126" s="34"/>
      <c r="F126" s="34"/>
      <c r="G126" s="34"/>
      <c r="H126" s="34"/>
      <c r="I126" s="34"/>
      <c r="J126" s="34"/>
      <c r="K126" s="34"/>
    </row>
    <row r="127" spans="1:11">
      <c r="A127" s="34"/>
      <c r="B127" s="34"/>
      <c r="C127" s="34"/>
      <c r="D127" s="34"/>
      <c r="E127" s="34"/>
      <c r="F127" s="34"/>
      <c r="G127" s="34"/>
      <c r="H127" s="34"/>
      <c r="I127" s="34"/>
      <c r="J127" s="34"/>
      <c r="K127" s="34"/>
    </row>
    <row r="128" spans="1:11">
      <c r="A128" s="34"/>
      <c r="B128" s="34"/>
      <c r="C128" s="34"/>
      <c r="D128" s="34"/>
      <c r="E128" s="34"/>
      <c r="F128" s="34"/>
      <c r="G128" s="34"/>
      <c r="H128" s="34"/>
      <c r="I128" s="34"/>
      <c r="J128" s="34"/>
      <c r="K128" s="34"/>
    </row>
    <row r="129" spans="1:11">
      <c r="A129" s="34"/>
      <c r="B129" s="34"/>
      <c r="C129" s="34"/>
      <c r="D129" s="34"/>
      <c r="E129" s="34"/>
      <c r="F129" s="34"/>
      <c r="G129" s="34"/>
      <c r="H129" s="34"/>
      <c r="I129" s="34"/>
      <c r="J129" s="34"/>
      <c r="K129" s="34"/>
    </row>
    <row r="130" spans="1:11">
      <c r="A130" s="34"/>
      <c r="B130" s="34"/>
      <c r="C130" s="34"/>
      <c r="D130" s="34"/>
      <c r="E130" s="34"/>
      <c r="F130" s="34"/>
      <c r="G130" s="34"/>
      <c r="H130" s="34"/>
      <c r="I130" s="34"/>
      <c r="J130" s="34"/>
      <c r="K130" s="34"/>
    </row>
    <row r="131" spans="1:11">
      <c r="A131" s="34"/>
      <c r="B131" s="34"/>
      <c r="C131" s="34"/>
      <c r="D131" s="34"/>
      <c r="E131" s="34"/>
      <c r="F131" s="34"/>
      <c r="G131" s="34"/>
      <c r="H131" s="34"/>
      <c r="I131" s="34"/>
      <c r="J131" s="34"/>
      <c r="K131" s="34"/>
    </row>
    <row r="132" spans="1:11">
      <c r="A132" s="34"/>
      <c r="B132" s="34"/>
      <c r="C132" s="34"/>
      <c r="D132" s="34"/>
      <c r="E132" s="34"/>
      <c r="F132" s="34"/>
      <c r="G132" s="34"/>
      <c r="H132" s="34"/>
      <c r="I132" s="34"/>
      <c r="J132" s="34"/>
      <c r="K132" s="34"/>
    </row>
    <row r="133" spans="1:11">
      <c r="A133" s="34"/>
      <c r="B133" s="34"/>
      <c r="C133" s="34"/>
      <c r="D133" s="34"/>
      <c r="E133" s="34"/>
      <c r="F133" s="34"/>
      <c r="G133" s="34"/>
      <c r="H133" s="34"/>
      <c r="I133" s="34"/>
      <c r="J133" s="34"/>
      <c r="K133" s="34"/>
    </row>
    <row r="134" spans="1:11">
      <c r="A134" s="34"/>
      <c r="B134" s="34"/>
      <c r="C134" s="34"/>
      <c r="D134" s="34"/>
      <c r="E134" s="34"/>
      <c r="F134" s="34"/>
      <c r="G134" s="34"/>
      <c r="H134" s="34"/>
      <c r="I134" s="34"/>
      <c r="J134" s="34"/>
      <c r="K134" s="34"/>
    </row>
    <row r="135" spans="1:11">
      <c r="A135" s="34"/>
      <c r="B135" s="34"/>
      <c r="C135" s="34"/>
      <c r="D135" s="34"/>
      <c r="E135" s="34"/>
      <c r="F135" s="34"/>
      <c r="G135" s="34"/>
      <c r="H135" s="34"/>
      <c r="I135" s="34"/>
      <c r="J135" s="34"/>
      <c r="K135" s="34"/>
    </row>
    <row r="136" spans="1:11">
      <c r="A136" s="34"/>
      <c r="B136" s="34"/>
      <c r="C136" s="34"/>
      <c r="D136" s="34"/>
      <c r="E136" s="34"/>
      <c r="F136" s="34"/>
      <c r="G136" s="34"/>
      <c r="H136" s="34"/>
      <c r="I136" s="34"/>
      <c r="J136" s="34"/>
      <c r="K136" s="34"/>
    </row>
    <row r="137" spans="1:11">
      <c r="A137" s="34"/>
      <c r="B137" s="34"/>
      <c r="C137" s="34"/>
      <c r="D137" s="34"/>
      <c r="E137" s="34"/>
      <c r="F137" s="34"/>
      <c r="G137" s="34"/>
      <c r="H137" s="34"/>
      <c r="I137" s="34"/>
      <c r="J137" s="34"/>
      <c r="K137" s="34"/>
    </row>
    <row r="138" spans="1:11">
      <c r="A138" s="34"/>
      <c r="B138" s="34"/>
      <c r="C138" s="34"/>
      <c r="D138" s="34"/>
      <c r="E138" s="34"/>
      <c r="F138" s="34"/>
      <c r="G138" s="34"/>
      <c r="H138" s="34"/>
      <c r="I138" s="34"/>
      <c r="J138" s="34"/>
      <c r="K138" s="34"/>
    </row>
    <row r="139" spans="1:11">
      <c r="A139" s="34"/>
      <c r="B139" s="34"/>
      <c r="C139" s="34"/>
      <c r="D139" s="34"/>
      <c r="E139" s="34"/>
      <c r="F139" s="34"/>
      <c r="G139" s="34"/>
      <c r="H139" s="34"/>
      <c r="I139" s="34"/>
      <c r="J139" s="34"/>
      <c r="K139" s="34"/>
    </row>
    <row r="140" spans="1:11">
      <c r="A140" s="34"/>
      <c r="B140" s="34"/>
      <c r="C140" s="34"/>
      <c r="D140" s="34"/>
      <c r="E140" s="34"/>
      <c r="F140" s="34"/>
      <c r="G140" s="34"/>
      <c r="H140" s="34"/>
      <c r="I140" s="34"/>
      <c r="J140" s="34"/>
      <c r="K140" s="34"/>
    </row>
    <row r="141" spans="1:11">
      <c r="A141" s="34"/>
      <c r="B141" s="34"/>
      <c r="C141" s="34"/>
      <c r="D141" s="34"/>
      <c r="E141" s="34"/>
      <c r="F141" s="34"/>
      <c r="G141" s="34"/>
      <c r="H141" s="34"/>
      <c r="I141" s="34"/>
      <c r="J141" s="34"/>
      <c r="K141" s="34"/>
    </row>
    <row r="142" spans="1:11">
      <c r="A142" s="34"/>
      <c r="B142" s="34"/>
      <c r="C142" s="34"/>
      <c r="D142" s="34"/>
      <c r="E142" s="34"/>
      <c r="F142" s="34"/>
      <c r="G142" s="34"/>
      <c r="H142" s="34"/>
      <c r="I142" s="34"/>
      <c r="J142" s="34"/>
      <c r="K142" s="34"/>
    </row>
    <row r="143" spans="1:11">
      <c r="A143" s="34"/>
      <c r="B143" s="34"/>
      <c r="C143" s="34"/>
      <c r="D143" s="34"/>
      <c r="E143" s="34"/>
      <c r="F143" s="34"/>
      <c r="G143" s="34"/>
      <c r="H143" s="34"/>
      <c r="I143" s="34"/>
      <c r="J143" s="34"/>
      <c r="K143" s="34"/>
    </row>
    <row r="144" spans="1:11">
      <c r="A144" s="34"/>
      <c r="B144" s="34"/>
      <c r="C144" s="34"/>
      <c r="D144" s="34"/>
      <c r="E144" s="34"/>
      <c r="F144" s="34"/>
      <c r="G144" s="34"/>
      <c r="H144" s="34"/>
      <c r="I144" s="34"/>
      <c r="J144" s="34"/>
      <c r="K144" s="34"/>
    </row>
    <row r="145" spans="1:11">
      <c r="A145" s="34"/>
      <c r="B145" s="34"/>
      <c r="C145" s="34"/>
      <c r="D145" s="34"/>
      <c r="E145" s="34"/>
      <c r="F145" s="34"/>
      <c r="G145" s="34"/>
      <c r="H145" s="34"/>
      <c r="I145" s="34"/>
      <c r="J145" s="34"/>
      <c r="K145" s="34"/>
    </row>
    <row r="146" spans="1:11">
      <c r="A146" s="34"/>
      <c r="B146" s="34"/>
      <c r="C146" s="34"/>
      <c r="D146" s="34"/>
      <c r="E146" s="34"/>
      <c r="F146" s="34"/>
      <c r="G146" s="34"/>
      <c r="H146" s="34"/>
      <c r="I146" s="34"/>
      <c r="J146" s="34"/>
      <c r="K146" s="34"/>
    </row>
    <row r="147" spans="1:11">
      <c r="A147" s="34"/>
      <c r="B147" s="34"/>
      <c r="C147" s="34"/>
      <c r="D147" s="34"/>
      <c r="E147" s="34"/>
      <c r="F147" s="34"/>
      <c r="G147" s="34"/>
      <c r="H147" s="34"/>
      <c r="I147" s="34"/>
      <c r="J147" s="34"/>
      <c r="K147" s="34"/>
    </row>
    <row r="148" spans="1:11">
      <c r="A148" s="34"/>
      <c r="B148" s="34"/>
      <c r="C148" s="34"/>
      <c r="D148" s="34"/>
      <c r="E148" s="34"/>
      <c r="F148" s="34"/>
      <c r="G148" s="34"/>
      <c r="H148" s="34"/>
      <c r="I148" s="34"/>
      <c r="J148" s="34"/>
      <c r="K148" s="34"/>
    </row>
    <row r="149" spans="1:11">
      <c r="A149" s="34"/>
      <c r="B149" s="34"/>
      <c r="C149" s="34"/>
      <c r="D149" s="34"/>
      <c r="E149" s="34"/>
      <c r="F149" s="34"/>
      <c r="G149" s="34"/>
      <c r="H149" s="34"/>
      <c r="I149" s="34"/>
      <c r="J149" s="34"/>
      <c r="K149" s="34"/>
    </row>
    <row r="150" spans="1:11">
      <c r="A150" s="34"/>
      <c r="B150" s="34"/>
      <c r="C150" s="34"/>
      <c r="D150" s="34"/>
      <c r="E150" s="34"/>
      <c r="F150" s="34"/>
      <c r="G150" s="34"/>
      <c r="H150" s="34"/>
      <c r="I150" s="34"/>
      <c r="J150" s="34"/>
      <c r="K150" s="34"/>
    </row>
    <row r="151" spans="1:11">
      <c r="A151" s="34"/>
      <c r="B151" s="34"/>
      <c r="C151" s="34"/>
      <c r="D151" s="34"/>
      <c r="E151" s="34"/>
      <c r="F151" s="34"/>
      <c r="G151" s="34"/>
      <c r="H151" s="34"/>
      <c r="I151" s="34"/>
      <c r="J151" s="34"/>
      <c r="K151" s="34"/>
    </row>
    <row r="152" spans="1:11">
      <c r="A152" s="34"/>
      <c r="B152" s="34"/>
      <c r="C152" s="34"/>
      <c r="D152" s="34"/>
      <c r="E152" s="34"/>
      <c r="F152" s="34"/>
      <c r="G152" s="34"/>
      <c r="H152" s="34"/>
      <c r="I152" s="34"/>
      <c r="J152" s="34"/>
      <c r="K152" s="34"/>
    </row>
    <row r="153" spans="1:11">
      <c r="A153" s="34"/>
      <c r="B153" s="34"/>
      <c r="C153" s="34"/>
      <c r="D153" s="34"/>
      <c r="E153" s="34"/>
      <c r="F153" s="34"/>
      <c r="G153" s="34"/>
      <c r="H153" s="34"/>
      <c r="I153" s="34"/>
      <c r="J153" s="34"/>
      <c r="K153" s="34"/>
    </row>
    <row r="154" spans="1:11">
      <c r="A154" s="34"/>
      <c r="B154" s="34"/>
      <c r="C154" s="34"/>
      <c r="D154" s="34"/>
      <c r="E154" s="34"/>
      <c r="F154" s="34"/>
      <c r="G154" s="34"/>
      <c r="H154" s="34"/>
      <c r="I154" s="34"/>
      <c r="J154" s="34"/>
      <c r="K154" s="34"/>
    </row>
    <row r="155" spans="1:11">
      <c r="A155" s="34"/>
      <c r="B155" s="34"/>
      <c r="C155" s="34"/>
      <c r="D155" s="34"/>
      <c r="E155" s="34"/>
      <c r="F155" s="34"/>
      <c r="G155" s="34"/>
      <c r="H155" s="34"/>
      <c r="I155" s="34"/>
      <c r="J155" s="34"/>
      <c r="K155" s="34"/>
    </row>
    <row r="156" spans="1:11">
      <c r="A156" s="34"/>
      <c r="B156" s="34"/>
      <c r="C156" s="34"/>
      <c r="D156" s="34"/>
      <c r="E156" s="34"/>
      <c r="F156" s="34"/>
      <c r="G156" s="34"/>
      <c r="H156" s="34"/>
      <c r="I156" s="34"/>
      <c r="J156" s="34"/>
      <c r="K156" s="34"/>
    </row>
    <row r="157" spans="1:11">
      <c r="A157" s="34"/>
      <c r="B157" s="34"/>
      <c r="C157" s="34"/>
      <c r="D157" s="34"/>
      <c r="E157" s="34"/>
      <c r="F157" s="34"/>
      <c r="G157" s="34"/>
      <c r="H157" s="34"/>
      <c r="I157" s="34"/>
      <c r="J157" s="34"/>
      <c r="K157" s="34"/>
    </row>
    <row r="158" spans="1:11">
      <c r="A158" s="34"/>
      <c r="B158" s="34"/>
      <c r="C158" s="34"/>
      <c r="D158" s="34"/>
      <c r="E158" s="34"/>
      <c r="F158" s="34"/>
      <c r="G158" s="34"/>
      <c r="H158" s="34"/>
      <c r="I158" s="34"/>
      <c r="J158" s="34"/>
      <c r="K158" s="34"/>
    </row>
    <row r="159" spans="1:11">
      <c r="A159" s="34"/>
      <c r="B159" s="34"/>
      <c r="C159" s="34"/>
      <c r="D159" s="34"/>
      <c r="E159" s="34"/>
      <c r="F159" s="34"/>
      <c r="G159" s="34"/>
      <c r="H159" s="34"/>
      <c r="I159" s="34"/>
      <c r="J159" s="34"/>
      <c r="K159" s="34"/>
    </row>
    <row r="160" spans="1:11">
      <c r="A160" s="34"/>
      <c r="B160" s="34"/>
      <c r="C160" s="34"/>
      <c r="D160" s="34"/>
      <c r="E160" s="34"/>
      <c r="F160" s="34"/>
      <c r="G160" s="34"/>
      <c r="H160" s="34"/>
      <c r="I160" s="34"/>
      <c r="J160" s="34"/>
      <c r="K160" s="34"/>
    </row>
    <row r="161" spans="1:11">
      <c r="A161" s="34"/>
      <c r="B161" s="34"/>
      <c r="C161" s="34"/>
      <c r="D161" s="34"/>
      <c r="E161" s="34"/>
      <c r="F161" s="34"/>
      <c r="G161" s="34"/>
      <c r="H161" s="34"/>
      <c r="I161" s="34"/>
      <c r="J161" s="34"/>
      <c r="K161" s="34"/>
    </row>
    <row r="162" spans="1:11">
      <c r="A162" s="34"/>
      <c r="B162" s="34"/>
      <c r="C162" s="34"/>
      <c r="D162" s="34"/>
      <c r="E162" s="34"/>
      <c r="F162" s="34"/>
      <c r="G162" s="34"/>
      <c r="H162" s="34"/>
      <c r="I162" s="34"/>
      <c r="J162" s="34"/>
      <c r="K162" s="34"/>
    </row>
    <row r="163" spans="1:11">
      <c r="A163" s="34"/>
      <c r="B163" s="34"/>
      <c r="C163" s="34"/>
      <c r="D163" s="34"/>
      <c r="E163" s="34"/>
      <c r="F163" s="34"/>
      <c r="G163" s="34"/>
      <c r="H163" s="34"/>
      <c r="I163" s="34"/>
      <c r="J163" s="34"/>
      <c r="K163" s="34"/>
    </row>
    <row r="164" spans="1:11">
      <c r="A164" s="34"/>
      <c r="B164" s="34"/>
      <c r="C164" s="34"/>
      <c r="D164" s="34"/>
      <c r="E164" s="34"/>
      <c r="F164" s="34"/>
      <c r="G164" s="34"/>
      <c r="H164" s="34"/>
      <c r="I164" s="34"/>
      <c r="J164" s="34"/>
      <c r="K164" s="34"/>
    </row>
    <row r="165" spans="1:11">
      <c r="A165" s="34"/>
      <c r="B165" s="34"/>
      <c r="C165" s="34"/>
      <c r="D165" s="34"/>
      <c r="E165" s="34"/>
      <c r="F165" s="34"/>
      <c r="G165" s="34"/>
      <c r="H165" s="34"/>
      <c r="I165" s="34"/>
      <c r="J165" s="34"/>
      <c r="K165" s="34"/>
    </row>
    <row r="166" spans="1:11">
      <c r="A166" s="34"/>
      <c r="B166" s="34"/>
      <c r="C166" s="34"/>
      <c r="D166" s="34"/>
      <c r="E166" s="34"/>
      <c r="F166" s="34"/>
      <c r="G166" s="34"/>
      <c r="H166" s="34"/>
      <c r="I166" s="34"/>
      <c r="J166" s="34"/>
      <c r="K166" s="34"/>
    </row>
    <row r="167" spans="1:11">
      <c r="A167" s="34"/>
      <c r="B167" s="34"/>
      <c r="C167" s="34"/>
      <c r="D167" s="34"/>
      <c r="E167" s="34"/>
      <c r="F167" s="34"/>
      <c r="G167" s="34"/>
      <c r="H167" s="34"/>
      <c r="I167" s="34"/>
      <c r="J167" s="34"/>
      <c r="K167" s="34"/>
    </row>
    <row r="168" spans="1:11">
      <c r="A168" s="34"/>
      <c r="B168" s="34"/>
      <c r="C168" s="34"/>
      <c r="D168" s="34"/>
      <c r="E168" s="34"/>
      <c r="F168" s="34"/>
      <c r="G168" s="34"/>
      <c r="H168" s="34"/>
      <c r="I168" s="34"/>
      <c r="J168" s="34"/>
      <c r="K168" s="34"/>
    </row>
    <row r="169" spans="1:11">
      <c r="A169" s="34"/>
      <c r="B169" s="34"/>
      <c r="C169" s="34"/>
      <c r="D169" s="34"/>
      <c r="E169" s="34"/>
      <c r="F169" s="34"/>
      <c r="G169" s="34"/>
      <c r="H169" s="34"/>
      <c r="I169" s="34"/>
      <c r="J169" s="34"/>
      <c r="K169" s="34"/>
    </row>
    <row r="170" spans="1:11">
      <c r="A170" s="34"/>
      <c r="B170" s="34"/>
      <c r="C170" s="34"/>
      <c r="D170" s="34"/>
      <c r="E170" s="34"/>
      <c r="F170" s="34"/>
      <c r="G170" s="34"/>
      <c r="H170" s="34"/>
      <c r="I170" s="34"/>
      <c r="J170" s="34"/>
      <c r="K170" s="34"/>
    </row>
    <row r="171" spans="1:11">
      <c r="A171" s="34"/>
      <c r="B171" s="34"/>
      <c r="C171" s="34"/>
      <c r="D171" s="34"/>
      <c r="E171" s="34"/>
      <c r="F171" s="34"/>
      <c r="G171" s="34"/>
      <c r="H171" s="34"/>
      <c r="I171" s="34"/>
      <c r="J171" s="34"/>
      <c r="K171" s="34"/>
    </row>
    <row r="172" spans="1:11">
      <c r="A172" s="34"/>
      <c r="B172" s="34"/>
      <c r="C172" s="34"/>
      <c r="D172" s="34"/>
      <c r="E172" s="34"/>
      <c r="F172" s="34"/>
      <c r="G172" s="34"/>
      <c r="H172" s="34"/>
      <c r="I172" s="34"/>
      <c r="J172" s="34"/>
      <c r="K172" s="34"/>
    </row>
    <row r="173" spans="1:11">
      <c r="A173" s="34"/>
      <c r="B173" s="34"/>
      <c r="C173" s="34"/>
      <c r="D173" s="34"/>
      <c r="E173" s="34"/>
      <c r="F173" s="34"/>
      <c r="G173" s="34"/>
      <c r="H173" s="34"/>
      <c r="I173" s="34"/>
      <c r="J173" s="34"/>
      <c r="K173" s="34"/>
    </row>
    <row r="174" spans="1:11">
      <c r="A174" s="34"/>
      <c r="B174" s="34"/>
      <c r="C174" s="34"/>
      <c r="D174" s="34"/>
      <c r="E174" s="34"/>
      <c r="F174" s="34"/>
      <c r="G174" s="34"/>
      <c r="H174" s="34"/>
      <c r="I174" s="34"/>
      <c r="J174" s="34"/>
      <c r="K174" s="34"/>
    </row>
    <row r="175" spans="1:11">
      <c r="A175" s="34"/>
      <c r="B175" s="34"/>
      <c r="C175" s="34"/>
      <c r="D175" s="34"/>
      <c r="E175" s="34"/>
      <c r="F175" s="34"/>
      <c r="G175" s="34"/>
      <c r="H175" s="34"/>
      <c r="I175" s="34"/>
      <c r="J175" s="34"/>
      <c r="K175" s="34"/>
    </row>
    <row r="176" spans="1:11">
      <c r="A176" s="34"/>
      <c r="B176" s="34"/>
      <c r="C176" s="34"/>
      <c r="D176" s="34"/>
      <c r="E176" s="34"/>
      <c r="F176" s="34"/>
      <c r="G176" s="34"/>
      <c r="H176" s="34"/>
      <c r="I176" s="34"/>
      <c r="J176" s="34"/>
      <c r="K176" s="34"/>
    </row>
    <row r="177" spans="1:11">
      <c r="A177" s="34"/>
      <c r="B177" s="34"/>
      <c r="C177" s="34"/>
      <c r="D177" s="34"/>
      <c r="E177" s="34"/>
      <c r="F177" s="34"/>
      <c r="G177" s="34"/>
      <c r="H177" s="34"/>
      <c r="I177" s="34"/>
      <c r="J177" s="34"/>
      <c r="K177" s="34"/>
    </row>
    <row r="178" spans="1:11">
      <c r="A178" s="34"/>
      <c r="B178" s="34"/>
      <c r="C178" s="34"/>
      <c r="D178" s="34"/>
      <c r="E178" s="34"/>
      <c r="F178" s="34"/>
      <c r="G178" s="34"/>
      <c r="H178" s="34"/>
      <c r="I178" s="34"/>
      <c r="J178" s="34"/>
      <c r="K178" s="34"/>
    </row>
    <row r="179" spans="1:11">
      <c r="A179" s="34"/>
      <c r="B179" s="34"/>
      <c r="C179" s="34"/>
      <c r="D179" s="34"/>
      <c r="E179" s="34"/>
      <c r="F179" s="34"/>
      <c r="G179" s="34"/>
      <c r="H179" s="34"/>
      <c r="I179" s="34"/>
      <c r="J179" s="34"/>
      <c r="K179" s="34"/>
    </row>
    <row r="180" spans="1:11">
      <c r="A180" s="34"/>
      <c r="B180" s="34"/>
      <c r="C180" s="34"/>
      <c r="D180" s="34"/>
      <c r="E180" s="34"/>
      <c r="F180" s="34"/>
      <c r="G180" s="34"/>
      <c r="H180" s="34"/>
      <c r="I180" s="34"/>
      <c r="J180" s="34"/>
      <c r="K180" s="34"/>
    </row>
    <row r="181" spans="1:11">
      <c r="A181" s="34"/>
      <c r="B181" s="34"/>
      <c r="C181" s="34"/>
      <c r="D181" s="34"/>
      <c r="E181" s="34"/>
      <c r="F181" s="34"/>
      <c r="G181" s="34"/>
      <c r="H181" s="34"/>
      <c r="I181" s="34"/>
      <c r="J181" s="34"/>
      <c r="K181" s="34"/>
    </row>
    <row r="182" spans="1:11">
      <c r="A182" s="34"/>
      <c r="B182" s="34"/>
      <c r="C182" s="34"/>
      <c r="D182" s="34"/>
      <c r="E182" s="34"/>
      <c r="F182" s="34"/>
      <c r="G182" s="34"/>
      <c r="H182" s="34"/>
      <c r="I182" s="34"/>
      <c r="J182" s="34"/>
      <c r="K182" s="34"/>
    </row>
    <row r="183" spans="1:11">
      <c r="A183" s="34"/>
      <c r="B183" s="34"/>
      <c r="C183" s="34"/>
      <c r="D183" s="34"/>
      <c r="E183" s="34"/>
      <c r="F183" s="34"/>
      <c r="G183" s="34"/>
      <c r="H183" s="34"/>
      <c r="I183" s="34"/>
      <c r="J183" s="34"/>
      <c r="K183" s="34"/>
    </row>
    <row r="184" spans="1:11">
      <c r="A184" s="34"/>
      <c r="B184" s="34"/>
      <c r="C184" s="34"/>
      <c r="D184" s="34"/>
      <c r="E184" s="34"/>
      <c r="F184" s="34"/>
      <c r="G184" s="34"/>
      <c r="H184" s="34"/>
      <c r="I184" s="34"/>
      <c r="J184" s="34"/>
      <c r="K184" s="34"/>
    </row>
    <row r="185" spans="1:11">
      <c r="A185" s="34"/>
      <c r="B185" s="34"/>
      <c r="C185" s="34"/>
      <c r="D185" s="34"/>
      <c r="E185" s="34"/>
      <c r="F185" s="34"/>
      <c r="G185" s="34"/>
      <c r="H185" s="34"/>
      <c r="I185" s="34"/>
      <c r="J185" s="34"/>
      <c r="K185" s="34"/>
    </row>
    <row r="186" spans="1:11">
      <c r="A186" s="34"/>
      <c r="B186" s="34"/>
      <c r="C186" s="34"/>
      <c r="D186" s="34"/>
      <c r="E186" s="34"/>
      <c r="F186" s="34"/>
      <c r="G186" s="34"/>
      <c r="H186" s="34"/>
      <c r="I186" s="34"/>
      <c r="J186" s="34"/>
      <c r="K186" s="34"/>
    </row>
    <row r="187" spans="1:11">
      <c r="A187" s="34"/>
      <c r="B187" s="34"/>
      <c r="C187" s="34"/>
      <c r="D187" s="34"/>
      <c r="E187" s="34"/>
      <c r="F187" s="34"/>
      <c r="G187" s="34"/>
      <c r="H187" s="34"/>
      <c r="I187" s="34"/>
      <c r="J187" s="34"/>
      <c r="K187" s="34"/>
    </row>
    <row r="188" spans="1:11">
      <c r="A188" s="34"/>
      <c r="B188" s="34"/>
      <c r="C188" s="34"/>
      <c r="D188" s="34"/>
      <c r="E188" s="34"/>
      <c r="F188" s="34"/>
      <c r="G188" s="34"/>
      <c r="H188" s="34"/>
      <c r="I188" s="34"/>
      <c r="J188" s="34"/>
      <c r="K188" s="34"/>
    </row>
    <row r="189" spans="1:11">
      <c r="A189" s="34"/>
      <c r="B189" s="34"/>
      <c r="C189" s="34"/>
      <c r="D189" s="34"/>
      <c r="E189" s="34"/>
      <c r="F189" s="34"/>
      <c r="G189" s="34"/>
      <c r="H189" s="34"/>
      <c r="I189" s="34"/>
      <c r="J189" s="34"/>
      <c r="K189" s="34"/>
    </row>
    <row r="190" spans="1:11">
      <c r="A190" s="34"/>
      <c r="B190" s="34"/>
      <c r="C190" s="34"/>
      <c r="D190" s="34"/>
      <c r="E190" s="34"/>
      <c r="F190" s="34"/>
      <c r="G190" s="34"/>
      <c r="H190" s="34"/>
      <c r="I190" s="34"/>
      <c r="J190" s="34"/>
      <c r="K190" s="34"/>
    </row>
    <row r="191" spans="1:11">
      <c r="A191" s="34"/>
      <c r="B191" s="34"/>
      <c r="C191" s="34"/>
      <c r="D191" s="34"/>
      <c r="E191" s="34"/>
      <c r="F191" s="34"/>
      <c r="G191" s="34"/>
      <c r="H191" s="34"/>
      <c r="I191" s="34"/>
      <c r="J191" s="34"/>
      <c r="K191" s="34"/>
    </row>
    <row r="192" spans="1:11">
      <c r="A192" s="34"/>
      <c r="B192" s="34"/>
      <c r="C192" s="34"/>
      <c r="D192" s="34"/>
      <c r="E192" s="34"/>
      <c r="F192" s="34"/>
      <c r="G192" s="34"/>
      <c r="H192" s="34"/>
      <c r="I192" s="34"/>
      <c r="J192" s="34"/>
      <c r="K192" s="34"/>
    </row>
    <row r="193" spans="1:11">
      <c r="A193" s="34"/>
      <c r="B193" s="34"/>
      <c r="C193" s="34"/>
      <c r="D193" s="34"/>
      <c r="E193" s="34"/>
      <c r="F193" s="34"/>
      <c r="G193" s="34"/>
      <c r="H193" s="34"/>
      <c r="I193" s="34"/>
      <c r="J193" s="34"/>
      <c r="K193" s="34"/>
    </row>
    <row r="194" spans="1:11">
      <c r="A194" s="34"/>
      <c r="B194" s="34"/>
      <c r="C194" s="34"/>
      <c r="D194" s="34"/>
      <c r="E194" s="34"/>
      <c r="F194" s="34"/>
      <c r="G194" s="34"/>
      <c r="H194" s="34"/>
      <c r="I194" s="34"/>
      <c r="J194" s="34"/>
      <c r="K194" s="34"/>
    </row>
    <row r="195" spans="1:11">
      <c r="A195" s="34"/>
      <c r="B195" s="34"/>
      <c r="C195" s="34"/>
      <c r="D195" s="34"/>
      <c r="E195" s="34"/>
      <c r="F195" s="34"/>
      <c r="G195" s="34"/>
      <c r="H195" s="34"/>
      <c r="I195" s="34"/>
      <c r="J195" s="34"/>
      <c r="K195" s="34"/>
    </row>
    <row r="196" spans="1:11">
      <c r="A196" s="34"/>
      <c r="B196" s="34"/>
      <c r="C196" s="34"/>
      <c r="D196" s="34"/>
      <c r="E196" s="34"/>
      <c r="F196" s="34"/>
      <c r="G196" s="34"/>
      <c r="H196" s="34"/>
      <c r="I196" s="34"/>
      <c r="J196" s="34"/>
      <c r="K196" s="34"/>
    </row>
    <row r="197" spans="1:11">
      <c r="A197" s="34"/>
      <c r="B197" s="34"/>
      <c r="C197" s="34"/>
      <c r="D197" s="34"/>
      <c r="E197" s="34"/>
      <c r="F197" s="34"/>
      <c r="G197" s="34"/>
      <c r="H197" s="34"/>
      <c r="I197" s="34"/>
      <c r="J197" s="34"/>
      <c r="K197" s="34"/>
    </row>
    <row r="198" spans="1:11">
      <c r="A198" s="34"/>
      <c r="B198" s="34"/>
      <c r="C198" s="34"/>
      <c r="D198" s="34"/>
      <c r="E198" s="34"/>
      <c r="F198" s="34"/>
      <c r="G198" s="34"/>
      <c r="H198" s="34"/>
      <c r="I198" s="34"/>
      <c r="J198" s="34"/>
      <c r="K198" s="34"/>
    </row>
    <row r="199" spans="1:11">
      <c r="A199" s="34"/>
      <c r="B199" s="34"/>
      <c r="C199" s="34"/>
      <c r="D199" s="34"/>
      <c r="E199" s="34"/>
      <c r="F199" s="34"/>
      <c r="G199" s="34"/>
      <c r="H199" s="34"/>
      <c r="I199" s="34"/>
      <c r="J199" s="34"/>
      <c r="K199" s="34"/>
    </row>
    <row r="200" spans="1:11">
      <c r="A200" s="34"/>
      <c r="B200" s="34"/>
      <c r="C200" s="34"/>
      <c r="D200" s="34"/>
      <c r="E200" s="34"/>
      <c r="F200" s="34"/>
      <c r="G200" s="34"/>
      <c r="H200" s="34"/>
      <c r="I200" s="34"/>
      <c r="J200" s="34"/>
      <c r="K200" s="34"/>
    </row>
    <row r="201" spans="1:11">
      <c r="A201" s="34"/>
      <c r="B201" s="34"/>
      <c r="C201" s="34"/>
      <c r="D201" s="34"/>
      <c r="E201" s="34"/>
      <c r="F201" s="34"/>
      <c r="G201" s="34"/>
      <c r="H201" s="34"/>
      <c r="I201" s="34"/>
      <c r="J201" s="34"/>
      <c r="K201" s="34"/>
    </row>
    <row r="202" spans="1:11">
      <c r="A202" s="34"/>
      <c r="B202" s="34"/>
      <c r="C202" s="34"/>
      <c r="D202" s="34"/>
      <c r="E202" s="34"/>
      <c r="F202" s="34"/>
      <c r="G202" s="34"/>
      <c r="H202" s="34"/>
      <c r="I202" s="34"/>
      <c r="J202" s="34"/>
      <c r="K202" s="34"/>
    </row>
    <row r="203" spans="1:11">
      <c r="A203" s="34"/>
      <c r="B203" s="34"/>
      <c r="C203" s="34"/>
      <c r="D203" s="34"/>
      <c r="E203" s="34"/>
      <c r="F203" s="34"/>
      <c r="G203" s="34"/>
      <c r="H203" s="34"/>
      <c r="I203" s="34"/>
      <c r="J203" s="34"/>
      <c r="K203" s="34"/>
    </row>
    <row r="204" spans="1:11">
      <c r="A204" s="34"/>
      <c r="B204" s="34"/>
      <c r="C204" s="34"/>
      <c r="D204" s="34"/>
      <c r="E204" s="34"/>
      <c r="F204" s="34"/>
      <c r="G204" s="34"/>
      <c r="H204" s="34"/>
      <c r="I204" s="34"/>
      <c r="J204" s="34"/>
      <c r="K204" s="34"/>
    </row>
    <row r="205" spans="1:11">
      <c r="A205" s="34"/>
      <c r="B205" s="34"/>
      <c r="C205" s="34"/>
      <c r="D205" s="34"/>
      <c r="E205" s="34"/>
      <c r="F205" s="34"/>
      <c r="G205" s="34"/>
      <c r="H205" s="34"/>
      <c r="I205" s="34"/>
      <c r="J205" s="34"/>
      <c r="K205" s="34"/>
    </row>
    <row r="206" spans="1:11">
      <c r="A206" s="34"/>
      <c r="B206" s="34"/>
      <c r="C206" s="34"/>
      <c r="D206" s="34"/>
      <c r="E206" s="34"/>
      <c r="F206" s="34"/>
      <c r="G206" s="34"/>
      <c r="H206" s="34"/>
      <c r="I206" s="34"/>
      <c r="J206" s="34"/>
      <c r="K206" s="34"/>
    </row>
    <row r="207" spans="1:11">
      <c r="A207" s="34"/>
      <c r="B207" s="34"/>
      <c r="C207" s="34"/>
      <c r="D207" s="34"/>
      <c r="E207" s="34"/>
      <c r="F207" s="34"/>
      <c r="G207" s="34"/>
      <c r="H207" s="34"/>
      <c r="I207" s="34"/>
      <c r="J207" s="34"/>
      <c r="K207" s="34"/>
    </row>
    <row r="208" spans="1:11">
      <c r="A208" s="34"/>
      <c r="B208" s="34"/>
      <c r="C208" s="34"/>
      <c r="D208" s="34"/>
      <c r="E208" s="34"/>
      <c r="F208" s="34"/>
      <c r="G208" s="34"/>
      <c r="H208" s="34"/>
      <c r="I208" s="34"/>
      <c r="J208" s="34"/>
      <c r="K208" s="34"/>
    </row>
    <row r="209" spans="1:11">
      <c r="A209" s="34"/>
      <c r="B209" s="34"/>
      <c r="C209" s="34"/>
      <c r="D209" s="34"/>
      <c r="E209" s="34"/>
      <c r="F209" s="34"/>
      <c r="G209" s="34"/>
      <c r="H209" s="34"/>
      <c r="I209" s="34"/>
      <c r="J209" s="34"/>
      <c r="K209" s="34"/>
    </row>
    <row r="210" spans="1:11">
      <c r="A210" s="34"/>
      <c r="B210" s="34"/>
      <c r="C210" s="34"/>
      <c r="D210" s="34"/>
      <c r="E210" s="34"/>
      <c r="F210" s="34"/>
      <c r="G210" s="34"/>
      <c r="H210" s="34"/>
      <c r="I210" s="34"/>
      <c r="J210" s="34"/>
      <c r="K210" s="34"/>
    </row>
    <row r="211" spans="1:11">
      <c r="A211" s="34"/>
      <c r="B211" s="34"/>
      <c r="C211" s="34"/>
      <c r="D211" s="34"/>
      <c r="E211" s="34"/>
      <c r="F211" s="34"/>
      <c r="G211" s="34"/>
      <c r="H211" s="34"/>
      <c r="I211" s="34"/>
      <c r="J211" s="34"/>
      <c r="K211" s="34"/>
    </row>
    <row r="212" spans="1:11">
      <c r="A212" s="34"/>
      <c r="B212" s="34"/>
      <c r="C212" s="34"/>
      <c r="D212" s="34"/>
      <c r="E212" s="34"/>
      <c r="F212" s="34"/>
      <c r="G212" s="34"/>
      <c r="H212" s="34"/>
      <c r="I212" s="34"/>
      <c r="J212" s="34"/>
      <c r="K212" s="34"/>
    </row>
    <row r="213" spans="1:11">
      <c r="A213" s="34"/>
      <c r="B213" s="34"/>
      <c r="C213" s="34"/>
      <c r="D213" s="34"/>
      <c r="E213" s="34"/>
      <c r="F213" s="34"/>
      <c r="G213" s="34"/>
      <c r="H213" s="34"/>
      <c r="I213" s="34"/>
      <c r="J213" s="34"/>
      <c r="K213" s="34"/>
    </row>
    <row r="214" spans="1:11">
      <c r="A214" s="34"/>
      <c r="B214" s="34"/>
      <c r="C214" s="34"/>
      <c r="D214" s="34"/>
      <c r="E214" s="34"/>
      <c r="F214" s="34"/>
      <c r="G214" s="34"/>
      <c r="H214" s="34"/>
      <c r="I214" s="34"/>
      <c r="J214" s="34"/>
      <c r="K214" s="34"/>
    </row>
    <row r="215" spans="1:11">
      <c r="A215" s="34"/>
      <c r="B215" s="34"/>
      <c r="C215" s="34"/>
      <c r="D215" s="34"/>
      <c r="E215" s="34"/>
      <c r="F215" s="34"/>
      <c r="G215" s="34"/>
      <c r="H215" s="34"/>
      <c r="I215" s="34"/>
      <c r="J215" s="34"/>
      <c r="K215" s="34"/>
    </row>
    <row r="216" spans="1:11">
      <c r="A216" s="34"/>
      <c r="B216" s="34"/>
      <c r="C216" s="34"/>
      <c r="D216" s="34"/>
      <c r="E216" s="34"/>
      <c r="F216" s="34"/>
      <c r="G216" s="34"/>
      <c r="H216" s="34"/>
      <c r="I216" s="34"/>
      <c r="J216" s="34"/>
      <c r="K216" s="34"/>
    </row>
    <row r="217" spans="1:11">
      <c r="A217" s="34"/>
      <c r="B217" s="34"/>
      <c r="C217" s="34"/>
      <c r="D217" s="34"/>
      <c r="E217" s="34"/>
      <c r="F217" s="34"/>
      <c r="G217" s="34"/>
      <c r="H217" s="34"/>
      <c r="I217" s="34"/>
      <c r="J217" s="34"/>
      <c r="K217" s="34"/>
    </row>
    <row r="218" spans="1:11">
      <c r="A218" s="34"/>
      <c r="B218" s="34"/>
      <c r="C218" s="34"/>
      <c r="D218" s="34"/>
      <c r="E218" s="34"/>
      <c r="F218" s="34"/>
      <c r="G218" s="34"/>
      <c r="H218" s="34"/>
      <c r="I218" s="34"/>
      <c r="J218" s="34"/>
      <c r="K218" s="34"/>
    </row>
    <row r="219" spans="1:11">
      <c r="A219" s="34"/>
      <c r="B219" s="34"/>
      <c r="C219" s="34"/>
      <c r="D219" s="34"/>
      <c r="E219" s="34"/>
      <c r="F219" s="34"/>
      <c r="G219" s="34"/>
      <c r="H219" s="34"/>
      <c r="I219" s="34"/>
      <c r="J219" s="34"/>
      <c r="K219" s="34"/>
    </row>
    <row r="220" spans="1:11">
      <c r="A220" s="34"/>
      <c r="B220" s="34"/>
      <c r="C220" s="34"/>
      <c r="D220" s="34"/>
      <c r="E220" s="34"/>
      <c r="F220" s="34"/>
      <c r="G220" s="34"/>
      <c r="H220" s="34"/>
      <c r="I220" s="34"/>
      <c r="J220" s="34"/>
      <c r="K220" s="34"/>
    </row>
    <row r="221" spans="1:11">
      <c r="A221" s="34"/>
      <c r="B221" s="34"/>
      <c r="C221" s="34"/>
      <c r="D221" s="34"/>
      <c r="E221" s="34"/>
      <c r="F221" s="34"/>
      <c r="G221" s="34"/>
      <c r="H221" s="34"/>
      <c r="I221" s="34"/>
      <c r="J221" s="34"/>
      <c r="K221" s="34"/>
    </row>
    <row r="222" spans="1:11">
      <c r="A222" s="34"/>
      <c r="B222" s="34"/>
      <c r="C222" s="34"/>
      <c r="D222" s="34"/>
      <c r="E222" s="34"/>
      <c r="F222" s="34"/>
      <c r="G222" s="34"/>
      <c r="H222" s="34"/>
      <c r="I222" s="34"/>
      <c r="J222" s="34"/>
      <c r="K222" s="34"/>
    </row>
    <row r="223" spans="1:11">
      <c r="A223" s="34"/>
      <c r="B223" s="34"/>
      <c r="C223" s="34"/>
      <c r="D223" s="34"/>
      <c r="E223" s="34"/>
      <c r="F223" s="34"/>
      <c r="G223" s="34"/>
      <c r="H223" s="34"/>
      <c r="I223" s="34"/>
      <c r="J223" s="34"/>
      <c r="K223" s="34"/>
    </row>
    <row r="224" spans="1:11">
      <c r="A224" s="34"/>
      <c r="B224" s="34"/>
      <c r="C224" s="34"/>
      <c r="D224" s="34"/>
      <c r="E224" s="34"/>
      <c r="F224" s="34"/>
      <c r="G224" s="34"/>
      <c r="H224" s="34"/>
      <c r="I224" s="34"/>
      <c r="J224" s="34"/>
      <c r="K224" s="34"/>
    </row>
    <row r="225" spans="1:11">
      <c r="A225" s="34"/>
      <c r="B225" s="34"/>
      <c r="C225" s="34"/>
      <c r="D225" s="34"/>
      <c r="E225" s="34"/>
      <c r="F225" s="34"/>
      <c r="G225" s="34"/>
      <c r="H225" s="34"/>
      <c r="I225" s="34"/>
      <c r="J225" s="34"/>
      <c r="K225" s="34"/>
    </row>
    <row r="226" spans="1:11">
      <c r="A226" s="34"/>
      <c r="B226" s="34"/>
      <c r="C226" s="34"/>
      <c r="D226" s="34"/>
      <c r="E226" s="34"/>
      <c r="F226" s="34"/>
      <c r="G226" s="34"/>
      <c r="H226" s="34"/>
      <c r="I226" s="34"/>
      <c r="J226" s="34"/>
      <c r="K226" s="34"/>
    </row>
    <row r="227" spans="1:11">
      <c r="A227" s="34"/>
      <c r="B227" s="34"/>
      <c r="C227" s="34"/>
      <c r="D227" s="34"/>
      <c r="E227" s="34"/>
      <c r="F227" s="34"/>
      <c r="G227" s="34"/>
      <c r="H227" s="34"/>
      <c r="I227" s="34"/>
      <c r="J227" s="34"/>
      <c r="K227" s="34"/>
    </row>
    <row r="228" spans="1:11">
      <c r="A228" s="34"/>
      <c r="B228" s="34"/>
      <c r="C228" s="34"/>
      <c r="D228" s="34"/>
      <c r="E228" s="34"/>
      <c r="F228" s="34"/>
      <c r="G228" s="34"/>
      <c r="H228" s="34"/>
      <c r="I228" s="34"/>
      <c r="J228" s="34"/>
      <c r="K228" s="34"/>
    </row>
    <row r="229" spans="1:11">
      <c r="A229" s="34"/>
      <c r="B229" s="34"/>
      <c r="C229" s="34"/>
      <c r="D229" s="34"/>
      <c r="E229" s="34"/>
      <c r="F229" s="34"/>
      <c r="G229" s="34"/>
      <c r="H229" s="34"/>
      <c r="I229" s="34"/>
      <c r="J229" s="34"/>
      <c r="K229" s="34"/>
    </row>
    <row r="230" spans="1:11">
      <c r="A230" s="34"/>
      <c r="B230" s="34"/>
      <c r="C230" s="34"/>
      <c r="D230" s="34"/>
      <c r="E230" s="34"/>
      <c r="F230" s="34"/>
      <c r="G230" s="34"/>
      <c r="H230" s="34"/>
      <c r="I230" s="34"/>
      <c r="J230" s="34"/>
      <c r="K230" s="34"/>
    </row>
    <row r="231" spans="1:11">
      <c r="A231" s="34"/>
      <c r="B231" s="34"/>
      <c r="C231" s="34"/>
      <c r="D231" s="34"/>
      <c r="E231" s="34"/>
      <c r="F231" s="34"/>
      <c r="G231" s="34"/>
      <c r="H231" s="34"/>
      <c r="I231" s="34"/>
      <c r="J231" s="34"/>
      <c r="K231" s="34"/>
    </row>
    <row r="232" spans="1:11">
      <c r="A232" s="34"/>
      <c r="B232" s="34"/>
      <c r="C232" s="34"/>
      <c r="D232" s="34"/>
      <c r="E232" s="34"/>
      <c r="F232" s="34"/>
      <c r="G232" s="34"/>
      <c r="H232" s="34"/>
      <c r="I232" s="34"/>
      <c r="J232" s="34"/>
      <c r="K232" s="34"/>
    </row>
    <row r="233" spans="1:11">
      <c r="A233" s="34"/>
      <c r="B233" s="34"/>
      <c r="C233" s="34"/>
      <c r="D233" s="34"/>
      <c r="E233" s="34"/>
      <c r="F233" s="34"/>
      <c r="G233" s="34"/>
      <c r="H233" s="34"/>
      <c r="I233" s="34"/>
      <c r="J233" s="34"/>
      <c r="K233" s="34"/>
    </row>
    <row r="234" spans="1:11">
      <c r="A234" s="34"/>
      <c r="B234" s="34"/>
      <c r="C234" s="34"/>
      <c r="D234" s="34"/>
      <c r="E234" s="34"/>
      <c r="F234" s="34"/>
      <c r="G234" s="34"/>
      <c r="H234" s="34"/>
      <c r="I234" s="34"/>
      <c r="J234" s="34"/>
      <c r="K234" s="34"/>
    </row>
    <row r="235" spans="1:11">
      <c r="A235" s="34"/>
      <c r="B235" s="34"/>
      <c r="C235" s="34"/>
      <c r="D235" s="34"/>
      <c r="E235" s="34"/>
      <c r="F235" s="34"/>
      <c r="G235" s="34"/>
      <c r="H235" s="34"/>
      <c r="I235" s="34"/>
      <c r="J235" s="34"/>
      <c r="K235" s="34"/>
    </row>
    <row r="236" spans="1:11">
      <c r="A236" s="34"/>
      <c r="B236" s="34"/>
      <c r="C236" s="34"/>
      <c r="D236" s="34"/>
      <c r="E236" s="34"/>
      <c r="F236" s="34"/>
      <c r="G236" s="34"/>
      <c r="H236" s="34"/>
      <c r="I236" s="34"/>
      <c r="J236" s="34"/>
      <c r="K236" s="34"/>
    </row>
    <row r="237" spans="1:11">
      <c r="A237" s="34"/>
      <c r="B237" s="34"/>
      <c r="C237" s="34"/>
      <c r="D237" s="34"/>
      <c r="E237" s="34"/>
      <c r="F237" s="34"/>
      <c r="G237" s="34"/>
      <c r="H237" s="34"/>
      <c r="I237" s="34"/>
      <c r="J237" s="34"/>
      <c r="K237" s="34"/>
    </row>
    <row r="238" spans="1:11">
      <c r="A238" s="34"/>
      <c r="B238" s="34"/>
      <c r="C238" s="34"/>
      <c r="D238" s="34"/>
      <c r="E238" s="34"/>
      <c r="F238" s="34"/>
      <c r="G238" s="34"/>
      <c r="H238" s="34"/>
      <c r="I238" s="34"/>
      <c r="J238" s="34"/>
      <c r="K238" s="34"/>
    </row>
    <row r="239" spans="1:11">
      <c r="A239" s="34"/>
      <c r="B239" s="34"/>
      <c r="C239" s="34"/>
      <c r="D239" s="34"/>
      <c r="E239" s="34"/>
      <c r="F239" s="34"/>
      <c r="G239" s="34"/>
      <c r="H239" s="34"/>
      <c r="I239" s="34"/>
      <c r="J239" s="34"/>
      <c r="K239" s="34"/>
    </row>
    <row r="240" spans="1:11">
      <c r="A240" s="34"/>
      <c r="B240" s="34"/>
      <c r="C240" s="34"/>
      <c r="D240" s="34"/>
      <c r="E240" s="34"/>
      <c r="F240" s="34"/>
      <c r="G240" s="34"/>
      <c r="H240" s="34"/>
      <c r="I240" s="34"/>
      <c r="J240" s="34"/>
      <c r="K240" s="34"/>
    </row>
    <row r="241" spans="1:11">
      <c r="A241" s="34"/>
      <c r="B241" s="34"/>
      <c r="C241" s="34"/>
      <c r="D241" s="34"/>
      <c r="E241" s="34"/>
      <c r="F241" s="34"/>
      <c r="G241" s="34"/>
      <c r="H241" s="34"/>
      <c r="I241" s="34"/>
      <c r="J241" s="34"/>
      <c r="K241" s="34"/>
    </row>
    <row r="242" spans="1:11">
      <c r="A242" s="34"/>
      <c r="B242" s="34"/>
      <c r="C242" s="34"/>
      <c r="D242" s="34"/>
      <c r="E242" s="34"/>
      <c r="F242" s="34"/>
      <c r="G242" s="34"/>
      <c r="H242" s="34"/>
      <c r="I242" s="34"/>
      <c r="J242" s="34"/>
      <c r="K242" s="34"/>
    </row>
    <row r="243" spans="1:11">
      <c r="A243" s="34"/>
      <c r="B243" s="34"/>
      <c r="C243" s="34"/>
      <c r="D243" s="34"/>
      <c r="E243" s="34"/>
      <c r="F243" s="34"/>
      <c r="G243" s="34"/>
      <c r="H243" s="34"/>
      <c r="I243" s="34"/>
      <c r="J243" s="34"/>
      <c r="K243" s="34"/>
    </row>
    <row r="244" spans="1:11">
      <c r="A244" s="34"/>
      <c r="B244" s="34"/>
      <c r="C244" s="34"/>
      <c r="D244" s="34"/>
      <c r="E244" s="34"/>
      <c r="F244" s="34"/>
      <c r="G244" s="34"/>
      <c r="H244" s="34"/>
      <c r="I244" s="34"/>
      <c r="J244" s="34"/>
      <c r="K244" s="34"/>
    </row>
    <row r="245" spans="1:11">
      <c r="A245" s="34"/>
      <c r="B245" s="34"/>
      <c r="C245" s="34"/>
      <c r="D245" s="34"/>
      <c r="E245" s="34"/>
      <c r="F245" s="34"/>
      <c r="G245" s="34"/>
      <c r="H245" s="34"/>
      <c r="I245" s="34"/>
      <c r="J245" s="34"/>
      <c r="K245" s="34"/>
    </row>
    <row r="246" spans="1:11">
      <c r="A246" s="34"/>
      <c r="B246" s="34"/>
      <c r="C246" s="34"/>
      <c r="D246" s="34"/>
      <c r="E246" s="34"/>
      <c r="F246" s="34"/>
      <c r="G246" s="34"/>
      <c r="H246" s="34"/>
      <c r="I246" s="34"/>
      <c r="J246" s="34"/>
      <c r="K246" s="34"/>
    </row>
    <row r="247" spans="1:11">
      <c r="A247" s="34"/>
      <c r="B247" s="34"/>
      <c r="C247" s="34"/>
      <c r="D247" s="34"/>
      <c r="E247" s="34"/>
      <c r="F247" s="34"/>
      <c r="G247" s="34"/>
      <c r="H247" s="34"/>
      <c r="I247" s="34"/>
      <c r="J247" s="34"/>
      <c r="K247" s="34"/>
    </row>
    <row r="248" spans="1:11">
      <c r="A248" s="34"/>
      <c r="B248" s="34"/>
      <c r="C248" s="34"/>
      <c r="D248" s="34"/>
      <c r="E248" s="34"/>
      <c r="F248" s="34"/>
      <c r="G248" s="34"/>
      <c r="H248" s="34"/>
      <c r="I248" s="34"/>
      <c r="J248" s="34"/>
      <c r="K248" s="34"/>
    </row>
    <row r="249" spans="1:11">
      <c r="A249" s="34"/>
      <c r="B249" s="34"/>
      <c r="C249" s="34"/>
      <c r="D249" s="34"/>
      <c r="E249" s="34"/>
      <c r="F249" s="34"/>
      <c r="G249" s="34"/>
      <c r="H249" s="34"/>
      <c r="I249" s="34"/>
      <c r="J249" s="34"/>
      <c r="K249" s="34"/>
    </row>
    <row r="250" spans="1:11">
      <c r="A250" s="34"/>
      <c r="B250" s="34"/>
      <c r="C250" s="34"/>
      <c r="D250" s="34"/>
      <c r="E250" s="34"/>
      <c r="F250" s="34"/>
      <c r="G250" s="34"/>
      <c r="H250" s="34"/>
      <c r="I250" s="34"/>
      <c r="J250" s="34"/>
      <c r="K250" s="34"/>
    </row>
    <row r="251" spans="1:11">
      <c r="A251" s="34"/>
      <c r="B251" s="34"/>
      <c r="C251" s="34"/>
      <c r="D251" s="34"/>
      <c r="E251" s="34"/>
      <c r="F251" s="34"/>
      <c r="G251" s="34"/>
      <c r="H251" s="34"/>
      <c r="I251" s="34"/>
      <c r="J251" s="34"/>
      <c r="K251" s="34"/>
    </row>
    <row r="252" spans="1:11">
      <c r="A252" s="34"/>
      <c r="B252" s="34"/>
      <c r="C252" s="34"/>
      <c r="D252" s="34"/>
      <c r="E252" s="34"/>
      <c r="F252" s="34"/>
      <c r="G252" s="34"/>
      <c r="H252" s="34"/>
      <c r="I252" s="34"/>
      <c r="J252" s="34"/>
      <c r="K252" s="34"/>
    </row>
    <row r="253" spans="1:11">
      <c r="A253" s="34"/>
      <c r="B253" s="34"/>
      <c r="C253" s="34"/>
      <c r="D253" s="34"/>
      <c r="E253" s="34"/>
      <c r="F253" s="34"/>
      <c r="G253" s="34"/>
      <c r="H253" s="34"/>
      <c r="I253" s="34"/>
      <c r="J253" s="34"/>
      <c r="K253" s="34"/>
    </row>
    <row r="254" spans="1:11">
      <c r="A254" s="34"/>
      <c r="B254" s="34"/>
      <c r="C254" s="34"/>
      <c r="D254" s="34"/>
      <c r="E254" s="34"/>
      <c r="F254" s="34"/>
      <c r="G254" s="34"/>
      <c r="H254" s="34"/>
      <c r="I254" s="34"/>
      <c r="J254" s="34"/>
      <c r="K254" s="34"/>
    </row>
    <row r="255" spans="1:11">
      <c r="A255" s="34"/>
      <c r="B255" s="34"/>
      <c r="C255" s="34"/>
      <c r="D255" s="34"/>
      <c r="E255" s="34"/>
      <c r="F255" s="34"/>
      <c r="G255" s="34"/>
      <c r="H255" s="34"/>
      <c r="I255" s="34"/>
      <c r="J255" s="34"/>
      <c r="K255" s="34"/>
    </row>
    <row r="256" spans="1:11">
      <c r="A256" s="34"/>
      <c r="B256" s="34"/>
      <c r="C256" s="34"/>
      <c r="D256" s="34"/>
      <c r="E256" s="34"/>
      <c r="F256" s="34"/>
      <c r="G256" s="34"/>
      <c r="H256" s="34"/>
      <c r="I256" s="34"/>
      <c r="J256" s="34"/>
      <c r="K256" s="34"/>
    </row>
    <row r="257" spans="1:11">
      <c r="A257" s="34"/>
      <c r="B257" s="34"/>
      <c r="C257" s="34"/>
      <c r="D257" s="34"/>
      <c r="E257" s="34"/>
      <c r="F257" s="34"/>
      <c r="G257" s="34"/>
      <c r="H257" s="34"/>
      <c r="I257" s="34"/>
      <c r="J257" s="34"/>
      <c r="K257" s="34"/>
    </row>
    <row r="258" spans="1:11">
      <c r="A258" s="34"/>
      <c r="B258" s="34"/>
      <c r="C258" s="34"/>
      <c r="D258" s="34"/>
      <c r="E258" s="34"/>
      <c r="F258" s="34"/>
      <c r="G258" s="34"/>
      <c r="H258" s="34"/>
      <c r="I258" s="34"/>
      <c r="J258" s="34"/>
      <c r="K258" s="34"/>
    </row>
    <row r="259" spans="1:11">
      <c r="A259" s="34"/>
      <c r="B259" s="34"/>
      <c r="C259" s="34"/>
      <c r="D259" s="34"/>
      <c r="E259" s="34"/>
      <c r="F259" s="34"/>
      <c r="G259" s="34"/>
      <c r="H259" s="34"/>
      <c r="I259" s="34"/>
      <c r="J259" s="34"/>
      <c r="K259" s="34"/>
    </row>
    <row r="260" spans="1:11">
      <c r="A260" s="34"/>
      <c r="B260" s="34"/>
      <c r="C260" s="34"/>
      <c r="D260" s="34"/>
      <c r="E260" s="34"/>
      <c r="F260" s="34"/>
      <c r="G260" s="34"/>
      <c r="H260" s="34"/>
      <c r="I260" s="34"/>
      <c r="J260" s="34"/>
      <c r="K260" s="34"/>
    </row>
    <row r="261" spans="1:11">
      <c r="A261" s="34"/>
      <c r="B261" s="34"/>
      <c r="C261" s="34"/>
      <c r="D261" s="34"/>
      <c r="E261" s="34"/>
      <c r="F261" s="34"/>
      <c r="G261" s="34"/>
      <c r="H261" s="34"/>
      <c r="I261" s="34"/>
      <c r="J261" s="34"/>
      <c r="K261" s="34"/>
    </row>
    <row r="262" spans="1:11">
      <c r="A262" s="34"/>
      <c r="B262" s="34"/>
      <c r="C262" s="34"/>
      <c r="D262" s="34"/>
      <c r="E262" s="34"/>
      <c r="F262" s="34"/>
      <c r="G262" s="34"/>
      <c r="H262" s="34"/>
      <c r="I262" s="34"/>
      <c r="J262" s="34"/>
      <c r="K262" s="34"/>
    </row>
    <row r="263" spans="1:11">
      <c r="A263" s="34"/>
      <c r="B263" s="34"/>
      <c r="C263" s="34"/>
      <c r="D263" s="34"/>
      <c r="E263" s="34"/>
      <c r="F263" s="34"/>
      <c r="G263" s="34"/>
      <c r="H263" s="34"/>
      <c r="I263" s="34"/>
      <c r="J263" s="34"/>
      <c r="K263" s="34"/>
    </row>
    <row r="264" spans="1:11">
      <c r="A264" s="34"/>
      <c r="B264" s="34"/>
      <c r="C264" s="34"/>
      <c r="D264" s="34"/>
      <c r="E264" s="34"/>
      <c r="F264" s="34"/>
      <c r="G264" s="34"/>
      <c r="H264" s="34"/>
      <c r="I264" s="34"/>
      <c r="J264" s="34"/>
      <c r="K264" s="34"/>
    </row>
    <row r="265" spans="1:11">
      <c r="A265" s="34"/>
      <c r="B265" s="34"/>
      <c r="C265" s="34"/>
      <c r="D265" s="34"/>
      <c r="E265" s="34"/>
      <c r="F265" s="34"/>
      <c r="G265" s="34"/>
      <c r="H265" s="34"/>
      <c r="I265" s="34"/>
      <c r="J265" s="34"/>
      <c r="K265" s="34"/>
    </row>
    <row r="266" spans="1:11">
      <c r="A266" s="34"/>
      <c r="B266" s="34"/>
      <c r="C266" s="34"/>
      <c r="D266" s="34"/>
      <c r="E266" s="34"/>
      <c r="F266" s="34"/>
      <c r="G266" s="34"/>
      <c r="H266" s="34"/>
      <c r="I266" s="34"/>
      <c r="J266" s="34"/>
      <c r="K266" s="34"/>
    </row>
    <row r="267" spans="1:11">
      <c r="A267" s="34"/>
      <c r="B267" s="34"/>
      <c r="C267" s="34"/>
      <c r="D267" s="34"/>
      <c r="E267" s="34"/>
      <c r="F267" s="34"/>
      <c r="G267" s="34"/>
      <c r="H267" s="34"/>
      <c r="I267" s="34"/>
      <c r="J267" s="34"/>
      <c r="K267" s="34"/>
    </row>
    <row r="268" spans="1:11">
      <c r="A268" s="34"/>
      <c r="B268" s="34"/>
      <c r="C268" s="34"/>
      <c r="D268" s="34"/>
      <c r="E268" s="34"/>
      <c r="F268" s="34"/>
      <c r="G268" s="34"/>
      <c r="H268" s="34"/>
      <c r="I268" s="34"/>
      <c r="J268" s="34"/>
      <c r="K268" s="34"/>
    </row>
    <row r="269" spans="1:11">
      <c r="A269" s="34"/>
      <c r="B269" s="34"/>
      <c r="C269" s="34"/>
      <c r="D269" s="34"/>
      <c r="E269" s="34"/>
      <c r="F269" s="34"/>
      <c r="G269" s="34"/>
      <c r="H269" s="34"/>
      <c r="I269" s="34"/>
      <c r="J269" s="34"/>
      <c r="K269" s="34"/>
    </row>
    <row r="270" spans="1:11">
      <c r="A270" s="34"/>
      <c r="B270" s="34"/>
      <c r="C270" s="34"/>
      <c r="D270" s="34"/>
      <c r="E270" s="34"/>
      <c r="F270" s="34"/>
      <c r="G270" s="34"/>
      <c r="H270" s="34"/>
      <c r="I270" s="34"/>
      <c r="J270" s="34"/>
      <c r="K270" s="34"/>
    </row>
    <row r="271" spans="1:11">
      <c r="A271" s="34"/>
      <c r="B271" s="34"/>
      <c r="C271" s="34"/>
      <c r="D271" s="34"/>
      <c r="E271" s="34"/>
      <c r="F271" s="34"/>
      <c r="G271" s="34"/>
      <c r="H271" s="34"/>
      <c r="I271" s="34"/>
      <c r="J271" s="34"/>
      <c r="K271" s="34"/>
    </row>
    <row r="272" spans="1:11">
      <c r="A272" s="34"/>
      <c r="B272" s="34"/>
      <c r="C272" s="34"/>
      <c r="D272" s="34"/>
      <c r="E272" s="34"/>
      <c r="F272" s="34"/>
      <c r="G272" s="34"/>
      <c r="H272" s="34"/>
      <c r="I272" s="34"/>
      <c r="J272" s="34"/>
      <c r="K272" s="34"/>
    </row>
    <row r="273" spans="1:11">
      <c r="A273" s="34"/>
      <c r="B273" s="34"/>
      <c r="C273" s="34"/>
      <c r="D273" s="34"/>
      <c r="E273" s="34"/>
      <c r="F273" s="34"/>
      <c r="G273" s="34"/>
      <c r="H273" s="34"/>
      <c r="I273" s="34"/>
      <c r="J273" s="34"/>
      <c r="K273" s="34"/>
    </row>
    <row r="274" spans="1:11">
      <c r="A274" s="34"/>
      <c r="B274" s="34"/>
      <c r="C274" s="34"/>
      <c r="D274" s="34"/>
      <c r="E274" s="34"/>
      <c r="F274" s="34"/>
      <c r="G274" s="34"/>
      <c r="H274" s="34"/>
      <c r="I274" s="34"/>
      <c r="J274" s="34"/>
      <c r="K274" s="34"/>
    </row>
    <row r="275" spans="1:11">
      <c r="A275" s="34"/>
      <c r="B275" s="34"/>
      <c r="C275" s="34"/>
      <c r="D275" s="34"/>
      <c r="E275" s="34"/>
      <c r="F275" s="34"/>
      <c r="G275" s="34"/>
      <c r="H275" s="34"/>
      <c r="I275" s="34"/>
      <c r="J275" s="34"/>
      <c r="K275" s="34"/>
    </row>
    <row r="276" spans="1:11">
      <c r="A276" s="34"/>
      <c r="B276" s="34"/>
      <c r="C276" s="34"/>
      <c r="D276" s="34"/>
      <c r="E276" s="34"/>
      <c r="F276" s="34"/>
      <c r="G276" s="34"/>
      <c r="H276" s="34"/>
      <c r="I276" s="34"/>
      <c r="J276" s="34"/>
      <c r="K276" s="34"/>
    </row>
    <row r="277" spans="1:11">
      <c r="A277" s="34"/>
      <c r="B277" s="34"/>
      <c r="C277" s="34"/>
      <c r="D277" s="34"/>
      <c r="E277" s="34"/>
      <c r="F277" s="34"/>
      <c r="G277" s="34"/>
      <c r="H277" s="34"/>
      <c r="I277" s="34"/>
      <c r="J277" s="34"/>
      <c r="K277" s="34"/>
    </row>
    <row r="278" spans="1:11">
      <c r="A278" s="34"/>
      <c r="B278" s="34"/>
      <c r="C278" s="34"/>
      <c r="D278" s="34"/>
      <c r="E278" s="34"/>
      <c r="F278" s="34"/>
      <c r="G278" s="34"/>
      <c r="H278" s="34"/>
      <c r="I278" s="34"/>
      <c r="J278" s="34"/>
      <c r="K278" s="34"/>
    </row>
    <row r="279" spans="1:11">
      <c r="A279" s="34"/>
      <c r="B279" s="34"/>
      <c r="C279" s="34"/>
      <c r="D279" s="34"/>
      <c r="E279" s="34"/>
      <c r="F279" s="34"/>
      <c r="G279" s="34"/>
      <c r="H279" s="34"/>
      <c r="I279" s="34"/>
      <c r="J279" s="34"/>
      <c r="K279" s="34"/>
    </row>
    <row r="280" spans="1:11">
      <c r="A280" s="34"/>
      <c r="B280" s="34"/>
      <c r="C280" s="34"/>
      <c r="D280" s="34"/>
      <c r="E280" s="34"/>
      <c r="F280" s="34"/>
      <c r="G280" s="34"/>
      <c r="H280" s="34"/>
      <c r="I280" s="34"/>
      <c r="J280" s="34"/>
      <c r="K280" s="34"/>
    </row>
    <row r="281" spans="1:11">
      <c r="A281" s="34"/>
      <c r="B281" s="34"/>
      <c r="C281" s="34"/>
      <c r="D281" s="34"/>
      <c r="E281" s="34"/>
      <c r="F281" s="34"/>
      <c r="G281" s="34"/>
      <c r="H281" s="34"/>
      <c r="I281" s="34"/>
      <c r="J281" s="34"/>
      <c r="K281" s="34"/>
    </row>
    <row r="282" spans="1:11">
      <c r="A282" s="34"/>
      <c r="B282" s="34"/>
      <c r="C282" s="34"/>
      <c r="D282" s="34"/>
      <c r="E282" s="34"/>
      <c r="F282" s="34"/>
      <c r="G282" s="34"/>
      <c r="H282" s="34"/>
      <c r="I282" s="34"/>
      <c r="J282" s="34"/>
      <c r="K282" s="34"/>
    </row>
    <row r="283" spans="1:11">
      <c r="A283" s="34"/>
      <c r="B283" s="34"/>
      <c r="C283" s="34"/>
      <c r="D283" s="34"/>
      <c r="E283" s="34"/>
      <c r="F283" s="34"/>
      <c r="G283" s="34"/>
      <c r="H283" s="34"/>
      <c r="I283" s="34"/>
      <c r="J283" s="34"/>
      <c r="K283" s="34"/>
    </row>
    <row r="284" spans="1:11">
      <c r="A284" s="34"/>
      <c r="B284" s="34"/>
      <c r="C284" s="34"/>
      <c r="D284" s="34"/>
      <c r="E284" s="34"/>
      <c r="F284" s="34"/>
      <c r="G284" s="34"/>
      <c r="H284" s="34"/>
      <c r="I284" s="34"/>
      <c r="J284" s="34"/>
      <c r="K284" s="34"/>
    </row>
    <row r="285" spans="1:11">
      <c r="A285" s="34"/>
      <c r="B285" s="34"/>
      <c r="C285" s="34"/>
      <c r="D285" s="34"/>
      <c r="E285" s="34"/>
      <c r="F285" s="34"/>
      <c r="G285" s="34"/>
      <c r="H285" s="34"/>
      <c r="I285" s="34"/>
      <c r="J285" s="34"/>
      <c r="K285" s="34"/>
    </row>
    <row r="286" spans="1:11">
      <c r="A286" s="34"/>
      <c r="B286" s="34"/>
      <c r="C286" s="34"/>
      <c r="D286" s="34"/>
      <c r="E286" s="34"/>
      <c r="F286" s="34"/>
      <c r="G286" s="34"/>
      <c r="H286" s="34"/>
      <c r="I286" s="34"/>
      <c r="J286" s="34"/>
      <c r="K286" s="34"/>
    </row>
    <row r="287" spans="1:11">
      <c r="A287" s="34"/>
      <c r="B287" s="34"/>
      <c r="C287" s="34"/>
      <c r="D287" s="34"/>
      <c r="E287" s="34"/>
      <c r="F287" s="34"/>
      <c r="G287" s="34"/>
      <c r="H287" s="34"/>
      <c r="I287" s="34"/>
      <c r="J287" s="34"/>
      <c r="K287" s="34"/>
    </row>
    <row r="288" spans="1:11">
      <c r="A288" s="34"/>
      <c r="B288" s="34"/>
      <c r="C288" s="34"/>
      <c r="D288" s="34"/>
      <c r="E288" s="34"/>
      <c r="F288" s="34"/>
      <c r="G288" s="34"/>
      <c r="H288" s="34"/>
      <c r="I288" s="34"/>
      <c r="J288" s="34"/>
      <c r="K288" s="34"/>
    </row>
    <row r="289" spans="1:11">
      <c r="A289" s="34"/>
      <c r="B289" s="34"/>
      <c r="C289" s="34"/>
      <c r="D289" s="34"/>
      <c r="E289" s="34"/>
      <c r="F289" s="34"/>
      <c r="G289" s="34"/>
      <c r="H289" s="34"/>
      <c r="I289" s="34"/>
      <c r="J289" s="34"/>
      <c r="K289" s="34"/>
    </row>
    <row r="290" spans="1:11">
      <c r="A290" s="34"/>
      <c r="B290" s="34"/>
      <c r="C290" s="34"/>
      <c r="D290" s="34"/>
      <c r="E290" s="34"/>
      <c r="F290" s="34"/>
      <c r="G290" s="34"/>
      <c r="H290" s="34"/>
      <c r="I290" s="34"/>
      <c r="J290" s="34"/>
      <c r="K290" s="34"/>
    </row>
    <row r="291" spans="1:11">
      <c r="A291" s="34"/>
      <c r="B291" s="34"/>
      <c r="C291" s="34"/>
      <c r="D291" s="34"/>
      <c r="E291" s="34"/>
      <c r="F291" s="34"/>
      <c r="G291" s="34"/>
      <c r="H291" s="34"/>
      <c r="I291" s="34"/>
      <c r="J291" s="34"/>
      <c r="K291" s="34"/>
    </row>
    <row r="292" spans="1:11">
      <c r="A292" s="34"/>
      <c r="B292" s="34"/>
      <c r="C292" s="34"/>
      <c r="D292" s="34"/>
      <c r="E292" s="34"/>
      <c r="F292" s="34"/>
      <c r="G292" s="34"/>
      <c r="H292" s="34"/>
      <c r="I292" s="34"/>
      <c r="J292" s="34"/>
      <c r="K292" s="34"/>
    </row>
    <row r="293" spans="1:11">
      <c r="A293" s="34"/>
      <c r="B293" s="34"/>
      <c r="C293" s="34"/>
      <c r="D293" s="34"/>
      <c r="E293" s="34"/>
      <c r="F293" s="34"/>
      <c r="G293" s="34"/>
      <c r="H293" s="34"/>
      <c r="I293" s="34"/>
      <c r="J293" s="34"/>
      <c r="K293" s="34"/>
    </row>
    <row r="294" spans="1:11">
      <c r="A294" s="34"/>
      <c r="B294" s="34"/>
      <c r="C294" s="34"/>
      <c r="D294" s="34"/>
      <c r="E294" s="34"/>
      <c r="F294" s="34"/>
      <c r="G294" s="34"/>
      <c r="H294" s="34"/>
      <c r="I294" s="34"/>
      <c r="J294" s="34"/>
      <c r="K294" s="34"/>
    </row>
    <row r="295" spans="1:11">
      <c r="A295" s="34"/>
      <c r="B295" s="34"/>
      <c r="C295" s="34"/>
      <c r="D295" s="34"/>
      <c r="E295" s="34"/>
      <c r="F295" s="34"/>
      <c r="G295" s="34"/>
      <c r="H295" s="34"/>
      <c r="I295" s="34"/>
      <c r="J295" s="34"/>
      <c r="K295" s="34"/>
    </row>
    <row r="296" spans="1:11">
      <c r="A296" s="34"/>
      <c r="B296" s="34"/>
      <c r="C296" s="34"/>
      <c r="D296" s="34"/>
      <c r="E296" s="34"/>
      <c r="F296" s="34"/>
      <c r="G296" s="34"/>
      <c r="H296" s="34"/>
      <c r="I296" s="34"/>
      <c r="J296" s="34"/>
      <c r="K296" s="34"/>
    </row>
    <row r="297" spans="1:11">
      <c r="A297" s="34"/>
      <c r="B297" s="34"/>
      <c r="C297" s="34"/>
      <c r="D297" s="34"/>
      <c r="E297" s="34"/>
      <c r="F297" s="34"/>
      <c r="G297" s="34"/>
      <c r="H297" s="34"/>
      <c r="I297" s="34"/>
      <c r="J297" s="34"/>
      <c r="K297" s="34"/>
    </row>
    <row r="298" spans="1:11">
      <c r="A298" s="34"/>
      <c r="B298" s="34"/>
      <c r="C298" s="34"/>
      <c r="D298" s="34"/>
      <c r="E298" s="34"/>
      <c r="F298" s="34"/>
      <c r="G298" s="34"/>
      <c r="H298" s="34"/>
      <c r="I298" s="34"/>
      <c r="J298" s="34"/>
      <c r="K298" s="34"/>
    </row>
    <row r="299" spans="1:11">
      <c r="A299" s="34"/>
      <c r="B299" s="34"/>
      <c r="C299" s="34"/>
      <c r="D299" s="34"/>
      <c r="E299" s="34"/>
      <c r="F299" s="34"/>
      <c r="G299" s="34"/>
      <c r="H299" s="34"/>
      <c r="I299" s="34"/>
      <c r="J299" s="34"/>
      <c r="K299" s="34"/>
    </row>
    <row r="300" spans="1:11">
      <c r="A300" s="34"/>
      <c r="B300" s="34"/>
      <c r="C300" s="34"/>
      <c r="D300" s="34"/>
      <c r="E300" s="34"/>
      <c r="F300" s="34"/>
      <c r="G300" s="34"/>
      <c r="H300" s="34"/>
      <c r="I300" s="34"/>
      <c r="J300" s="34"/>
      <c r="K300" s="34"/>
    </row>
    <row r="301" spans="1:11">
      <c r="A301" s="34"/>
      <c r="B301" s="34"/>
      <c r="C301" s="34"/>
      <c r="D301" s="34"/>
      <c r="E301" s="34"/>
      <c r="F301" s="34"/>
      <c r="G301" s="34"/>
      <c r="H301" s="34"/>
      <c r="I301" s="34"/>
      <c r="J301" s="34"/>
      <c r="K301" s="34"/>
    </row>
    <row r="302" spans="1:11">
      <c r="A302" s="34"/>
      <c r="B302" s="34"/>
      <c r="C302" s="34"/>
      <c r="D302" s="34"/>
      <c r="E302" s="34"/>
      <c r="F302" s="34"/>
      <c r="G302" s="34"/>
      <c r="H302" s="34"/>
      <c r="I302" s="34"/>
      <c r="J302" s="34"/>
      <c r="K302" s="34"/>
    </row>
    <row r="303" spans="1:11">
      <c r="A303" s="34"/>
      <c r="B303" s="34"/>
      <c r="C303" s="34"/>
      <c r="D303" s="34"/>
      <c r="E303" s="34"/>
      <c r="F303" s="34"/>
      <c r="G303" s="34"/>
      <c r="H303" s="34"/>
      <c r="I303" s="34"/>
      <c r="J303" s="34"/>
      <c r="K303" s="34"/>
    </row>
    <row r="304" spans="1:11">
      <c r="A304" s="34"/>
      <c r="B304" s="34"/>
      <c r="C304" s="34"/>
      <c r="D304" s="34"/>
      <c r="E304" s="34"/>
      <c r="F304" s="34"/>
      <c r="G304" s="34"/>
      <c r="H304" s="34"/>
      <c r="I304" s="34"/>
      <c r="J304" s="34"/>
      <c r="K304" s="34"/>
    </row>
    <row r="305" spans="1:11">
      <c r="A305" s="34"/>
      <c r="B305" s="34"/>
      <c r="C305" s="34"/>
      <c r="D305" s="34"/>
      <c r="E305" s="34"/>
      <c r="F305" s="34"/>
      <c r="G305" s="34"/>
      <c r="H305" s="34"/>
      <c r="I305" s="34"/>
      <c r="J305" s="34"/>
      <c r="K305" s="34"/>
    </row>
    <row r="306" spans="1:11">
      <c r="A306" s="34"/>
      <c r="B306" s="34"/>
      <c r="C306" s="34"/>
      <c r="D306" s="34"/>
      <c r="E306" s="34"/>
      <c r="F306" s="34"/>
      <c r="G306" s="34"/>
      <c r="H306" s="34"/>
      <c r="I306" s="34"/>
      <c r="J306" s="34"/>
      <c r="K306" s="34"/>
    </row>
    <row r="307" spans="1:11">
      <c r="A307" s="34"/>
      <c r="B307" s="34"/>
      <c r="C307" s="34"/>
      <c r="D307" s="34"/>
      <c r="E307" s="34"/>
      <c r="F307" s="34"/>
      <c r="G307" s="34"/>
      <c r="H307" s="34"/>
      <c r="I307" s="34"/>
      <c r="J307" s="34"/>
      <c r="K307" s="34"/>
    </row>
    <row r="308" spans="1:11">
      <c r="A308" s="34"/>
      <c r="B308" s="34"/>
      <c r="C308" s="34"/>
      <c r="D308" s="34"/>
      <c r="E308" s="34"/>
      <c r="F308" s="34"/>
      <c r="G308" s="34"/>
      <c r="H308" s="34"/>
      <c r="I308" s="34"/>
      <c r="J308" s="34"/>
      <c r="K308" s="34"/>
    </row>
    <row r="309" spans="1:11">
      <c r="A309" s="34"/>
      <c r="B309" s="34"/>
      <c r="C309" s="34"/>
      <c r="D309" s="34"/>
      <c r="E309" s="34"/>
      <c r="F309" s="34"/>
      <c r="G309" s="34"/>
      <c r="H309" s="34"/>
      <c r="I309" s="34"/>
      <c r="J309" s="34"/>
      <c r="K309" s="34"/>
    </row>
    <row r="310" spans="1:11">
      <c r="A310" s="34"/>
      <c r="B310" s="34"/>
      <c r="C310" s="34"/>
      <c r="D310" s="34"/>
      <c r="E310" s="34"/>
      <c r="F310" s="34"/>
      <c r="G310" s="34"/>
      <c r="H310" s="34"/>
      <c r="I310" s="34"/>
      <c r="J310" s="34"/>
      <c r="K310" s="34"/>
    </row>
    <row r="311" spans="1:11">
      <c r="A311" s="34"/>
      <c r="B311" s="34"/>
      <c r="C311" s="34"/>
      <c r="D311" s="34"/>
      <c r="E311" s="34"/>
      <c r="F311" s="34"/>
      <c r="G311" s="34"/>
      <c r="H311" s="34"/>
      <c r="I311" s="34"/>
      <c r="J311" s="34"/>
      <c r="K311" s="34"/>
    </row>
    <row r="312" spans="1:11">
      <c r="A312" s="34"/>
      <c r="B312" s="34"/>
      <c r="C312" s="34"/>
      <c r="D312" s="34"/>
      <c r="E312" s="34"/>
      <c r="F312" s="34"/>
      <c r="G312" s="34"/>
      <c r="H312" s="34"/>
      <c r="I312" s="34"/>
      <c r="J312" s="34"/>
      <c r="K312" s="34"/>
    </row>
    <row r="313" spans="1:11">
      <c r="A313" s="34"/>
      <c r="B313" s="34"/>
      <c r="C313" s="34"/>
      <c r="D313" s="34"/>
      <c r="E313" s="34"/>
      <c r="F313" s="34"/>
      <c r="G313" s="34"/>
      <c r="H313" s="34"/>
      <c r="I313" s="34"/>
      <c r="J313" s="34"/>
      <c r="K313" s="34"/>
    </row>
    <row r="314" spans="1:11">
      <c r="A314" s="34"/>
      <c r="B314" s="34"/>
      <c r="C314" s="34"/>
      <c r="D314" s="34"/>
      <c r="E314" s="34"/>
      <c r="F314" s="34"/>
      <c r="G314" s="34"/>
      <c r="H314" s="34"/>
      <c r="I314" s="34"/>
      <c r="J314" s="34"/>
      <c r="K314" s="34"/>
    </row>
    <row r="315" spans="1:11">
      <c r="A315" s="34"/>
      <c r="B315" s="34"/>
      <c r="C315" s="34"/>
      <c r="D315" s="34"/>
      <c r="E315" s="34"/>
      <c r="F315" s="34"/>
      <c r="G315" s="34"/>
      <c r="H315" s="34"/>
      <c r="I315" s="34"/>
      <c r="J315" s="34"/>
      <c r="K315" s="34"/>
    </row>
    <row r="316" spans="1:11">
      <c r="A316" s="34"/>
      <c r="B316" s="34"/>
      <c r="C316" s="34"/>
      <c r="D316" s="34"/>
      <c r="E316" s="34"/>
      <c r="F316" s="34"/>
      <c r="G316" s="34"/>
      <c r="H316" s="34"/>
      <c r="I316" s="34"/>
      <c r="J316" s="34"/>
      <c r="K316" s="34"/>
    </row>
    <row r="317" spans="1:11">
      <c r="A317" s="34"/>
      <c r="B317" s="34"/>
      <c r="C317" s="34"/>
      <c r="D317" s="34"/>
      <c r="E317" s="34"/>
      <c r="F317" s="34"/>
      <c r="G317" s="34"/>
      <c r="H317" s="34"/>
      <c r="I317" s="34"/>
      <c r="J317" s="34"/>
      <c r="K317" s="34"/>
    </row>
    <row r="318" spans="1:11">
      <c r="A318" s="34"/>
      <c r="B318" s="34"/>
      <c r="C318" s="34"/>
      <c r="D318" s="34"/>
      <c r="E318" s="34"/>
      <c r="F318" s="34"/>
      <c r="G318" s="34"/>
      <c r="H318" s="34"/>
      <c r="I318" s="34"/>
      <c r="J318" s="34"/>
      <c r="K318" s="34"/>
    </row>
    <row r="319" spans="1:11">
      <c r="A319" s="34"/>
      <c r="B319" s="34"/>
      <c r="C319" s="34"/>
      <c r="D319" s="34"/>
      <c r="E319" s="34"/>
      <c r="F319" s="34"/>
      <c r="G319" s="34"/>
      <c r="H319" s="34"/>
      <c r="I319" s="34"/>
      <c r="J319" s="34"/>
      <c r="K319" s="34"/>
    </row>
    <row r="320" spans="1:11">
      <c r="A320" s="34"/>
      <c r="B320" s="34"/>
      <c r="C320" s="34"/>
      <c r="D320" s="34"/>
      <c r="E320" s="34"/>
      <c r="F320" s="34"/>
      <c r="G320" s="34"/>
      <c r="H320" s="34"/>
      <c r="I320" s="34"/>
      <c r="J320" s="34"/>
      <c r="K320" s="34"/>
    </row>
    <row r="321" spans="1:11">
      <c r="A321" s="34"/>
      <c r="B321" s="34"/>
      <c r="C321" s="34"/>
      <c r="D321" s="34"/>
      <c r="E321" s="34"/>
      <c r="F321" s="34"/>
      <c r="G321" s="34"/>
      <c r="H321" s="34"/>
      <c r="I321" s="34"/>
      <c r="J321" s="34"/>
      <c r="K321" s="34"/>
    </row>
    <row r="322" spans="1:11">
      <c r="A322" s="34"/>
      <c r="B322" s="34"/>
      <c r="C322" s="34"/>
      <c r="D322" s="34"/>
      <c r="E322" s="34"/>
      <c r="F322" s="34"/>
      <c r="G322" s="34"/>
      <c r="H322" s="34"/>
      <c r="I322" s="34"/>
      <c r="J322" s="34"/>
      <c r="K322" s="34"/>
    </row>
    <row r="323" spans="1:11">
      <c r="A323" s="34"/>
      <c r="B323" s="34"/>
      <c r="C323" s="34"/>
      <c r="D323" s="34"/>
      <c r="E323" s="34"/>
      <c r="F323" s="34"/>
      <c r="G323" s="34"/>
      <c r="H323" s="34"/>
      <c r="I323" s="34"/>
      <c r="J323" s="34"/>
      <c r="K323" s="34"/>
    </row>
    <row r="324" spans="1:11">
      <c r="A324" s="34"/>
      <c r="B324" s="34"/>
      <c r="C324" s="34"/>
      <c r="D324" s="34"/>
      <c r="E324" s="34"/>
      <c r="F324" s="34"/>
      <c r="G324" s="34"/>
      <c r="H324" s="34"/>
      <c r="I324" s="34"/>
      <c r="J324" s="34"/>
      <c r="K324" s="34"/>
    </row>
    <row r="325" spans="1:11">
      <c r="A325" s="34"/>
      <c r="B325" s="34"/>
      <c r="C325" s="34"/>
      <c r="D325" s="34"/>
      <c r="E325" s="34"/>
      <c r="F325" s="34"/>
      <c r="G325" s="34"/>
      <c r="H325" s="34"/>
      <c r="I325" s="34"/>
      <c r="J325" s="34"/>
      <c r="K325" s="34"/>
    </row>
    <row r="326" spans="1:11">
      <c r="A326" s="34"/>
      <c r="B326" s="34"/>
      <c r="C326" s="34"/>
      <c r="D326" s="34"/>
      <c r="E326" s="34"/>
      <c r="F326" s="34"/>
      <c r="G326" s="34"/>
      <c r="H326" s="34"/>
      <c r="I326" s="34"/>
      <c r="J326" s="34"/>
      <c r="K326" s="34"/>
    </row>
    <row r="327" spans="1:11">
      <c r="A327" s="34"/>
      <c r="B327" s="34"/>
      <c r="C327" s="34"/>
      <c r="D327" s="34"/>
      <c r="E327" s="34"/>
      <c r="F327" s="34"/>
      <c r="G327" s="34"/>
      <c r="H327" s="34"/>
      <c r="I327" s="34"/>
      <c r="J327" s="34"/>
      <c r="K327" s="34"/>
    </row>
    <row r="328" spans="1:11">
      <c r="A328" s="34"/>
      <c r="B328" s="34"/>
      <c r="C328" s="34"/>
      <c r="D328" s="34"/>
      <c r="E328" s="34"/>
      <c r="F328" s="34"/>
      <c r="G328" s="34"/>
      <c r="H328" s="34"/>
      <c r="I328" s="34"/>
      <c r="J328" s="34"/>
      <c r="K328" s="34"/>
    </row>
    <row r="329" spans="1:11">
      <c r="A329" s="34"/>
      <c r="B329" s="34"/>
      <c r="C329" s="34"/>
      <c r="D329" s="34"/>
      <c r="E329" s="34"/>
      <c r="F329" s="34"/>
      <c r="G329" s="34"/>
      <c r="H329" s="34"/>
      <c r="I329" s="34"/>
      <c r="J329" s="34"/>
      <c r="K329" s="34"/>
    </row>
    <row r="330" spans="1:11">
      <c r="A330" s="34"/>
      <c r="B330" s="34"/>
      <c r="C330" s="34"/>
      <c r="D330" s="34"/>
      <c r="E330" s="34"/>
      <c r="F330" s="34"/>
      <c r="G330" s="34"/>
      <c r="H330" s="34"/>
      <c r="I330" s="34"/>
      <c r="J330" s="34"/>
      <c r="K330" s="34"/>
    </row>
    <row r="331" spans="1:11">
      <c r="A331" s="34"/>
      <c r="B331" s="34"/>
      <c r="C331" s="34"/>
      <c r="D331" s="34"/>
      <c r="E331" s="34"/>
      <c r="F331" s="34"/>
      <c r="G331" s="34"/>
      <c r="H331" s="34"/>
      <c r="I331" s="34"/>
      <c r="J331" s="34"/>
      <c r="K331" s="34"/>
    </row>
    <row r="332" spans="1:11">
      <c r="A332" s="34"/>
      <c r="B332" s="34"/>
      <c r="C332" s="34"/>
      <c r="D332" s="34"/>
      <c r="E332" s="34"/>
      <c r="F332" s="34"/>
      <c r="G332" s="34"/>
      <c r="H332" s="34"/>
      <c r="I332" s="34"/>
      <c r="J332" s="34"/>
      <c r="K332" s="34"/>
    </row>
    <row r="333" spans="1:11">
      <c r="A333" s="34"/>
      <c r="B333" s="34"/>
      <c r="C333" s="34"/>
      <c r="D333" s="34"/>
      <c r="E333" s="34"/>
      <c r="F333" s="34"/>
      <c r="G333" s="34"/>
      <c r="H333" s="34"/>
      <c r="I333" s="34"/>
      <c r="J333" s="34"/>
      <c r="K333" s="34"/>
    </row>
    <row r="334" spans="1:11">
      <c r="A334" s="34"/>
      <c r="B334" s="34"/>
      <c r="C334" s="34"/>
      <c r="D334" s="34"/>
      <c r="E334" s="34"/>
      <c r="F334" s="34"/>
      <c r="G334" s="34"/>
      <c r="H334" s="34"/>
      <c r="I334" s="34"/>
      <c r="J334" s="34"/>
      <c r="K334" s="34"/>
    </row>
    <row r="335" spans="1:11">
      <c r="A335" s="34"/>
      <c r="B335" s="34"/>
      <c r="C335" s="34"/>
      <c r="D335" s="34"/>
      <c r="E335" s="34"/>
      <c r="F335" s="34"/>
      <c r="G335" s="34"/>
      <c r="H335" s="34"/>
      <c r="I335" s="34"/>
      <c r="J335" s="34"/>
      <c r="K335" s="34"/>
    </row>
    <row r="336" spans="1:11">
      <c r="A336" s="34"/>
      <c r="B336" s="34"/>
      <c r="C336" s="34"/>
      <c r="D336" s="34"/>
      <c r="E336" s="34"/>
      <c r="F336" s="34"/>
      <c r="G336" s="34"/>
      <c r="H336" s="34"/>
      <c r="I336" s="34"/>
      <c r="J336" s="34"/>
      <c r="K336" s="34"/>
    </row>
    <row r="337" spans="1:11">
      <c r="A337" s="34"/>
      <c r="B337" s="34"/>
      <c r="C337" s="34"/>
      <c r="D337" s="34"/>
      <c r="E337" s="34"/>
      <c r="F337" s="34"/>
      <c r="G337" s="34"/>
      <c r="H337" s="34"/>
      <c r="I337" s="34"/>
      <c r="J337" s="34"/>
      <c r="K337" s="34"/>
    </row>
    <row r="338" spans="1:11">
      <c r="A338" s="34"/>
      <c r="B338" s="34"/>
      <c r="C338" s="34"/>
      <c r="D338" s="34"/>
      <c r="E338" s="34"/>
      <c r="F338" s="34"/>
      <c r="G338" s="34"/>
      <c r="H338" s="34"/>
      <c r="I338" s="34"/>
      <c r="J338" s="34"/>
      <c r="K338" s="34"/>
    </row>
    <row r="339" spans="1:11">
      <c r="A339" s="34"/>
      <c r="B339" s="34"/>
      <c r="C339" s="34"/>
      <c r="D339" s="34"/>
      <c r="E339" s="34"/>
      <c r="F339" s="34"/>
      <c r="G339" s="34"/>
      <c r="H339" s="34"/>
      <c r="I339" s="34"/>
      <c r="J339" s="34"/>
      <c r="K339" s="34"/>
    </row>
    <row r="340" spans="1:11">
      <c r="A340" s="34"/>
      <c r="B340" s="34"/>
      <c r="C340" s="34"/>
      <c r="D340" s="34"/>
      <c r="E340" s="34"/>
      <c r="F340" s="34"/>
      <c r="G340" s="34"/>
      <c r="H340" s="34"/>
      <c r="I340" s="34"/>
      <c r="J340" s="34"/>
      <c r="K340" s="34"/>
    </row>
    <row r="341" spans="1:11">
      <c r="A341" s="34"/>
      <c r="B341" s="34"/>
      <c r="C341" s="34"/>
      <c r="D341" s="34"/>
      <c r="E341" s="34"/>
      <c r="F341" s="34"/>
      <c r="G341" s="34"/>
      <c r="H341" s="34"/>
      <c r="I341" s="34"/>
      <c r="J341" s="34"/>
      <c r="K341" s="34"/>
    </row>
    <row r="342" spans="1:11">
      <c r="A342" s="34"/>
      <c r="B342" s="34"/>
      <c r="C342" s="34"/>
      <c r="D342" s="34"/>
      <c r="E342" s="34"/>
      <c r="F342" s="34"/>
      <c r="G342" s="34"/>
      <c r="H342" s="34"/>
      <c r="I342" s="34"/>
      <c r="J342" s="34"/>
      <c r="K342" s="34"/>
    </row>
    <row r="343" spans="1:11">
      <c r="A343" s="34"/>
      <c r="B343" s="34"/>
      <c r="C343" s="34"/>
      <c r="D343" s="34"/>
      <c r="E343" s="34"/>
      <c r="F343" s="34"/>
      <c r="G343" s="34"/>
      <c r="H343" s="34"/>
      <c r="I343" s="34"/>
      <c r="J343" s="34"/>
      <c r="K343" s="34"/>
    </row>
    <row r="344" spans="1:11">
      <c r="A344" s="34"/>
      <c r="B344" s="34"/>
      <c r="C344" s="34"/>
      <c r="D344" s="34"/>
      <c r="E344" s="34"/>
      <c r="F344" s="34"/>
      <c r="G344" s="34"/>
      <c r="H344" s="34"/>
      <c r="I344" s="34"/>
      <c r="J344" s="34"/>
      <c r="K344" s="34"/>
    </row>
    <row r="345" spans="1:11">
      <c r="A345" s="34"/>
      <c r="B345" s="34"/>
      <c r="C345" s="34"/>
      <c r="D345" s="34"/>
      <c r="E345" s="34"/>
      <c r="F345" s="34"/>
      <c r="G345" s="34"/>
      <c r="H345" s="34"/>
      <c r="I345" s="34"/>
      <c r="J345" s="34"/>
      <c r="K345" s="34"/>
    </row>
    <row r="346" spans="1:11">
      <c r="A346" s="34"/>
      <c r="B346" s="34"/>
      <c r="C346" s="34"/>
      <c r="D346" s="34"/>
      <c r="E346" s="34"/>
      <c r="F346" s="34"/>
      <c r="G346" s="34"/>
      <c r="H346" s="34"/>
      <c r="I346" s="34"/>
      <c r="J346" s="34"/>
      <c r="K346" s="34"/>
    </row>
    <row r="347" spans="1:11">
      <c r="A347" s="34"/>
      <c r="B347" s="34"/>
      <c r="C347" s="34"/>
      <c r="D347" s="34"/>
      <c r="E347" s="34"/>
      <c r="F347" s="34"/>
      <c r="G347" s="34"/>
      <c r="H347" s="34"/>
      <c r="I347" s="34"/>
      <c r="J347" s="34"/>
      <c r="K347" s="34"/>
    </row>
    <row r="348" spans="1:11">
      <c r="A348" s="34"/>
      <c r="B348" s="34"/>
      <c r="C348" s="34"/>
      <c r="D348" s="34"/>
      <c r="E348" s="34"/>
      <c r="F348" s="34"/>
      <c r="G348" s="34"/>
      <c r="H348" s="34"/>
      <c r="I348" s="34"/>
      <c r="J348" s="34"/>
      <c r="K348" s="34"/>
    </row>
    <row r="349" spans="1:11">
      <c r="A349" s="34"/>
      <c r="B349" s="34"/>
      <c r="C349" s="34"/>
      <c r="D349" s="34"/>
      <c r="E349" s="34"/>
      <c r="F349" s="34"/>
      <c r="G349" s="34"/>
      <c r="H349" s="34"/>
      <c r="I349" s="34"/>
      <c r="J349" s="34"/>
      <c r="K349" s="34"/>
    </row>
    <row r="350" spans="1:11">
      <c r="A350" s="34"/>
      <c r="B350" s="34"/>
      <c r="C350" s="34"/>
      <c r="D350" s="34"/>
      <c r="E350" s="34"/>
      <c r="F350" s="34"/>
      <c r="G350" s="34"/>
      <c r="H350" s="34"/>
      <c r="I350" s="34"/>
      <c r="J350" s="34"/>
      <c r="K350" s="34"/>
    </row>
    <row r="351" spans="1:11">
      <c r="A351" s="34"/>
      <c r="B351" s="34"/>
      <c r="C351" s="34"/>
      <c r="D351" s="34"/>
      <c r="E351" s="34"/>
      <c r="F351" s="34"/>
      <c r="G351" s="34"/>
      <c r="H351" s="34"/>
      <c r="I351" s="34"/>
      <c r="J351" s="34"/>
      <c r="K351" s="34"/>
    </row>
    <row r="352" spans="1:11">
      <c r="A352" s="34"/>
      <c r="B352" s="34"/>
      <c r="C352" s="34"/>
      <c r="D352" s="34"/>
      <c r="E352" s="34"/>
      <c r="F352" s="34"/>
      <c r="G352" s="34"/>
      <c r="H352" s="34"/>
      <c r="I352" s="34"/>
      <c r="J352" s="34"/>
      <c r="K352" s="34"/>
    </row>
    <row r="353" spans="1:11">
      <c r="A353" s="34"/>
      <c r="B353" s="34"/>
      <c r="C353" s="34"/>
      <c r="D353" s="34"/>
      <c r="E353" s="34"/>
      <c r="F353" s="34"/>
      <c r="G353" s="34"/>
      <c r="H353" s="34"/>
      <c r="I353" s="34"/>
      <c r="J353" s="34"/>
      <c r="K353" s="34"/>
    </row>
    <row r="354" spans="1:11">
      <c r="A354" s="34"/>
      <c r="B354" s="34"/>
      <c r="C354" s="34"/>
      <c r="D354" s="34"/>
      <c r="E354" s="34"/>
      <c r="F354" s="34"/>
      <c r="G354" s="34"/>
      <c r="H354" s="34"/>
      <c r="I354" s="34"/>
      <c r="J354" s="34"/>
      <c r="K354" s="34"/>
    </row>
    <row r="355" spans="1:11">
      <c r="A355" s="34"/>
      <c r="B355" s="34"/>
      <c r="C355" s="34"/>
      <c r="D355" s="34"/>
      <c r="E355" s="34"/>
      <c r="F355" s="34"/>
      <c r="G355" s="34"/>
      <c r="H355" s="34"/>
      <c r="I355" s="34"/>
      <c r="J355" s="34"/>
      <c r="K355" s="34"/>
    </row>
    <row r="356" spans="1:11">
      <c r="A356" s="34"/>
      <c r="B356" s="34"/>
      <c r="C356" s="34"/>
      <c r="D356" s="34"/>
      <c r="E356" s="34"/>
      <c r="F356" s="34"/>
      <c r="G356" s="34"/>
      <c r="H356" s="34"/>
      <c r="I356" s="34"/>
      <c r="J356" s="34"/>
      <c r="K356" s="34"/>
    </row>
    <row r="357" spans="1:11">
      <c r="A357" s="34"/>
      <c r="B357" s="34"/>
      <c r="C357" s="34"/>
      <c r="D357" s="34"/>
      <c r="E357" s="34"/>
      <c r="F357" s="34"/>
      <c r="G357" s="34"/>
      <c r="H357" s="34"/>
      <c r="I357" s="34"/>
      <c r="J357" s="34"/>
      <c r="K357" s="34"/>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D45"/>
  <sheetViews>
    <sheetView zoomScaleSheetLayoutView="100" workbookViewId="0">
      <selection activeCell="J30" sqref="J30"/>
    </sheetView>
  </sheetViews>
  <sheetFormatPr defaultColWidth="9.1796875" defaultRowHeight="14"/>
  <cols>
    <col min="1" max="1" width="24.453125" style="233" customWidth="1"/>
    <col min="2" max="2" width="42.453125" style="233" bestFit="1" customWidth="1"/>
    <col min="3" max="3" width="20.1796875" style="233" customWidth="1"/>
    <col min="4" max="16384" width="9.1796875" style="233"/>
  </cols>
  <sheetData>
    <row r="1" spans="1:4" ht="21" customHeight="1">
      <c r="A1" s="64" t="s">
        <v>33</v>
      </c>
      <c r="B1" s="49" t="s">
        <v>280</v>
      </c>
    </row>
    <row r="2" spans="1:4" ht="28.5" customHeight="1">
      <c r="A2" s="733" t="s">
        <v>281</v>
      </c>
      <c r="B2" s="733"/>
      <c r="C2" s="733"/>
      <c r="D2" s="165"/>
    </row>
    <row r="3" spans="1:4" ht="12.75" customHeight="1">
      <c r="A3" s="519"/>
      <c r="B3" s="519"/>
      <c r="C3" s="519"/>
      <c r="D3" s="165"/>
    </row>
    <row r="4" spans="1:4">
      <c r="A4" s="64" t="s">
        <v>460</v>
      </c>
      <c r="B4" s="64" t="s">
        <v>188</v>
      </c>
      <c r="C4" s="64" t="s">
        <v>13</v>
      </c>
    </row>
    <row r="6" spans="1:4">
      <c r="A6" s="64" t="s">
        <v>189</v>
      </c>
    </row>
    <row r="7" spans="1:4">
      <c r="A7" s="364" t="s">
        <v>835</v>
      </c>
      <c r="B7" s="526" t="s">
        <v>1098</v>
      </c>
      <c r="C7" s="527" t="s">
        <v>1099</v>
      </c>
    </row>
    <row r="8" spans="1:4">
      <c r="A8" s="364"/>
      <c r="B8" s="526" t="s">
        <v>1100</v>
      </c>
      <c r="C8" s="527" t="s">
        <v>1099</v>
      </c>
    </row>
    <row r="9" spans="1:4">
      <c r="A9" s="364"/>
      <c r="B9" s="526" t="s">
        <v>1101</v>
      </c>
      <c r="C9" s="527" t="s">
        <v>1099</v>
      </c>
    </row>
    <row r="10" spans="1:4">
      <c r="A10" s="364"/>
      <c r="B10" s="526" t="s">
        <v>1102</v>
      </c>
      <c r="C10" s="527" t="s">
        <v>1099</v>
      </c>
    </row>
    <row r="11" spans="1:4">
      <c r="A11" s="364"/>
      <c r="B11" s="526" t="s">
        <v>1103</v>
      </c>
      <c r="C11" s="527" t="s">
        <v>1099</v>
      </c>
    </row>
    <row r="12" spans="1:4">
      <c r="A12" s="364"/>
      <c r="B12" s="526" t="s">
        <v>1104</v>
      </c>
      <c r="C12" s="527" t="s">
        <v>1099</v>
      </c>
    </row>
    <row r="13" spans="1:4" ht="14.5">
      <c r="A13" s="364"/>
      <c r="B13" s="364"/>
      <c r="C13" s="370"/>
    </row>
    <row r="14" spans="1:4" ht="14.5">
      <c r="A14" s="364"/>
      <c r="B14" s="364"/>
      <c r="C14" s="370"/>
    </row>
    <row r="15" spans="1:4">
      <c r="A15" s="365" t="s">
        <v>176</v>
      </c>
      <c r="B15" s="364"/>
      <c r="C15" s="364"/>
    </row>
    <row r="16" spans="1:4">
      <c r="A16" s="364" t="s">
        <v>844</v>
      </c>
      <c r="B16" s="528" t="s">
        <v>1105</v>
      </c>
      <c r="C16" s="527" t="s">
        <v>1099</v>
      </c>
    </row>
    <row r="17" spans="1:3">
      <c r="A17" s="364" t="s">
        <v>1106</v>
      </c>
      <c r="B17" s="528" t="s">
        <v>1107</v>
      </c>
      <c r="C17" s="527" t="s">
        <v>1099</v>
      </c>
    </row>
    <row r="18" spans="1:3">
      <c r="A18" s="529" t="s">
        <v>1108</v>
      </c>
      <c r="B18" s="528" t="s">
        <v>1109</v>
      </c>
      <c r="C18" s="527" t="s">
        <v>1099</v>
      </c>
    </row>
    <row r="19" spans="1:3">
      <c r="A19" s="529" t="s">
        <v>1110</v>
      </c>
      <c r="B19" s="528" t="s">
        <v>1111</v>
      </c>
      <c r="C19" s="527" t="s">
        <v>1099</v>
      </c>
    </row>
    <row r="20" spans="1:3" ht="14.5">
      <c r="A20" s="364"/>
      <c r="B20" s="364"/>
      <c r="C20" s="370"/>
    </row>
    <row r="21" spans="1:3">
      <c r="A21" s="364" t="s">
        <v>846</v>
      </c>
      <c r="B21" s="528" t="s">
        <v>1112</v>
      </c>
      <c r="C21" s="527" t="s">
        <v>1099</v>
      </c>
    </row>
    <row r="22" spans="1:3">
      <c r="A22" s="364"/>
      <c r="B22" s="526" t="s">
        <v>1113</v>
      </c>
      <c r="C22" s="527" t="s">
        <v>1099</v>
      </c>
    </row>
    <row r="23" spans="1:3">
      <c r="A23" s="364"/>
      <c r="B23" s="528" t="s">
        <v>1114</v>
      </c>
      <c r="C23" s="527" t="s">
        <v>1099</v>
      </c>
    </row>
    <row r="24" spans="1:3">
      <c r="A24" s="364"/>
      <c r="B24" s="526" t="s">
        <v>1114</v>
      </c>
      <c r="C24" s="527" t="s">
        <v>1099</v>
      </c>
    </row>
    <row r="25" spans="1:3">
      <c r="A25" s="364"/>
      <c r="B25" s="528" t="s">
        <v>1115</v>
      </c>
      <c r="C25" s="527" t="s">
        <v>1099</v>
      </c>
    </row>
    <row r="26" spans="1:3">
      <c r="A26" s="364"/>
      <c r="B26" s="526" t="s">
        <v>1116</v>
      </c>
      <c r="C26" s="527" t="s">
        <v>1099</v>
      </c>
    </row>
    <row r="27" spans="1:3">
      <c r="A27" s="364"/>
      <c r="B27" s="528" t="s">
        <v>1117</v>
      </c>
      <c r="C27" s="527" t="s">
        <v>1099</v>
      </c>
    </row>
    <row r="28" spans="1:3">
      <c r="A28" s="364"/>
      <c r="B28" s="528" t="s">
        <v>1118</v>
      </c>
      <c r="C28" s="527" t="s">
        <v>1099</v>
      </c>
    </row>
    <row r="29" spans="1:3">
      <c r="A29" s="364"/>
      <c r="B29" s="528" t="s">
        <v>1119</v>
      </c>
      <c r="C29" s="527" t="s">
        <v>1099</v>
      </c>
    </row>
    <row r="30" spans="1:3">
      <c r="B30" s="528" t="s">
        <v>1120</v>
      </c>
      <c r="C30" s="527" t="s">
        <v>1099</v>
      </c>
    </row>
    <row r="31" spans="1:3">
      <c r="B31" s="528" t="s">
        <v>1121</v>
      </c>
      <c r="C31" s="527" t="s">
        <v>1099</v>
      </c>
    </row>
    <row r="32" spans="1:3">
      <c r="B32" s="528" t="s">
        <v>1122</v>
      </c>
      <c r="C32" s="527" t="s">
        <v>1099</v>
      </c>
    </row>
    <row r="33" spans="2:3">
      <c r="B33" s="528" t="s">
        <v>1123</v>
      </c>
      <c r="C33" s="527" t="s">
        <v>1099</v>
      </c>
    </row>
    <row r="34" spans="2:3">
      <c r="B34" s="528" t="s">
        <v>1124</v>
      </c>
      <c r="C34" s="527" t="s">
        <v>1099</v>
      </c>
    </row>
    <row r="35" spans="2:3">
      <c r="B35" s="526" t="s">
        <v>1125</v>
      </c>
      <c r="C35" s="527" t="s">
        <v>1099</v>
      </c>
    </row>
    <row r="36" spans="2:3">
      <c r="B36" s="528" t="s">
        <v>1126</v>
      </c>
      <c r="C36" s="527" t="s">
        <v>1099</v>
      </c>
    </row>
    <row r="37" spans="2:3">
      <c r="B37" s="526" t="s">
        <v>1127</v>
      </c>
      <c r="C37" s="527" t="s">
        <v>1099</v>
      </c>
    </row>
    <row r="38" spans="2:3">
      <c r="B38" s="528" t="s">
        <v>1128</v>
      </c>
      <c r="C38" s="527" t="s">
        <v>1099</v>
      </c>
    </row>
    <row r="39" spans="2:3">
      <c r="B39" s="528" t="s">
        <v>1129</v>
      </c>
      <c r="C39" s="527" t="s">
        <v>1099</v>
      </c>
    </row>
    <row r="40" spans="2:3">
      <c r="B40" s="528" t="s">
        <v>1130</v>
      </c>
      <c r="C40" s="527" t="s">
        <v>1099</v>
      </c>
    </row>
    <row r="41" spans="2:3">
      <c r="B41" s="528" t="s">
        <v>1131</v>
      </c>
      <c r="C41" s="527" t="s">
        <v>1099</v>
      </c>
    </row>
    <row r="42" spans="2:3">
      <c r="B42" s="528"/>
      <c r="C42" s="527"/>
    </row>
    <row r="43" spans="2:3">
      <c r="B43" s="528"/>
      <c r="C43" s="527"/>
    </row>
    <row r="44" spans="2:3">
      <c r="B44" s="528"/>
      <c r="C44" s="527"/>
    </row>
    <row r="45" spans="2:3">
      <c r="B45" s="528"/>
      <c r="C45" s="527"/>
    </row>
  </sheetData>
  <mergeCells count="1">
    <mergeCell ref="A2:C2"/>
  </mergeCells>
  <phoneticPr fontId="8" type="noConversion"/>
  <pageMargins left="0.75" right="0.75" top="1" bottom="1" header="0.5" footer="0.5"/>
  <pageSetup paperSize="9" orientation="portrait" horizontalDpi="4294967294"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AA15"/>
  <sheetViews>
    <sheetView view="pageBreakPreview" topLeftCell="A8" zoomScaleSheetLayoutView="100" workbookViewId="0">
      <selection activeCell="M27" sqref="M27"/>
    </sheetView>
  </sheetViews>
  <sheetFormatPr defaultColWidth="8.81640625" defaultRowHeight="12.5"/>
  <cols>
    <col min="1" max="1" width="4.26953125" style="69" customWidth="1"/>
    <col min="2" max="2" width="6.453125" style="69" customWidth="1"/>
    <col min="3" max="3" width="28.453125" style="69" customWidth="1"/>
    <col min="4" max="4" width="14.453125" style="69" customWidth="1"/>
    <col min="5" max="5" width="13.7265625" style="69" customWidth="1"/>
    <col min="6" max="6" width="19.54296875" style="69" customWidth="1"/>
    <col min="7" max="7" width="17.1796875" style="34" customWidth="1"/>
    <col min="8" max="10" width="19" style="69" customWidth="1"/>
    <col min="11" max="11" width="11.7265625" style="69" customWidth="1"/>
    <col min="12" max="12" width="23.54296875" style="69" customWidth="1"/>
    <col min="13" max="13" width="19" style="69" customWidth="1"/>
    <col min="14" max="14" width="13.1796875" style="69" customWidth="1"/>
    <col min="15" max="15" width="10.81640625" style="69" customWidth="1"/>
    <col min="16" max="16" width="11.1796875" style="69" customWidth="1"/>
    <col min="17" max="19" width="13.7265625" style="69" customWidth="1"/>
    <col min="20" max="20" width="11.1796875" style="69" customWidth="1"/>
    <col min="21" max="21" width="13.453125" style="69" customWidth="1"/>
    <col min="22" max="22" width="16.7265625" style="69" customWidth="1"/>
    <col min="23" max="23" width="14.81640625" style="69" customWidth="1"/>
    <col min="24" max="24" width="18.1796875" style="69" customWidth="1"/>
    <col min="25" max="25" width="18.81640625" style="69" customWidth="1"/>
    <col min="26" max="26" width="28" style="69" customWidth="1"/>
    <col min="27" max="27" width="13.7265625" style="69" hidden="1" customWidth="1"/>
    <col min="28" max="256" width="8.81640625" style="69"/>
    <col min="257" max="257" width="4.26953125" style="69" customWidth="1"/>
    <col min="258" max="258" width="6.453125" style="69" customWidth="1"/>
    <col min="259" max="259" width="28.453125" style="69" customWidth="1"/>
    <col min="260" max="260" width="14.453125" style="69" customWidth="1"/>
    <col min="261" max="261" width="13.7265625" style="69" customWidth="1"/>
    <col min="262" max="262" width="19.54296875" style="69" customWidth="1"/>
    <col min="263" max="263" width="17.1796875" style="69" customWidth="1"/>
    <col min="264" max="266" width="19" style="69" customWidth="1"/>
    <col min="267" max="267" width="11.7265625" style="69" customWidth="1"/>
    <col min="268" max="268" width="23.54296875" style="69" customWidth="1"/>
    <col min="269" max="269" width="19" style="69" customWidth="1"/>
    <col min="270" max="270" width="13.1796875" style="69" customWidth="1"/>
    <col min="271" max="271" width="10.81640625" style="69" customWidth="1"/>
    <col min="272" max="272" width="11.1796875" style="69" customWidth="1"/>
    <col min="273" max="275" width="13.7265625" style="69" customWidth="1"/>
    <col min="276" max="276" width="11.1796875" style="69" customWidth="1"/>
    <col min="277" max="277" width="13.453125" style="69" customWidth="1"/>
    <col min="278" max="278" width="16.7265625" style="69" customWidth="1"/>
    <col min="279" max="279" width="14.81640625" style="69" customWidth="1"/>
    <col min="280" max="280" width="18.1796875" style="69" customWidth="1"/>
    <col min="281" max="281" width="18.81640625" style="69" customWidth="1"/>
    <col min="282" max="282" width="28" style="69" customWidth="1"/>
    <col min="283" max="283" width="0" style="69" hidden="1" customWidth="1"/>
    <col min="284" max="512" width="8.81640625" style="69"/>
    <col min="513" max="513" width="4.26953125" style="69" customWidth="1"/>
    <col min="514" max="514" width="6.453125" style="69" customWidth="1"/>
    <col min="515" max="515" width="28.453125" style="69" customWidth="1"/>
    <col min="516" max="516" width="14.453125" style="69" customWidth="1"/>
    <col min="517" max="517" width="13.7265625" style="69" customWidth="1"/>
    <col min="518" max="518" width="19.54296875" style="69" customWidth="1"/>
    <col min="519" max="519" width="17.1796875" style="69" customWidth="1"/>
    <col min="520" max="522" width="19" style="69" customWidth="1"/>
    <col min="523" max="523" width="11.7265625" style="69" customWidth="1"/>
    <col min="524" max="524" width="23.54296875" style="69" customWidth="1"/>
    <col min="525" max="525" width="19" style="69" customWidth="1"/>
    <col min="526" max="526" width="13.1796875" style="69" customWidth="1"/>
    <col min="527" max="527" width="10.81640625" style="69" customWidth="1"/>
    <col min="528" max="528" width="11.1796875" style="69" customWidth="1"/>
    <col min="529" max="531" width="13.7265625" style="69" customWidth="1"/>
    <col min="532" max="532" width="11.1796875" style="69" customWidth="1"/>
    <col min="533" max="533" width="13.453125" style="69" customWidth="1"/>
    <col min="534" max="534" width="16.7265625" style="69" customWidth="1"/>
    <col min="535" max="535" width="14.81640625" style="69" customWidth="1"/>
    <col min="536" max="536" width="18.1796875" style="69" customWidth="1"/>
    <col min="537" max="537" width="18.81640625" style="69" customWidth="1"/>
    <col min="538" max="538" width="28" style="69" customWidth="1"/>
    <col min="539" max="539" width="0" style="69" hidden="1" customWidth="1"/>
    <col min="540" max="768" width="8.81640625" style="69"/>
    <col min="769" max="769" width="4.26953125" style="69" customWidth="1"/>
    <col min="770" max="770" width="6.453125" style="69" customWidth="1"/>
    <col min="771" max="771" width="28.453125" style="69" customWidth="1"/>
    <col min="772" max="772" width="14.453125" style="69" customWidth="1"/>
    <col min="773" max="773" width="13.7265625" style="69" customWidth="1"/>
    <col min="774" max="774" width="19.54296875" style="69" customWidth="1"/>
    <col min="775" max="775" width="17.1796875" style="69" customWidth="1"/>
    <col min="776" max="778" width="19" style="69" customWidth="1"/>
    <col min="779" max="779" width="11.7265625" style="69" customWidth="1"/>
    <col min="780" max="780" width="23.54296875" style="69" customWidth="1"/>
    <col min="781" max="781" width="19" style="69" customWidth="1"/>
    <col min="782" max="782" width="13.1796875" style="69" customWidth="1"/>
    <col min="783" max="783" width="10.81640625" style="69" customWidth="1"/>
    <col min="784" max="784" width="11.1796875" style="69" customWidth="1"/>
    <col min="785" max="787" width="13.7265625" style="69" customWidth="1"/>
    <col min="788" max="788" width="11.1796875" style="69" customWidth="1"/>
    <col min="789" max="789" width="13.453125" style="69" customWidth="1"/>
    <col min="790" max="790" width="16.7265625" style="69" customWidth="1"/>
    <col min="791" max="791" width="14.81640625" style="69" customWidth="1"/>
    <col min="792" max="792" width="18.1796875" style="69" customWidth="1"/>
    <col min="793" max="793" width="18.81640625" style="69" customWidth="1"/>
    <col min="794" max="794" width="28" style="69" customWidth="1"/>
    <col min="795" max="795" width="0" style="69" hidden="1" customWidth="1"/>
    <col min="796" max="1024" width="8.81640625" style="69"/>
    <col min="1025" max="1025" width="4.26953125" style="69" customWidth="1"/>
    <col min="1026" max="1026" width="6.453125" style="69" customWidth="1"/>
    <col min="1027" max="1027" width="28.453125" style="69" customWidth="1"/>
    <col min="1028" max="1028" width="14.453125" style="69" customWidth="1"/>
    <col min="1029" max="1029" width="13.7265625" style="69" customWidth="1"/>
    <col min="1030" max="1030" width="19.54296875" style="69" customWidth="1"/>
    <col min="1031" max="1031" width="17.1796875" style="69" customWidth="1"/>
    <col min="1032" max="1034" width="19" style="69" customWidth="1"/>
    <col min="1035" max="1035" width="11.7265625" style="69" customWidth="1"/>
    <col min="1036" max="1036" width="23.54296875" style="69" customWidth="1"/>
    <col min="1037" max="1037" width="19" style="69" customWidth="1"/>
    <col min="1038" max="1038" width="13.1796875" style="69" customWidth="1"/>
    <col min="1039" max="1039" width="10.81640625" style="69" customWidth="1"/>
    <col min="1040" max="1040" width="11.1796875" style="69" customWidth="1"/>
    <col min="1041" max="1043" width="13.7265625" style="69" customWidth="1"/>
    <col min="1044" max="1044" width="11.1796875" style="69" customWidth="1"/>
    <col min="1045" max="1045" width="13.453125" style="69" customWidth="1"/>
    <col min="1046" max="1046" width="16.7265625" style="69" customWidth="1"/>
    <col min="1047" max="1047" width="14.81640625" style="69" customWidth="1"/>
    <col min="1048" max="1048" width="18.1796875" style="69" customWidth="1"/>
    <col min="1049" max="1049" width="18.81640625" style="69" customWidth="1"/>
    <col min="1050" max="1050" width="28" style="69" customWidth="1"/>
    <col min="1051" max="1051" width="0" style="69" hidden="1" customWidth="1"/>
    <col min="1052" max="1280" width="8.81640625" style="69"/>
    <col min="1281" max="1281" width="4.26953125" style="69" customWidth="1"/>
    <col min="1282" max="1282" width="6.453125" style="69" customWidth="1"/>
    <col min="1283" max="1283" width="28.453125" style="69" customWidth="1"/>
    <col min="1284" max="1284" width="14.453125" style="69" customWidth="1"/>
    <col min="1285" max="1285" width="13.7265625" style="69" customWidth="1"/>
    <col min="1286" max="1286" width="19.54296875" style="69" customWidth="1"/>
    <col min="1287" max="1287" width="17.1796875" style="69" customWidth="1"/>
    <col min="1288" max="1290" width="19" style="69" customWidth="1"/>
    <col min="1291" max="1291" width="11.7265625" style="69" customWidth="1"/>
    <col min="1292" max="1292" width="23.54296875" style="69" customWidth="1"/>
    <col min="1293" max="1293" width="19" style="69" customWidth="1"/>
    <col min="1294" max="1294" width="13.1796875" style="69" customWidth="1"/>
    <col min="1295" max="1295" width="10.81640625" style="69" customWidth="1"/>
    <col min="1296" max="1296" width="11.1796875" style="69" customWidth="1"/>
    <col min="1297" max="1299" width="13.7265625" style="69" customWidth="1"/>
    <col min="1300" max="1300" width="11.1796875" style="69" customWidth="1"/>
    <col min="1301" max="1301" width="13.453125" style="69" customWidth="1"/>
    <col min="1302" max="1302" width="16.7265625" style="69" customWidth="1"/>
    <col min="1303" max="1303" width="14.81640625" style="69" customWidth="1"/>
    <col min="1304" max="1304" width="18.1796875" style="69" customWidth="1"/>
    <col min="1305" max="1305" width="18.81640625" style="69" customWidth="1"/>
    <col min="1306" max="1306" width="28" style="69" customWidth="1"/>
    <col min="1307" max="1307" width="0" style="69" hidden="1" customWidth="1"/>
    <col min="1308" max="1536" width="8.81640625" style="69"/>
    <col min="1537" max="1537" width="4.26953125" style="69" customWidth="1"/>
    <col min="1538" max="1538" width="6.453125" style="69" customWidth="1"/>
    <col min="1539" max="1539" width="28.453125" style="69" customWidth="1"/>
    <col min="1540" max="1540" width="14.453125" style="69" customWidth="1"/>
    <col min="1541" max="1541" width="13.7265625" style="69" customWidth="1"/>
    <col min="1542" max="1542" width="19.54296875" style="69" customWidth="1"/>
    <col min="1543" max="1543" width="17.1796875" style="69" customWidth="1"/>
    <col min="1544" max="1546" width="19" style="69" customWidth="1"/>
    <col min="1547" max="1547" width="11.7265625" style="69" customWidth="1"/>
    <col min="1548" max="1548" width="23.54296875" style="69" customWidth="1"/>
    <col min="1549" max="1549" width="19" style="69" customWidth="1"/>
    <col min="1550" max="1550" width="13.1796875" style="69" customWidth="1"/>
    <col min="1551" max="1551" width="10.81640625" style="69" customWidth="1"/>
    <col min="1552" max="1552" width="11.1796875" style="69" customWidth="1"/>
    <col min="1553" max="1555" width="13.7265625" style="69" customWidth="1"/>
    <col min="1556" max="1556" width="11.1796875" style="69" customWidth="1"/>
    <col min="1557" max="1557" width="13.453125" style="69" customWidth="1"/>
    <col min="1558" max="1558" width="16.7265625" style="69" customWidth="1"/>
    <col min="1559" max="1559" width="14.81640625" style="69" customWidth="1"/>
    <col min="1560" max="1560" width="18.1796875" style="69" customWidth="1"/>
    <col min="1561" max="1561" width="18.81640625" style="69" customWidth="1"/>
    <col min="1562" max="1562" width="28" style="69" customWidth="1"/>
    <col min="1563" max="1563" width="0" style="69" hidden="1" customWidth="1"/>
    <col min="1564" max="1792" width="8.81640625" style="69"/>
    <col min="1793" max="1793" width="4.26953125" style="69" customWidth="1"/>
    <col min="1794" max="1794" width="6.453125" style="69" customWidth="1"/>
    <col min="1795" max="1795" width="28.453125" style="69" customWidth="1"/>
    <col min="1796" max="1796" width="14.453125" style="69" customWidth="1"/>
    <col min="1797" max="1797" width="13.7265625" style="69" customWidth="1"/>
    <col min="1798" max="1798" width="19.54296875" style="69" customWidth="1"/>
    <col min="1799" max="1799" width="17.1796875" style="69" customWidth="1"/>
    <col min="1800" max="1802" width="19" style="69" customWidth="1"/>
    <col min="1803" max="1803" width="11.7265625" style="69" customWidth="1"/>
    <col min="1804" max="1804" width="23.54296875" style="69" customWidth="1"/>
    <col min="1805" max="1805" width="19" style="69" customWidth="1"/>
    <col min="1806" max="1806" width="13.1796875" style="69" customWidth="1"/>
    <col min="1807" max="1807" width="10.81640625" style="69" customWidth="1"/>
    <col min="1808" max="1808" width="11.1796875" style="69" customWidth="1"/>
    <col min="1809" max="1811" width="13.7265625" style="69" customWidth="1"/>
    <col min="1812" max="1812" width="11.1796875" style="69" customWidth="1"/>
    <col min="1813" max="1813" width="13.453125" style="69" customWidth="1"/>
    <col min="1814" max="1814" width="16.7265625" style="69" customWidth="1"/>
    <col min="1815" max="1815" width="14.81640625" style="69" customWidth="1"/>
    <col min="1816" max="1816" width="18.1796875" style="69" customWidth="1"/>
    <col min="1817" max="1817" width="18.81640625" style="69" customWidth="1"/>
    <col min="1818" max="1818" width="28" style="69" customWidth="1"/>
    <col min="1819" max="1819" width="0" style="69" hidden="1" customWidth="1"/>
    <col min="1820" max="2048" width="8.81640625" style="69"/>
    <col min="2049" max="2049" width="4.26953125" style="69" customWidth="1"/>
    <col min="2050" max="2050" width="6.453125" style="69" customWidth="1"/>
    <col min="2051" max="2051" width="28.453125" style="69" customWidth="1"/>
    <col min="2052" max="2052" width="14.453125" style="69" customWidth="1"/>
    <col min="2053" max="2053" width="13.7265625" style="69" customWidth="1"/>
    <col min="2054" max="2054" width="19.54296875" style="69" customWidth="1"/>
    <col min="2055" max="2055" width="17.1796875" style="69" customWidth="1"/>
    <col min="2056" max="2058" width="19" style="69" customWidth="1"/>
    <col min="2059" max="2059" width="11.7265625" style="69" customWidth="1"/>
    <col min="2060" max="2060" width="23.54296875" style="69" customWidth="1"/>
    <col min="2061" max="2061" width="19" style="69" customWidth="1"/>
    <col min="2062" max="2062" width="13.1796875" style="69" customWidth="1"/>
    <col min="2063" max="2063" width="10.81640625" style="69" customWidth="1"/>
    <col min="2064" max="2064" width="11.1796875" style="69" customWidth="1"/>
    <col min="2065" max="2067" width="13.7265625" style="69" customWidth="1"/>
    <col min="2068" max="2068" width="11.1796875" style="69" customWidth="1"/>
    <col min="2069" max="2069" width="13.453125" style="69" customWidth="1"/>
    <col min="2070" max="2070" width="16.7265625" style="69" customWidth="1"/>
    <col min="2071" max="2071" width="14.81640625" style="69" customWidth="1"/>
    <col min="2072" max="2072" width="18.1796875" style="69" customWidth="1"/>
    <col min="2073" max="2073" width="18.81640625" style="69" customWidth="1"/>
    <col min="2074" max="2074" width="28" style="69" customWidth="1"/>
    <col min="2075" max="2075" width="0" style="69" hidden="1" customWidth="1"/>
    <col min="2076" max="2304" width="8.81640625" style="69"/>
    <col min="2305" max="2305" width="4.26953125" style="69" customWidth="1"/>
    <col min="2306" max="2306" width="6.453125" style="69" customWidth="1"/>
    <col min="2307" max="2307" width="28.453125" style="69" customWidth="1"/>
    <col min="2308" max="2308" width="14.453125" style="69" customWidth="1"/>
    <col min="2309" max="2309" width="13.7265625" style="69" customWidth="1"/>
    <col min="2310" max="2310" width="19.54296875" style="69" customWidth="1"/>
    <col min="2311" max="2311" width="17.1796875" style="69" customWidth="1"/>
    <col min="2312" max="2314" width="19" style="69" customWidth="1"/>
    <col min="2315" max="2315" width="11.7265625" style="69" customWidth="1"/>
    <col min="2316" max="2316" width="23.54296875" style="69" customWidth="1"/>
    <col min="2317" max="2317" width="19" style="69" customWidth="1"/>
    <col min="2318" max="2318" width="13.1796875" style="69" customWidth="1"/>
    <col min="2319" max="2319" width="10.81640625" style="69" customWidth="1"/>
    <col min="2320" max="2320" width="11.1796875" style="69" customWidth="1"/>
    <col min="2321" max="2323" width="13.7265625" style="69" customWidth="1"/>
    <col min="2324" max="2324" width="11.1796875" style="69" customWidth="1"/>
    <col min="2325" max="2325" width="13.453125" style="69" customWidth="1"/>
    <col min="2326" max="2326" width="16.7265625" style="69" customWidth="1"/>
    <col min="2327" max="2327" width="14.81640625" style="69" customWidth="1"/>
    <col min="2328" max="2328" width="18.1796875" style="69" customWidth="1"/>
    <col min="2329" max="2329" width="18.81640625" style="69" customWidth="1"/>
    <col min="2330" max="2330" width="28" style="69" customWidth="1"/>
    <col min="2331" max="2331" width="0" style="69" hidden="1" customWidth="1"/>
    <col min="2332" max="2560" width="8.81640625" style="69"/>
    <col min="2561" max="2561" width="4.26953125" style="69" customWidth="1"/>
    <col min="2562" max="2562" width="6.453125" style="69" customWidth="1"/>
    <col min="2563" max="2563" width="28.453125" style="69" customWidth="1"/>
    <col min="2564" max="2564" width="14.453125" style="69" customWidth="1"/>
    <col min="2565" max="2565" width="13.7265625" style="69" customWidth="1"/>
    <col min="2566" max="2566" width="19.54296875" style="69" customWidth="1"/>
    <col min="2567" max="2567" width="17.1796875" style="69" customWidth="1"/>
    <col min="2568" max="2570" width="19" style="69" customWidth="1"/>
    <col min="2571" max="2571" width="11.7265625" style="69" customWidth="1"/>
    <col min="2572" max="2572" width="23.54296875" style="69" customWidth="1"/>
    <col min="2573" max="2573" width="19" style="69" customWidth="1"/>
    <col min="2574" max="2574" width="13.1796875" style="69" customWidth="1"/>
    <col min="2575" max="2575" width="10.81640625" style="69" customWidth="1"/>
    <col min="2576" max="2576" width="11.1796875" style="69" customWidth="1"/>
    <col min="2577" max="2579" width="13.7265625" style="69" customWidth="1"/>
    <col min="2580" max="2580" width="11.1796875" style="69" customWidth="1"/>
    <col min="2581" max="2581" width="13.453125" style="69" customWidth="1"/>
    <col min="2582" max="2582" width="16.7265625" style="69" customWidth="1"/>
    <col min="2583" max="2583" width="14.81640625" style="69" customWidth="1"/>
    <col min="2584" max="2584" width="18.1796875" style="69" customWidth="1"/>
    <col min="2585" max="2585" width="18.81640625" style="69" customWidth="1"/>
    <col min="2586" max="2586" width="28" style="69" customWidth="1"/>
    <col min="2587" max="2587" width="0" style="69" hidden="1" customWidth="1"/>
    <col min="2588" max="2816" width="8.81640625" style="69"/>
    <col min="2817" max="2817" width="4.26953125" style="69" customWidth="1"/>
    <col min="2818" max="2818" width="6.453125" style="69" customWidth="1"/>
    <col min="2819" max="2819" width="28.453125" style="69" customWidth="1"/>
    <col min="2820" max="2820" width="14.453125" style="69" customWidth="1"/>
    <col min="2821" max="2821" width="13.7265625" style="69" customWidth="1"/>
    <col min="2822" max="2822" width="19.54296875" style="69" customWidth="1"/>
    <col min="2823" max="2823" width="17.1796875" style="69" customWidth="1"/>
    <col min="2824" max="2826" width="19" style="69" customWidth="1"/>
    <col min="2827" max="2827" width="11.7265625" style="69" customWidth="1"/>
    <col min="2828" max="2828" width="23.54296875" style="69" customWidth="1"/>
    <col min="2829" max="2829" width="19" style="69" customWidth="1"/>
    <col min="2830" max="2830" width="13.1796875" style="69" customWidth="1"/>
    <col min="2831" max="2831" width="10.81640625" style="69" customWidth="1"/>
    <col min="2832" max="2832" width="11.1796875" style="69" customWidth="1"/>
    <col min="2833" max="2835" width="13.7265625" style="69" customWidth="1"/>
    <col min="2836" max="2836" width="11.1796875" style="69" customWidth="1"/>
    <col min="2837" max="2837" width="13.453125" style="69" customWidth="1"/>
    <col min="2838" max="2838" width="16.7265625" style="69" customWidth="1"/>
    <col min="2839" max="2839" width="14.81640625" style="69" customWidth="1"/>
    <col min="2840" max="2840" width="18.1796875" style="69" customWidth="1"/>
    <col min="2841" max="2841" width="18.81640625" style="69" customWidth="1"/>
    <col min="2842" max="2842" width="28" style="69" customWidth="1"/>
    <col min="2843" max="2843" width="0" style="69" hidden="1" customWidth="1"/>
    <col min="2844" max="3072" width="8.81640625" style="69"/>
    <col min="3073" max="3073" width="4.26953125" style="69" customWidth="1"/>
    <col min="3074" max="3074" width="6.453125" style="69" customWidth="1"/>
    <col min="3075" max="3075" width="28.453125" style="69" customWidth="1"/>
    <col min="3076" max="3076" width="14.453125" style="69" customWidth="1"/>
    <col min="3077" max="3077" width="13.7265625" style="69" customWidth="1"/>
    <col min="3078" max="3078" width="19.54296875" style="69" customWidth="1"/>
    <col min="3079" max="3079" width="17.1796875" style="69" customWidth="1"/>
    <col min="3080" max="3082" width="19" style="69" customWidth="1"/>
    <col min="3083" max="3083" width="11.7265625" style="69" customWidth="1"/>
    <col min="3084" max="3084" width="23.54296875" style="69" customWidth="1"/>
    <col min="3085" max="3085" width="19" style="69" customWidth="1"/>
    <col min="3086" max="3086" width="13.1796875" style="69" customWidth="1"/>
    <col min="3087" max="3087" width="10.81640625" style="69" customWidth="1"/>
    <col min="3088" max="3088" width="11.1796875" style="69" customWidth="1"/>
    <col min="3089" max="3091" width="13.7265625" style="69" customWidth="1"/>
    <col min="3092" max="3092" width="11.1796875" style="69" customWidth="1"/>
    <col min="3093" max="3093" width="13.453125" style="69" customWidth="1"/>
    <col min="3094" max="3094" width="16.7265625" style="69" customWidth="1"/>
    <col min="3095" max="3095" width="14.81640625" style="69" customWidth="1"/>
    <col min="3096" max="3096" width="18.1796875" style="69" customWidth="1"/>
    <col min="3097" max="3097" width="18.81640625" style="69" customWidth="1"/>
    <col min="3098" max="3098" width="28" style="69" customWidth="1"/>
    <col min="3099" max="3099" width="0" style="69" hidden="1" customWidth="1"/>
    <col min="3100" max="3328" width="8.81640625" style="69"/>
    <col min="3329" max="3329" width="4.26953125" style="69" customWidth="1"/>
    <col min="3330" max="3330" width="6.453125" style="69" customWidth="1"/>
    <col min="3331" max="3331" width="28.453125" style="69" customWidth="1"/>
    <col min="3332" max="3332" width="14.453125" style="69" customWidth="1"/>
    <col min="3333" max="3333" width="13.7265625" style="69" customWidth="1"/>
    <col min="3334" max="3334" width="19.54296875" style="69" customWidth="1"/>
    <col min="3335" max="3335" width="17.1796875" style="69" customWidth="1"/>
    <col min="3336" max="3338" width="19" style="69" customWidth="1"/>
    <col min="3339" max="3339" width="11.7265625" style="69" customWidth="1"/>
    <col min="3340" max="3340" width="23.54296875" style="69" customWidth="1"/>
    <col min="3341" max="3341" width="19" style="69" customWidth="1"/>
    <col min="3342" max="3342" width="13.1796875" style="69" customWidth="1"/>
    <col min="3343" max="3343" width="10.81640625" style="69" customWidth="1"/>
    <col min="3344" max="3344" width="11.1796875" style="69" customWidth="1"/>
    <col min="3345" max="3347" width="13.7265625" style="69" customWidth="1"/>
    <col min="3348" max="3348" width="11.1796875" style="69" customWidth="1"/>
    <col min="3349" max="3349" width="13.453125" style="69" customWidth="1"/>
    <col min="3350" max="3350" width="16.7265625" style="69" customWidth="1"/>
    <col min="3351" max="3351" width="14.81640625" style="69" customWidth="1"/>
    <col min="3352" max="3352" width="18.1796875" style="69" customWidth="1"/>
    <col min="3353" max="3353" width="18.81640625" style="69" customWidth="1"/>
    <col min="3354" max="3354" width="28" style="69" customWidth="1"/>
    <col min="3355" max="3355" width="0" style="69" hidden="1" customWidth="1"/>
    <col min="3356" max="3584" width="8.81640625" style="69"/>
    <col min="3585" max="3585" width="4.26953125" style="69" customWidth="1"/>
    <col min="3586" max="3586" width="6.453125" style="69" customWidth="1"/>
    <col min="3587" max="3587" width="28.453125" style="69" customWidth="1"/>
    <col min="3588" max="3588" width="14.453125" style="69" customWidth="1"/>
    <col min="3589" max="3589" width="13.7265625" style="69" customWidth="1"/>
    <col min="3590" max="3590" width="19.54296875" style="69" customWidth="1"/>
    <col min="3591" max="3591" width="17.1796875" style="69" customWidth="1"/>
    <col min="3592" max="3594" width="19" style="69" customWidth="1"/>
    <col min="3595" max="3595" width="11.7265625" style="69" customWidth="1"/>
    <col min="3596" max="3596" width="23.54296875" style="69" customWidth="1"/>
    <col min="3597" max="3597" width="19" style="69" customWidth="1"/>
    <col min="3598" max="3598" width="13.1796875" style="69" customWidth="1"/>
    <col min="3599" max="3599" width="10.81640625" style="69" customWidth="1"/>
    <col min="3600" max="3600" width="11.1796875" style="69" customWidth="1"/>
    <col min="3601" max="3603" width="13.7265625" style="69" customWidth="1"/>
    <col min="3604" max="3604" width="11.1796875" style="69" customWidth="1"/>
    <col min="3605" max="3605" width="13.453125" style="69" customWidth="1"/>
    <col min="3606" max="3606" width="16.7265625" style="69" customWidth="1"/>
    <col min="3607" max="3607" width="14.81640625" style="69" customWidth="1"/>
    <col min="3608" max="3608" width="18.1796875" style="69" customWidth="1"/>
    <col min="3609" max="3609" width="18.81640625" style="69" customWidth="1"/>
    <col min="3610" max="3610" width="28" style="69" customWidth="1"/>
    <col min="3611" max="3611" width="0" style="69" hidden="1" customWidth="1"/>
    <col min="3612" max="3840" width="8.81640625" style="69"/>
    <col min="3841" max="3841" width="4.26953125" style="69" customWidth="1"/>
    <col min="3842" max="3842" width="6.453125" style="69" customWidth="1"/>
    <col min="3843" max="3843" width="28.453125" style="69" customWidth="1"/>
    <col min="3844" max="3844" width="14.453125" style="69" customWidth="1"/>
    <col min="3845" max="3845" width="13.7265625" style="69" customWidth="1"/>
    <col min="3846" max="3846" width="19.54296875" style="69" customWidth="1"/>
    <col min="3847" max="3847" width="17.1796875" style="69" customWidth="1"/>
    <col min="3848" max="3850" width="19" style="69" customWidth="1"/>
    <col min="3851" max="3851" width="11.7265625" style="69" customWidth="1"/>
    <col min="3852" max="3852" width="23.54296875" style="69" customWidth="1"/>
    <col min="3853" max="3853" width="19" style="69" customWidth="1"/>
    <col min="3854" max="3854" width="13.1796875" style="69" customWidth="1"/>
    <col min="3855" max="3855" width="10.81640625" style="69" customWidth="1"/>
    <col min="3856" max="3856" width="11.1796875" style="69" customWidth="1"/>
    <col min="3857" max="3859" width="13.7265625" style="69" customWidth="1"/>
    <col min="3860" max="3860" width="11.1796875" style="69" customWidth="1"/>
    <col min="3861" max="3861" width="13.453125" style="69" customWidth="1"/>
    <col min="3862" max="3862" width="16.7265625" style="69" customWidth="1"/>
    <col min="3863" max="3863" width="14.81640625" style="69" customWidth="1"/>
    <col min="3864" max="3864" width="18.1796875" style="69" customWidth="1"/>
    <col min="3865" max="3865" width="18.81640625" style="69" customWidth="1"/>
    <col min="3866" max="3866" width="28" style="69" customWidth="1"/>
    <col min="3867" max="3867" width="0" style="69" hidden="1" customWidth="1"/>
    <col min="3868" max="4096" width="8.81640625" style="69"/>
    <col min="4097" max="4097" width="4.26953125" style="69" customWidth="1"/>
    <col min="4098" max="4098" width="6.453125" style="69" customWidth="1"/>
    <col min="4099" max="4099" width="28.453125" style="69" customWidth="1"/>
    <col min="4100" max="4100" width="14.453125" style="69" customWidth="1"/>
    <col min="4101" max="4101" width="13.7265625" style="69" customWidth="1"/>
    <col min="4102" max="4102" width="19.54296875" style="69" customWidth="1"/>
    <col min="4103" max="4103" width="17.1796875" style="69" customWidth="1"/>
    <col min="4104" max="4106" width="19" style="69" customWidth="1"/>
    <col min="4107" max="4107" width="11.7265625" style="69" customWidth="1"/>
    <col min="4108" max="4108" width="23.54296875" style="69" customWidth="1"/>
    <col min="4109" max="4109" width="19" style="69" customWidth="1"/>
    <col min="4110" max="4110" width="13.1796875" style="69" customWidth="1"/>
    <col min="4111" max="4111" width="10.81640625" style="69" customWidth="1"/>
    <col min="4112" max="4112" width="11.1796875" style="69" customWidth="1"/>
    <col min="4113" max="4115" width="13.7265625" style="69" customWidth="1"/>
    <col min="4116" max="4116" width="11.1796875" style="69" customWidth="1"/>
    <col min="4117" max="4117" width="13.453125" style="69" customWidth="1"/>
    <col min="4118" max="4118" width="16.7265625" style="69" customWidth="1"/>
    <col min="4119" max="4119" width="14.81640625" style="69" customWidth="1"/>
    <col min="4120" max="4120" width="18.1796875" style="69" customWidth="1"/>
    <col min="4121" max="4121" width="18.81640625" style="69" customWidth="1"/>
    <col min="4122" max="4122" width="28" style="69" customWidth="1"/>
    <col min="4123" max="4123" width="0" style="69" hidden="1" customWidth="1"/>
    <col min="4124" max="4352" width="8.81640625" style="69"/>
    <col min="4353" max="4353" width="4.26953125" style="69" customWidth="1"/>
    <col min="4354" max="4354" width="6.453125" style="69" customWidth="1"/>
    <col min="4355" max="4355" width="28.453125" style="69" customWidth="1"/>
    <col min="4356" max="4356" width="14.453125" style="69" customWidth="1"/>
    <col min="4357" max="4357" width="13.7265625" style="69" customWidth="1"/>
    <col min="4358" max="4358" width="19.54296875" style="69" customWidth="1"/>
    <col min="4359" max="4359" width="17.1796875" style="69" customWidth="1"/>
    <col min="4360" max="4362" width="19" style="69" customWidth="1"/>
    <col min="4363" max="4363" width="11.7265625" style="69" customWidth="1"/>
    <col min="4364" max="4364" width="23.54296875" style="69" customWidth="1"/>
    <col min="4365" max="4365" width="19" style="69" customWidth="1"/>
    <col min="4366" max="4366" width="13.1796875" style="69" customWidth="1"/>
    <col min="4367" max="4367" width="10.81640625" style="69" customWidth="1"/>
    <col min="4368" max="4368" width="11.1796875" style="69" customWidth="1"/>
    <col min="4369" max="4371" width="13.7265625" style="69" customWidth="1"/>
    <col min="4372" max="4372" width="11.1796875" style="69" customWidth="1"/>
    <col min="4373" max="4373" width="13.453125" style="69" customWidth="1"/>
    <col min="4374" max="4374" width="16.7265625" style="69" customWidth="1"/>
    <col min="4375" max="4375" width="14.81640625" style="69" customWidth="1"/>
    <col min="4376" max="4376" width="18.1796875" style="69" customWidth="1"/>
    <col min="4377" max="4377" width="18.81640625" style="69" customWidth="1"/>
    <col min="4378" max="4378" width="28" style="69" customWidth="1"/>
    <col min="4379" max="4379" width="0" style="69" hidden="1" customWidth="1"/>
    <col min="4380" max="4608" width="8.81640625" style="69"/>
    <col min="4609" max="4609" width="4.26953125" style="69" customWidth="1"/>
    <col min="4610" max="4610" width="6.453125" style="69" customWidth="1"/>
    <col min="4611" max="4611" width="28.453125" style="69" customWidth="1"/>
    <col min="4612" max="4612" width="14.453125" style="69" customWidth="1"/>
    <col min="4613" max="4613" width="13.7265625" style="69" customWidth="1"/>
    <col min="4614" max="4614" width="19.54296875" style="69" customWidth="1"/>
    <col min="4615" max="4615" width="17.1796875" style="69" customWidth="1"/>
    <col min="4616" max="4618" width="19" style="69" customWidth="1"/>
    <col min="4619" max="4619" width="11.7265625" style="69" customWidth="1"/>
    <col min="4620" max="4620" width="23.54296875" style="69" customWidth="1"/>
    <col min="4621" max="4621" width="19" style="69" customWidth="1"/>
    <col min="4622" max="4622" width="13.1796875" style="69" customWidth="1"/>
    <col min="4623" max="4623" width="10.81640625" style="69" customWidth="1"/>
    <col min="4624" max="4624" width="11.1796875" style="69" customWidth="1"/>
    <col min="4625" max="4627" width="13.7265625" style="69" customWidth="1"/>
    <col min="4628" max="4628" width="11.1796875" style="69" customWidth="1"/>
    <col min="4629" max="4629" width="13.453125" style="69" customWidth="1"/>
    <col min="4630" max="4630" width="16.7265625" style="69" customWidth="1"/>
    <col min="4631" max="4631" width="14.81640625" style="69" customWidth="1"/>
    <col min="4632" max="4632" width="18.1796875" style="69" customWidth="1"/>
    <col min="4633" max="4633" width="18.81640625" style="69" customWidth="1"/>
    <col min="4634" max="4634" width="28" style="69" customWidth="1"/>
    <col min="4635" max="4635" width="0" style="69" hidden="1" customWidth="1"/>
    <col min="4636" max="4864" width="8.81640625" style="69"/>
    <col min="4865" max="4865" width="4.26953125" style="69" customWidth="1"/>
    <col min="4866" max="4866" width="6.453125" style="69" customWidth="1"/>
    <col min="4867" max="4867" width="28.453125" style="69" customWidth="1"/>
    <col min="4868" max="4868" width="14.453125" style="69" customWidth="1"/>
    <col min="4869" max="4869" width="13.7265625" style="69" customWidth="1"/>
    <col min="4870" max="4870" width="19.54296875" style="69" customWidth="1"/>
    <col min="4871" max="4871" width="17.1796875" style="69" customWidth="1"/>
    <col min="4872" max="4874" width="19" style="69" customWidth="1"/>
    <col min="4875" max="4875" width="11.7265625" style="69" customWidth="1"/>
    <col min="4876" max="4876" width="23.54296875" style="69" customWidth="1"/>
    <col min="4877" max="4877" width="19" style="69" customWidth="1"/>
    <col min="4878" max="4878" width="13.1796875" style="69" customWidth="1"/>
    <col min="4879" max="4879" width="10.81640625" style="69" customWidth="1"/>
    <col min="4880" max="4880" width="11.1796875" style="69" customWidth="1"/>
    <col min="4881" max="4883" width="13.7265625" style="69" customWidth="1"/>
    <col min="4884" max="4884" width="11.1796875" style="69" customWidth="1"/>
    <col min="4885" max="4885" width="13.453125" style="69" customWidth="1"/>
    <col min="4886" max="4886" width="16.7265625" style="69" customWidth="1"/>
    <col min="4887" max="4887" width="14.81640625" style="69" customWidth="1"/>
    <col min="4888" max="4888" width="18.1796875" style="69" customWidth="1"/>
    <col min="4889" max="4889" width="18.81640625" style="69" customWidth="1"/>
    <col min="4890" max="4890" width="28" style="69" customWidth="1"/>
    <col min="4891" max="4891" width="0" style="69" hidden="1" customWidth="1"/>
    <col min="4892" max="5120" width="8.81640625" style="69"/>
    <col min="5121" max="5121" width="4.26953125" style="69" customWidth="1"/>
    <col min="5122" max="5122" width="6.453125" style="69" customWidth="1"/>
    <col min="5123" max="5123" width="28.453125" style="69" customWidth="1"/>
    <col min="5124" max="5124" width="14.453125" style="69" customWidth="1"/>
    <col min="5125" max="5125" width="13.7265625" style="69" customWidth="1"/>
    <col min="5126" max="5126" width="19.54296875" style="69" customWidth="1"/>
    <col min="5127" max="5127" width="17.1796875" style="69" customWidth="1"/>
    <col min="5128" max="5130" width="19" style="69" customWidth="1"/>
    <col min="5131" max="5131" width="11.7265625" style="69" customWidth="1"/>
    <col min="5132" max="5132" width="23.54296875" style="69" customWidth="1"/>
    <col min="5133" max="5133" width="19" style="69" customWidth="1"/>
    <col min="5134" max="5134" width="13.1796875" style="69" customWidth="1"/>
    <col min="5135" max="5135" width="10.81640625" style="69" customWidth="1"/>
    <col min="5136" max="5136" width="11.1796875" style="69" customWidth="1"/>
    <col min="5137" max="5139" width="13.7265625" style="69" customWidth="1"/>
    <col min="5140" max="5140" width="11.1796875" style="69" customWidth="1"/>
    <col min="5141" max="5141" width="13.453125" style="69" customWidth="1"/>
    <col min="5142" max="5142" width="16.7265625" style="69" customWidth="1"/>
    <col min="5143" max="5143" width="14.81640625" style="69" customWidth="1"/>
    <col min="5144" max="5144" width="18.1796875" style="69" customWidth="1"/>
    <col min="5145" max="5145" width="18.81640625" style="69" customWidth="1"/>
    <col min="5146" max="5146" width="28" style="69" customWidth="1"/>
    <col min="5147" max="5147" width="0" style="69" hidden="1" customWidth="1"/>
    <col min="5148" max="5376" width="8.81640625" style="69"/>
    <col min="5377" max="5377" width="4.26953125" style="69" customWidth="1"/>
    <col min="5378" max="5378" width="6.453125" style="69" customWidth="1"/>
    <col min="5379" max="5379" width="28.453125" style="69" customWidth="1"/>
    <col min="5380" max="5380" width="14.453125" style="69" customWidth="1"/>
    <col min="5381" max="5381" width="13.7265625" style="69" customWidth="1"/>
    <col min="5382" max="5382" width="19.54296875" style="69" customWidth="1"/>
    <col min="5383" max="5383" width="17.1796875" style="69" customWidth="1"/>
    <col min="5384" max="5386" width="19" style="69" customWidth="1"/>
    <col min="5387" max="5387" width="11.7265625" style="69" customWidth="1"/>
    <col min="5388" max="5388" width="23.54296875" style="69" customWidth="1"/>
    <col min="5389" max="5389" width="19" style="69" customWidth="1"/>
    <col min="5390" max="5390" width="13.1796875" style="69" customWidth="1"/>
    <col min="5391" max="5391" width="10.81640625" style="69" customWidth="1"/>
    <col min="5392" max="5392" width="11.1796875" style="69" customWidth="1"/>
    <col min="5393" max="5395" width="13.7265625" style="69" customWidth="1"/>
    <col min="5396" max="5396" width="11.1796875" style="69" customWidth="1"/>
    <col min="5397" max="5397" width="13.453125" style="69" customWidth="1"/>
    <col min="5398" max="5398" width="16.7265625" style="69" customWidth="1"/>
    <col min="5399" max="5399" width="14.81640625" style="69" customWidth="1"/>
    <col min="5400" max="5400" width="18.1796875" style="69" customWidth="1"/>
    <col min="5401" max="5401" width="18.81640625" style="69" customWidth="1"/>
    <col min="5402" max="5402" width="28" style="69" customWidth="1"/>
    <col min="5403" max="5403" width="0" style="69" hidden="1" customWidth="1"/>
    <col min="5404" max="5632" width="8.81640625" style="69"/>
    <col min="5633" max="5633" width="4.26953125" style="69" customWidth="1"/>
    <col min="5634" max="5634" width="6.453125" style="69" customWidth="1"/>
    <col min="5635" max="5635" width="28.453125" style="69" customWidth="1"/>
    <col min="5636" max="5636" width="14.453125" style="69" customWidth="1"/>
    <col min="5637" max="5637" width="13.7265625" style="69" customWidth="1"/>
    <col min="5638" max="5638" width="19.54296875" style="69" customWidth="1"/>
    <col min="5639" max="5639" width="17.1796875" style="69" customWidth="1"/>
    <col min="5640" max="5642" width="19" style="69" customWidth="1"/>
    <col min="5643" max="5643" width="11.7265625" style="69" customWidth="1"/>
    <col min="5644" max="5644" width="23.54296875" style="69" customWidth="1"/>
    <col min="5645" max="5645" width="19" style="69" customWidth="1"/>
    <col min="5646" max="5646" width="13.1796875" style="69" customWidth="1"/>
    <col min="5647" max="5647" width="10.81640625" style="69" customWidth="1"/>
    <col min="5648" max="5648" width="11.1796875" style="69" customWidth="1"/>
    <col min="5649" max="5651" width="13.7265625" style="69" customWidth="1"/>
    <col min="5652" max="5652" width="11.1796875" style="69" customWidth="1"/>
    <col min="5653" max="5653" width="13.453125" style="69" customWidth="1"/>
    <col min="5654" max="5654" width="16.7265625" style="69" customWidth="1"/>
    <col min="5655" max="5655" width="14.81640625" style="69" customWidth="1"/>
    <col min="5656" max="5656" width="18.1796875" style="69" customWidth="1"/>
    <col min="5657" max="5657" width="18.81640625" style="69" customWidth="1"/>
    <col min="5658" max="5658" width="28" style="69" customWidth="1"/>
    <col min="5659" max="5659" width="0" style="69" hidden="1" customWidth="1"/>
    <col min="5660" max="5888" width="8.81640625" style="69"/>
    <col min="5889" max="5889" width="4.26953125" style="69" customWidth="1"/>
    <col min="5890" max="5890" width="6.453125" style="69" customWidth="1"/>
    <col min="5891" max="5891" width="28.453125" style="69" customWidth="1"/>
    <col min="5892" max="5892" width="14.453125" style="69" customWidth="1"/>
    <col min="5893" max="5893" width="13.7265625" style="69" customWidth="1"/>
    <col min="5894" max="5894" width="19.54296875" style="69" customWidth="1"/>
    <col min="5895" max="5895" width="17.1796875" style="69" customWidth="1"/>
    <col min="5896" max="5898" width="19" style="69" customWidth="1"/>
    <col min="5899" max="5899" width="11.7265625" style="69" customWidth="1"/>
    <col min="5900" max="5900" width="23.54296875" style="69" customWidth="1"/>
    <col min="5901" max="5901" width="19" style="69" customWidth="1"/>
    <col min="5902" max="5902" width="13.1796875" style="69" customWidth="1"/>
    <col min="5903" max="5903" width="10.81640625" style="69" customWidth="1"/>
    <col min="5904" max="5904" width="11.1796875" style="69" customWidth="1"/>
    <col min="5905" max="5907" width="13.7265625" style="69" customWidth="1"/>
    <col min="5908" max="5908" width="11.1796875" style="69" customWidth="1"/>
    <col min="5909" max="5909" width="13.453125" style="69" customWidth="1"/>
    <col min="5910" max="5910" width="16.7265625" style="69" customWidth="1"/>
    <col min="5911" max="5911" width="14.81640625" style="69" customWidth="1"/>
    <col min="5912" max="5912" width="18.1796875" style="69" customWidth="1"/>
    <col min="5913" max="5913" width="18.81640625" style="69" customWidth="1"/>
    <col min="5914" max="5914" width="28" style="69" customWidth="1"/>
    <col min="5915" max="5915" width="0" style="69" hidden="1" customWidth="1"/>
    <col min="5916" max="6144" width="8.81640625" style="69"/>
    <col min="6145" max="6145" width="4.26953125" style="69" customWidth="1"/>
    <col min="6146" max="6146" width="6.453125" style="69" customWidth="1"/>
    <col min="6147" max="6147" width="28.453125" style="69" customWidth="1"/>
    <col min="6148" max="6148" width="14.453125" style="69" customWidth="1"/>
    <col min="6149" max="6149" width="13.7265625" style="69" customWidth="1"/>
    <col min="6150" max="6150" width="19.54296875" style="69" customWidth="1"/>
    <col min="6151" max="6151" width="17.1796875" style="69" customWidth="1"/>
    <col min="6152" max="6154" width="19" style="69" customWidth="1"/>
    <col min="6155" max="6155" width="11.7265625" style="69" customWidth="1"/>
    <col min="6156" max="6156" width="23.54296875" style="69" customWidth="1"/>
    <col min="6157" max="6157" width="19" style="69" customWidth="1"/>
    <col min="6158" max="6158" width="13.1796875" style="69" customWidth="1"/>
    <col min="6159" max="6159" width="10.81640625" style="69" customWidth="1"/>
    <col min="6160" max="6160" width="11.1796875" style="69" customWidth="1"/>
    <col min="6161" max="6163" width="13.7265625" style="69" customWidth="1"/>
    <col min="6164" max="6164" width="11.1796875" style="69" customWidth="1"/>
    <col min="6165" max="6165" width="13.453125" style="69" customWidth="1"/>
    <col min="6166" max="6166" width="16.7265625" style="69" customWidth="1"/>
    <col min="6167" max="6167" width="14.81640625" style="69" customWidth="1"/>
    <col min="6168" max="6168" width="18.1796875" style="69" customWidth="1"/>
    <col min="6169" max="6169" width="18.81640625" style="69" customWidth="1"/>
    <col min="6170" max="6170" width="28" style="69" customWidth="1"/>
    <col min="6171" max="6171" width="0" style="69" hidden="1" customWidth="1"/>
    <col min="6172" max="6400" width="8.81640625" style="69"/>
    <col min="6401" max="6401" width="4.26953125" style="69" customWidth="1"/>
    <col min="6402" max="6402" width="6.453125" style="69" customWidth="1"/>
    <col min="6403" max="6403" width="28.453125" style="69" customWidth="1"/>
    <col min="6404" max="6404" width="14.453125" style="69" customWidth="1"/>
    <col min="6405" max="6405" width="13.7265625" style="69" customWidth="1"/>
    <col min="6406" max="6406" width="19.54296875" style="69" customWidth="1"/>
    <col min="6407" max="6407" width="17.1796875" style="69" customWidth="1"/>
    <col min="6408" max="6410" width="19" style="69" customWidth="1"/>
    <col min="6411" max="6411" width="11.7265625" style="69" customWidth="1"/>
    <col min="6412" max="6412" width="23.54296875" style="69" customWidth="1"/>
    <col min="6413" max="6413" width="19" style="69" customWidth="1"/>
    <col min="6414" max="6414" width="13.1796875" style="69" customWidth="1"/>
    <col min="6415" max="6415" width="10.81640625" style="69" customWidth="1"/>
    <col min="6416" max="6416" width="11.1796875" style="69" customWidth="1"/>
    <col min="6417" max="6419" width="13.7265625" style="69" customWidth="1"/>
    <col min="6420" max="6420" width="11.1796875" style="69" customWidth="1"/>
    <col min="6421" max="6421" width="13.453125" style="69" customWidth="1"/>
    <col min="6422" max="6422" width="16.7265625" style="69" customWidth="1"/>
    <col min="6423" max="6423" width="14.81640625" style="69" customWidth="1"/>
    <col min="6424" max="6424" width="18.1796875" style="69" customWidth="1"/>
    <col min="6425" max="6425" width="18.81640625" style="69" customWidth="1"/>
    <col min="6426" max="6426" width="28" style="69" customWidth="1"/>
    <col min="6427" max="6427" width="0" style="69" hidden="1" customWidth="1"/>
    <col min="6428" max="6656" width="8.81640625" style="69"/>
    <col min="6657" max="6657" width="4.26953125" style="69" customWidth="1"/>
    <col min="6658" max="6658" width="6.453125" style="69" customWidth="1"/>
    <col min="6659" max="6659" width="28.453125" style="69" customWidth="1"/>
    <col min="6660" max="6660" width="14.453125" style="69" customWidth="1"/>
    <col min="6661" max="6661" width="13.7265625" style="69" customWidth="1"/>
    <col min="6662" max="6662" width="19.54296875" style="69" customWidth="1"/>
    <col min="6663" max="6663" width="17.1796875" style="69" customWidth="1"/>
    <col min="6664" max="6666" width="19" style="69" customWidth="1"/>
    <col min="6667" max="6667" width="11.7265625" style="69" customWidth="1"/>
    <col min="6668" max="6668" width="23.54296875" style="69" customWidth="1"/>
    <col min="6669" max="6669" width="19" style="69" customWidth="1"/>
    <col min="6670" max="6670" width="13.1796875" style="69" customWidth="1"/>
    <col min="6671" max="6671" width="10.81640625" style="69" customWidth="1"/>
    <col min="6672" max="6672" width="11.1796875" style="69" customWidth="1"/>
    <col min="6673" max="6675" width="13.7265625" style="69" customWidth="1"/>
    <col min="6676" max="6676" width="11.1796875" style="69" customWidth="1"/>
    <col min="6677" max="6677" width="13.453125" style="69" customWidth="1"/>
    <col min="6678" max="6678" width="16.7265625" style="69" customWidth="1"/>
    <col min="6679" max="6679" width="14.81640625" style="69" customWidth="1"/>
    <col min="6680" max="6680" width="18.1796875" style="69" customWidth="1"/>
    <col min="6681" max="6681" width="18.81640625" style="69" customWidth="1"/>
    <col min="6682" max="6682" width="28" style="69" customWidth="1"/>
    <col min="6683" max="6683" width="0" style="69" hidden="1" customWidth="1"/>
    <col min="6684" max="6912" width="8.81640625" style="69"/>
    <col min="6913" max="6913" width="4.26953125" style="69" customWidth="1"/>
    <col min="6914" max="6914" width="6.453125" style="69" customWidth="1"/>
    <col min="6915" max="6915" width="28.453125" style="69" customWidth="1"/>
    <col min="6916" max="6916" width="14.453125" style="69" customWidth="1"/>
    <col min="6917" max="6917" width="13.7265625" style="69" customWidth="1"/>
    <col min="6918" max="6918" width="19.54296875" style="69" customWidth="1"/>
    <col min="6919" max="6919" width="17.1796875" style="69" customWidth="1"/>
    <col min="6920" max="6922" width="19" style="69" customWidth="1"/>
    <col min="6923" max="6923" width="11.7265625" style="69" customWidth="1"/>
    <col min="6924" max="6924" width="23.54296875" style="69" customWidth="1"/>
    <col min="6925" max="6925" width="19" style="69" customWidth="1"/>
    <col min="6926" max="6926" width="13.1796875" style="69" customWidth="1"/>
    <col min="6927" max="6927" width="10.81640625" style="69" customWidth="1"/>
    <col min="6928" max="6928" width="11.1796875" style="69" customWidth="1"/>
    <col min="6929" max="6931" width="13.7265625" style="69" customWidth="1"/>
    <col min="6932" max="6932" width="11.1796875" style="69" customWidth="1"/>
    <col min="6933" max="6933" width="13.453125" style="69" customWidth="1"/>
    <col min="6934" max="6934" width="16.7265625" style="69" customWidth="1"/>
    <col min="6935" max="6935" width="14.81640625" style="69" customWidth="1"/>
    <col min="6936" max="6936" width="18.1796875" style="69" customWidth="1"/>
    <col min="6937" max="6937" width="18.81640625" style="69" customWidth="1"/>
    <col min="6938" max="6938" width="28" style="69" customWidth="1"/>
    <col min="6939" max="6939" width="0" style="69" hidden="1" customWidth="1"/>
    <col min="6940" max="7168" width="8.81640625" style="69"/>
    <col min="7169" max="7169" width="4.26953125" style="69" customWidth="1"/>
    <col min="7170" max="7170" width="6.453125" style="69" customWidth="1"/>
    <col min="7171" max="7171" width="28.453125" style="69" customWidth="1"/>
    <col min="7172" max="7172" width="14.453125" style="69" customWidth="1"/>
    <col min="7173" max="7173" width="13.7265625" style="69" customWidth="1"/>
    <col min="7174" max="7174" width="19.54296875" style="69" customWidth="1"/>
    <col min="7175" max="7175" width="17.1796875" style="69" customWidth="1"/>
    <col min="7176" max="7178" width="19" style="69" customWidth="1"/>
    <col min="7179" max="7179" width="11.7265625" style="69" customWidth="1"/>
    <col min="7180" max="7180" width="23.54296875" style="69" customWidth="1"/>
    <col min="7181" max="7181" width="19" style="69" customWidth="1"/>
    <col min="7182" max="7182" width="13.1796875" style="69" customWidth="1"/>
    <col min="7183" max="7183" width="10.81640625" style="69" customWidth="1"/>
    <col min="7184" max="7184" width="11.1796875" style="69" customWidth="1"/>
    <col min="7185" max="7187" width="13.7265625" style="69" customWidth="1"/>
    <col min="7188" max="7188" width="11.1796875" style="69" customWidth="1"/>
    <col min="7189" max="7189" width="13.453125" style="69" customWidth="1"/>
    <col min="7190" max="7190" width="16.7265625" style="69" customWidth="1"/>
    <col min="7191" max="7191" width="14.81640625" style="69" customWidth="1"/>
    <col min="7192" max="7192" width="18.1796875" style="69" customWidth="1"/>
    <col min="7193" max="7193" width="18.81640625" style="69" customWidth="1"/>
    <col min="7194" max="7194" width="28" style="69" customWidth="1"/>
    <col min="7195" max="7195" width="0" style="69" hidden="1" customWidth="1"/>
    <col min="7196" max="7424" width="8.81640625" style="69"/>
    <col min="7425" max="7425" width="4.26953125" style="69" customWidth="1"/>
    <col min="7426" max="7426" width="6.453125" style="69" customWidth="1"/>
    <col min="7427" max="7427" width="28.453125" style="69" customWidth="1"/>
    <col min="7428" max="7428" width="14.453125" style="69" customWidth="1"/>
    <col min="7429" max="7429" width="13.7265625" style="69" customWidth="1"/>
    <col min="7430" max="7430" width="19.54296875" style="69" customWidth="1"/>
    <col min="7431" max="7431" width="17.1796875" style="69" customWidth="1"/>
    <col min="7432" max="7434" width="19" style="69" customWidth="1"/>
    <col min="7435" max="7435" width="11.7265625" style="69" customWidth="1"/>
    <col min="7436" max="7436" width="23.54296875" style="69" customWidth="1"/>
    <col min="7437" max="7437" width="19" style="69" customWidth="1"/>
    <col min="7438" max="7438" width="13.1796875" style="69" customWidth="1"/>
    <col min="7439" max="7439" width="10.81640625" style="69" customWidth="1"/>
    <col min="7440" max="7440" width="11.1796875" style="69" customWidth="1"/>
    <col min="7441" max="7443" width="13.7265625" style="69" customWidth="1"/>
    <col min="7444" max="7444" width="11.1796875" style="69" customWidth="1"/>
    <col min="7445" max="7445" width="13.453125" style="69" customWidth="1"/>
    <col min="7446" max="7446" width="16.7265625" style="69" customWidth="1"/>
    <col min="7447" max="7447" width="14.81640625" style="69" customWidth="1"/>
    <col min="7448" max="7448" width="18.1796875" style="69" customWidth="1"/>
    <col min="7449" max="7449" width="18.81640625" style="69" customWidth="1"/>
    <col min="7450" max="7450" width="28" style="69" customWidth="1"/>
    <col min="7451" max="7451" width="0" style="69" hidden="1" customWidth="1"/>
    <col min="7452" max="7680" width="8.81640625" style="69"/>
    <col min="7681" max="7681" width="4.26953125" style="69" customWidth="1"/>
    <col min="7682" max="7682" width="6.453125" style="69" customWidth="1"/>
    <col min="7683" max="7683" width="28.453125" style="69" customWidth="1"/>
    <col min="7684" max="7684" width="14.453125" style="69" customWidth="1"/>
    <col min="7685" max="7685" width="13.7265625" style="69" customWidth="1"/>
    <col min="7686" max="7686" width="19.54296875" style="69" customWidth="1"/>
    <col min="7687" max="7687" width="17.1796875" style="69" customWidth="1"/>
    <col min="7688" max="7690" width="19" style="69" customWidth="1"/>
    <col min="7691" max="7691" width="11.7265625" style="69" customWidth="1"/>
    <col min="7692" max="7692" width="23.54296875" style="69" customWidth="1"/>
    <col min="7693" max="7693" width="19" style="69" customWidth="1"/>
    <col min="7694" max="7694" width="13.1796875" style="69" customWidth="1"/>
    <col min="7695" max="7695" width="10.81640625" style="69" customWidth="1"/>
    <col min="7696" max="7696" width="11.1796875" style="69" customWidth="1"/>
    <col min="7697" max="7699" width="13.7265625" style="69" customWidth="1"/>
    <col min="7700" max="7700" width="11.1796875" style="69" customWidth="1"/>
    <col min="7701" max="7701" width="13.453125" style="69" customWidth="1"/>
    <col min="7702" max="7702" width="16.7265625" style="69" customWidth="1"/>
    <col min="7703" max="7703" width="14.81640625" style="69" customWidth="1"/>
    <col min="7704" max="7704" width="18.1796875" style="69" customWidth="1"/>
    <col min="7705" max="7705" width="18.81640625" style="69" customWidth="1"/>
    <col min="7706" max="7706" width="28" style="69" customWidth="1"/>
    <col min="7707" max="7707" width="0" style="69" hidden="1" customWidth="1"/>
    <col min="7708" max="7936" width="8.81640625" style="69"/>
    <col min="7937" max="7937" width="4.26953125" style="69" customWidth="1"/>
    <col min="7938" max="7938" width="6.453125" style="69" customWidth="1"/>
    <col min="7939" max="7939" width="28.453125" style="69" customWidth="1"/>
    <col min="7940" max="7940" width="14.453125" style="69" customWidth="1"/>
    <col min="7941" max="7941" width="13.7265625" style="69" customWidth="1"/>
    <col min="7942" max="7942" width="19.54296875" style="69" customWidth="1"/>
    <col min="7943" max="7943" width="17.1796875" style="69" customWidth="1"/>
    <col min="7944" max="7946" width="19" style="69" customWidth="1"/>
    <col min="7947" max="7947" width="11.7265625" style="69" customWidth="1"/>
    <col min="7948" max="7948" width="23.54296875" style="69" customWidth="1"/>
    <col min="7949" max="7949" width="19" style="69" customWidth="1"/>
    <col min="7950" max="7950" width="13.1796875" style="69" customWidth="1"/>
    <col min="7951" max="7951" width="10.81640625" style="69" customWidth="1"/>
    <col min="7952" max="7952" width="11.1796875" style="69" customWidth="1"/>
    <col min="7953" max="7955" width="13.7265625" style="69" customWidth="1"/>
    <col min="7956" max="7956" width="11.1796875" style="69" customWidth="1"/>
    <col min="7957" max="7957" width="13.453125" style="69" customWidth="1"/>
    <col min="7958" max="7958" width="16.7265625" style="69" customWidth="1"/>
    <col min="7959" max="7959" width="14.81640625" style="69" customWidth="1"/>
    <col min="7960" max="7960" width="18.1796875" style="69" customWidth="1"/>
    <col min="7961" max="7961" width="18.81640625" style="69" customWidth="1"/>
    <col min="7962" max="7962" width="28" style="69" customWidth="1"/>
    <col min="7963" max="7963" width="0" style="69" hidden="1" customWidth="1"/>
    <col min="7964" max="8192" width="8.81640625" style="69"/>
    <col min="8193" max="8193" width="4.26953125" style="69" customWidth="1"/>
    <col min="8194" max="8194" width="6.453125" style="69" customWidth="1"/>
    <col min="8195" max="8195" width="28.453125" style="69" customWidth="1"/>
    <col min="8196" max="8196" width="14.453125" style="69" customWidth="1"/>
    <col min="8197" max="8197" width="13.7265625" style="69" customWidth="1"/>
    <col min="8198" max="8198" width="19.54296875" style="69" customWidth="1"/>
    <col min="8199" max="8199" width="17.1796875" style="69" customWidth="1"/>
    <col min="8200" max="8202" width="19" style="69" customWidth="1"/>
    <col min="8203" max="8203" width="11.7265625" style="69" customWidth="1"/>
    <col min="8204" max="8204" width="23.54296875" style="69" customWidth="1"/>
    <col min="8205" max="8205" width="19" style="69" customWidth="1"/>
    <col min="8206" max="8206" width="13.1796875" style="69" customWidth="1"/>
    <col min="8207" max="8207" width="10.81640625" style="69" customWidth="1"/>
    <col min="8208" max="8208" width="11.1796875" style="69" customWidth="1"/>
    <col min="8209" max="8211" width="13.7265625" style="69" customWidth="1"/>
    <col min="8212" max="8212" width="11.1796875" style="69" customWidth="1"/>
    <col min="8213" max="8213" width="13.453125" style="69" customWidth="1"/>
    <col min="8214" max="8214" width="16.7265625" style="69" customWidth="1"/>
    <col min="8215" max="8215" width="14.81640625" style="69" customWidth="1"/>
    <col min="8216" max="8216" width="18.1796875" style="69" customWidth="1"/>
    <col min="8217" max="8217" width="18.81640625" style="69" customWidth="1"/>
    <col min="8218" max="8218" width="28" style="69" customWidth="1"/>
    <col min="8219" max="8219" width="0" style="69" hidden="1" customWidth="1"/>
    <col min="8220" max="8448" width="8.81640625" style="69"/>
    <col min="8449" max="8449" width="4.26953125" style="69" customWidth="1"/>
    <col min="8450" max="8450" width="6.453125" style="69" customWidth="1"/>
    <col min="8451" max="8451" width="28.453125" style="69" customWidth="1"/>
    <col min="8452" max="8452" width="14.453125" style="69" customWidth="1"/>
    <col min="8453" max="8453" width="13.7265625" style="69" customWidth="1"/>
    <col min="8454" max="8454" width="19.54296875" style="69" customWidth="1"/>
    <col min="8455" max="8455" width="17.1796875" style="69" customWidth="1"/>
    <col min="8456" max="8458" width="19" style="69" customWidth="1"/>
    <col min="8459" max="8459" width="11.7265625" style="69" customWidth="1"/>
    <col min="8460" max="8460" width="23.54296875" style="69" customWidth="1"/>
    <col min="8461" max="8461" width="19" style="69" customWidth="1"/>
    <col min="8462" max="8462" width="13.1796875" style="69" customWidth="1"/>
    <col min="8463" max="8463" width="10.81640625" style="69" customWidth="1"/>
    <col min="8464" max="8464" width="11.1796875" style="69" customWidth="1"/>
    <col min="8465" max="8467" width="13.7265625" style="69" customWidth="1"/>
    <col min="8468" max="8468" width="11.1796875" style="69" customWidth="1"/>
    <col min="8469" max="8469" width="13.453125" style="69" customWidth="1"/>
    <col min="8470" max="8470" width="16.7265625" style="69" customWidth="1"/>
    <col min="8471" max="8471" width="14.81640625" style="69" customWidth="1"/>
    <col min="8472" max="8472" width="18.1796875" style="69" customWidth="1"/>
    <col min="8473" max="8473" width="18.81640625" style="69" customWidth="1"/>
    <col min="8474" max="8474" width="28" style="69" customWidth="1"/>
    <col min="8475" max="8475" width="0" style="69" hidden="1" customWidth="1"/>
    <col min="8476" max="8704" width="8.81640625" style="69"/>
    <col min="8705" max="8705" width="4.26953125" style="69" customWidth="1"/>
    <col min="8706" max="8706" width="6.453125" style="69" customWidth="1"/>
    <col min="8707" max="8707" width="28.453125" style="69" customWidth="1"/>
    <col min="8708" max="8708" width="14.453125" style="69" customWidth="1"/>
    <col min="8709" max="8709" width="13.7265625" style="69" customWidth="1"/>
    <col min="8710" max="8710" width="19.54296875" style="69" customWidth="1"/>
    <col min="8711" max="8711" width="17.1796875" style="69" customWidth="1"/>
    <col min="8712" max="8714" width="19" style="69" customWidth="1"/>
    <col min="8715" max="8715" width="11.7265625" style="69" customWidth="1"/>
    <col min="8716" max="8716" width="23.54296875" style="69" customWidth="1"/>
    <col min="8717" max="8717" width="19" style="69" customWidth="1"/>
    <col min="8718" max="8718" width="13.1796875" style="69" customWidth="1"/>
    <col min="8719" max="8719" width="10.81640625" style="69" customWidth="1"/>
    <col min="8720" max="8720" width="11.1796875" style="69" customWidth="1"/>
    <col min="8721" max="8723" width="13.7265625" style="69" customWidth="1"/>
    <col min="8724" max="8724" width="11.1796875" style="69" customWidth="1"/>
    <col min="8725" max="8725" width="13.453125" style="69" customWidth="1"/>
    <col min="8726" max="8726" width="16.7265625" style="69" customWidth="1"/>
    <col min="8727" max="8727" width="14.81640625" style="69" customWidth="1"/>
    <col min="8728" max="8728" width="18.1796875" style="69" customWidth="1"/>
    <col min="8729" max="8729" width="18.81640625" style="69" customWidth="1"/>
    <col min="8730" max="8730" width="28" style="69" customWidth="1"/>
    <col min="8731" max="8731" width="0" style="69" hidden="1" customWidth="1"/>
    <col min="8732" max="8960" width="8.81640625" style="69"/>
    <col min="8961" max="8961" width="4.26953125" style="69" customWidth="1"/>
    <col min="8962" max="8962" width="6.453125" style="69" customWidth="1"/>
    <col min="8963" max="8963" width="28.453125" style="69" customWidth="1"/>
    <col min="8964" max="8964" width="14.453125" style="69" customWidth="1"/>
    <col min="8965" max="8965" width="13.7265625" style="69" customWidth="1"/>
    <col min="8966" max="8966" width="19.54296875" style="69" customWidth="1"/>
    <col min="8967" max="8967" width="17.1796875" style="69" customWidth="1"/>
    <col min="8968" max="8970" width="19" style="69" customWidth="1"/>
    <col min="8971" max="8971" width="11.7265625" style="69" customWidth="1"/>
    <col min="8972" max="8972" width="23.54296875" style="69" customWidth="1"/>
    <col min="8973" max="8973" width="19" style="69" customWidth="1"/>
    <col min="8974" max="8974" width="13.1796875" style="69" customWidth="1"/>
    <col min="8975" max="8975" width="10.81640625" style="69" customWidth="1"/>
    <col min="8976" max="8976" width="11.1796875" style="69" customWidth="1"/>
    <col min="8977" max="8979" width="13.7265625" style="69" customWidth="1"/>
    <col min="8980" max="8980" width="11.1796875" style="69" customWidth="1"/>
    <col min="8981" max="8981" width="13.453125" style="69" customWidth="1"/>
    <col min="8982" max="8982" width="16.7265625" style="69" customWidth="1"/>
    <col min="8983" max="8983" width="14.81640625" style="69" customWidth="1"/>
    <col min="8984" max="8984" width="18.1796875" style="69" customWidth="1"/>
    <col min="8985" max="8985" width="18.81640625" style="69" customWidth="1"/>
    <col min="8986" max="8986" width="28" style="69" customWidth="1"/>
    <col min="8987" max="8987" width="0" style="69" hidden="1" customWidth="1"/>
    <col min="8988" max="9216" width="8.81640625" style="69"/>
    <col min="9217" max="9217" width="4.26953125" style="69" customWidth="1"/>
    <col min="9218" max="9218" width="6.453125" style="69" customWidth="1"/>
    <col min="9219" max="9219" width="28.453125" style="69" customWidth="1"/>
    <col min="9220" max="9220" width="14.453125" style="69" customWidth="1"/>
    <col min="9221" max="9221" width="13.7265625" style="69" customWidth="1"/>
    <col min="9222" max="9222" width="19.54296875" style="69" customWidth="1"/>
    <col min="9223" max="9223" width="17.1796875" style="69" customWidth="1"/>
    <col min="9224" max="9226" width="19" style="69" customWidth="1"/>
    <col min="9227" max="9227" width="11.7265625" style="69" customWidth="1"/>
    <col min="9228" max="9228" width="23.54296875" style="69" customWidth="1"/>
    <col min="9229" max="9229" width="19" style="69" customWidth="1"/>
    <col min="9230" max="9230" width="13.1796875" style="69" customWidth="1"/>
    <col min="9231" max="9231" width="10.81640625" style="69" customWidth="1"/>
    <col min="9232" max="9232" width="11.1796875" style="69" customWidth="1"/>
    <col min="9233" max="9235" width="13.7265625" style="69" customWidth="1"/>
    <col min="9236" max="9236" width="11.1796875" style="69" customWidth="1"/>
    <col min="9237" max="9237" width="13.453125" style="69" customWidth="1"/>
    <col min="9238" max="9238" width="16.7265625" style="69" customWidth="1"/>
    <col min="9239" max="9239" width="14.81640625" style="69" customWidth="1"/>
    <col min="9240" max="9240" width="18.1796875" style="69" customWidth="1"/>
    <col min="9241" max="9241" width="18.81640625" style="69" customWidth="1"/>
    <col min="9242" max="9242" width="28" style="69" customWidth="1"/>
    <col min="9243" max="9243" width="0" style="69" hidden="1" customWidth="1"/>
    <col min="9244" max="9472" width="8.81640625" style="69"/>
    <col min="9473" max="9473" width="4.26953125" style="69" customWidth="1"/>
    <col min="9474" max="9474" width="6.453125" style="69" customWidth="1"/>
    <col min="9475" max="9475" width="28.453125" style="69" customWidth="1"/>
    <col min="9476" max="9476" width="14.453125" style="69" customWidth="1"/>
    <col min="9477" max="9477" width="13.7265625" style="69" customWidth="1"/>
    <col min="9478" max="9478" width="19.54296875" style="69" customWidth="1"/>
    <col min="9479" max="9479" width="17.1796875" style="69" customWidth="1"/>
    <col min="9480" max="9482" width="19" style="69" customWidth="1"/>
    <col min="9483" max="9483" width="11.7265625" style="69" customWidth="1"/>
    <col min="9484" max="9484" width="23.54296875" style="69" customWidth="1"/>
    <col min="9485" max="9485" width="19" style="69" customWidth="1"/>
    <col min="9486" max="9486" width="13.1796875" style="69" customWidth="1"/>
    <col min="9487" max="9487" width="10.81640625" style="69" customWidth="1"/>
    <col min="9488" max="9488" width="11.1796875" style="69" customWidth="1"/>
    <col min="9489" max="9491" width="13.7265625" style="69" customWidth="1"/>
    <col min="9492" max="9492" width="11.1796875" style="69" customWidth="1"/>
    <col min="9493" max="9493" width="13.453125" style="69" customWidth="1"/>
    <col min="9494" max="9494" width="16.7265625" style="69" customWidth="1"/>
    <col min="9495" max="9495" width="14.81640625" style="69" customWidth="1"/>
    <col min="9496" max="9496" width="18.1796875" style="69" customWidth="1"/>
    <col min="9497" max="9497" width="18.81640625" style="69" customWidth="1"/>
    <col min="9498" max="9498" width="28" style="69" customWidth="1"/>
    <col min="9499" max="9499" width="0" style="69" hidden="1" customWidth="1"/>
    <col min="9500" max="9728" width="8.81640625" style="69"/>
    <col min="9729" max="9729" width="4.26953125" style="69" customWidth="1"/>
    <col min="9730" max="9730" width="6.453125" style="69" customWidth="1"/>
    <col min="9731" max="9731" width="28.453125" style="69" customWidth="1"/>
    <col min="9732" max="9732" width="14.453125" style="69" customWidth="1"/>
    <col min="9733" max="9733" width="13.7265625" style="69" customWidth="1"/>
    <col min="9734" max="9734" width="19.54296875" style="69" customWidth="1"/>
    <col min="9735" max="9735" width="17.1796875" style="69" customWidth="1"/>
    <col min="9736" max="9738" width="19" style="69" customWidth="1"/>
    <col min="9739" max="9739" width="11.7265625" style="69" customWidth="1"/>
    <col min="9740" max="9740" width="23.54296875" style="69" customWidth="1"/>
    <col min="9741" max="9741" width="19" style="69" customWidth="1"/>
    <col min="9742" max="9742" width="13.1796875" style="69" customWidth="1"/>
    <col min="9743" max="9743" width="10.81640625" style="69" customWidth="1"/>
    <col min="9744" max="9744" width="11.1796875" style="69" customWidth="1"/>
    <col min="9745" max="9747" width="13.7265625" style="69" customWidth="1"/>
    <col min="9748" max="9748" width="11.1796875" style="69" customWidth="1"/>
    <col min="9749" max="9749" width="13.453125" style="69" customWidth="1"/>
    <col min="9750" max="9750" width="16.7265625" style="69" customWidth="1"/>
    <col min="9751" max="9751" width="14.81640625" style="69" customWidth="1"/>
    <col min="9752" max="9752" width="18.1796875" style="69" customWidth="1"/>
    <col min="9753" max="9753" width="18.81640625" style="69" customWidth="1"/>
    <col min="9754" max="9754" width="28" style="69" customWidth="1"/>
    <col min="9755" max="9755" width="0" style="69" hidden="1" customWidth="1"/>
    <col min="9756" max="9984" width="8.81640625" style="69"/>
    <col min="9985" max="9985" width="4.26953125" style="69" customWidth="1"/>
    <col min="9986" max="9986" width="6.453125" style="69" customWidth="1"/>
    <col min="9987" max="9987" width="28.453125" style="69" customWidth="1"/>
    <col min="9988" max="9988" width="14.453125" style="69" customWidth="1"/>
    <col min="9989" max="9989" width="13.7265625" style="69" customWidth="1"/>
    <col min="9990" max="9990" width="19.54296875" style="69" customWidth="1"/>
    <col min="9991" max="9991" width="17.1796875" style="69" customWidth="1"/>
    <col min="9992" max="9994" width="19" style="69" customWidth="1"/>
    <col min="9995" max="9995" width="11.7265625" style="69" customWidth="1"/>
    <col min="9996" max="9996" width="23.54296875" style="69" customWidth="1"/>
    <col min="9997" max="9997" width="19" style="69" customWidth="1"/>
    <col min="9998" max="9998" width="13.1796875" style="69" customWidth="1"/>
    <col min="9999" max="9999" width="10.81640625" style="69" customWidth="1"/>
    <col min="10000" max="10000" width="11.1796875" style="69" customWidth="1"/>
    <col min="10001" max="10003" width="13.7265625" style="69" customWidth="1"/>
    <col min="10004" max="10004" width="11.1796875" style="69" customWidth="1"/>
    <col min="10005" max="10005" width="13.453125" style="69" customWidth="1"/>
    <col min="10006" max="10006" width="16.7265625" style="69" customWidth="1"/>
    <col min="10007" max="10007" width="14.81640625" style="69" customWidth="1"/>
    <col min="10008" max="10008" width="18.1796875" style="69" customWidth="1"/>
    <col min="10009" max="10009" width="18.81640625" style="69" customWidth="1"/>
    <col min="10010" max="10010" width="28" style="69" customWidth="1"/>
    <col min="10011" max="10011" width="0" style="69" hidden="1" customWidth="1"/>
    <col min="10012" max="10240" width="8.81640625" style="69"/>
    <col min="10241" max="10241" width="4.26953125" style="69" customWidth="1"/>
    <col min="10242" max="10242" width="6.453125" style="69" customWidth="1"/>
    <col min="10243" max="10243" width="28.453125" style="69" customWidth="1"/>
    <col min="10244" max="10244" width="14.453125" style="69" customWidth="1"/>
    <col min="10245" max="10245" width="13.7265625" style="69" customWidth="1"/>
    <col min="10246" max="10246" width="19.54296875" style="69" customWidth="1"/>
    <col min="10247" max="10247" width="17.1796875" style="69" customWidth="1"/>
    <col min="10248" max="10250" width="19" style="69" customWidth="1"/>
    <col min="10251" max="10251" width="11.7265625" style="69" customWidth="1"/>
    <col min="10252" max="10252" width="23.54296875" style="69" customWidth="1"/>
    <col min="10253" max="10253" width="19" style="69" customWidth="1"/>
    <col min="10254" max="10254" width="13.1796875" style="69" customWidth="1"/>
    <col min="10255" max="10255" width="10.81640625" style="69" customWidth="1"/>
    <col min="10256" max="10256" width="11.1796875" style="69" customWidth="1"/>
    <col min="10257" max="10259" width="13.7265625" style="69" customWidth="1"/>
    <col min="10260" max="10260" width="11.1796875" style="69" customWidth="1"/>
    <col min="10261" max="10261" width="13.453125" style="69" customWidth="1"/>
    <col min="10262" max="10262" width="16.7265625" style="69" customWidth="1"/>
    <col min="10263" max="10263" width="14.81640625" style="69" customWidth="1"/>
    <col min="10264" max="10264" width="18.1796875" style="69" customWidth="1"/>
    <col min="10265" max="10265" width="18.81640625" style="69" customWidth="1"/>
    <col min="10266" max="10266" width="28" style="69" customWidth="1"/>
    <col min="10267" max="10267" width="0" style="69" hidden="1" customWidth="1"/>
    <col min="10268" max="10496" width="8.81640625" style="69"/>
    <col min="10497" max="10497" width="4.26953125" style="69" customWidth="1"/>
    <col min="10498" max="10498" width="6.453125" style="69" customWidth="1"/>
    <col min="10499" max="10499" width="28.453125" style="69" customWidth="1"/>
    <col min="10500" max="10500" width="14.453125" style="69" customWidth="1"/>
    <col min="10501" max="10501" width="13.7265625" style="69" customWidth="1"/>
    <col min="10502" max="10502" width="19.54296875" style="69" customWidth="1"/>
    <col min="10503" max="10503" width="17.1796875" style="69" customWidth="1"/>
    <col min="10504" max="10506" width="19" style="69" customWidth="1"/>
    <col min="10507" max="10507" width="11.7265625" style="69" customWidth="1"/>
    <col min="10508" max="10508" width="23.54296875" style="69" customWidth="1"/>
    <col min="10509" max="10509" width="19" style="69" customWidth="1"/>
    <col min="10510" max="10510" width="13.1796875" style="69" customWidth="1"/>
    <col min="10511" max="10511" width="10.81640625" style="69" customWidth="1"/>
    <col min="10512" max="10512" width="11.1796875" style="69" customWidth="1"/>
    <col min="10513" max="10515" width="13.7265625" style="69" customWidth="1"/>
    <col min="10516" max="10516" width="11.1796875" style="69" customWidth="1"/>
    <col min="10517" max="10517" width="13.453125" style="69" customWidth="1"/>
    <col min="10518" max="10518" width="16.7265625" style="69" customWidth="1"/>
    <col min="10519" max="10519" width="14.81640625" style="69" customWidth="1"/>
    <col min="10520" max="10520" width="18.1796875" style="69" customWidth="1"/>
    <col min="10521" max="10521" width="18.81640625" style="69" customWidth="1"/>
    <col min="10522" max="10522" width="28" style="69" customWidth="1"/>
    <col min="10523" max="10523" width="0" style="69" hidden="1" customWidth="1"/>
    <col min="10524" max="10752" width="8.81640625" style="69"/>
    <col min="10753" max="10753" width="4.26953125" style="69" customWidth="1"/>
    <col min="10754" max="10754" width="6.453125" style="69" customWidth="1"/>
    <col min="10755" max="10755" width="28.453125" style="69" customWidth="1"/>
    <col min="10756" max="10756" width="14.453125" style="69" customWidth="1"/>
    <col min="10757" max="10757" width="13.7265625" style="69" customWidth="1"/>
    <col min="10758" max="10758" width="19.54296875" style="69" customWidth="1"/>
    <col min="10759" max="10759" width="17.1796875" style="69" customWidth="1"/>
    <col min="10760" max="10762" width="19" style="69" customWidth="1"/>
    <col min="10763" max="10763" width="11.7265625" style="69" customWidth="1"/>
    <col min="10764" max="10764" width="23.54296875" style="69" customWidth="1"/>
    <col min="10765" max="10765" width="19" style="69" customWidth="1"/>
    <col min="10766" max="10766" width="13.1796875" style="69" customWidth="1"/>
    <col min="10767" max="10767" width="10.81640625" style="69" customWidth="1"/>
    <col min="10768" max="10768" width="11.1796875" style="69" customWidth="1"/>
    <col min="10769" max="10771" width="13.7265625" style="69" customWidth="1"/>
    <col min="10772" max="10772" width="11.1796875" style="69" customWidth="1"/>
    <col min="10773" max="10773" width="13.453125" style="69" customWidth="1"/>
    <col min="10774" max="10774" width="16.7265625" style="69" customWidth="1"/>
    <col min="10775" max="10775" width="14.81640625" style="69" customWidth="1"/>
    <col min="10776" max="10776" width="18.1796875" style="69" customWidth="1"/>
    <col min="10777" max="10777" width="18.81640625" style="69" customWidth="1"/>
    <col min="10778" max="10778" width="28" style="69" customWidth="1"/>
    <col min="10779" max="10779" width="0" style="69" hidden="1" customWidth="1"/>
    <col min="10780" max="11008" width="8.81640625" style="69"/>
    <col min="11009" max="11009" width="4.26953125" style="69" customWidth="1"/>
    <col min="11010" max="11010" width="6.453125" style="69" customWidth="1"/>
    <col min="11011" max="11011" width="28.453125" style="69" customWidth="1"/>
    <col min="11012" max="11012" width="14.453125" style="69" customWidth="1"/>
    <col min="11013" max="11013" width="13.7265625" style="69" customWidth="1"/>
    <col min="11014" max="11014" width="19.54296875" style="69" customWidth="1"/>
    <col min="11015" max="11015" width="17.1796875" style="69" customWidth="1"/>
    <col min="11016" max="11018" width="19" style="69" customWidth="1"/>
    <col min="11019" max="11019" width="11.7265625" style="69" customWidth="1"/>
    <col min="11020" max="11020" width="23.54296875" style="69" customWidth="1"/>
    <col min="11021" max="11021" width="19" style="69" customWidth="1"/>
    <col min="11022" max="11022" width="13.1796875" style="69" customWidth="1"/>
    <col min="11023" max="11023" width="10.81640625" style="69" customWidth="1"/>
    <col min="11024" max="11024" width="11.1796875" style="69" customWidth="1"/>
    <col min="11025" max="11027" width="13.7265625" style="69" customWidth="1"/>
    <col min="11028" max="11028" width="11.1796875" style="69" customWidth="1"/>
    <col min="11029" max="11029" width="13.453125" style="69" customWidth="1"/>
    <col min="11030" max="11030" width="16.7265625" style="69" customWidth="1"/>
    <col min="11031" max="11031" width="14.81640625" style="69" customWidth="1"/>
    <col min="11032" max="11032" width="18.1796875" style="69" customWidth="1"/>
    <col min="11033" max="11033" width="18.81640625" style="69" customWidth="1"/>
    <col min="11034" max="11034" width="28" style="69" customWidth="1"/>
    <col min="11035" max="11035" width="0" style="69" hidden="1" customWidth="1"/>
    <col min="11036" max="11264" width="8.81640625" style="69"/>
    <col min="11265" max="11265" width="4.26953125" style="69" customWidth="1"/>
    <col min="11266" max="11266" width="6.453125" style="69" customWidth="1"/>
    <col min="11267" max="11267" width="28.453125" style="69" customWidth="1"/>
    <col min="11268" max="11268" width="14.453125" style="69" customWidth="1"/>
    <col min="11269" max="11269" width="13.7265625" style="69" customWidth="1"/>
    <col min="11270" max="11270" width="19.54296875" style="69" customWidth="1"/>
    <col min="11271" max="11271" width="17.1796875" style="69" customWidth="1"/>
    <col min="11272" max="11274" width="19" style="69" customWidth="1"/>
    <col min="11275" max="11275" width="11.7265625" style="69" customWidth="1"/>
    <col min="11276" max="11276" width="23.54296875" style="69" customWidth="1"/>
    <col min="11277" max="11277" width="19" style="69" customWidth="1"/>
    <col min="11278" max="11278" width="13.1796875" style="69" customWidth="1"/>
    <col min="11279" max="11279" width="10.81640625" style="69" customWidth="1"/>
    <col min="11280" max="11280" width="11.1796875" style="69" customWidth="1"/>
    <col min="11281" max="11283" width="13.7265625" style="69" customWidth="1"/>
    <col min="11284" max="11284" width="11.1796875" style="69" customWidth="1"/>
    <col min="11285" max="11285" width="13.453125" style="69" customWidth="1"/>
    <col min="11286" max="11286" width="16.7265625" style="69" customWidth="1"/>
    <col min="11287" max="11287" width="14.81640625" style="69" customWidth="1"/>
    <col min="11288" max="11288" width="18.1796875" style="69" customWidth="1"/>
    <col min="11289" max="11289" width="18.81640625" style="69" customWidth="1"/>
    <col min="11290" max="11290" width="28" style="69" customWidth="1"/>
    <col min="11291" max="11291" width="0" style="69" hidden="1" customWidth="1"/>
    <col min="11292" max="11520" width="8.81640625" style="69"/>
    <col min="11521" max="11521" width="4.26953125" style="69" customWidth="1"/>
    <col min="11522" max="11522" width="6.453125" style="69" customWidth="1"/>
    <col min="11523" max="11523" width="28.453125" style="69" customWidth="1"/>
    <col min="11524" max="11524" width="14.453125" style="69" customWidth="1"/>
    <col min="11525" max="11525" width="13.7265625" style="69" customWidth="1"/>
    <col min="11526" max="11526" width="19.54296875" style="69" customWidth="1"/>
    <col min="11527" max="11527" width="17.1796875" style="69" customWidth="1"/>
    <col min="11528" max="11530" width="19" style="69" customWidth="1"/>
    <col min="11531" max="11531" width="11.7265625" style="69" customWidth="1"/>
    <col min="11532" max="11532" width="23.54296875" style="69" customWidth="1"/>
    <col min="11533" max="11533" width="19" style="69" customWidth="1"/>
    <col min="11534" max="11534" width="13.1796875" style="69" customWidth="1"/>
    <col min="11535" max="11535" width="10.81640625" style="69" customWidth="1"/>
    <col min="11536" max="11536" width="11.1796875" style="69" customWidth="1"/>
    <col min="11537" max="11539" width="13.7265625" style="69" customWidth="1"/>
    <col min="11540" max="11540" width="11.1796875" style="69" customWidth="1"/>
    <col min="11541" max="11541" width="13.453125" style="69" customWidth="1"/>
    <col min="11542" max="11542" width="16.7265625" style="69" customWidth="1"/>
    <col min="11543" max="11543" width="14.81640625" style="69" customWidth="1"/>
    <col min="11544" max="11544" width="18.1796875" style="69" customWidth="1"/>
    <col min="11545" max="11545" width="18.81640625" style="69" customWidth="1"/>
    <col min="11546" max="11546" width="28" style="69" customWidth="1"/>
    <col min="11547" max="11547" width="0" style="69" hidden="1" customWidth="1"/>
    <col min="11548" max="11776" width="8.81640625" style="69"/>
    <col min="11777" max="11777" width="4.26953125" style="69" customWidth="1"/>
    <col min="11778" max="11778" width="6.453125" style="69" customWidth="1"/>
    <col min="11779" max="11779" width="28.453125" style="69" customWidth="1"/>
    <col min="11780" max="11780" width="14.453125" style="69" customWidth="1"/>
    <col min="11781" max="11781" width="13.7265625" style="69" customWidth="1"/>
    <col min="11782" max="11782" width="19.54296875" style="69" customWidth="1"/>
    <col min="11783" max="11783" width="17.1796875" style="69" customWidth="1"/>
    <col min="11784" max="11786" width="19" style="69" customWidth="1"/>
    <col min="11787" max="11787" width="11.7265625" style="69" customWidth="1"/>
    <col min="11788" max="11788" width="23.54296875" style="69" customWidth="1"/>
    <col min="11789" max="11789" width="19" style="69" customWidth="1"/>
    <col min="11790" max="11790" width="13.1796875" style="69" customWidth="1"/>
    <col min="11791" max="11791" width="10.81640625" style="69" customWidth="1"/>
    <col min="11792" max="11792" width="11.1796875" style="69" customWidth="1"/>
    <col min="11793" max="11795" width="13.7265625" style="69" customWidth="1"/>
    <col min="11796" max="11796" width="11.1796875" style="69" customWidth="1"/>
    <col min="11797" max="11797" width="13.453125" style="69" customWidth="1"/>
    <col min="11798" max="11798" width="16.7265625" style="69" customWidth="1"/>
    <col min="11799" max="11799" width="14.81640625" style="69" customWidth="1"/>
    <col min="11800" max="11800" width="18.1796875" style="69" customWidth="1"/>
    <col min="11801" max="11801" width="18.81640625" style="69" customWidth="1"/>
    <col min="11802" max="11802" width="28" style="69" customWidth="1"/>
    <col min="11803" max="11803" width="0" style="69" hidden="1" customWidth="1"/>
    <col min="11804" max="12032" width="8.81640625" style="69"/>
    <col min="12033" max="12033" width="4.26953125" style="69" customWidth="1"/>
    <col min="12034" max="12034" width="6.453125" style="69" customWidth="1"/>
    <col min="12035" max="12035" width="28.453125" style="69" customWidth="1"/>
    <col min="12036" max="12036" width="14.453125" style="69" customWidth="1"/>
    <col min="12037" max="12037" width="13.7265625" style="69" customWidth="1"/>
    <col min="12038" max="12038" width="19.54296875" style="69" customWidth="1"/>
    <col min="12039" max="12039" width="17.1796875" style="69" customWidth="1"/>
    <col min="12040" max="12042" width="19" style="69" customWidth="1"/>
    <col min="12043" max="12043" width="11.7265625" style="69" customWidth="1"/>
    <col min="12044" max="12044" width="23.54296875" style="69" customWidth="1"/>
    <col min="12045" max="12045" width="19" style="69" customWidth="1"/>
    <col min="12046" max="12046" width="13.1796875" style="69" customWidth="1"/>
    <col min="12047" max="12047" width="10.81640625" style="69" customWidth="1"/>
    <col min="12048" max="12048" width="11.1796875" style="69" customWidth="1"/>
    <col min="12049" max="12051" width="13.7265625" style="69" customWidth="1"/>
    <col min="12052" max="12052" width="11.1796875" style="69" customWidth="1"/>
    <col min="12053" max="12053" width="13.453125" style="69" customWidth="1"/>
    <col min="12054" max="12054" width="16.7265625" style="69" customWidth="1"/>
    <col min="12055" max="12055" width="14.81640625" style="69" customWidth="1"/>
    <col min="12056" max="12056" width="18.1796875" style="69" customWidth="1"/>
    <col min="12057" max="12057" width="18.81640625" style="69" customWidth="1"/>
    <col min="12058" max="12058" width="28" style="69" customWidth="1"/>
    <col min="12059" max="12059" width="0" style="69" hidden="1" customWidth="1"/>
    <col min="12060" max="12288" width="8.81640625" style="69"/>
    <col min="12289" max="12289" width="4.26953125" style="69" customWidth="1"/>
    <col min="12290" max="12290" width="6.453125" style="69" customWidth="1"/>
    <col min="12291" max="12291" width="28.453125" style="69" customWidth="1"/>
    <col min="12292" max="12292" width="14.453125" style="69" customWidth="1"/>
    <col min="12293" max="12293" width="13.7265625" style="69" customWidth="1"/>
    <col min="12294" max="12294" width="19.54296875" style="69" customWidth="1"/>
    <col min="12295" max="12295" width="17.1796875" style="69" customWidth="1"/>
    <col min="12296" max="12298" width="19" style="69" customWidth="1"/>
    <col min="12299" max="12299" width="11.7265625" style="69" customWidth="1"/>
    <col min="12300" max="12300" width="23.54296875" style="69" customWidth="1"/>
    <col min="12301" max="12301" width="19" style="69" customWidth="1"/>
    <col min="12302" max="12302" width="13.1796875" style="69" customWidth="1"/>
    <col min="12303" max="12303" width="10.81640625" style="69" customWidth="1"/>
    <col min="12304" max="12304" width="11.1796875" style="69" customWidth="1"/>
    <col min="12305" max="12307" width="13.7265625" style="69" customWidth="1"/>
    <col min="12308" max="12308" width="11.1796875" style="69" customWidth="1"/>
    <col min="12309" max="12309" width="13.453125" style="69" customWidth="1"/>
    <col min="12310" max="12310" width="16.7265625" style="69" customWidth="1"/>
    <col min="12311" max="12311" width="14.81640625" style="69" customWidth="1"/>
    <col min="12312" max="12312" width="18.1796875" style="69" customWidth="1"/>
    <col min="12313" max="12313" width="18.81640625" style="69" customWidth="1"/>
    <col min="12314" max="12314" width="28" style="69" customWidth="1"/>
    <col min="12315" max="12315" width="0" style="69" hidden="1" customWidth="1"/>
    <col min="12316" max="12544" width="8.81640625" style="69"/>
    <col min="12545" max="12545" width="4.26953125" style="69" customWidth="1"/>
    <col min="12546" max="12546" width="6.453125" style="69" customWidth="1"/>
    <col min="12547" max="12547" width="28.453125" style="69" customWidth="1"/>
    <col min="12548" max="12548" width="14.453125" style="69" customWidth="1"/>
    <col min="12549" max="12549" width="13.7265625" style="69" customWidth="1"/>
    <col min="12550" max="12550" width="19.54296875" style="69" customWidth="1"/>
    <col min="12551" max="12551" width="17.1796875" style="69" customWidth="1"/>
    <col min="12552" max="12554" width="19" style="69" customWidth="1"/>
    <col min="12555" max="12555" width="11.7265625" style="69" customWidth="1"/>
    <col min="12556" max="12556" width="23.54296875" style="69" customWidth="1"/>
    <col min="12557" max="12557" width="19" style="69" customWidth="1"/>
    <col min="12558" max="12558" width="13.1796875" style="69" customWidth="1"/>
    <col min="12559" max="12559" width="10.81640625" style="69" customWidth="1"/>
    <col min="12560" max="12560" width="11.1796875" style="69" customWidth="1"/>
    <col min="12561" max="12563" width="13.7265625" style="69" customWidth="1"/>
    <col min="12564" max="12564" width="11.1796875" style="69" customWidth="1"/>
    <col min="12565" max="12565" width="13.453125" style="69" customWidth="1"/>
    <col min="12566" max="12566" width="16.7265625" style="69" customWidth="1"/>
    <col min="12567" max="12567" width="14.81640625" style="69" customWidth="1"/>
    <col min="12568" max="12568" width="18.1796875" style="69" customWidth="1"/>
    <col min="12569" max="12569" width="18.81640625" style="69" customWidth="1"/>
    <col min="12570" max="12570" width="28" style="69" customWidth="1"/>
    <col min="12571" max="12571" width="0" style="69" hidden="1" customWidth="1"/>
    <col min="12572" max="12800" width="8.81640625" style="69"/>
    <col min="12801" max="12801" width="4.26953125" style="69" customWidth="1"/>
    <col min="12802" max="12802" width="6.453125" style="69" customWidth="1"/>
    <col min="12803" max="12803" width="28.453125" style="69" customWidth="1"/>
    <col min="12804" max="12804" width="14.453125" style="69" customWidth="1"/>
    <col min="12805" max="12805" width="13.7265625" style="69" customWidth="1"/>
    <col min="12806" max="12806" width="19.54296875" style="69" customWidth="1"/>
    <col min="12807" max="12807" width="17.1796875" style="69" customWidth="1"/>
    <col min="12808" max="12810" width="19" style="69" customWidth="1"/>
    <col min="12811" max="12811" width="11.7265625" style="69" customWidth="1"/>
    <col min="12812" max="12812" width="23.54296875" style="69" customWidth="1"/>
    <col min="12813" max="12813" width="19" style="69" customWidth="1"/>
    <col min="12814" max="12814" width="13.1796875" style="69" customWidth="1"/>
    <col min="12815" max="12815" width="10.81640625" style="69" customWidth="1"/>
    <col min="12816" max="12816" width="11.1796875" style="69" customWidth="1"/>
    <col min="12817" max="12819" width="13.7265625" style="69" customWidth="1"/>
    <col min="12820" max="12820" width="11.1796875" style="69" customWidth="1"/>
    <col min="12821" max="12821" width="13.453125" style="69" customWidth="1"/>
    <col min="12822" max="12822" width="16.7265625" style="69" customWidth="1"/>
    <col min="12823" max="12823" width="14.81640625" style="69" customWidth="1"/>
    <col min="12824" max="12824" width="18.1796875" style="69" customWidth="1"/>
    <col min="12825" max="12825" width="18.81640625" style="69" customWidth="1"/>
    <col min="12826" max="12826" width="28" style="69" customWidth="1"/>
    <col min="12827" max="12827" width="0" style="69" hidden="1" customWidth="1"/>
    <col min="12828" max="13056" width="8.81640625" style="69"/>
    <col min="13057" max="13057" width="4.26953125" style="69" customWidth="1"/>
    <col min="13058" max="13058" width="6.453125" style="69" customWidth="1"/>
    <col min="13059" max="13059" width="28.453125" style="69" customWidth="1"/>
    <col min="13060" max="13060" width="14.453125" style="69" customWidth="1"/>
    <col min="13061" max="13061" width="13.7265625" style="69" customWidth="1"/>
    <col min="13062" max="13062" width="19.54296875" style="69" customWidth="1"/>
    <col min="13063" max="13063" width="17.1796875" style="69" customWidth="1"/>
    <col min="13064" max="13066" width="19" style="69" customWidth="1"/>
    <col min="13067" max="13067" width="11.7265625" style="69" customWidth="1"/>
    <col min="13068" max="13068" width="23.54296875" style="69" customWidth="1"/>
    <col min="13069" max="13069" width="19" style="69" customWidth="1"/>
    <col min="13070" max="13070" width="13.1796875" style="69" customWidth="1"/>
    <col min="13071" max="13071" width="10.81640625" style="69" customWidth="1"/>
    <col min="13072" max="13072" width="11.1796875" style="69" customWidth="1"/>
    <col min="13073" max="13075" width="13.7265625" style="69" customWidth="1"/>
    <col min="13076" max="13076" width="11.1796875" style="69" customWidth="1"/>
    <col min="13077" max="13077" width="13.453125" style="69" customWidth="1"/>
    <col min="13078" max="13078" width="16.7265625" style="69" customWidth="1"/>
    <col min="13079" max="13079" width="14.81640625" style="69" customWidth="1"/>
    <col min="13080" max="13080" width="18.1796875" style="69" customWidth="1"/>
    <col min="13081" max="13081" width="18.81640625" style="69" customWidth="1"/>
    <col min="13082" max="13082" width="28" style="69" customWidth="1"/>
    <col min="13083" max="13083" width="0" style="69" hidden="1" customWidth="1"/>
    <col min="13084" max="13312" width="8.81640625" style="69"/>
    <col min="13313" max="13313" width="4.26953125" style="69" customWidth="1"/>
    <col min="13314" max="13314" width="6.453125" style="69" customWidth="1"/>
    <col min="13315" max="13315" width="28.453125" style="69" customWidth="1"/>
    <col min="13316" max="13316" width="14.453125" style="69" customWidth="1"/>
    <col min="13317" max="13317" width="13.7265625" style="69" customWidth="1"/>
    <col min="13318" max="13318" width="19.54296875" style="69" customWidth="1"/>
    <col min="13319" max="13319" width="17.1796875" style="69" customWidth="1"/>
    <col min="13320" max="13322" width="19" style="69" customWidth="1"/>
    <col min="13323" max="13323" width="11.7265625" style="69" customWidth="1"/>
    <col min="13324" max="13324" width="23.54296875" style="69" customWidth="1"/>
    <col min="13325" max="13325" width="19" style="69" customWidth="1"/>
    <col min="13326" max="13326" width="13.1796875" style="69" customWidth="1"/>
    <col min="13327" max="13327" width="10.81640625" style="69" customWidth="1"/>
    <col min="13328" max="13328" width="11.1796875" style="69" customWidth="1"/>
    <col min="13329" max="13331" width="13.7265625" style="69" customWidth="1"/>
    <col min="13332" max="13332" width="11.1796875" style="69" customWidth="1"/>
    <col min="13333" max="13333" width="13.453125" style="69" customWidth="1"/>
    <col min="13334" max="13334" width="16.7265625" style="69" customWidth="1"/>
    <col min="13335" max="13335" width="14.81640625" style="69" customWidth="1"/>
    <col min="13336" max="13336" width="18.1796875" style="69" customWidth="1"/>
    <col min="13337" max="13337" width="18.81640625" style="69" customWidth="1"/>
    <col min="13338" max="13338" width="28" style="69" customWidth="1"/>
    <col min="13339" max="13339" width="0" style="69" hidden="1" customWidth="1"/>
    <col min="13340" max="13568" width="8.81640625" style="69"/>
    <col min="13569" max="13569" width="4.26953125" style="69" customWidth="1"/>
    <col min="13570" max="13570" width="6.453125" style="69" customWidth="1"/>
    <col min="13571" max="13571" width="28.453125" style="69" customWidth="1"/>
    <col min="13572" max="13572" width="14.453125" style="69" customWidth="1"/>
    <col min="13573" max="13573" width="13.7265625" style="69" customWidth="1"/>
    <col min="13574" max="13574" width="19.54296875" style="69" customWidth="1"/>
    <col min="13575" max="13575" width="17.1796875" style="69" customWidth="1"/>
    <col min="13576" max="13578" width="19" style="69" customWidth="1"/>
    <col min="13579" max="13579" width="11.7265625" style="69" customWidth="1"/>
    <col min="13580" max="13580" width="23.54296875" style="69" customWidth="1"/>
    <col min="13581" max="13581" width="19" style="69" customWidth="1"/>
    <col min="13582" max="13582" width="13.1796875" style="69" customWidth="1"/>
    <col min="13583" max="13583" width="10.81640625" style="69" customWidth="1"/>
    <col min="13584" max="13584" width="11.1796875" style="69" customWidth="1"/>
    <col min="13585" max="13587" width="13.7265625" style="69" customWidth="1"/>
    <col min="13588" max="13588" width="11.1796875" style="69" customWidth="1"/>
    <col min="13589" max="13589" width="13.453125" style="69" customWidth="1"/>
    <col min="13590" max="13590" width="16.7265625" style="69" customWidth="1"/>
    <col min="13591" max="13591" width="14.81640625" style="69" customWidth="1"/>
    <col min="13592" max="13592" width="18.1796875" style="69" customWidth="1"/>
    <col min="13593" max="13593" width="18.81640625" style="69" customWidth="1"/>
    <col min="13594" max="13594" width="28" style="69" customWidth="1"/>
    <col min="13595" max="13595" width="0" style="69" hidden="1" customWidth="1"/>
    <col min="13596" max="13824" width="8.81640625" style="69"/>
    <col min="13825" max="13825" width="4.26953125" style="69" customWidth="1"/>
    <col min="13826" max="13826" width="6.453125" style="69" customWidth="1"/>
    <col min="13827" max="13827" width="28.453125" style="69" customWidth="1"/>
    <col min="13828" max="13828" width="14.453125" style="69" customWidth="1"/>
    <col min="13829" max="13829" width="13.7265625" style="69" customWidth="1"/>
    <col min="13830" max="13830" width="19.54296875" style="69" customWidth="1"/>
    <col min="13831" max="13831" width="17.1796875" style="69" customWidth="1"/>
    <col min="13832" max="13834" width="19" style="69" customWidth="1"/>
    <col min="13835" max="13835" width="11.7265625" style="69" customWidth="1"/>
    <col min="13836" max="13836" width="23.54296875" style="69" customWidth="1"/>
    <col min="13837" max="13837" width="19" style="69" customWidth="1"/>
    <col min="13838" max="13838" width="13.1796875" style="69" customWidth="1"/>
    <col min="13839" max="13839" width="10.81640625" style="69" customWidth="1"/>
    <col min="13840" max="13840" width="11.1796875" style="69" customWidth="1"/>
    <col min="13841" max="13843" width="13.7265625" style="69" customWidth="1"/>
    <col min="13844" max="13844" width="11.1796875" style="69" customWidth="1"/>
    <col min="13845" max="13845" width="13.453125" style="69" customWidth="1"/>
    <col min="13846" max="13846" width="16.7265625" style="69" customWidth="1"/>
    <col min="13847" max="13847" width="14.81640625" style="69" customWidth="1"/>
    <col min="13848" max="13848" width="18.1796875" style="69" customWidth="1"/>
    <col min="13849" max="13849" width="18.81640625" style="69" customWidth="1"/>
    <col min="13850" max="13850" width="28" style="69" customWidth="1"/>
    <col min="13851" max="13851" width="0" style="69" hidden="1" customWidth="1"/>
    <col min="13852" max="14080" width="8.81640625" style="69"/>
    <col min="14081" max="14081" width="4.26953125" style="69" customWidth="1"/>
    <col min="14082" max="14082" width="6.453125" style="69" customWidth="1"/>
    <col min="14083" max="14083" width="28.453125" style="69" customWidth="1"/>
    <col min="14084" max="14084" width="14.453125" style="69" customWidth="1"/>
    <col min="14085" max="14085" width="13.7265625" style="69" customWidth="1"/>
    <col min="14086" max="14086" width="19.54296875" style="69" customWidth="1"/>
    <col min="14087" max="14087" width="17.1796875" style="69" customWidth="1"/>
    <col min="14088" max="14090" width="19" style="69" customWidth="1"/>
    <col min="14091" max="14091" width="11.7265625" style="69" customWidth="1"/>
    <col min="14092" max="14092" width="23.54296875" style="69" customWidth="1"/>
    <col min="14093" max="14093" width="19" style="69" customWidth="1"/>
    <col min="14094" max="14094" width="13.1796875" style="69" customWidth="1"/>
    <col min="14095" max="14095" width="10.81640625" style="69" customWidth="1"/>
    <col min="14096" max="14096" width="11.1796875" style="69" customWidth="1"/>
    <col min="14097" max="14099" width="13.7265625" style="69" customWidth="1"/>
    <col min="14100" max="14100" width="11.1796875" style="69" customWidth="1"/>
    <col min="14101" max="14101" width="13.453125" style="69" customWidth="1"/>
    <col min="14102" max="14102" width="16.7265625" style="69" customWidth="1"/>
    <col min="14103" max="14103" width="14.81640625" style="69" customWidth="1"/>
    <col min="14104" max="14104" width="18.1796875" style="69" customWidth="1"/>
    <col min="14105" max="14105" width="18.81640625" style="69" customWidth="1"/>
    <col min="14106" max="14106" width="28" style="69" customWidth="1"/>
    <col min="14107" max="14107" width="0" style="69" hidden="1" customWidth="1"/>
    <col min="14108" max="14336" width="8.81640625" style="69"/>
    <col min="14337" max="14337" width="4.26953125" style="69" customWidth="1"/>
    <col min="14338" max="14338" width="6.453125" style="69" customWidth="1"/>
    <col min="14339" max="14339" width="28.453125" style="69" customWidth="1"/>
    <col min="14340" max="14340" width="14.453125" style="69" customWidth="1"/>
    <col min="14341" max="14341" width="13.7265625" style="69" customWidth="1"/>
    <col min="14342" max="14342" width="19.54296875" style="69" customWidth="1"/>
    <col min="14343" max="14343" width="17.1796875" style="69" customWidth="1"/>
    <col min="14344" max="14346" width="19" style="69" customWidth="1"/>
    <col min="14347" max="14347" width="11.7265625" style="69" customWidth="1"/>
    <col min="14348" max="14348" width="23.54296875" style="69" customWidth="1"/>
    <col min="14349" max="14349" width="19" style="69" customWidth="1"/>
    <col min="14350" max="14350" width="13.1796875" style="69" customWidth="1"/>
    <col min="14351" max="14351" width="10.81640625" style="69" customWidth="1"/>
    <col min="14352" max="14352" width="11.1796875" style="69" customWidth="1"/>
    <col min="14353" max="14355" width="13.7265625" style="69" customWidth="1"/>
    <col min="14356" max="14356" width="11.1796875" style="69" customWidth="1"/>
    <col min="14357" max="14357" width="13.453125" style="69" customWidth="1"/>
    <col min="14358" max="14358" width="16.7265625" style="69" customWidth="1"/>
    <col min="14359" max="14359" width="14.81640625" style="69" customWidth="1"/>
    <col min="14360" max="14360" width="18.1796875" style="69" customWidth="1"/>
    <col min="14361" max="14361" width="18.81640625" style="69" customWidth="1"/>
    <col min="14362" max="14362" width="28" style="69" customWidth="1"/>
    <col min="14363" max="14363" width="0" style="69" hidden="1" customWidth="1"/>
    <col min="14364" max="14592" width="8.81640625" style="69"/>
    <col min="14593" max="14593" width="4.26953125" style="69" customWidth="1"/>
    <col min="14594" max="14594" width="6.453125" style="69" customWidth="1"/>
    <col min="14595" max="14595" width="28.453125" style="69" customWidth="1"/>
    <col min="14596" max="14596" width="14.453125" style="69" customWidth="1"/>
    <col min="14597" max="14597" width="13.7265625" style="69" customWidth="1"/>
    <col min="14598" max="14598" width="19.54296875" style="69" customWidth="1"/>
    <col min="14599" max="14599" width="17.1796875" style="69" customWidth="1"/>
    <col min="14600" max="14602" width="19" style="69" customWidth="1"/>
    <col min="14603" max="14603" width="11.7265625" style="69" customWidth="1"/>
    <col min="14604" max="14604" width="23.54296875" style="69" customWidth="1"/>
    <col min="14605" max="14605" width="19" style="69" customWidth="1"/>
    <col min="14606" max="14606" width="13.1796875" style="69" customWidth="1"/>
    <col min="14607" max="14607" width="10.81640625" style="69" customWidth="1"/>
    <col min="14608" max="14608" width="11.1796875" style="69" customWidth="1"/>
    <col min="14609" max="14611" width="13.7265625" style="69" customWidth="1"/>
    <col min="14612" max="14612" width="11.1796875" style="69" customWidth="1"/>
    <col min="14613" max="14613" width="13.453125" style="69" customWidth="1"/>
    <col min="14614" max="14614" width="16.7265625" style="69" customWidth="1"/>
    <col min="14615" max="14615" width="14.81640625" style="69" customWidth="1"/>
    <col min="14616" max="14616" width="18.1796875" style="69" customWidth="1"/>
    <col min="14617" max="14617" width="18.81640625" style="69" customWidth="1"/>
    <col min="14618" max="14618" width="28" style="69" customWidth="1"/>
    <col min="14619" max="14619" width="0" style="69" hidden="1" customWidth="1"/>
    <col min="14620" max="14848" width="8.81640625" style="69"/>
    <col min="14849" max="14849" width="4.26953125" style="69" customWidth="1"/>
    <col min="14850" max="14850" width="6.453125" style="69" customWidth="1"/>
    <col min="14851" max="14851" width="28.453125" style="69" customWidth="1"/>
    <col min="14852" max="14852" width="14.453125" style="69" customWidth="1"/>
    <col min="14853" max="14853" width="13.7265625" style="69" customWidth="1"/>
    <col min="14854" max="14854" width="19.54296875" style="69" customWidth="1"/>
    <col min="14855" max="14855" width="17.1796875" style="69" customWidth="1"/>
    <col min="14856" max="14858" width="19" style="69" customWidth="1"/>
    <col min="14859" max="14859" width="11.7265625" style="69" customWidth="1"/>
    <col min="14860" max="14860" width="23.54296875" style="69" customWidth="1"/>
    <col min="14861" max="14861" width="19" style="69" customWidth="1"/>
    <col min="14862" max="14862" width="13.1796875" style="69" customWidth="1"/>
    <col min="14863" max="14863" width="10.81640625" style="69" customWidth="1"/>
    <col min="14864" max="14864" width="11.1796875" style="69" customWidth="1"/>
    <col min="14865" max="14867" width="13.7265625" style="69" customWidth="1"/>
    <col min="14868" max="14868" width="11.1796875" style="69" customWidth="1"/>
    <col min="14869" max="14869" width="13.453125" style="69" customWidth="1"/>
    <col min="14870" max="14870" width="16.7265625" style="69" customWidth="1"/>
    <col min="14871" max="14871" width="14.81640625" style="69" customWidth="1"/>
    <col min="14872" max="14872" width="18.1796875" style="69" customWidth="1"/>
    <col min="14873" max="14873" width="18.81640625" style="69" customWidth="1"/>
    <col min="14874" max="14874" width="28" style="69" customWidth="1"/>
    <col min="14875" max="14875" width="0" style="69" hidden="1" customWidth="1"/>
    <col min="14876" max="15104" width="8.81640625" style="69"/>
    <col min="15105" max="15105" width="4.26953125" style="69" customWidth="1"/>
    <col min="15106" max="15106" width="6.453125" style="69" customWidth="1"/>
    <col min="15107" max="15107" width="28.453125" style="69" customWidth="1"/>
    <col min="15108" max="15108" width="14.453125" style="69" customWidth="1"/>
    <col min="15109" max="15109" width="13.7265625" style="69" customWidth="1"/>
    <col min="15110" max="15110" width="19.54296875" style="69" customWidth="1"/>
    <col min="15111" max="15111" width="17.1796875" style="69" customWidth="1"/>
    <col min="15112" max="15114" width="19" style="69" customWidth="1"/>
    <col min="15115" max="15115" width="11.7265625" style="69" customWidth="1"/>
    <col min="15116" max="15116" width="23.54296875" style="69" customWidth="1"/>
    <col min="15117" max="15117" width="19" style="69" customWidth="1"/>
    <col min="15118" max="15118" width="13.1796875" style="69" customWidth="1"/>
    <col min="15119" max="15119" width="10.81640625" style="69" customWidth="1"/>
    <col min="15120" max="15120" width="11.1796875" style="69" customWidth="1"/>
    <col min="15121" max="15123" width="13.7265625" style="69" customWidth="1"/>
    <col min="15124" max="15124" width="11.1796875" style="69" customWidth="1"/>
    <col min="15125" max="15125" width="13.453125" style="69" customWidth="1"/>
    <col min="15126" max="15126" width="16.7265625" style="69" customWidth="1"/>
    <col min="15127" max="15127" width="14.81640625" style="69" customWidth="1"/>
    <col min="15128" max="15128" width="18.1796875" style="69" customWidth="1"/>
    <col min="15129" max="15129" width="18.81640625" style="69" customWidth="1"/>
    <col min="15130" max="15130" width="28" style="69" customWidth="1"/>
    <col min="15131" max="15131" width="0" style="69" hidden="1" customWidth="1"/>
    <col min="15132" max="15360" width="8.81640625" style="69"/>
    <col min="15361" max="15361" width="4.26953125" style="69" customWidth="1"/>
    <col min="15362" max="15362" width="6.453125" style="69" customWidth="1"/>
    <col min="15363" max="15363" width="28.453125" style="69" customWidth="1"/>
    <col min="15364" max="15364" width="14.453125" style="69" customWidth="1"/>
    <col min="15365" max="15365" width="13.7265625" style="69" customWidth="1"/>
    <col min="15366" max="15366" width="19.54296875" style="69" customWidth="1"/>
    <col min="15367" max="15367" width="17.1796875" style="69" customWidth="1"/>
    <col min="15368" max="15370" width="19" style="69" customWidth="1"/>
    <col min="15371" max="15371" width="11.7265625" style="69" customWidth="1"/>
    <col min="15372" max="15372" width="23.54296875" style="69" customWidth="1"/>
    <col min="15373" max="15373" width="19" style="69" customWidth="1"/>
    <col min="15374" max="15374" width="13.1796875" style="69" customWidth="1"/>
    <col min="15375" max="15375" width="10.81640625" style="69" customWidth="1"/>
    <col min="15376" max="15376" width="11.1796875" style="69" customWidth="1"/>
    <col min="15377" max="15379" width="13.7265625" style="69" customWidth="1"/>
    <col min="15380" max="15380" width="11.1796875" style="69" customWidth="1"/>
    <col min="15381" max="15381" width="13.453125" style="69" customWidth="1"/>
    <col min="15382" max="15382" width="16.7265625" style="69" customWidth="1"/>
    <col min="15383" max="15383" width="14.81640625" style="69" customWidth="1"/>
    <col min="15384" max="15384" width="18.1796875" style="69" customWidth="1"/>
    <col min="15385" max="15385" width="18.81640625" style="69" customWidth="1"/>
    <col min="15386" max="15386" width="28" style="69" customWidth="1"/>
    <col min="15387" max="15387" width="0" style="69" hidden="1" customWidth="1"/>
    <col min="15388" max="15616" width="8.81640625" style="69"/>
    <col min="15617" max="15617" width="4.26953125" style="69" customWidth="1"/>
    <col min="15618" max="15618" width="6.453125" style="69" customWidth="1"/>
    <col min="15619" max="15619" width="28.453125" style="69" customWidth="1"/>
    <col min="15620" max="15620" width="14.453125" style="69" customWidth="1"/>
    <col min="15621" max="15621" width="13.7265625" style="69" customWidth="1"/>
    <col min="15622" max="15622" width="19.54296875" style="69" customWidth="1"/>
    <col min="15623" max="15623" width="17.1796875" style="69" customWidth="1"/>
    <col min="15624" max="15626" width="19" style="69" customWidth="1"/>
    <col min="15627" max="15627" width="11.7265625" style="69" customWidth="1"/>
    <col min="15628" max="15628" width="23.54296875" style="69" customWidth="1"/>
    <col min="15629" max="15629" width="19" style="69" customWidth="1"/>
    <col min="15630" max="15630" width="13.1796875" style="69" customWidth="1"/>
    <col min="15631" max="15631" width="10.81640625" style="69" customWidth="1"/>
    <col min="15632" max="15632" width="11.1796875" style="69" customWidth="1"/>
    <col min="15633" max="15635" width="13.7265625" style="69" customWidth="1"/>
    <col min="15636" max="15636" width="11.1796875" style="69" customWidth="1"/>
    <col min="15637" max="15637" width="13.453125" style="69" customWidth="1"/>
    <col min="15638" max="15638" width="16.7265625" style="69" customWidth="1"/>
    <col min="15639" max="15639" width="14.81640625" style="69" customWidth="1"/>
    <col min="15640" max="15640" width="18.1796875" style="69" customWidth="1"/>
    <col min="15641" max="15641" width="18.81640625" style="69" customWidth="1"/>
    <col min="15642" max="15642" width="28" style="69" customWidth="1"/>
    <col min="15643" max="15643" width="0" style="69" hidden="1" customWidth="1"/>
    <col min="15644" max="15872" width="8.81640625" style="69"/>
    <col min="15873" max="15873" width="4.26953125" style="69" customWidth="1"/>
    <col min="15874" max="15874" width="6.453125" style="69" customWidth="1"/>
    <col min="15875" max="15875" width="28.453125" style="69" customWidth="1"/>
    <col min="15876" max="15876" width="14.453125" style="69" customWidth="1"/>
    <col min="15877" max="15877" width="13.7265625" style="69" customWidth="1"/>
    <col min="15878" max="15878" width="19.54296875" style="69" customWidth="1"/>
    <col min="15879" max="15879" width="17.1796875" style="69" customWidth="1"/>
    <col min="15880" max="15882" width="19" style="69" customWidth="1"/>
    <col min="15883" max="15883" width="11.7265625" style="69" customWidth="1"/>
    <col min="15884" max="15884" width="23.54296875" style="69" customWidth="1"/>
    <col min="15885" max="15885" width="19" style="69" customWidth="1"/>
    <col min="15886" max="15886" width="13.1796875" style="69" customWidth="1"/>
    <col min="15887" max="15887" width="10.81640625" style="69" customWidth="1"/>
    <col min="15888" max="15888" width="11.1796875" style="69" customWidth="1"/>
    <col min="15889" max="15891" width="13.7265625" style="69" customWidth="1"/>
    <col min="15892" max="15892" width="11.1796875" style="69" customWidth="1"/>
    <col min="15893" max="15893" width="13.453125" style="69" customWidth="1"/>
    <col min="15894" max="15894" width="16.7265625" style="69" customWidth="1"/>
    <col min="15895" max="15895" width="14.81640625" style="69" customWidth="1"/>
    <col min="15896" max="15896" width="18.1796875" style="69" customWidth="1"/>
    <col min="15897" max="15897" width="18.81640625" style="69" customWidth="1"/>
    <col min="15898" max="15898" width="28" style="69" customWidth="1"/>
    <col min="15899" max="15899" width="0" style="69" hidden="1" customWidth="1"/>
    <col min="15900" max="16128" width="8.81640625" style="69"/>
    <col min="16129" max="16129" width="4.26953125" style="69" customWidth="1"/>
    <col min="16130" max="16130" width="6.453125" style="69" customWidth="1"/>
    <col min="16131" max="16131" width="28.453125" style="69" customWidth="1"/>
    <col min="16132" max="16132" width="14.453125" style="69" customWidth="1"/>
    <col min="16133" max="16133" width="13.7265625" style="69" customWidth="1"/>
    <col min="16134" max="16134" width="19.54296875" style="69" customWidth="1"/>
    <col min="16135" max="16135" width="17.1796875" style="69" customWidth="1"/>
    <col min="16136" max="16138" width="19" style="69" customWidth="1"/>
    <col min="16139" max="16139" width="11.7265625" style="69" customWidth="1"/>
    <col min="16140" max="16140" width="23.54296875" style="69" customWidth="1"/>
    <col min="16141" max="16141" width="19" style="69" customWidth="1"/>
    <col min="16142" max="16142" width="13.1796875" style="69" customWidth="1"/>
    <col min="16143" max="16143" width="10.81640625" style="69" customWidth="1"/>
    <col min="16144" max="16144" width="11.1796875" style="69" customWidth="1"/>
    <col min="16145" max="16147" width="13.7265625" style="69" customWidth="1"/>
    <col min="16148" max="16148" width="11.1796875" style="69" customWidth="1"/>
    <col min="16149" max="16149" width="13.453125" style="69" customWidth="1"/>
    <col min="16150" max="16150" width="16.7265625" style="69" customWidth="1"/>
    <col min="16151" max="16151" width="14.81640625" style="69" customWidth="1"/>
    <col min="16152" max="16152" width="18.1796875" style="69" customWidth="1"/>
    <col min="16153" max="16153" width="18.81640625" style="69" customWidth="1"/>
    <col min="16154" max="16154" width="28" style="69" customWidth="1"/>
    <col min="16155" max="16155" width="0" style="69" hidden="1" customWidth="1"/>
    <col min="16156" max="16384" width="8.81640625" style="69"/>
  </cols>
  <sheetData>
    <row r="1" spans="1:27" s="538" customFormat="1" ht="25.5" hidden="1" customHeight="1">
      <c r="G1" s="539"/>
      <c r="L1" s="540" t="s">
        <v>1251</v>
      </c>
      <c r="Y1" s="538" t="s">
        <v>1252</v>
      </c>
      <c r="Z1" s="541" t="s">
        <v>1253</v>
      </c>
      <c r="AA1" s="538" t="s">
        <v>1254</v>
      </c>
    </row>
    <row r="2" spans="1:27" s="538" customFormat="1" ht="37.5" hidden="1">
      <c r="G2" s="539"/>
      <c r="L2" s="540" t="s">
        <v>1251</v>
      </c>
      <c r="Y2" s="538" t="s">
        <v>1255</v>
      </c>
      <c r="Z2" s="541" t="s">
        <v>312</v>
      </c>
      <c r="AA2" s="538" t="s">
        <v>1256</v>
      </c>
    </row>
    <row r="3" spans="1:27" s="538" customFormat="1" ht="25" hidden="1">
      <c r="G3" s="539"/>
      <c r="L3" s="540" t="s">
        <v>1251</v>
      </c>
      <c r="Y3" s="538" t="s">
        <v>1257</v>
      </c>
      <c r="Z3" s="541" t="s">
        <v>313</v>
      </c>
      <c r="AA3" s="538" t="s">
        <v>1258</v>
      </c>
    </row>
    <row r="4" spans="1:27" s="538" customFormat="1" hidden="1">
      <c r="G4" s="539"/>
      <c r="L4" s="540" t="s">
        <v>1251</v>
      </c>
      <c r="Y4" s="538" t="s">
        <v>1259</v>
      </c>
      <c r="Z4" s="541" t="s">
        <v>314</v>
      </c>
    </row>
    <row r="5" spans="1:27" s="538" customFormat="1" hidden="1">
      <c r="G5" s="539"/>
      <c r="L5" s="540" t="s">
        <v>1251</v>
      </c>
      <c r="Y5" s="538" t="s">
        <v>1260</v>
      </c>
      <c r="Z5" s="541" t="s">
        <v>315</v>
      </c>
    </row>
    <row r="6" spans="1:27" s="538" customFormat="1" hidden="1">
      <c r="G6" s="539"/>
      <c r="L6" s="540" t="s">
        <v>1251</v>
      </c>
      <c r="Z6" s="541" t="s">
        <v>316</v>
      </c>
    </row>
    <row r="7" spans="1:27" s="538" customFormat="1" hidden="1">
      <c r="G7" s="539"/>
      <c r="L7" s="540" t="s">
        <v>1251</v>
      </c>
      <c r="Z7" s="541" t="s">
        <v>310</v>
      </c>
    </row>
    <row r="8" spans="1:27" s="186" customFormat="1" ht="27" customHeight="1" thickBot="1">
      <c r="A8" s="542" t="s">
        <v>1261</v>
      </c>
      <c r="B8" s="543"/>
      <c r="C8" s="542"/>
      <c r="D8" s="544"/>
      <c r="E8" s="544"/>
      <c r="F8" s="186" t="s">
        <v>1262</v>
      </c>
      <c r="L8" s="542" t="s">
        <v>1263</v>
      </c>
      <c r="M8" s="543"/>
      <c r="P8" s="543"/>
      <c r="Q8" s="543"/>
      <c r="R8" s="543"/>
      <c r="S8" s="543"/>
      <c r="T8" s="543"/>
      <c r="U8" s="543"/>
      <c r="V8" s="543"/>
      <c r="W8" s="543"/>
      <c r="X8" s="543"/>
      <c r="Y8" s="543"/>
    </row>
    <row r="9" spans="1:27" s="186" customFormat="1" ht="40.5" customHeight="1" thickBot="1">
      <c r="A9" s="542"/>
      <c r="B9" s="545"/>
      <c r="C9" s="546" t="s">
        <v>1264</v>
      </c>
      <c r="D9" s="547"/>
      <c r="E9" s="548"/>
      <c r="F9" s="738" t="s">
        <v>1265</v>
      </c>
      <c r="G9" s="739"/>
      <c r="H9" s="739"/>
      <c r="I9" s="739"/>
      <c r="J9" s="740"/>
      <c r="K9" s="549"/>
      <c r="L9" s="542" t="s">
        <v>1266</v>
      </c>
      <c r="M9" s="543"/>
      <c r="P9" s="543"/>
      <c r="Q9" s="543"/>
      <c r="R9" s="543"/>
      <c r="S9" s="543"/>
      <c r="T9" s="543" t="s">
        <v>506</v>
      </c>
      <c r="U9" s="543" t="s">
        <v>510</v>
      </c>
      <c r="V9" s="543" t="s">
        <v>1267</v>
      </c>
      <c r="W9" s="543" t="s">
        <v>1267</v>
      </c>
      <c r="X9" s="543"/>
      <c r="Y9" s="542"/>
    </row>
    <row r="10" spans="1:27" s="559" customFormat="1" ht="53.25" customHeight="1" thickBot="1">
      <c r="A10" s="550"/>
      <c r="B10" s="551" t="s">
        <v>1268</v>
      </c>
      <c r="C10" s="552" t="s">
        <v>1269</v>
      </c>
      <c r="D10" s="553" t="s">
        <v>1270</v>
      </c>
      <c r="E10" s="553" t="s">
        <v>1271</v>
      </c>
      <c r="F10" s="554" t="s">
        <v>1272</v>
      </c>
      <c r="G10" s="554" t="s">
        <v>1273</v>
      </c>
      <c r="H10" s="554" t="s">
        <v>1274</v>
      </c>
      <c r="I10" s="554" t="s">
        <v>1275</v>
      </c>
      <c r="J10" s="555" t="s">
        <v>62</v>
      </c>
      <c r="K10" s="556" t="s">
        <v>1276</v>
      </c>
      <c r="L10" s="557" t="s">
        <v>1277</v>
      </c>
      <c r="M10" s="558" t="s">
        <v>1278</v>
      </c>
      <c r="N10" s="558" t="s">
        <v>11</v>
      </c>
      <c r="O10" s="558" t="s">
        <v>1279</v>
      </c>
      <c r="P10" s="558" t="s">
        <v>1280</v>
      </c>
      <c r="Q10" s="558" t="s">
        <v>1281</v>
      </c>
      <c r="R10" s="558" t="s">
        <v>1282</v>
      </c>
      <c r="S10" s="558" t="s">
        <v>1283</v>
      </c>
      <c r="T10" s="558" t="s">
        <v>1284</v>
      </c>
      <c r="U10" s="558" t="s">
        <v>1285</v>
      </c>
      <c r="V10" s="558" t="s">
        <v>1286</v>
      </c>
      <c r="W10" s="558" t="s">
        <v>1287</v>
      </c>
      <c r="X10" s="558" t="s">
        <v>1288</v>
      </c>
      <c r="Z10" s="559" t="s">
        <v>1289</v>
      </c>
      <c r="AA10" s="560" t="s">
        <v>426</v>
      </c>
    </row>
    <row r="11" spans="1:27" ht="25">
      <c r="A11" s="561">
        <v>1</v>
      </c>
      <c r="B11" s="561"/>
      <c r="C11" s="561" t="s">
        <v>1290</v>
      </c>
      <c r="D11" s="562">
        <v>44348</v>
      </c>
      <c r="E11" s="561"/>
      <c r="F11" s="561" t="s">
        <v>1291</v>
      </c>
      <c r="G11" s="561" t="s">
        <v>1292</v>
      </c>
      <c r="H11" s="561" t="s">
        <v>1086</v>
      </c>
      <c r="I11" s="561">
        <v>3200</v>
      </c>
      <c r="J11" s="561" t="s">
        <v>715</v>
      </c>
      <c r="K11" s="561">
        <v>1</v>
      </c>
      <c r="L11" s="561" t="s">
        <v>1293</v>
      </c>
      <c r="M11" s="561"/>
      <c r="N11" s="561" t="s">
        <v>1254</v>
      </c>
      <c r="O11" s="563">
        <v>1107</v>
      </c>
      <c r="P11" s="561"/>
      <c r="Q11" s="561"/>
      <c r="R11" s="560" t="s">
        <v>426</v>
      </c>
      <c r="S11" s="560" t="s">
        <v>1294</v>
      </c>
      <c r="T11" s="560" t="s">
        <v>1295</v>
      </c>
      <c r="U11" s="560" t="s">
        <v>310</v>
      </c>
      <c r="V11" s="561"/>
      <c r="W11" s="561"/>
      <c r="X11" s="561"/>
    </row>
    <row r="12" spans="1:27" ht="25">
      <c r="A12" s="561">
        <v>2</v>
      </c>
      <c r="B12" s="561"/>
      <c r="C12" s="561" t="s">
        <v>1296</v>
      </c>
      <c r="D12" s="562">
        <v>44348</v>
      </c>
      <c r="E12" s="561"/>
      <c r="F12" s="561" t="s">
        <v>1291</v>
      </c>
      <c r="G12" s="561" t="s">
        <v>1292</v>
      </c>
      <c r="H12" s="561" t="s">
        <v>1086</v>
      </c>
      <c r="I12" s="561">
        <v>3200</v>
      </c>
      <c r="J12" s="561" t="s">
        <v>715</v>
      </c>
      <c r="K12" s="561">
        <v>1</v>
      </c>
      <c r="L12" s="561" t="s">
        <v>1297</v>
      </c>
      <c r="M12" s="561"/>
      <c r="N12" s="561" t="s">
        <v>1254</v>
      </c>
      <c r="O12" s="563">
        <v>3189.4</v>
      </c>
      <c r="P12" s="561"/>
      <c r="Q12" s="561"/>
      <c r="R12" s="560" t="s">
        <v>426</v>
      </c>
      <c r="S12" s="560" t="s">
        <v>1294</v>
      </c>
      <c r="T12" s="560" t="s">
        <v>1295</v>
      </c>
      <c r="U12" s="560" t="s">
        <v>310</v>
      </c>
      <c r="V12" s="561"/>
      <c r="W12" s="561"/>
      <c r="X12" s="561"/>
    </row>
    <row r="13" spans="1:27" ht="25">
      <c r="A13" s="561">
        <v>3</v>
      </c>
      <c r="B13" s="561"/>
      <c r="C13" s="561" t="s">
        <v>1298</v>
      </c>
      <c r="D13" s="562">
        <v>44348</v>
      </c>
      <c r="E13" s="561"/>
      <c r="F13" s="561" t="s">
        <v>1291</v>
      </c>
      <c r="G13" s="561" t="s">
        <v>1292</v>
      </c>
      <c r="H13" s="561" t="s">
        <v>1086</v>
      </c>
      <c r="I13" s="561">
        <v>3200</v>
      </c>
      <c r="J13" s="561" t="s">
        <v>715</v>
      </c>
      <c r="K13" s="561">
        <v>1</v>
      </c>
      <c r="L13" s="561" t="s">
        <v>1299</v>
      </c>
      <c r="M13" s="561"/>
      <c r="N13" s="561" t="s">
        <v>1254</v>
      </c>
      <c r="O13" s="563">
        <v>959</v>
      </c>
      <c r="P13" s="561"/>
      <c r="Q13" s="561"/>
      <c r="R13" s="560" t="s">
        <v>426</v>
      </c>
      <c r="S13" s="560" t="s">
        <v>1294</v>
      </c>
      <c r="T13" s="560" t="s">
        <v>1295</v>
      </c>
      <c r="U13" s="560" t="s">
        <v>310</v>
      </c>
      <c r="V13" s="561"/>
      <c r="W13" s="561"/>
      <c r="X13" s="561">
        <v>2022</v>
      </c>
    </row>
    <row r="14" spans="1:27" ht="25">
      <c r="A14" s="734">
        <v>4</v>
      </c>
      <c r="B14" s="736"/>
      <c r="C14" s="741" t="s">
        <v>1300</v>
      </c>
      <c r="D14" s="743">
        <v>44348</v>
      </c>
      <c r="E14" s="741"/>
      <c r="F14" s="741" t="s">
        <v>1291</v>
      </c>
      <c r="G14" s="741" t="s">
        <v>1292</v>
      </c>
      <c r="H14" s="745" t="s">
        <v>1086</v>
      </c>
      <c r="I14" s="734">
        <v>3200</v>
      </c>
      <c r="J14" s="741" t="s">
        <v>715</v>
      </c>
      <c r="K14" s="734">
        <v>1</v>
      </c>
      <c r="L14" s="564" t="s">
        <v>1301</v>
      </c>
      <c r="M14" s="561"/>
      <c r="N14" s="561" t="s">
        <v>1254</v>
      </c>
      <c r="O14" s="563">
        <v>469.5</v>
      </c>
      <c r="P14" s="561"/>
      <c r="Q14" s="561"/>
      <c r="R14" s="560" t="s">
        <v>426</v>
      </c>
      <c r="S14" s="560" t="s">
        <v>1294</v>
      </c>
      <c r="T14" s="560" t="s">
        <v>1295</v>
      </c>
      <c r="U14" s="560" t="s">
        <v>310</v>
      </c>
      <c r="V14" s="561"/>
      <c r="W14" s="561"/>
      <c r="X14" s="561"/>
    </row>
    <row r="15" spans="1:27" ht="25">
      <c r="A15" s="735"/>
      <c r="B15" s="737"/>
      <c r="C15" s="742"/>
      <c r="D15" s="744"/>
      <c r="E15" s="742"/>
      <c r="F15" s="742"/>
      <c r="G15" s="742"/>
      <c r="H15" s="746"/>
      <c r="I15" s="735"/>
      <c r="J15" s="742"/>
      <c r="K15" s="735"/>
      <c r="L15" s="564" t="s">
        <v>1302</v>
      </c>
      <c r="M15" s="561"/>
      <c r="N15" s="561" t="s">
        <v>1254</v>
      </c>
      <c r="O15" s="563">
        <v>1014.9</v>
      </c>
      <c r="P15" s="561"/>
      <c r="Q15" s="561"/>
      <c r="R15" s="560" t="s">
        <v>426</v>
      </c>
      <c r="S15" s="560" t="s">
        <v>1294</v>
      </c>
      <c r="T15" s="560" t="s">
        <v>1295</v>
      </c>
      <c r="U15" s="560" t="s">
        <v>310</v>
      </c>
      <c r="V15" s="561"/>
      <c r="W15" s="561"/>
      <c r="X15" s="561">
        <v>2022</v>
      </c>
    </row>
  </sheetData>
  <mergeCells count="12">
    <mergeCell ref="K14:K15"/>
    <mergeCell ref="B14:B15"/>
    <mergeCell ref="F9:J9"/>
    <mergeCell ref="A14:A15"/>
    <mergeCell ref="C14:C15"/>
    <mergeCell ref="D14:D15"/>
    <mergeCell ref="E14:E15"/>
    <mergeCell ref="F14:F15"/>
    <mergeCell ref="G14:G15"/>
    <mergeCell ref="H14:H15"/>
    <mergeCell ref="I14:I15"/>
    <mergeCell ref="J14:J15"/>
  </mergeCells>
  <phoneticPr fontId="8" type="noConversion"/>
  <dataValidations count="4">
    <dataValidation type="list" allowBlank="1" showInputMessage="1" showErrorMessage="1" sqref="V65348:W65381 WWD982852:WWE982885 WMH982852:WMI982885 WCL982852:WCM982885 VSP982852:VSQ982885 VIT982852:VIU982885 UYX982852:UYY982885 UPB982852:UPC982885 UFF982852:UFG982885 TVJ982852:TVK982885 TLN982852:TLO982885 TBR982852:TBS982885 SRV982852:SRW982885 SHZ982852:SIA982885 RYD982852:RYE982885 ROH982852:ROI982885 REL982852:REM982885 QUP982852:QUQ982885 QKT982852:QKU982885 QAX982852:QAY982885 PRB982852:PRC982885 PHF982852:PHG982885 OXJ982852:OXK982885 ONN982852:ONO982885 ODR982852:ODS982885 NTV982852:NTW982885 NJZ982852:NKA982885 NAD982852:NAE982885 MQH982852:MQI982885 MGL982852:MGM982885 LWP982852:LWQ982885 LMT982852:LMU982885 LCX982852:LCY982885 KTB982852:KTC982885 KJF982852:KJG982885 JZJ982852:JZK982885 JPN982852:JPO982885 JFR982852:JFS982885 IVV982852:IVW982885 ILZ982852:IMA982885 ICD982852:ICE982885 HSH982852:HSI982885 HIL982852:HIM982885 GYP982852:GYQ982885 GOT982852:GOU982885 GEX982852:GEY982885 FVB982852:FVC982885 FLF982852:FLG982885 FBJ982852:FBK982885 ERN982852:ERO982885 EHR982852:EHS982885 DXV982852:DXW982885 DNZ982852:DOA982885 DED982852:DEE982885 CUH982852:CUI982885 CKL982852:CKM982885 CAP982852:CAQ982885 BQT982852:BQU982885 BGX982852:BGY982885 AXB982852:AXC982885 ANF982852:ANG982885 ADJ982852:ADK982885 TN982852:TO982885 JR982852:JS982885 V982852:W982885 WWD917316:WWE917349 WMH917316:WMI917349 WCL917316:WCM917349 VSP917316:VSQ917349 VIT917316:VIU917349 UYX917316:UYY917349 UPB917316:UPC917349 UFF917316:UFG917349 TVJ917316:TVK917349 TLN917316:TLO917349 TBR917316:TBS917349 SRV917316:SRW917349 SHZ917316:SIA917349 RYD917316:RYE917349 ROH917316:ROI917349 REL917316:REM917349 QUP917316:QUQ917349 QKT917316:QKU917349 QAX917316:QAY917349 PRB917316:PRC917349 PHF917316:PHG917349 OXJ917316:OXK917349 ONN917316:ONO917349 ODR917316:ODS917349 NTV917316:NTW917349 NJZ917316:NKA917349 NAD917316:NAE917349 MQH917316:MQI917349 MGL917316:MGM917349 LWP917316:LWQ917349 LMT917316:LMU917349 LCX917316:LCY917349 KTB917316:KTC917349 KJF917316:KJG917349 JZJ917316:JZK917349 JPN917316:JPO917349 JFR917316:JFS917349 IVV917316:IVW917349 ILZ917316:IMA917349 ICD917316:ICE917349 HSH917316:HSI917349 HIL917316:HIM917349 GYP917316:GYQ917349 GOT917316:GOU917349 GEX917316:GEY917349 FVB917316:FVC917349 FLF917316:FLG917349 FBJ917316:FBK917349 ERN917316:ERO917349 EHR917316:EHS917349 DXV917316:DXW917349 DNZ917316:DOA917349 DED917316:DEE917349 CUH917316:CUI917349 CKL917316:CKM917349 CAP917316:CAQ917349 BQT917316:BQU917349 BGX917316:BGY917349 AXB917316:AXC917349 ANF917316:ANG917349 ADJ917316:ADK917349 TN917316:TO917349 JR917316:JS917349 V917316:W917349 WWD851780:WWE851813 WMH851780:WMI851813 WCL851780:WCM851813 VSP851780:VSQ851813 VIT851780:VIU851813 UYX851780:UYY851813 UPB851780:UPC851813 UFF851780:UFG851813 TVJ851780:TVK851813 TLN851780:TLO851813 TBR851780:TBS851813 SRV851780:SRW851813 SHZ851780:SIA851813 RYD851780:RYE851813 ROH851780:ROI851813 REL851780:REM851813 QUP851780:QUQ851813 QKT851780:QKU851813 QAX851780:QAY851813 PRB851780:PRC851813 PHF851780:PHG851813 OXJ851780:OXK851813 ONN851780:ONO851813 ODR851780:ODS851813 NTV851780:NTW851813 NJZ851780:NKA851813 NAD851780:NAE851813 MQH851780:MQI851813 MGL851780:MGM851813 LWP851780:LWQ851813 LMT851780:LMU851813 LCX851780:LCY851813 KTB851780:KTC851813 KJF851780:KJG851813 JZJ851780:JZK851813 JPN851780:JPO851813 JFR851780:JFS851813 IVV851780:IVW851813 ILZ851780:IMA851813 ICD851780:ICE851813 HSH851780:HSI851813 HIL851780:HIM851813 GYP851780:GYQ851813 GOT851780:GOU851813 GEX851780:GEY851813 FVB851780:FVC851813 FLF851780:FLG851813 FBJ851780:FBK851813 ERN851780:ERO851813 EHR851780:EHS851813 DXV851780:DXW851813 DNZ851780:DOA851813 DED851780:DEE851813 CUH851780:CUI851813 CKL851780:CKM851813 CAP851780:CAQ851813 BQT851780:BQU851813 BGX851780:BGY851813 AXB851780:AXC851813 ANF851780:ANG851813 ADJ851780:ADK851813 TN851780:TO851813 JR851780:JS851813 V851780:W851813 WWD786244:WWE786277 WMH786244:WMI786277 WCL786244:WCM786277 VSP786244:VSQ786277 VIT786244:VIU786277 UYX786244:UYY786277 UPB786244:UPC786277 UFF786244:UFG786277 TVJ786244:TVK786277 TLN786244:TLO786277 TBR786244:TBS786277 SRV786244:SRW786277 SHZ786244:SIA786277 RYD786244:RYE786277 ROH786244:ROI786277 REL786244:REM786277 QUP786244:QUQ786277 QKT786244:QKU786277 QAX786244:QAY786277 PRB786244:PRC786277 PHF786244:PHG786277 OXJ786244:OXK786277 ONN786244:ONO786277 ODR786244:ODS786277 NTV786244:NTW786277 NJZ786244:NKA786277 NAD786244:NAE786277 MQH786244:MQI786277 MGL786244:MGM786277 LWP786244:LWQ786277 LMT786244:LMU786277 LCX786244:LCY786277 KTB786244:KTC786277 KJF786244:KJG786277 JZJ786244:JZK786277 JPN786244:JPO786277 JFR786244:JFS786277 IVV786244:IVW786277 ILZ786244:IMA786277 ICD786244:ICE786277 HSH786244:HSI786277 HIL786244:HIM786277 GYP786244:GYQ786277 GOT786244:GOU786277 GEX786244:GEY786277 FVB786244:FVC786277 FLF786244:FLG786277 FBJ786244:FBK786277 ERN786244:ERO786277 EHR786244:EHS786277 DXV786244:DXW786277 DNZ786244:DOA786277 DED786244:DEE786277 CUH786244:CUI786277 CKL786244:CKM786277 CAP786244:CAQ786277 BQT786244:BQU786277 BGX786244:BGY786277 AXB786244:AXC786277 ANF786244:ANG786277 ADJ786244:ADK786277 TN786244:TO786277 JR786244:JS786277 V786244:W786277 WWD720708:WWE720741 WMH720708:WMI720741 WCL720708:WCM720741 VSP720708:VSQ720741 VIT720708:VIU720741 UYX720708:UYY720741 UPB720708:UPC720741 UFF720708:UFG720741 TVJ720708:TVK720741 TLN720708:TLO720741 TBR720708:TBS720741 SRV720708:SRW720741 SHZ720708:SIA720741 RYD720708:RYE720741 ROH720708:ROI720741 REL720708:REM720741 QUP720708:QUQ720741 QKT720708:QKU720741 QAX720708:QAY720741 PRB720708:PRC720741 PHF720708:PHG720741 OXJ720708:OXK720741 ONN720708:ONO720741 ODR720708:ODS720741 NTV720708:NTW720741 NJZ720708:NKA720741 NAD720708:NAE720741 MQH720708:MQI720741 MGL720708:MGM720741 LWP720708:LWQ720741 LMT720708:LMU720741 LCX720708:LCY720741 KTB720708:KTC720741 KJF720708:KJG720741 JZJ720708:JZK720741 JPN720708:JPO720741 JFR720708:JFS720741 IVV720708:IVW720741 ILZ720708:IMA720741 ICD720708:ICE720741 HSH720708:HSI720741 HIL720708:HIM720741 GYP720708:GYQ720741 GOT720708:GOU720741 GEX720708:GEY720741 FVB720708:FVC720741 FLF720708:FLG720741 FBJ720708:FBK720741 ERN720708:ERO720741 EHR720708:EHS720741 DXV720708:DXW720741 DNZ720708:DOA720741 DED720708:DEE720741 CUH720708:CUI720741 CKL720708:CKM720741 CAP720708:CAQ720741 BQT720708:BQU720741 BGX720708:BGY720741 AXB720708:AXC720741 ANF720708:ANG720741 ADJ720708:ADK720741 TN720708:TO720741 JR720708:JS720741 V720708:W720741 WWD655172:WWE655205 WMH655172:WMI655205 WCL655172:WCM655205 VSP655172:VSQ655205 VIT655172:VIU655205 UYX655172:UYY655205 UPB655172:UPC655205 UFF655172:UFG655205 TVJ655172:TVK655205 TLN655172:TLO655205 TBR655172:TBS655205 SRV655172:SRW655205 SHZ655172:SIA655205 RYD655172:RYE655205 ROH655172:ROI655205 REL655172:REM655205 QUP655172:QUQ655205 QKT655172:QKU655205 QAX655172:QAY655205 PRB655172:PRC655205 PHF655172:PHG655205 OXJ655172:OXK655205 ONN655172:ONO655205 ODR655172:ODS655205 NTV655172:NTW655205 NJZ655172:NKA655205 NAD655172:NAE655205 MQH655172:MQI655205 MGL655172:MGM655205 LWP655172:LWQ655205 LMT655172:LMU655205 LCX655172:LCY655205 KTB655172:KTC655205 KJF655172:KJG655205 JZJ655172:JZK655205 JPN655172:JPO655205 JFR655172:JFS655205 IVV655172:IVW655205 ILZ655172:IMA655205 ICD655172:ICE655205 HSH655172:HSI655205 HIL655172:HIM655205 GYP655172:GYQ655205 GOT655172:GOU655205 GEX655172:GEY655205 FVB655172:FVC655205 FLF655172:FLG655205 FBJ655172:FBK655205 ERN655172:ERO655205 EHR655172:EHS655205 DXV655172:DXW655205 DNZ655172:DOA655205 DED655172:DEE655205 CUH655172:CUI655205 CKL655172:CKM655205 CAP655172:CAQ655205 BQT655172:BQU655205 BGX655172:BGY655205 AXB655172:AXC655205 ANF655172:ANG655205 ADJ655172:ADK655205 TN655172:TO655205 JR655172:JS655205 V655172:W655205 WWD589636:WWE589669 WMH589636:WMI589669 WCL589636:WCM589669 VSP589636:VSQ589669 VIT589636:VIU589669 UYX589636:UYY589669 UPB589636:UPC589669 UFF589636:UFG589669 TVJ589636:TVK589669 TLN589636:TLO589669 TBR589636:TBS589669 SRV589636:SRW589669 SHZ589636:SIA589669 RYD589636:RYE589669 ROH589636:ROI589669 REL589636:REM589669 QUP589636:QUQ589669 QKT589636:QKU589669 QAX589636:QAY589669 PRB589636:PRC589669 PHF589636:PHG589669 OXJ589636:OXK589669 ONN589636:ONO589669 ODR589636:ODS589669 NTV589636:NTW589669 NJZ589636:NKA589669 NAD589636:NAE589669 MQH589636:MQI589669 MGL589636:MGM589669 LWP589636:LWQ589669 LMT589636:LMU589669 LCX589636:LCY589669 KTB589636:KTC589669 KJF589636:KJG589669 JZJ589636:JZK589669 JPN589636:JPO589669 JFR589636:JFS589669 IVV589636:IVW589669 ILZ589636:IMA589669 ICD589636:ICE589669 HSH589636:HSI589669 HIL589636:HIM589669 GYP589636:GYQ589669 GOT589636:GOU589669 GEX589636:GEY589669 FVB589636:FVC589669 FLF589636:FLG589669 FBJ589636:FBK589669 ERN589636:ERO589669 EHR589636:EHS589669 DXV589636:DXW589669 DNZ589636:DOA589669 DED589636:DEE589669 CUH589636:CUI589669 CKL589636:CKM589669 CAP589636:CAQ589669 BQT589636:BQU589669 BGX589636:BGY589669 AXB589636:AXC589669 ANF589636:ANG589669 ADJ589636:ADK589669 TN589636:TO589669 JR589636:JS589669 V589636:W589669 WWD524100:WWE524133 WMH524100:WMI524133 WCL524100:WCM524133 VSP524100:VSQ524133 VIT524100:VIU524133 UYX524100:UYY524133 UPB524100:UPC524133 UFF524100:UFG524133 TVJ524100:TVK524133 TLN524100:TLO524133 TBR524100:TBS524133 SRV524100:SRW524133 SHZ524100:SIA524133 RYD524100:RYE524133 ROH524100:ROI524133 REL524100:REM524133 QUP524100:QUQ524133 QKT524100:QKU524133 QAX524100:QAY524133 PRB524100:PRC524133 PHF524100:PHG524133 OXJ524100:OXK524133 ONN524100:ONO524133 ODR524100:ODS524133 NTV524100:NTW524133 NJZ524100:NKA524133 NAD524100:NAE524133 MQH524100:MQI524133 MGL524100:MGM524133 LWP524100:LWQ524133 LMT524100:LMU524133 LCX524100:LCY524133 KTB524100:KTC524133 KJF524100:KJG524133 JZJ524100:JZK524133 JPN524100:JPO524133 JFR524100:JFS524133 IVV524100:IVW524133 ILZ524100:IMA524133 ICD524100:ICE524133 HSH524100:HSI524133 HIL524100:HIM524133 GYP524100:GYQ524133 GOT524100:GOU524133 GEX524100:GEY524133 FVB524100:FVC524133 FLF524100:FLG524133 FBJ524100:FBK524133 ERN524100:ERO524133 EHR524100:EHS524133 DXV524100:DXW524133 DNZ524100:DOA524133 DED524100:DEE524133 CUH524100:CUI524133 CKL524100:CKM524133 CAP524100:CAQ524133 BQT524100:BQU524133 BGX524100:BGY524133 AXB524100:AXC524133 ANF524100:ANG524133 ADJ524100:ADK524133 TN524100:TO524133 JR524100:JS524133 V524100:W524133 WWD458564:WWE458597 WMH458564:WMI458597 WCL458564:WCM458597 VSP458564:VSQ458597 VIT458564:VIU458597 UYX458564:UYY458597 UPB458564:UPC458597 UFF458564:UFG458597 TVJ458564:TVK458597 TLN458564:TLO458597 TBR458564:TBS458597 SRV458564:SRW458597 SHZ458564:SIA458597 RYD458564:RYE458597 ROH458564:ROI458597 REL458564:REM458597 QUP458564:QUQ458597 QKT458564:QKU458597 QAX458564:QAY458597 PRB458564:PRC458597 PHF458564:PHG458597 OXJ458564:OXK458597 ONN458564:ONO458597 ODR458564:ODS458597 NTV458564:NTW458597 NJZ458564:NKA458597 NAD458564:NAE458597 MQH458564:MQI458597 MGL458564:MGM458597 LWP458564:LWQ458597 LMT458564:LMU458597 LCX458564:LCY458597 KTB458564:KTC458597 KJF458564:KJG458597 JZJ458564:JZK458597 JPN458564:JPO458597 JFR458564:JFS458597 IVV458564:IVW458597 ILZ458564:IMA458597 ICD458564:ICE458597 HSH458564:HSI458597 HIL458564:HIM458597 GYP458564:GYQ458597 GOT458564:GOU458597 GEX458564:GEY458597 FVB458564:FVC458597 FLF458564:FLG458597 FBJ458564:FBK458597 ERN458564:ERO458597 EHR458564:EHS458597 DXV458564:DXW458597 DNZ458564:DOA458597 DED458564:DEE458597 CUH458564:CUI458597 CKL458564:CKM458597 CAP458564:CAQ458597 BQT458564:BQU458597 BGX458564:BGY458597 AXB458564:AXC458597 ANF458564:ANG458597 ADJ458564:ADK458597 TN458564:TO458597 JR458564:JS458597 V458564:W458597 WWD393028:WWE393061 WMH393028:WMI393061 WCL393028:WCM393061 VSP393028:VSQ393061 VIT393028:VIU393061 UYX393028:UYY393061 UPB393028:UPC393061 UFF393028:UFG393061 TVJ393028:TVK393061 TLN393028:TLO393061 TBR393028:TBS393061 SRV393028:SRW393061 SHZ393028:SIA393061 RYD393028:RYE393061 ROH393028:ROI393061 REL393028:REM393061 QUP393028:QUQ393061 QKT393028:QKU393061 QAX393028:QAY393061 PRB393028:PRC393061 PHF393028:PHG393061 OXJ393028:OXK393061 ONN393028:ONO393061 ODR393028:ODS393061 NTV393028:NTW393061 NJZ393028:NKA393061 NAD393028:NAE393061 MQH393028:MQI393061 MGL393028:MGM393061 LWP393028:LWQ393061 LMT393028:LMU393061 LCX393028:LCY393061 KTB393028:KTC393061 KJF393028:KJG393061 JZJ393028:JZK393061 JPN393028:JPO393061 JFR393028:JFS393061 IVV393028:IVW393061 ILZ393028:IMA393061 ICD393028:ICE393061 HSH393028:HSI393061 HIL393028:HIM393061 GYP393028:GYQ393061 GOT393028:GOU393061 GEX393028:GEY393061 FVB393028:FVC393061 FLF393028:FLG393061 FBJ393028:FBK393061 ERN393028:ERO393061 EHR393028:EHS393061 DXV393028:DXW393061 DNZ393028:DOA393061 DED393028:DEE393061 CUH393028:CUI393061 CKL393028:CKM393061 CAP393028:CAQ393061 BQT393028:BQU393061 BGX393028:BGY393061 AXB393028:AXC393061 ANF393028:ANG393061 ADJ393028:ADK393061 TN393028:TO393061 JR393028:JS393061 V393028:W393061 WWD327492:WWE327525 WMH327492:WMI327525 WCL327492:WCM327525 VSP327492:VSQ327525 VIT327492:VIU327525 UYX327492:UYY327525 UPB327492:UPC327525 UFF327492:UFG327525 TVJ327492:TVK327525 TLN327492:TLO327525 TBR327492:TBS327525 SRV327492:SRW327525 SHZ327492:SIA327525 RYD327492:RYE327525 ROH327492:ROI327525 REL327492:REM327525 QUP327492:QUQ327525 QKT327492:QKU327525 QAX327492:QAY327525 PRB327492:PRC327525 PHF327492:PHG327525 OXJ327492:OXK327525 ONN327492:ONO327525 ODR327492:ODS327525 NTV327492:NTW327525 NJZ327492:NKA327525 NAD327492:NAE327525 MQH327492:MQI327525 MGL327492:MGM327525 LWP327492:LWQ327525 LMT327492:LMU327525 LCX327492:LCY327525 KTB327492:KTC327525 KJF327492:KJG327525 JZJ327492:JZK327525 JPN327492:JPO327525 JFR327492:JFS327525 IVV327492:IVW327525 ILZ327492:IMA327525 ICD327492:ICE327525 HSH327492:HSI327525 HIL327492:HIM327525 GYP327492:GYQ327525 GOT327492:GOU327525 GEX327492:GEY327525 FVB327492:FVC327525 FLF327492:FLG327525 FBJ327492:FBK327525 ERN327492:ERO327525 EHR327492:EHS327525 DXV327492:DXW327525 DNZ327492:DOA327525 DED327492:DEE327525 CUH327492:CUI327525 CKL327492:CKM327525 CAP327492:CAQ327525 BQT327492:BQU327525 BGX327492:BGY327525 AXB327492:AXC327525 ANF327492:ANG327525 ADJ327492:ADK327525 TN327492:TO327525 JR327492:JS327525 V327492:W327525 WWD261956:WWE261989 WMH261956:WMI261989 WCL261956:WCM261989 VSP261956:VSQ261989 VIT261956:VIU261989 UYX261956:UYY261989 UPB261956:UPC261989 UFF261956:UFG261989 TVJ261956:TVK261989 TLN261956:TLO261989 TBR261956:TBS261989 SRV261956:SRW261989 SHZ261956:SIA261989 RYD261956:RYE261989 ROH261956:ROI261989 REL261956:REM261989 QUP261956:QUQ261989 QKT261956:QKU261989 QAX261956:QAY261989 PRB261956:PRC261989 PHF261956:PHG261989 OXJ261956:OXK261989 ONN261956:ONO261989 ODR261956:ODS261989 NTV261956:NTW261989 NJZ261956:NKA261989 NAD261956:NAE261989 MQH261956:MQI261989 MGL261956:MGM261989 LWP261956:LWQ261989 LMT261956:LMU261989 LCX261956:LCY261989 KTB261956:KTC261989 KJF261956:KJG261989 JZJ261956:JZK261989 JPN261956:JPO261989 JFR261956:JFS261989 IVV261956:IVW261989 ILZ261956:IMA261989 ICD261956:ICE261989 HSH261956:HSI261989 HIL261956:HIM261989 GYP261956:GYQ261989 GOT261956:GOU261989 GEX261956:GEY261989 FVB261956:FVC261989 FLF261956:FLG261989 FBJ261956:FBK261989 ERN261956:ERO261989 EHR261956:EHS261989 DXV261956:DXW261989 DNZ261956:DOA261989 DED261956:DEE261989 CUH261956:CUI261989 CKL261956:CKM261989 CAP261956:CAQ261989 BQT261956:BQU261989 BGX261956:BGY261989 AXB261956:AXC261989 ANF261956:ANG261989 ADJ261956:ADK261989 TN261956:TO261989 JR261956:JS261989 V261956:W261989 WWD196420:WWE196453 WMH196420:WMI196453 WCL196420:WCM196453 VSP196420:VSQ196453 VIT196420:VIU196453 UYX196420:UYY196453 UPB196420:UPC196453 UFF196420:UFG196453 TVJ196420:TVK196453 TLN196420:TLO196453 TBR196420:TBS196453 SRV196420:SRW196453 SHZ196420:SIA196453 RYD196420:RYE196453 ROH196420:ROI196453 REL196420:REM196453 QUP196420:QUQ196453 QKT196420:QKU196453 QAX196420:QAY196453 PRB196420:PRC196453 PHF196420:PHG196453 OXJ196420:OXK196453 ONN196420:ONO196453 ODR196420:ODS196453 NTV196420:NTW196453 NJZ196420:NKA196453 NAD196420:NAE196453 MQH196420:MQI196453 MGL196420:MGM196453 LWP196420:LWQ196453 LMT196420:LMU196453 LCX196420:LCY196453 KTB196420:KTC196453 KJF196420:KJG196453 JZJ196420:JZK196453 JPN196420:JPO196453 JFR196420:JFS196453 IVV196420:IVW196453 ILZ196420:IMA196453 ICD196420:ICE196453 HSH196420:HSI196453 HIL196420:HIM196453 GYP196420:GYQ196453 GOT196420:GOU196453 GEX196420:GEY196453 FVB196420:FVC196453 FLF196420:FLG196453 FBJ196420:FBK196453 ERN196420:ERO196453 EHR196420:EHS196453 DXV196420:DXW196453 DNZ196420:DOA196453 DED196420:DEE196453 CUH196420:CUI196453 CKL196420:CKM196453 CAP196420:CAQ196453 BQT196420:BQU196453 BGX196420:BGY196453 AXB196420:AXC196453 ANF196420:ANG196453 ADJ196420:ADK196453 TN196420:TO196453 JR196420:JS196453 V196420:W196453 WWD130884:WWE130917 WMH130884:WMI130917 WCL130884:WCM130917 VSP130884:VSQ130917 VIT130884:VIU130917 UYX130884:UYY130917 UPB130884:UPC130917 UFF130884:UFG130917 TVJ130884:TVK130917 TLN130884:TLO130917 TBR130884:TBS130917 SRV130884:SRW130917 SHZ130884:SIA130917 RYD130884:RYE130917 ROH130884:ROI130917 REL130884:REM130917 QUP130884:QUQ130917 QKT130884:QKU130917 QAX130884:QAY130917 PRB130884:PRC130917 PHF130884:PHG130917 OXJ130884:OXK130917 ONN130884:ONO130917 ODR130884:ODS130917 NTV130884:NTW130917 NJZ130884:NKA130917 NAD130884:NAE130917 MQH130884:MQI130917 MGL130884:MGM130917 LWP130884:LWQ130917 LMT130884:LMU130917 LCX130884:LCY130917 KTB130884:KTC130917 KJF130884:KJG130917 JZJ130884:JZK130917 JPN130884:JPO130917 JFR130884:JFS130917 IVV130884:IVW130917 ILZ130884:IMA130917 ICD130884:ICE130917 HSH130884:HSI130917 HIL130884:HIM130917 GYP130884:GYQ130917 GOT130884:GOU130917 GEX130884:GEY130917 FVB130884:FVC130917 FLF130884:FLG130917 FBJ130884:FBK130917 ERN130884:ERO130917 EHR130884:EHS130917 DXV130884:DXW130917 DNZ130884:DOA130917 DED130884:DEE130917 CUH130884:CUI130917 CKL130884:CKM130917 CAP130884:CAQ130917 BQT130884:BQU130917 BGX130884:BGY130917 AXB130884:AXC130917 ANF130884:ANG130917 ADJ130884:ADK130917 TN130884:TO130917 JR130884:JS130917 V130884:W130917 WWD65348:WWE65381 WMH65348:WMI65381 WCL65348:WCM65381 VSP65348:VSQ65381 VIT65348:VIU65381 UYX65348:UYY65381 UPB65348:UPC65381 UFF65348:UFG65381 TVJ65348:TVK65381 TLN65348:TLO65381 TBR65348:TBS65381 SRV65348:SRW65381 SHZ65348:SIA65381 RYD65348:RYE65381 ROH65348:ROI65381 REL65348:REM65381 QUP65348:QUQ65381 QKT65348:QKU65381 QAX65348:QAY65381 PRB65348:PRC65381 PHF65348:PHG65381 OXJ65348:OXK65381 ONN65348:ONO65381 ODR65348:ODS65381 NTV65348:NTW65381 NJZ65348:NKA65381 NAD65348:NAE65381 MQH65348:MQI65381 MGL65348:MGM65381 LWP65348:LWQ65381 LMT65348:LMU65381 LCX65348:LCY65381 KTB65348:KTC65381 KJF65348:KJG65381 JZJ65348:JZK65381 JPN65348:JPO65381 JFR65348:JFS65381 IVV65348:IVW65381 ILZ65348:IMA65381 ICD65348:ICE65381 HSH65348:HSI65381 HIL65348:HIM65381 GYP65348:GYQ65381 GOT65348:GOU65381 GEX65348:GEY65381 FVB65348:FVC65381 FLF65348:FLG65381 FBJ65348:FBK65381 ERN65348:ERO65381 EHR65348:EHS65381 DXV65348:DXW65381 DNZ65348:DOA65381 DED65348:DEE65381 CUH65348:CUI65381 CKL65348:CKM65381 CAP65348:CAQ65381 BQT65348:BQU65381 BGX65348:BGY65381 AXB65348:AXC65381 ANF65348:ANG65381 ADJ65348:ADK65381 TN65348:TO65381 JR65348:JS65381" xr:uid="{00000000-0002-0000-1300-000000000000}">
      <formula1>#REF!</formula1>
    </dataValidation>
    <dataValidation type="list" allowBlank="1" showInputMessage="1" showErrorMessage="1" sqref="R65348:R65546 JN65348:JN65546 TJ65348:TJ65546 ADF65348:ADF65546 ANB65348:ANB65546 AWX65348:AWX65546 BGT65348:BGT65546 BQP65348:BQP65546 CAL65348:CAL65546 CKH65348:CKH65546 CUD65348:CUD65546 DDZ65348:DDZ65546 DNV65348:DNV65546 DXR65348:DXR65546 EHN65348:EHN65546 ERJ65348:ERJ65546 FBF65348:FBF65546 FLB65348:FLB65546 FUX65348:FUX65546 GET65348:GET65546 GOP65348:GOP65546 GYL65348:GYL65546 HIH65348:HIH65546 HSD65348:HSD65546 IBZ65348:IBZ65546 ILV65348:ILV65546 IVR65348:IVR65546 JFN65348:JFN65546 JPJ65348:JPJ65546 JZF65348:JZF65546 KJB65348:KJB65546 KSX65348:KSX65546 LCT65348:LCT65546 LMP65348:LMP65546 LWL65348:LWL65546 MGH65348:MGH65546 MQD65348:MQD65546 MZZ65348:MZZ65546 NJV65348:NJV65546 NTR65348:NTR65546 ODN65348:ODN65546 ONJ65348:ONJ65546 OXF65348:OXF65546 PHB65348:PHB65546 PQX65348:PQX65546 QAT65348:QAT65546 QKP65348:QKP65546 QUL65348:QUL65546 REH65348:REH65546 ROD65348:ROD65546 RXZ65348:RXZ65546 SHV65348:SHV65546 SRR65348:SRR65546 TBN65348:TBN65546 TLJ65348:TLJ65546 TVF65348:TVF65546 UFB65348:UFB65546 UOX65348:UOX65546 UYT65348:UYT65546 VIP65348:VIP65546 VSL65348:VSL65546 WCH65348:WCH65546 WMD65348:WMD65546 WVZ65348:WVZ65546 R130884:R131082 JN130884:JN131082 TJ130884:TJ131082 ADF130884:ADF131082 ANB130884:ANB131082 AWX130884:AWX131082 BGT130884:BGT131082 BQP130884:BQP131082 CAL130884:CAL131082 CKH130884:CKH131082 CUD130884:CUD131082 DDZ130884:DDZ131082 DNV130884:DNV131082 DXR130884:DXR131082 EHN130884:EHN131082 ERJ130884:ERJ131082 FBF130884:FBF131082 FLB130884:FLB131082 FUX130884:FUX131082 GET130884:GET131082 GOP130884:GOP131082 GYL130884:GYL131082 HIH130884:HIH131082 HSD130884:HSD131082 IBZ130884:IBZ131082 ILV130884:ILV131082 IVR130884:IVR131082 JFN130884:JFN131082 JPJ130884:JPJ131082 JZF130884:JZF131082 KJB130884:KJB131082 KSX130884:KSX131082 LCT130884:LCT131082 LMP130884:LMP131082 LWL130884:LWL131082 MGH130884:MGH131082 MQD130884:MQD131082 MZZ130884:MZZ131082 NJV130884:NJV131082 NTR130884:NTR131082 ODN130884:ODN131082 ONJ130884:ONJ131082 OXF130884:OXF131082 PHB130884:PHB131082 PQX130884:PQX131082 QAT130884:QAT131082 QKP130884:QKP131082 QUL130884:QUL131082 REH130884:REH131082 ROD130884:ROD131082 RXZ130884:RXZ131082 SHV130884:SHV131082 SRR130884:SRR131082 TBN130884:TBN131082 TLJ130884:TLJ131082 TVF130884:TVF131082 UFB130884:UFB131082 UOX130884:UOX131082 UYT130884:UYT131082 VIP130884:VIP131082 VSL130884:VSL131082 WCH130884:WCH131082 WMD130884:WMD131082 WVZ130884:WVZ131082 R196420:R196618 JN196420:JN196618 TJ196420:TJ196618 ADF196420:ADF196618 ANB196420:ANB196618 AWX196420:AWX196618 BGT196420:BGT196618 BQP196420:BQP196618 CAL196420:CAL196618 CKH196420:CKH196618 CUD196420:CUD196618 DDZ196420:DDZ196618 DNV196420:DNV196618 DXR196420:DXR196618 EHN196420:EHN196618 ERJ196420:ERJ196618 FBF196420:FBF196618 FLB196420:FLB196618 FUX196420:FUX196618 GET196420:GET196618 GOP196420:GOP196618 GYL196420:GYL196618 HIH196420:HIH196618 HSD196420:HSD196618 IBZ196420:IBZ196618 ILV196420:ILV196618 IVR196420:IVR196618 JFN196420:JFN196618 JPJ196420:JPJ196618 JZF196420:JZF196618 KJB196420:KJB196618 KSX196420:KSX196618 LCT196420:LCT196618 LMP196420:LMP196618 LWL196420:LWL196618 MGH196420:MGH196618 MQD196420:MQD196618 MZZ196420:MZZ196618 NJV196420:NJV196618 NTR196420:NTR196618 ODN196420:ODN196618 ONJ196420:ONJ196618 OXF196420:OXF196618 PHB196420:PHB196618 PQX196420:PQX196618 QAT196420:QAT196618 QKP196420:QKP196618 QUL196420:QUL196618 REH196420:REH196618 ROD196420:ROD196618 RXZ196420:RXZ196618 SHV196420:SHV196618 SRR196420:SRR196618 TBN196420:TBN196618 TLJ196420:TLJ196618 TVF196420:TVF196618 UFB196420:UFB196618 UOX196420:UOX196618 UYT196420:UYT196618 VIP196420:VIP196618 VSL196420:VSL196618 WCH196420:WCH196618 WMD196420:WMD196618 WVZ196420:WVZ196618 R261956:R262154 JN261956:JN262154 TJ261956:TJ262154 ADF261956:ADF262154 ANB261956:ANB262154 AWX261956:AWX262154 BGT261956:BGT262154 BQP261956:BQP262154 CAL261956:CAL262154 CKH261956:CKH262154 CUD261956:CUD262154 DDZ261956:DDZ262154 DNV261956:DNV262154 DXR261956:DXR262154 EHN261956:EHN262154 ERJ261956:ERJ262154 FBF261956:FBF262154 FLB261956:FLB262154 FUX261956:FUX262154 GET261956:GET262154 GOP261956:GOP262154 GYL261956:GYL262154 HIH261956:HIH262154 HSD261956:HSD262154 IBZ261956:IBZ262154 ILV261956:ILV262154 IVR261956:IVR262154 JFN261956:JFN262154 JPJ261956:JPJ262154 JZF261956:JZF262154 KJB261956:KJB262154 KSX261956:KSX262154 LCT261956:LCT262154 LMP261956:LMP262154 LWL261956:LWL262154 MGH261956:MGH262154 MQD261956:MQD262154 MZZ261956:MZZ262154 NJV261956:NJV262154 NTR261956:NTR262154 ODN261956:ODN262154 ONJ261956:ONJ262154 OXF261956:OXF262154 PHB261956:PHB262154 PQX261956:PQX262154 QAT261956:QAT262154 QKP261956:QKP262154 QUL261956:QUL262154 REH261956:REH262154 ROD261956:ROD262154 RXZ261956:RXZ262154 SHV261956:SHV262154 SRR261956:SRR262154 TBN261956:TBN262154 TLJ261956:TLJ262154 TVF261956:TVF262154 UFB261956:UFB262154 UOX261956:UOX262154 UYT261956:UYT262154 VIP261956:VIP262154 VSL261956:VSL262154 WCH261956:WCH262154 WMD261956:WMD262154 WVZ261956:WVZ262154 R327492:R327690 JN327492:JN327690 TJ327492:TJ327690 ADF327492:ADF327690 ANB327492:ANB327690 AWX327492:AWX327690 BGT327492:BGT327690 BQP327492:BQP327690 CAL327492:CAL327690 CKH327492:CKH327690 CUD327492:CUD327690 DDZ327492:DDZ327690 DNV327492:DNV327690 DXR327492:DXR327690 EHN327492:EHN327690 ERJ327492:ERJ327690 FBF327492:FBF327690 FLB327492:FLB327690 FUX327492:FUX327690 GET327492:GET327690 GOP327492:GOP327690 GYL327492:GYL327690 HIH327492:HIH327690 HSD327492:HSD327690 IBZ327492:IBZ327690 ILV327492:ILV327690 IVR327492:IVR327690 JFN327492:JFN327690 JPJ327492:JPJ327690 JZF327492:JZF327690 KJB327492:KJB327690 KSX327492:KSX327690 LCT327492:LCT327690 LMP327492:LMP327690 LWL327492:LWL327690 MGH327492:MGH327690 MQD327492:MQD327690 MZZ327492:MZZ327690 NJV327492:NJV327690 NTR327492:NTR327690 ODN327492:ODN327690 ONJ327492:ONJ327690 OXF327492:OXF327690 PHB327492:PHB327690 PQX327492:PQX327690 QAT327492:QAT327690 QKP327492:QKP327690 QUL327492:QUL327690 REH327492:REH327690 ROD327492:ROD327690 RXZ327492:RXZ327690 SHV327492:SHV327690 SRR327492:SRR327690 TBN327492:TBN327690 TLJ327492:TLJ327690 TVF327492:TVF327690 UFB327492:UFB327690 UOX327492:UOX327690 UYT327492:UYT327690 VIP327492:VIP327690 VSL327492:VSL327690 WCH327492:WCH327690 WMD327492:WMD327690 WVZ327492:WVZ327690 R393028:R393226 JN393028:JN393226 TJ393028:TJ393226 ADF393028:ADF393226 ANB393028:ANB393226 AWX393028:AWX393226 BGT393028:BGT393226 BQP393028:BQP393226 CAL393028:CAL393226 CKH393028:CKH393226 CUD393028:CUD393226 DDZ393028:DDZ393226 DNV393028:DNV393226 DXR393028:DXR393226 EHN393028:EHN393226 ERJ393028:ERJ393226 FBF393028:FBF393226 FLB393028:FLB393226 FUX393028:FUX393226 GET393028:GET393226 GOP393028:GOP393226 GYL393028:GYL393226 HIH393028:HIH393226 HSD393028:HSD393226 IBZ393028:IBZ393226 ILV393028:ILV393226 IVR393028:IVR393226 JFN393028:JFN393226 JPJ393028:JPJ393226 JZF393028:JZF393226 KJB393028:KJB393226 KSX393028:KSX393226 LCT393028:LCT393226 LMP393028:LMP393226 LWL393028:LWL393226 MGH393028:MGH393226 MQD393028:MQD393226 MZZ393028:MZZ393226 NJV393028:NJV393226 NTR393028:NTR393226 ODN393028:ODN393226 ONJ393028:ONJ393226 OXF393028:OXF393226 PHB393028:PHB393226 PQX393028:PQX393226 QAT393028:QAT393226 QKP393028:QKP393226 QUL393028:QUL393226 REH393028:REH393226 ROD393028:ROD393226 RXZ393028:RXZ393226 SHV393028:SHV393226 SRR393028:SRR393226 TBN393028:TBN393226 TLJ393028:TLJ393226 TVF393028:TVF393226 UFB393028:UFB393226 UOX393028:UOX393226 UYT393028:UYT393226 VIP393028:VIP393226 VSL393028:VSL393226 WCH393028:WCH393226 WMD393028:WMD393226 WVZ393028:WVZ393226 R458564:R458762 JN458564:JN458762 TJ458564:TJ458762 ADF458564:ADF458762 ANB458564:ANB458762 AWX458564:AWX458762 BGT458564:BGT458762 BQP458564:BQP458762 CAL458564:CAL458762 CKH458564:CKH458762 CUD458564:CUD458762 DDZ458564:DDZ458762 DNV458564:DNV458762 DXR458564:DXR458762 EHN458564:EHN458762 ERJ458564:ERJ458762 FBF458564:FBF458762 FLB458564:FLB458762 FUX458564:FUX458762 GET458564:GET458762 GOP458564:GOP458762 GYL458564:GYL458762 HIH458564:HIH458762 HSD458564:HSD458762 IBZ458564:IBZ458762 ILV458564:ILV458762 IVR458564:IVR458762 JFN458564:JFN458762 JPJ458564:JPJ458762 JZF458564:JZF458762 KJB458564:KJB458762 KSX458564:KSX458762 LCT458564:LCT458762 LMP458564:LMP458762 LWL458564:LWL458762 MGH458564:MGH458762 MQD458564:MQD458762 MZZ458564:MZZ458762 NJV458564:NJV458762 NTR458564:NTR458762 ODN458564:ODN458762 ONJ458564:ONJ458762 OXF458564:OXF458762 PHB458564:PHB458762 PQX458564:PQX458762 QAT458564:QAT458762 QKP458564:QKP458762 QUL458564:QUL458762 REH458564:REH458762 ROD458564:ROD458762 RXZ458564:RXZ458762 SHV458564:SHV458762 SRR458564:SRR458762 TBN458564:TBN458762 TLJ458564:TLJ458762 TVF458564:TVF458762 UFB458564:UFB458762 UOX458564:UOX458762 UYT458564:UYT458762 VIP458564:VIP458762 VSL458564:VSL458762 WCH458564:WCH458762 WMD458564:WMD458762 WVZ458564:WVZ458762 R524100:R524298 JN524100:JN524298 TJ524100:TJ524298 ADF524100:ADF524298 ANB524100:ANB524298 AWX524100:AWX524298 BGT524100:BGT524298 BQP524100:BQP524298 CAL524100:CAL524298 CKH524100:CKH524298 CUD524100:CUD524298 DDZ524100:DDZ524298 DNV524100:DNV524298 DXR524100:DXR524298 EHN524100:EHN524298 ERJ524100:ERJ524298 FBF524100:FBF524298 FLB524100:FLB524298 FUX524100:FUX524298 GET524100:GET524298 GOP524100:GOP524298 GYL524100:GYL524298 HIH524100:HIH524298 HSD524100:HSD524298 IBZ524100:IBZ524298 ILV524100:ILV524298 IVR524100:IVR524298 JFN524100:JFN524298 JPJ524100:JPJ524298 JZF524100:JZF524298 KJB524100:KJB524298 KSX524100:KSX524298 LCT524100:LCT524298 LMP524100:LMP524298 LWL524100:LWL524298 MGH524100:MGH524298 MQD524100:MQD524298 MZZ524100:MZZ524298 NJV524100:NJV524298 NTR524100:NTR524298 ODN524100:ODN524298 ONJ524100:ONJ524298 OXF524100:OXF524298 PHB524100:PHB524298 PQX524100:PQX524298 QAT524100:QAT524298 QKP524100:QKP524298 QUL524100:QUL524298 REH524100:REH524298 ROD524100:ROD524298 RXZ524100:RXZ524298 SHV524100:SHV524298 SRR524100:SRR524298 TBN524100:TBN524298 TLJ524100:TLJ524298 TVF524100:TVF524298 UFB524100:UFB524298 UOX524100:UOX524298 UYT524100:UYT524298 VIP524100:VIP524298 VSL524100:VSL524298 WCH524100:WCH524298 WMD524100:WMD524298 WVZ524100:WVZ524298 R589636:R589834 JN589636:JN589834 TJ589636:TJ589834 ADF589636:ADF589834 ANB589636:ANB589834 AWX589636:AWX589834 BGT589636:BGT589834 BQP589636:BQP589834 CAL589636:CAL589834 CKH589636:CKH589834 CUD589636:CUD589834 DDZ589636:DDZ589834 DNV589636:DNV589834 DXR589636:DXR589834 EHN589636:EHN589834 ERJ589636:ERJ589834 FBF589636:FBF589834 FLB589636:FLB589834 FUX589636:FUX589834 GET589636:GET589834 GOP589636:GOP589834 GYL589636:GYL589834 HIH589636:HIH589834 HSD589636:HSD589834 IBZ589636:IBZ589834 ILV589636:ILV589834 IVR589636:IVR589834 JFN589636:JFN589834 JPJ589636:JPJ589834 JZF589636:JZF589834 KJB589636:KJB589834 KSX589636:KSX589834 LCT589636:LCT589834 LMP589636:LMP589834 LWL589636:LWL589834 MGH589636:MGH589834 MQD589636:MQD589834 MZZ589636:MZZ589834 NJV589636:NJV589834 NTR589636:NTR589834 ODN589636:ODN589834 ONJ589636:ONJ589834 OXF589636:OXF589834 PHB589636:PHB589834 PQX589636:PQX589834 QAT589636:QAT589834 QKP589636:QKP589834 QUL589636:QUL589834 REH589636:REH589834 ROD589636:ROD589834 RXZ589636:RXZ589834 SHV589636:SHV589834 SRR589636:SRR589834 TBN589636:TBN589834 TLJ589636:TLJ589834 TVF589636:TVF589834 UFB589636:UFB589834 UOX589636:UOX589834 UYT589636:UYT589834 VIP589636:VIP589834 VSL589636:VSL589834 WCH589636:WCH589834 WMD589636:WMD589834 WVZ589636:WVZ589834 R655172:R655370 JN655172:JN655370 TJ655172:TJ655370 ADF655172:ADF655370 ANB655172:ANB655370 AWX655172:AWX655370 BGT655172:BGT655370 BQP655172:BQP655370 CAL655172:CAL655370 CKH655172:CKH655370 CUD655172:CUD655370 DDZ655172:DDZ655370 DNV655172:DNV655370 DXR655172:DXR655370 EHN655172:EHN655370 ERJ655172:ERJ655370 FBF655172:FBF655370 FLB655172:FLB655370 FUX655172:FUX655370 GET655172:GET655370 GOP655172:GOP655370 GYL655172:GYL655370 HIH655172:HIH655370 HSD655172:HSD655370 IBZ655172:IBZ655370 ILV655172:ILV655370 IVR655172:IVR655370 JFN655172:JFN655370 JPJ655172:JPJ655370 JZF655172:JZF655370 KJB655172:KJB655370 KSX655172:KSX655370 LCT655172:LCT655370 LMP655172:LMP655370 LWL655172:LWL655370 MGH655172:MGH655370 MQD655172:MQD655370 MZZ655172:MZZ655370 NJV655172:NJV655370 NTR655172:NTR655370 ODN655172:ODN655370 ONJ655172:ONJ655370 OXF655172:OXF655370 PHB655172:PHB655370 PQX655172:PQX655370 QAT655172:QAT655370 QKP655172:QKP655370 QUL655172:QUL655370 REH655172:REH655370 ROD655172:ROD655370 RXZ655172:RXZ655370 SHV655172:SHV655370 SRR655172:SRR655370 TBN655172:TBN655370 TLJ655172:TLJ655370 TVF655172:TVF655370 UFB655172:UFB655370 UOX655172:UOX655370 UYT655172:UYT655370 VIP655172:VIP655370 VSL655172:VSL655370 WCH655172:WCH655370 WMD655172:WMD655370 WVZ655172:WVZ655370 R720708:R720906 JN720708:JN720906 TJ720708:TJ720906 ADF720708:ADF720906 ANB720708:ANB720906 AWX720708:AWX720906 BGT720708:BGT720906 BQP720708:BQP720906 CAL720708:CAL720906 CKH720708:CKH720906 CUD720708:CUD720906 DDZ720708:DDZ720906 DNV720708:DNV720906 DXR720708:DXR720906 EHN720708:EHN720906 ERJ720708:ERJ720906 FBF720708:FBF720906 FLB720708:FLB720906 FUX720708:FUX720906 GET720708:GET720906 GOP720708:GOP720906 GYL720708:GYL720906 HIH720708:HIH720906 HSD720708:HSD720906 IBZ720708:IBZ720906 ILV720708:ILV720906 IVR720708:IVR720906 JFN720708:JFN720906 JPJ720708:JPJ720906 JZF720708:JZF720906 KJB720708:KJB720906 KSX720708:KSX720906 LCT720708:LCT720906 LMP720708:LMP720906 LWL720708:LWL720906 MGH720708:MGH720906 MQD720708:MQD720906 MZZ720708:MZZ720906 NJV720708:NJV720906 NTR720708:NTR720906 ODN720708:ODN720906 ONJ720708:ONJ720906 OXF720708:OXF720906 PHB720708:PHB720906 PQX720708:PQX720906 QAT720708:QAT720906 QKP720708:QKP720906 QUL720708:QUL720906 REH720708:REH720906 ROD720708:ROD720906 RXZ720708:RXZ720906 SHV720708:SHV720906 SRR720708:SRR720906 TBN720708:TBN720906 TLJ720708:TLJ720906 TVF720708:TVF720906 UFB720708:UFB720906 UOX720708:UOX720906 UYT720708:UYT720906 VIP720708:VIP720906 VSL720708:VSL720906 WCH720708:WCH720906 WMD720708:WMD720906 WVZ720708:WVZ720906 R786244:R786442 JN786244:JN786442 TJ786244:TJ786442 ADF786244:ADF786442 ANB786244:ANB786442 AWX786244:AWX786442 BGT786244:BGT786442 BQP786244:BQP786442 CAL786244:CAL786442 CKH786244:CKH786442 CUD786244:CUD786442 DDZ786244:DDZ786442 DNV786244:DNV786442 DXR786244:DXR786442 EHN786244:EHN786442 ERJ786244:ERJ786442 FBF786244:FBF786442 FLB786244:FLB786442 FUX786244:FUX786442 GET786244:GET786442 GOP786244:GOP786442 GYL786244:GYL786442 HIH786244:HIH786442 HSD786244:HSD786442 IBZ786244:IBZ786442 ILV786244:ILV786442 IVR786244:IVR786442 JFN786244:JFN786442 JPJ786244:JPJ786442 JZF786244:JZF786442 KJB786244:KJB786442 KSX786244:KSX786442 LCT786244:LCT786442 LMP786244:LMP786442 LWL786244:LWL786442 MGH786244:MGH786442 MQD786244:MQD786442 MZZ786244:MZZ786442 NJV786244:NJV786442 NTR786244:NTR786442 ODN786244:ODN786442 ONJ786244:ONJ786442 OXF786244:OXF786442 PHB786244:PHB786442 PQX786244:PQX786442 QAT786244:QAT786442 QKP786244:QKP786442 QUL786244:QUL786442 REH786244:REH786442 ROD786244:ROD786442 RXZ786244:RXZ786442 SHV786244:SHV786442 SRR786244:SRR786442 TBN786244:TBN786442 TLJ786244:TLJ786442 TVF786244:TVF786442 UFB786244:UFB786442 UOX786244:UOX786442 UYT786244:UYT786442 VIP786244:VIP786442 VSL786244:VSL786442 WCH786244:WCH786442 WMD786244:WMD786442 WVZ786244:WVZ786442 R851780:R851978 JN851780:JN851978 TJ851780:TJ851978 ADF851780:ADF851978 ANB851780:ANB851978 AWX851780:AWX851978 BGT851780:BGT851978 BQP851780:BQP851978 CAL851780:CAL851978 CKH851780:CKH851978 CUD851780:CUD851978 DDZ851780:DDZ851978 DNV851780:DNV851978 DXR851780:DXR851978 EHN851780:EHN851978 ERJ851780:ERJ851978 FBF851780:FBF851978 FLB851780:FLB851978 FUX851780:FUX851978 GET851780:GET851978 GOP851780:GOP851978 GYL851780:GYL851978 HIH851780:HIH851978 HSD851780:HSD851978 IBZ851780:IBZ851978 ILV851780:ILV851978 IVR851780:IVR851978 JFN851780:JFN851978 JPJ851780:JPJ851978 JZF851780:JZF851978 KJB851780:KJB851978 KSX851780:KSX851978 LCT851780:LCT851978 LMP851780:LMP851978 LWL851780:LWL851978 MGH851780:MGH851978 MQD851780:MQD851978 MZZ851780:MZZ851978 NJV851780:NJV851978 NTR851780:NTR851978 ODN851780:ODN851978 ONJ851780:ONJ851978 OXF851780:OXF851978 PHB851780:PHB851978 PQX851780:PQX851978 QAT851780:QAT851978 QKP851780:QKP851978 QUL851780:QUL851978 REH851780:REH851978 ROD851780:ROD851978 RXZ851780:RXZ851978 SHV851780:SHV851978 SRR851780:SRR851978 TBN851780:TBN851978 TLJ851780:TLJ851978 TVF851780:TVF851978 UFB851780:UFB851978 UOX851780:UOX851978 UYT851780:UYT851978 VIP851780:VIP851978 VSL851780:VSL851978 WCH851780:WCH851978 WMD851780:WMD851978 WVZ851780:WVZ851978 R917316:R917514 JN917316:JN917514 TJ917316:TJ917514 ADF917316:ADF917514 ANB917316:ANB917514 AWX917316:AWX917514 BGT917316:BGT917514 BQP917316:BQP917514 CAL917316:CAL917514 CKH917316:CKH917514 CUD917316:CUD917514 DDZ917316:DDZ917514 DNV917316:DNV917514 DXR917316:DXR917514 EHN917316:EHN917514 ERJ917316:ERJ917514 FBF917316:FBF917514 FLB917316:FLB917514 FUX917316:FUX917514 GET917316:GET917514 GOP917316:GOP917514 GYL917316:GYL917514 HIH917316:HIH917514 HSD917316:HSD917514 IBZ917316:IBZ917514 ILV917316:ILV917514 IVR917316:IVR917514 JFN917316:JFN917514 JPJ917316:JPJ917514 JZF917316:JZF917514 KJB917316:KJB917514 KSX917316:KSX917514 LCT917316:LCT917514 LMP917316:LMP917514 LWL917316:LWL917514 MGH917316:MGH917514 MQD917316:MQD917514 MZZ917316:MZZ917514 NJV917316:NJV917514 NTR917316:NTR917514 ODN917316:ODN917514 ONJ917316:ONJ917514 OXF917316:OXF917514 PHB917316:PHB917514 PQX917316:PQX917514 QAT917316:QAT917514 QKP917316:QKP917514 QUL917316:QUL917514 REH917316:REH917514 ROD917316:ROD917514 RXZ917316:RXZ917514 SHV917316:SHV917514 SRR917316:SRR917514 TBN917316:TBN917514 TLJ917316:TLJ917514 TVF917316:TVF917514 UFB917316:UFB917514 UOX917316:UOX917514 UYT917316:UYT917514 VIP917316:VIP917514 VSL917316:VSL917514 WCH917316:WCH917514 WMD917316:WMD917514 WVZ917316:WVZ917514 R982852:R983050 JN982852:JN983050 TJ982852:TJ983050 ADF982852:ADF983050 ANB982852:ANB983050 AWX982852:AWX983050 BGT982852:BGT983050 BQP982852:BQP983050 CAL982852:CAL983050 CKH982852:CKH983050 CUD982852:CUD983050 DDZ982852:DDZ983050 DNV982852:DNV983050 DXR982852:DXR983050 EHN982852:EHN983050 ERJ982852:ERJ983050 FBF982852:FBF983050 FLB982852:FLB983050 FUX982852:FUX983050 GET982852:GET983050 GOP982852:GOP983050 GYL982852:GYL983050 HIH982852:HIH983050 HSD982852:HSD983050 IBZ982852:IBZ983050 ILV982852:ILV983050 IVR982852:IVR983050 JFN982852:JFN983050 JPJ982852:JPJ983050 JZF982852:JZF983050 KJB982852:KJB983050 KSX982852:KSX983050 LCT982852:LCT983050 LMP982852:LMP983050 LWL982852:LWL983050 MGH982852:MGH983050 MQD982852:MQD983050 MZZ982852:MZZ983050 NJV982852:NJV983050 NTR982852:NTR983050 ODN982852:ODN983050 ONJ982852:ONJ983050 OXF982852:OXF983050 PHB982852:PHB983050 PQX982852:PQX983050 QAT982852:QAT983050 QKP982852:QKP983050 QUL982852:QUL983050 REH982852:REH983050 ROD982852:ROD983050 RXZ982852:RXZ983050 SHV982852:SHV983050 SRR982852:SRR983050 TBN982852:TBN983050 TLJ982852:TLJ983050 TVF982852:TVF983050 UFB982852:UFB983050 UOX982852:UOX983050 UYT982852:UYT983050 VIP982852:VIP983050 VSL982852:VSL983050 WCH982852:WCH983050 WMD982852:WMD983050 WVZ982852:WVZ983050 WVZ11:WVZ15 WMD11:WMD15 WCH11:WCH15 VSL11:VSL15 VIP11:VIP15 UYT11:UYT15 UOX11:UOX15 UFB11:UFB15 TVF11:TVF15 TLJ11:TLJ15 TBN11:TBN15 SRR11:SRR15 SHV11:SHV15 RXZ11:RXZ15 ROD11:ROD15 REH11:REH15 QUL11:QUL15 QKP11:QKP15 QAT11:QAT15 PQX11:PQX15 PHB11:PHB15 OXF11:OXF15 ONJ11:ONJ15 ODN11:ODN15 NTR11:NTR15 NJV11:NJV15 MZZ11:MZZ15 MQD11:MQD15 MGH11:MGH15 LWL11:LWL15 LMP11:LMP15 LCT11:LCT15 KSX11:KSX15 KJB11:KJB15 JZF11:JZF15 JPJ11:JPJ15 JFN11:JFN15 IVR11:IVR15 ILV11:ILV15 IBZ11:IBZ15 HSD11:HSD15 HIH11:HIH15 GYL11:GYL15 GOP11:GOP15 GET11:GET15 FUX11:FUX15 FLB11:FLB15 FBF11:FBF15 ERJ11:ERJ15 EHN11:EHN15 DXR11:DXR15 DNV11:DNV15 DDZ11:DDZ15 CUD11:CUD15 CKH11:CKH15 CAL11:CAL15 BQP11:BQP15 BGT11:BGT15 AWX11:AWX15 ANB11:ANB15 ADF11:ADF15 TJ11:TJ15 JN11:JN15 R11:R15" xr:uid="{00000000-0002-0000-1300-000001000000}">
      <formula1>$AA$10:$AA$10</formula1>
    </dataValidation>
    <dataValidation type="list" allowBlank="1" showInputMessage="1" showErrorMessage="1" sqref="N65348:N65546 JJ65348:JJ65546 TF65348:TF65546 ADB65348:ADB65546 AMX65348:AMX65546 AWT65348:AWT65546 BGP65348:BGP65546 BQL65348:BQL65546 CAH65348:CAH65546 CKD65348:CKD65546 CTZ65348:CTZ65546 DDV65348:DDV65546 DNR65348:DNR65546 DXN65348:DXN65546 EHJ65348:EHJ65546 ERF65348:ERF65546 FBB65348:FBB65546 FKX65348:FKX65546 FUT65348:FUT65546 GEP65348:GEP65546 GOL65348:GOL65546 GYH65348:GYH65546 HID65348:HID65546 HRZ65348:HRZ65546 IBV65348:IBV65546 ILR65348:ILR65546 IVN65348:IVN65546 JFJ65348:JFJ65546 JPF65348:JPF65546 JZB65348:JZB65546 KIX65348:KIX65546 KST65348:KST65546 LCP65348:LCP65546 LML65348:LML65546 LWH65348:LWH65546 MGD65348:MGD65546 MPZ65348:MPZ65546 MZV65348:MZV65546 NJR65348:NJR65546 NTN65348:NTN65546 ODJ65348:ODJ65546 ONF65348:ONF65546 OXB65348:OXB65546 PGX65348:PGX65546 PQT65348:PQT65546 QAP65348:QAP65546 QKL65348:QKL65546 QUH65348:QUH65546 RED65348:RED65546 RNZ65348:RNZ65546 RXV65348:RXV65546 SHR65348:SHR65546 SRN65348:SRN65546 TBJ65348:TBJ65546 TLF65348:TLF65546 TVB65348:TVB65546 UEX65348:UEX65546 UOT65348:UOT65546 UYP65348:UYP65546 VIL65348:VIL65546 VSH65348:VSH65546 WCD65348:WCD65546 WLZ65348:WLZ65546 WVV65348:WVV65546 N130884:N131082 JJ130884:JJ131082 TF130884:TF131082 ADB130884:ADB131082 AMX130884:AMX131082 AWT130884:AWT131082 BGP130884:BGP131082 BQL130884:BQL131082 CAH130884:CAH131082 CKD130884:CKD131082 CTZ130884:CTZ131082 DDV130884:DDV131082 DNR130884:DNR131082 DXN130884:DXN131082 EHJ130884:EHJ131082 ERF130884:ERF131082 FBB130884:FBB131082 FKX130884:FKX131082 FUT130884:FUT131082 GEP130884:GEP131082 GOL130884:GOL131082 GYH130884:GYH131082 HID130884:HID131082 HRZ130884:HRZ131082 IBV130884:IBV131082 ILR130884:ILR131082 IVN130884:IVN131082 JFJ130884:JFJ131082 JPF130884:JPF131082 JZB130884:JZB131082 KIX130884:KIX131082 KST130884:KST131082 LCP130884:LCP131082 LML130884:LML131082 LWH130884:LWH131082 MGD130884:MGD131082 MPZ130884:MPZ131082 MZV130884:MZV131082 NJR130884:NJR131082 NTN130884:NTN131082 ODJ130884:ODJ131082 ONF130884:ONF131082 OXB130884:OXB131082 PGX130884:PGX131082 PQT130884:PQT131082 QAP130884:QAP131082 QKL130884:QKL131082 QUH130884:QUH131082 RED130884:RED131082 RNZ130884:RNZ131082 RXV130884:RXV131082 SHR130884:SHR131082 SRN130884:SRN131082 TBJ130884:TBJ131082 TLF130884:TLF131082 TVB130884:TVB131082 UEX130884:UEX131082 UOT130884:UOT131082 UYP130884:UYP131082 VIL130884:VIL131082 VSH130884:VSH131082 WCD130884:WCD131082 WLZ130884:WLZ131082 WVV130884:WVV131082 N196420:N196618 JJ196420:JJ196618 TF196420:TF196618 ADB196420:ADB196618 AMX196420:AMX196618 AWT196420:AWT196618 BGP196420:BGP196618 BQL196420:BQL196618 CAH196420:CAH196618 CKD196420:CKD196618 CTZ196420:CTZ196618 DDV196420:DDV196618 DNR196420:DNR196618 DXN196420:DXN196618 EHJ196420:EHJ196618 ERF196420:ERF196618 FBB196420:FBB196618 FKX196420:FKX196618 FUT196420:FUT196618 GEP196420:GEP196618 GOL196420:GOL196618 GYH196420:GYH196618 HID196420:HID196618 HRZ196420:HRZ196618 IBV196420:IBV196618 ILR196420:ILR196618 IVN196420:IVN196618 JFJ196420:JFJ196618 JPF196420:JPF196618 JZB196420:JZB196618 KIX196420:KIX196618 KST196420:KST196618 LCP196420:LCP196618 LML196420:LML196618 LWH196420:LWH196618 MGD196420:MGD196618 MPZ196420:MPZ196618 MZV196420:MZV196618 NJR196420:NJR196618 NTN196420:NTN196618 ODJ196420:ODJ196618 ONF196420:ONF196618 OXB196420:OXB196618 PGX196420:PGX196618 PQT196420:PQT196618 QAP196420:QAP196618 QKL196420:QKL196618 QUH196420:QUH196618 RED196420:RED196618 RNZ196420:RNZ196618 RXV196420:RXV196618 SHR196420:SHR196618 SRN196420:SRN196618 TBJ196420:TBJ196618 TLF196420:TLF196618 TVB196420:TVB196618 UEX196420:UEX196618 UOT196420:UOT196618 UYP196420:UYP196618 VIL196420:VIL196618 VSH196420:VSH196618 WCD196420:WCD196618 WLZ196420:WLZ196618 WVV196420:WVV196618 N261956:N262154 JJ261956:JJ262154 TF261956:TF262154 ADB261956:ADB262154 AMX261956:AMX262154 AWT261956:AWT262154 BGP261956:BGP262154 BQL261956:BQL262154 CAH261956:CAH262154 CKD261956:CKD262154 CTZ261956:CTZ262154 DDV261956:DDV262154 DNR261956:DNR262154 DXN261956:DXN262154 EHJ261956:EHJ262154 ERF261956:ERF262154 FBB261956:FBB262154 FKX261956:FKX262154 FUT261956:FUT262154 GEP261956:GEP262154 GOL261956:GOL262154 GYH261956:GYH262154 HID261956:HID262154 HRZ261956:HRZ262154 IBV261956:IBV262154 ILR261956:ILR262154 IVN261956:IVN262154 JFJ261956:JFJ262154 JPF261956:JPF262154 JZB261956:JZB262154 KIX261956:KIX262154 KST261956:KST262154 LCP261956:LCP262154 LML261956:LML262154 LWH261956:LWH262154 MGD261956:MGD262154 MPZ261956:MPZ262154 MZV261956:MZV262154 NJR261956:NJR262154 NTN261956:NTN262154 ODJ261956:ODJ262154 ONF261956:ONF262154 OXB261956:OXB262154 PGX261956:PGX262154 PQT261956:PQT262154 QAP261956:QAP262154 QKL261956:QKL262154 QUH261956:QUH262154 RED261956:RED262154 RNZ261956:RNZ262154 RXV261956:RXV262154 SHR261956:SHR262154 SRN261956:SRN262154 TBJ261956:TBJ262154 TLF261956:TLF262154 TVB261956:TVB262154 UEX261956:UEX262154 UOT261956:UOT262154 UYP261956:UYP262154 VIL261956:VIL262154 VSH261956:VSH262154 WCD261956:WCD262154 WLZ261956:WLZ262154 WVV261956:WVV262154 N327492:N327690 JJ327492:JJ327690 TF327492:TF327690 ADB327492:ADB327690 AMX327492:AMX327690 AWT327492:AWT327690 BGP327492:BGP327690 BQL327492:BQL327690 CAH327492:CAH327690 CKD327492:CKD327690 CTZ327492:CTZ327690 DDV327492:DDV327690 DNR327492:DNR327690 DXN327492:DXN327690 EHJ327492:EHJ327690 ERF327492:ERF327690 FBB327492:FBB327690 FKX327492:FKX327690 FUT327492:FUT327690 GEP327492:GEP327690 GOL327492:GOL327690 GYH327492:GYH327690 HID327492:HID327690 HRZ327492:HRZ327690 IBV327492:IBV327690 ILR327492:ILR327690 IVN327492:IVN327690 JFJ327492:JFJ327690 JPF327492:JPF327690 JZB327492:JZB327690 KIX327492:KIX327690 KST327492:KST327690 LCP327492:LCP327690 LML327492:LML327690 LWH327492:LWH327690 MGD327492:MGD327690 MPZ327492:MPZ327690 MZV327492:MZV327690 NJR327492:NJR327690 NTN327492:NTN327690 ODJ327492:ODJ327690 ONF327492:ONF327690 OXB327492:OXB327690 PGX327492:PGX327690 PQT327492:PQT327690 QAP327492:QAP327690 QKL327492:QKL327690 QUH327492:QUH327690 RED327492:RED327690 RNZ327492:RNZ327690 RXV327492:RXV327690 SHR327492:SHR327690 SRN327492:SRN327690 TBJ327492:TBJ327690 TLF327492:TLF327690 TVB327492:TVB327690 UEX327492:UEX327690 UOT327492:UOT327690 UYP327492:UYP327690 VIL327492:VIL327690 VSH327492:VSH327690 WCD327492:WCD327690 WLZ327492:WLZ327690 WVV327492:WVV327690 N393028:N393226 JJ393028:JJ393226 TF393028:TF393226 ADB393028:ADB393226 AMX393028:AMX393226 AWT393028:AWT393226 BGP393028:BGP393226 BQL393028:BQL393226 CAH393028:CAH393226 CKD393028:CKD393226 CTZ393028:CTZ393226 DDV393028:DDV393226 DNR393028:DNR393226 DXN393028:DXN393226 EHJ393028:EHJ393226 ERF393028:ERF393226 FBB393028:FBB393226 FKX393028:FKX393226 FUT393028:FUT393226 GEP393028:GEP393226 GOL393028:GOL393226 GYH393028:GYH393226 HID393028:HID393226 HRZ393028:HRZ393226 IBV393028:IBV393226 ILR393028:ILR393226 IVN393028:IVN393226 JFJ393028:JFJ393226 JPF393028:JPF393226 JZB393028:JZB393226 KIX393028:KIX393226 KST393028:KST393226 LCP393028:LCP393226 LML393028:LML393226 LWH393028:LWH393226 MGD393028:MGD393226 MPZ393028:MPZ393226 MZV393028:MZV393226 NJR393028:NJR393226 NTN393028:NTN393226 ODJ393028:ODJ393226 ONF393028:ONF393226 OXB393028:OXB393226 PGX393028:PGX393226 PQT393028:PQT393226 QAP393028:QAP393226 QKL393028:QKL393226 QUH393028:QUH393226 RED393028:RED393226 RNZ393028:RNZ393226 RXV393028:RXV393226 SHR393028:SHR393226 SRN393028:SRN393226 TBJ393028:TBJ393226 TLF393028:TLF393226 TVB393028:TVB393226 UEX393028:UEX393226 UOT393028:UOT393226 UYP393028:UYP393226 VIL393028:VIL393226 VSH393028:VSH393226 WCD393028:WCD393226 WLZ393028:WLZ393226 WVV393028:WVV393226 N458564:N458762 JJ458564:JJ458762 TF458564:TF458762 ADB458564:ADB458762 AMX458564:AMX458762 AWT458564:AWT458762 BGP458564:BGP458762 BQL458564:BQL458762 CAH458564:CAH458762 CKD458564:CKD458762 CTZ458564:CTZ458762 DDV458564:DDV458762 DNR458564:DNR458762 DXN458564:DXN458762 EHJ458564:EHJ458762 ERF458564:ERF458762 FBB458564:FBB458762 FKX458564:FKX458762 FUT458564:FUT458762 GEP458564:GEP458762 GOL458564:GOL458762 GYH458564:GYH458762 HID458564:HID458762 HRZ458564:HRZ458762 IBV458564:IBV458762 ILR458564:ILR458762 IVN458564:IVN458762 JFJ458564:JFJ458762 JPF458564:JPF458762 JZB458564:JZB458762 KIX458564:KIX458762 KST458564:KST458762 LCP458564:LCP458762 LML458564:LML458762 LWH458564:LWH458762 MGD458564:MGD458762 MPZ458564:MPZ458762 MZV458564:MZV458762 NJR458564:NJR458762 NTN458564:NTN458762 ODJ458564:ODJ458762 ONF458564:ONF458762 OXB458564:OXB458762 PGX458564:PGX458762 PQT458564:PQT458762 QAP458564:QAP458762 QKL458564:QKL458762 QUH458564:QUH458762 RED458564:RED458762 RNZ458564:RNZ458762 RXV458564:RXV458762 SHR458564:SHR458762 SRN458564:SRN458762 TBJ458564:TBJ458762 TLF458564:TLF458762 TVB458564:TVB458762 UEX458564:UEX458762 UOT458564:UOT458762 UYP458564:UYP458762 VIL458564:VIL458762 VSH458564:VSH458762 WCD458564:WCD458762 WLZ458564:WLZ458762 WVV458564:WVV458762 N524100:N524298 JJ524100:JJ524298 TF524100:TF524298 ADB524100:ADB524298 AMX524100:AMX524298 AWT524100:AWT524298 BGP524100:BGP524298 BQL524100:BQL524298 CAH524100:CAH524298 CKD524100:CKD524298 CTZ524100:CTZ524298 DDV524100:DDV524298 DNR524100:DNR524298 DXN524100:DXN524298 EHJ524100:EHJ524298 ERF524100:ERF524298 FBB524100:FBB524298 FKX524100:FKX524298 FUT524100:FUT524298 GEP524100:GEP524298 GOL524100:GOL524298 GYH524100:GYH524298 HID524100:HID524298 HRZ524100:HRZ524298 IBV524100:IBV524298 ILR524100:ILR524298 IVN524100:IVN524298 JFJ524100:JFJ524298 JPF524100:JPF524298 JZB524100:JZB524298 KIX524100:KIX524298 KST524100:KST524298 LCP524100:LCP524298 LML524100:LML524298 LWH524100:LWH524298 MGD524100:MGD524298 MPZ524100:MPZ524298 MZV524100:MZV524298 NJR524100:NJR524298 NTN524100:NTN524298 ODJ524100:ODJ524298 ONF524100:ONF524298 OXB524100:OXB524298 PGX524100:PGX524298 PQT524100:PQT524298 QAP524100:QAP524298 QKL524100:QKL524298 QUH524100:QUH524298 RED524100:RED524298 RNZ524100:RNZ524298 RXV524100:RXV524298 SHR524100:SHR524298 SRN524100:SRN524298 TBJ524100:TBJ524298 TLF524100:TLF524298 TVB524100:TVB524298 UEX524100:UEX524298 UOT524100:UOT524298 UYP524100:UYP524298 VIL524100:VIL524298 VSH524100:VSH524298 WCD524100:WCD524298 WLZ524100:WLZ524298 WVV524100:WVV524298 N589636:N589834 JJ589636:JJ589834 TF589636:TF589834 ADB589636:ADB589834 AMX589636:AMX589834 AWT589636:AWT589834 BGP589636:BGP589834 BQL589636:BQL589834 CAH589636:CAH589834 CKD589636:CKD589834 CTZ589636:CTZ589834 DDV589636:DDV589834 DNR589636:DNR589834 DXN589636:DXN589834 EHJ589636:EHJ589834 ERF589636:ERF589834 FBB589636:FBB589834 FKX589636:FKX589834 FUT589636:FUT589834 GEP589636:GEP589834 GOL589636:GOL589834 GYH589636:GYH589834 HID589636:HID589834 HRZ589636:HRZ589834 IBV589636:IBV589834 ILR589636:ILR589834 IVN589636:IVN589834 JFJ589636:JFJ589834 JPF589636:JPF589834 JZB589636:JZB589834 KIX589636:KIX589834 KST589636:KST589834 LCP589636:LCP589834 LML589636:LML589834 LWH589636:LWH589834 MGD589636:MGD589834 MPZ589636:MPZ589834 MZV589636:MZV589834 NJR589636:NJR589834 NTN589636:NTN589834 ODJ589636:ODJ589834 ONF589636:ONF589834 OXB589636:OXB589834 PGX589636:PGX589834 PQT589636:PQT589834 QAP589636:QAP589834 QKL589636:QKL589834 QUH589636:QUH589834 RED589636:RED589834 RNZ589636:RNZ589834 RXV589636:RXV589834 SHR589636:SHR589834 SRN589636:SRN589834 TBJ589636:TBJ589834 TLF589636:TLF589834 TVB589636:TVB589834 UEX589636:UEX589834 UOT589636:UOT589834 UYP589636:UYP589834 VIL589636:VIL589834 VSH589636:VSH589834 WCD589636:WCD589834 WLZ589636:WLZ589834 WVV589636:WVV589834 N655172:N655370 JJ655172:JJ655370 TF655172:TF655370 ADB655172:ADB655370 AMX655172:AMX655370 AWT655172:AWT655370 BGP655172:BGP655370 BQL655172:BQL655370 CAH655172:CAH655370 CKD655172:CKD655370 CTZ655172:CTZ655370 DDV655172:DDV655370 DNR655172:DNR655370 DXN655172:DXN655370 EHJ655172:EHJ655370 ERF655172:ERF655370 FBB655172:FBB655370 FKX655172:FKX655370 FUT655172:FUT655370 GEP655172:GEP655370 GOL655172:GOL655370 GYH655172:GYH655370 HID655172:HID655370 HRZ655172:HRZ655370 IBV655172:IBV655370 ILR655172:ILR655370 IVN655172:IVN655370 JFJ655172:JFJ655370 JPF655172:JPF655370 JZB655172:JZB655370 KIX655172:KIX655370 KST655172:KST655370 LCP655172:LCP655370 LML655172:LML655370 LWH655172:LWH655370 MGD655172:MGD655370 MPZ655172:MPZ655370 MZV655172:MZV655370 NJR655172:NJR655370 NTN655172:NTN655370 ODJ655172:ODJ655370 ONF655172:ONF655370 OXB655172:OXB655370 PGX655172:PGX655370 PQT655172:PQT655370 QAP655172:QAP655370 QKL655172:QKL655370 QUH655172:QUH655370 RED655172:RED655370 RNZ655172:RNZ655370 RXV655172:RXV655370 SHR655172:SHR655370 SRN655172:SRN655370 TBJ655172:TBJ655370 TLF655172:TLF655370 TVB655172:TVB655370 UEX655172:UEX655370 UOT655172:UOT655370 UYP655172:UYP655370 VIL655172:VIL655370 VSH655172:VSH655370 WCD655172:WCD655370 WLZ655172:WLZ655370 WVV655172:WVV655370 N720708:N720906 JJ720708:JJ720906 TF720708:TF720906 ADB720708:ADB720906 AMX720708:AMX720906 AWT720708:AWT720906 BGP720708:BGP720906 BQL720708:BQL720906 CAH720708:CAH720906 CKD720708:CKD720906 CTZ720708:CTZ720906 DDV720708:DDV720906 DNR720708:DNR720906 DXN720708:DXN720906 EHJ720708:EHJ720906 ERF720708:ERF720906 FBB720708:FBB720906 FKX720708:FKX720906 FUT720708:FUT720906 GEP720708:GEP720906 GOL720708:GOL720906 GYH720708:GYH720906 HID720708:HID720906 HRZ720708:HRZ720906 IBV720708:IBV720906 ILR720708:ILR720906 IVN720708:IVN720906 JFJ720708:JFJ720906 JPF720708:JPF720906 JZB720708:JZB720906 KIX720708:KIX720906 KST720708:KST720906 LCP720708:LCP720906 LML720708:LML720906 LWH720708:LWH720906 MGD720708:MGD720906 MPZ720708:MPZ720906 MZV720708:MZV720906 NJR720708:NJR720906 NTN720708:NTN720906 ODJ720708:ODJ720906 ONF720708:ONF720906 OXB720708:OXB720906 PGX720708:PGX720906 PQT720708:PQT720906 QAP720708:QAP720906 QKL720708:QKL720906 QUH720708:QUH720906 RED720708:RED720906 RNZ720708:RNZ720906 RXV720708:RXV720906 SHR720708:SHR720906 SRN720708:SRN720906 TBJ720708:TBJ720906 TLF720708:TLF720906 TVB720708:TVB720906 UEX720708:UEX720906 UOT720708:UOT720906 UYP720708:UYP720906 VIL720708:VIL720906 VSH720708:VSH720906 WCD720708:WCD720906 WLZ720708:WLZ720906 WVV720708:WVV720906 N786244:N786442 JJ786244:JJ786442 TF786244:TF786442 ADB786244:ADB786442 AMX786244:AMX786442 AWT786244:AWT786442 BGP786244:BGP786442 BQL786244:BQL786442 CAH786244:CAH786442 CKD786244:CKD786442 CTZ786244:CTZ786442 DDV786244:DDV786442 DNR786244:DNR786442 DXN786244:DXN786442 EHJ786244:EHJ786442 ERF786244:ERF786442 FBB786244:FBB786442 FKX786244:FKX786442 FUT786244:FUT786442 GEP786244:GEP786442 GOL786244:GOL786442 GYH786244:GYH786442 HID786244:HID786442 HRZ786244:HRZ786442 IBV786244:IBV786442 ILR786244:ILR786442 IVN786244:IVN786442 JFJ786244:JFJ786442 JPF786244:JPF786442 JZB786244:JZB786442 KIX786244:KIX786442 KST786244:KST786442 LCP786244:LCP786442 LML786244:LML786442 LWH786244:LWH786442 MGD786244:MGD786442 MPZ786244:MPZ786442 MZV786244:MZV786442 NJR786244:NJR786442 NTN786244:NTN786442 ODJ786244:ODJ786442 ONF786244:ONF786442 OXB786244:OXB786442 PGX786244:PGX786442 PQT786244:PQT786442 QAP786244:QAP786442 QKL786244:QKL786442 QUH786244:QUH786442 RED786244:RED786442 RNZ786244:RNZ786442 RXV786244:RXV786442 SHR786244:SHR786442 SRN786244:SRN786442 TBJ786244:TBJ786442 TLF786244:TLF786442 TVB786244:TVB786442 UEX786244:UEX786442 UOT786244:UOT786442 UYP786244:UYP786442 VIL786244:VIL786442 VSH786244:VSH786442 WCD786244:WCD786442 WLZ786244:WLZ786442 WVV786244:WVV786442 N851780:N851978 JJ851780:JJ851978 TF851780:TF851978 ADB851780:ADB851978 AMX851780:AMX851978 AWT851780:AWT851978 BGP851780:BGP851978 BQL851780:BQL851978 CAH851780:CAH851978 CKD851780:CKD851978 CTZ851780:CTZ851978 DDV851780:DDV851978 DNR851780:DNR851978 DXN851780:DXN851978 EHJ851780:EHJ851978 ERF851780:ERF851978 FBB851780:FBB851978 FKX851780:FKX851978 FUT851780:FUT851978 GEP851780:GEP851978 GOL851780:GOL851978 GYH851780:GYH851978 HID851780:HID851978 HRZ851780:HRZ851978 IBV851780:IBV851978 ILR851780:ILR851978 IVN851780:IVN851978 JFJ851780:JFJ851978 JPF851780:JPF851978 JZB851780:JZB851978 KIX851780:KIX851978 KST851780:KST851978 LCP851780:LCP851978 LML851780:LML851978 LWH851780:LWH851978 MGD851780:MGD851978 MPZ851780:MPZ851978 MZV851780:MZV851978 NJR851780:NJR851978 NTN851780:NTN851978 ODJ851780:ODJ851978 ONF851780:ONF851978 OXB851780:OXB851978 PGX851780:PGX851978 PQT851780:PQT851978 QAP851780:QAP851978 QKL851780:QKL851978 QUH851780:QUH851978 RED851780:RED851978 RNZ851780:RNZ851978 RXV851780:RXV851978 SHR851780:SHR851978 SRN851780:SRN851978 TBJ851780:TBJ851978 TLF851780:TLF851978 TVB851780:TVB851978 UEX851780:UEX851978 UOT851780:UOT851978 UYP851780:UYP851978 VIL851780:VIL851978 VSH851780:VSH851978 WCD851780:WCD851978 WLZ851780:WLZ851978 WVV851780:WVV851978 N917316:N917514 JJ917316:JJ917514 TF917316:TF917514 ADB917316:ADB917514 AMX917316:AMX917514 AWT917316:AWT917514 BGP917316:BGP917514 BQL917316:BQL917514 CAH917316:CAH917514 CKD917316:CKD917514 CTZ917316:CTZ917514 DDV917316:DDV917514 DNR917316:DNR917514 DXN917316:DXN917514 EHJ917316:EHJ917514 ERF917316:ERF917514 FBB917316:FBB917514 FKX917316:FKX917514 FUT917316:FUT917514 GEP917316:GEP917514 GOL917316:GOL917514 GYH917316:GYH917514 HID917316:HID917514 HRZ917316:HRZ917514 IBV917316:IBV917514 ILR917316:ILR917514 IVN917316:IVN917514 JFJ917316:JFJ917514 JPF917316:JPF917514 JZB917316:JZB917514 KIX917316:KIX917514 KST917316:KST917514 LCP917316:LCP917514 LML917316:LML917514 LWH917316:LWH917514 MGD917316:MGD917514 MPZ917316:MPZ917514 MZV917316:MZV917514 NJR917316:NJR917514 NTN917316:NTN917514 ODJ917316:ODJ917514 ONF917316:ONF917514 OXB917316:OXB917514 PGX917316:PGX917514 PQT917316:PQT917514 QAP917316:QAP917514 QKL917316:QKL917514 QUH917316:QUH917514 RED917316:RED917514 RNZ917316:RNZ917514 RXV917316:RXV917514 SHR917316:SHR917514 SRN917316:SRN917514 TBJ917316:TBJ917514 TLF917316:TLF917514 TVB917316:TVB917514 UEX917316:UEX917514 UOT917316:UOT917514 UYP917316:UYP917514 VIL917316:VIL917514 VSH917316:VSH917514 WCD917316:WCD917514 WLZ917316:WLZ917514 WVV917316:WVV917514 N982852:N983050 JJ982852:JJ983050 TF982852:TF983050 ADB982852:ADB983050 AMX982852:AMX983050 AWT982852:AWT983050 BGP982852:BGP983050 BQL982852:BQL983050 CAH982852:CAH983050 CKD982852:CKD983050 CTZ982852:CTZ983050 DDV982852:DDV983050 DNR982852:DNR983050 DXN982852:DXN983050 EHJ982852:EHJ983050 ERF982852:ERF983050 FBB982852:FBB983050 FKX982852:FKX983050 FUT982852:FUT983050 GEP982852:GEP983050 GOL982852:GOL983050 GYH982852:GYH983050 HID982852:HID983050 HRZ982852:HRZ983050 IBV982852:IBV983050 ILR982852:ILR983050 IVN982852:IVN983050 JFJ982852:JFJ983050 JPF982852:JPF983050 JZB982852:JZB983050 KIX982852:KIX983050 KST982852:KST983050 LCP982852:LCP983050 LML982852:LML983050 LWH982852:LWH983050 MGD982852:MGD983050 MPZ982852:MPZ983050 MZV982852:MZV983050 NJR982852:NJR983050 NTN982852:NTN983050 ODJ982852:ODJ983050 ONF982852:ONF983050 OXB982852:OXB983050 PGX982852:PGX983050 PQT982852:PQT983050 QAP982852:QAP983050 QKL982852:QKL983050 QUH982852:QUH983050 RED982852:RED983050 RNZ982852:RNZ983050 RXV982852:RXV983050 SHR982852:SHR983050 SRN982852:SRN983050 TBJ982852:TBJ983050 TLF982852:TLF983050 TVB982852:TVB983050 UEX982852:UEX983050 UOT982852:UOT983050 UYP982852:UYP983050 VIL982852:VIL983050 VSH982852:VSH983050 WCD982852:WCD983050 WLZ982852:WLZ983050 WVV982852:WVV983050 WVV11:WVV15 WLZ11:WLZ15 WCD11:WCD15 VSH11:VSH15 VIL11:VIL15 UYP11:UYP15 UOT11:UOT15 UEX11:UEX15 TVB11:TVB15 TLF11:TLF15 TBJ11:TBJ15 SRN11:SRN15 SHR11:SHR15 RXV11:RXV15 RNZ11:RNZ15 RED11:RED15 QUH11:QUH15 QKL11:QKL15 QAP11:QAP15 PQT11:PQT15 PGX11:PGX15 OXB11:OXB15 ONF11:ONF15 ODJ11:ODJ15 NTN11:NTN15 NJR11:NJR15 MZV11:MZV15 MPZ11:MPZ15 MGD11:MGD15 LWH11:LWH15 LML11:LML15 LCP11:LCP15 KST11:KST15 KIX11:KIX15 JZB11:JZB15 JPF11:JPF15 JFJ11:JFJ15 IVN11:IVN15 ILR11:ILR15 IBV11:IBV15 HRZ11:HRZ15 HID11:HID15 GYH11:GYH15 GOL11:GOL15 GEP11:GEP15 FUT11:FUT15 FKX11:FKX15 FBB11:FBB15 ERF11:ERF15 EHJ11:EHJ15 DXN11:DXN15 DNR11:DNR15 DDV11:DDV15 CTZ11:CTZ15 CKD11:CKD15 CAH11:CAH15 BQL11:BQL15 BGP11:BGP15 AWT11:AWT15 AMX11:AMX15 ADB11:ADB15 TF11:TF15 JJ11:JJ15 N11:N15" xr:uid="{00000000-0002-0000-1300-000002000000}">
      <formula1>$AA$1:$AA$3</formula1>
    </dataValidation>
    <dataValidation type="list" allowBlank="1" showInputMessage="1" showErrorMessage="1" sqref="U65348:U65546 JQ65348:JQ65546 TM65348:TM65546 ADI65348:ADI65546 ANE65348:ANE65546 AXA65348:AXA65546 BGW65348:BGW65546 BQS65348:BQS65546 CAO65348:CAO65546 CKK65348:CKK65546 CUG65348:CUG65546 DEC65348:DEC65546 DNY65348:DNY65546 DXU65348:DXU65546 EHQ65348:EHQ65546 ERM65348:ERM65546 FBI65348:FBI65546 FLE65348:FLE65546 FVA65348:FVA65546 GEW65348:GEW65546 GOS65348:GOS65546 GYO65348:GYO65546 HIK65348:HIK65546 HSG65348:HSG65546 ICC65348:ICC65546 ILY65348:ILY65546 IVU65348:IVU65546 JFQ65348:JFQ65546 JPM65348:JPM65546 JZI65348:JZI65546 KJE65348:KJE65546 KTA65348:KTA65546 LCW65348:LCW65546 LMS65348:LMS65546 LWO65348:LWO65546 MGK65348:MGK65546 MQG65348:MQG65546 NAC65348:NAC65546 NJY65348:NJY65546 NTU65348:NTU65546 ODQ65348:ODQ65546 ONM65348:ONM65546 OXI65348:OXI65546 PHE65348:PHE65546 PRA65348:PRA65546 QAW65348:QAW65546 QKS65348:QKS65546 QUO65348:QUO65546 REK65348:REK65546 ROG65348:ROG65546 RYC65348:RYC65546 SHY65348:SHY65546 SRU65348:SRU65546 TBQ65348:TBQ65546 TLM65348:TLM65546 TVI65348:TVI65546 UFE65348:UFE65546 UPA65348:UPA65546 UYW65348:UYW65546 VIS65348:VIS65546 VSO65348:VSO65546 WCK65348:WCK65546 WMG65348:WMG65546 WWC65348:WWC65546 U130884:U131082 JQ130884:JQ131082 TM130884:TM131082 ADI130884:ADI131082 ANE130884:ANE131082 AXA130884:AXA131082 BGW130884:BGW131082 BQS130884:BQS131082 CAO130884:CAO131082 CKK130884:CKK131082 CUG130884:CUG131082 DEC130884:DEC131082 DNY130884:DNY131082 DXU130884:DXU131082 EHQ130884:EHQ131082 ERM130884:ERM131082 FBI130884:FBI131082 FLE130884:FLE131082 FVA130884:FVA131082 GEW130884:GEW131082 GOS130884:GOS131082 GYO130884:GYO131082 HIK130884:HIK131082 HSG130884:HSG131082 ICC130884:ICC131082 ILY130884:ILY131082 IVU130884:IVU131082 JFQ130884:JFQ131082 JPM130884:JPM131082 JZI130884:JZI131082 KJE130884:KJE131082 KTA130884:KTA131082 LCW130884:LCW131082 LMS130884:LMS131082 LWO130884:LWO131082 MGK130884:MGK131082 MQG130884:MQG131082 NAC130884:NAC131082 NJY130884:NJY131082 NTU130884:NTU131082 ODQ130884:ODQ131082 ONM130884:ONM131082 OXI130884:OXI131082 PHE130884:PHE131082 PRA130884:PRA131082 QAW130884:QAW131082 QKS130884:QKS131082 QUO130884:QUO131082 REK130884:REK131082 ROG130884:ROG131082 RYC130884:RYC131082 SHY130884:SHY131082 SRU130884:SRU131082 TBQ130884:TBQ131082 TLM130884:TLM131082 TVI130884:TVI131082 UFE130884:UFE131082 UPA130884:UPA131082 UYW130884:UYW131082 VIS130884:VIS131082 VSO130884:VSO131082 WCK130884:WCK131082 WMG130884:WMG131082 WWC130884:WWC131082 U196420:U196618 JQ196420:JQ196618 TM196420:TM196618 ADI196420:ADI196618 ANE196420:ANE196618 AXA196420:AXA196618 BGW196420:BGW196618 BQS196420:BQS196618 CAO196420:CAO196618 CKK196420:CKK196618 CUG196420:CUG196618 DEC196420:DEC196618 DNY196420:DNY196618 DXU196420:DXU196618 EHQ196420:EHQ196618 ERM196420:ERM196618 FBI196420:FBI196618 FLE196420:FLE196618 FVA196420:FVA196618 GEW196420:GEW196618 GOS196420:GOS196618 GYO196420:GYO196618 HIK196420:HIK196618 HSG196420:HSG196618 ICC196420:ICC196618 ILY196420:ILY196618 IVU196420:IVU196618 JFQ196420:JFQ196618 JPM196420:JPM196618 JZI196420:JZI196618 KJE196420:KJE196618 KTA196420:KTA196618 LCW196420:LCW196618 LMS196420:LMS196618 LWO196420:LWO196618 MGK196420:MGK196618 MQG196420:MQG196618 NAC196420:NAC196618 NJY196420:NJY196618 NTU196420:NTU196618 ODQ196420:ODQ196618 ONM196420:ONM196618 OXI196420:OXI196618 PHE196420:PHE196618 PRA196420:PRA196618 QAW196420:QAW196618 QKS196420:QKS196618 QUO196420:QUO196618 REK196420:REK196618 ROG196420:ROG196618 RYC196420:RYC196618 SHY196420:SHY196618 SRU196420:SRU196618 TBQ196420:TBQ196618 TLM196420:TLM196618 TVI196420:TVI196618 UFE196420:UFE196618 UPA196420:UPA196618 UYW196420:UYW196618 VIS196420:VIS196618 VSO196420:VSO196618 WCK196420:WCK196618 WMG196420:WMG196618 WWC196420:WWC196618 U261956:U262154 JQ261956:JQ262154 TM261956:TM262154 ADI261956:ADI262154 ANE261956:ANE262154 AXA261956:AXA262154 BGW261956:BGW262154 BQS261956:BQS262154 CAO261956:CAO262154 CKK261956:CKK262154 CUG261956:CUG262154 DEC261956:DEC262154 DNY261956:DNY262154 DXU261956:DXU262154 EHQ261956:EHQ262154 ERM261956:ERM262154 FBI261956:FBI262154 FLE261956:FLE262154 FVA261956:FVA262154 GEW261956:GEW262154 GOS261956:GOS262154 GYO261956:GYO262154 HIK261956:HIK262154 HSG261956:HSG262154 ICC261956:ICC262154 ILY261956:ILY262154 IVU261956:IVU262154 JFQ261956:JFQ262154 JPM261956:JPM262154 JZI261956:JZI262154 KJE261956:KJE262154 KTA261956:KTA262154 LCW261956:LCW262154 LMS261956:LMS262154 LWO261956:LWO262154 MGK261956:MGK262154 MQG261956:MQG262154 NAC261956:NAC262154 NJY261956:NJY262154 NTU261956:NTU262154 ODQ261956:ODQ262154 ONM261956:ONM262154 OXI261956:OXI262154 PHE261956:PHE262154 PRA261956:PRA262154 QAW261956:QAW262154 QKS261956:QKS262154 QUO261956:QUO262154 REK261956:REK262154 ROG261956:ROG262154 RYC261956:RYC262154 SHY261956:SHY262154 SRU261956:SRU262154 TBQ261956:TBQ262154 TLM261956:TLM262154 TVI261956:TVI262154 UFE261956:UFE262154 UPA261956:UPA262154 UYW261956:UYW262154 VIS261956:VIS262154 VSO261956:VSO262154 WCK261956:WCK262154 WMG261956:WMG262154 WWC261956:WWC262154 U327492:U327690 JQ327492:JQ327690 TM327492:TM327690 ADI327492:ADI327690 ANE327492:ANE327690 AXA327492:AXA327690 BGW327492:BGW327690 BQS327492:BQS327690 CAO327492:CAO327690 CKK327492:CKK327690 CUG327492:CUG327690 DEC327492:DEC327690 DNY327492:DNY327690 DXU327492:DXU327690 EHQ327492:EHQ327690 ERM327492:ERM327690 FBI327492:FBI327690 FLE327492:FLE327690 FVA327492:FVA327690 GEW327492:GEW327690 GOS327492:GOS327690 GYO327492:GYO327690 HIK327492:HIK327690 HSG327492:HSG327690 ICC327492:ICC327690 ILY327492:ILY327690 IVU327492:IVU327690 JFQ327492:JFQ327690 JPM327492:JPM327690 JZI327492:JZI327690 KJE327492:KJE327690 KTA327492:KTA327690 LCW327492:LCW327690 LMS327492:LMS327690 LWO327492:LWO327690 MGK327492:MGK327690 MQG327492:MQG327690 NAC327492:NAC327690 NJY327492:NJY327690 NTU327492:NTU327690 ODQ327492:ODQ327690 ONM327492:ONM327690 OXI327492:OXI327690 PHE327492:PHE327690 PRA327492:PRA327690 QAW327492:QAW327690 QKS327492:QKS327690 QUO327492:QUO327690 REK327492:REK327690 ROG327492:ROG327690 RYC327492:RYC327690 SHY327492:SHY327690 SRU327492:SRU327690 TBQ327492:TBQ327690 TLM327492:TLM327690 TVI327492:TVI327690 UFE327492:UFE327690 UPA327492:UPA327690 UYW327492:UYW327690 VIS327492:VIS327690 VSO327492:VSO327690 WCK327492:WCK327690 WMG327492:WMG327690 WWC327492:WWC327690 U393028:U393226 JQ393028:JQ393226 TM393028:TM393226 ADI393028:ADI393226 ANE393028:ANE393226 AXA393028:AXA393226 BGW393028:BGW393226 BQS393028:BQS393226 CAO393028:CAO393226 CKK393028:CKK393226 CUG393028:CUG393226 DEC393028:DEC393226 DNY393028:DNY393226 DXU393028:DXU393226 EHQ393028:EHQ393226 ERM393028:ERM393226 FBI393028:FBI393226 FLE393028:FLE393226 FVA393028:FVA393226 GEW393028:GEW393226 GOS393028:GOS393226 GYO393028:GYO393226 HIK393028:HIK393226 HSG393028:HSG393226 ICC393028:ICC393226 ILY393028:ILY393226 IVU393028:IVU393226 JFQ393028:JFQ393226 JPM393028:JPM393226 JZI393028:JZI393226 KJE393028:KJE393226 KTA393028:KTA393226 LCW393028:LCW393226 LMS393028:LMS393226 LWO393028:LWO393226 MGK393028:MGK393226 MQG393028:MQG393226 NAC393028:NAC393226 NJY393028:NJY393226 NTU393028:NTU393226 ODQ393028:ODQ393226 ONM393028:ONM393226 OXI393028:OXI393226 PHE393028:PHE393226 PRA393028:PRA393226 QAW393028:QAW393226 QKS393028:QKS393226 QUO393028:QUO393226 REK393028:REK393226 ROG393028:ROG393226 RYC393028:RYC393226 SHY393028:SHY393226 SRU393028:SRU393226 TBQ393028:TBQ393226 TLM393028:TLM393226 TVI393028:TVI393226 UFE393028:UFE393226 UPA393028:UPA393226 UYW393028:UYW393226 VIS393028:VIS393226 VSO393028:VSO393226 WCK393028:WCK393226 WMG393028:WMG393226 WWC393028:WWC393226 U458564:U458762 JQ458564:JQ458762 TM458564:TM458762 ADI458564:ADI458762 ANE458564:ANE458762 AXA458564:AXA458762 BGW458564:BGW458762 BQS458564:BQS458762 CAO458564:CAO458762 CKK458564:CKK458762 CUG458564:CUG458762 DEC458564:DEC458762 DNY458564:DNY458762 DXU458564:DXU458762 EHQ458564:EHQ458762 ERM458564:ERM458762 FBI458564:FBI458762 FLE458564:FLE458762 FVA458564:FVA458762 GEW458564:GEW458762 GOS458564:GOS458762 GYO458564:GYO458762 HIK458564:HIK458762 HSG458564:HSG458762 ICC458564:ICC458762 ILY458564:ILY458762 IVU458564:IVU458762 JFQ458564:JFQ458762 JPM458564:JPM458762 JZI458564:JZI458762 KJE458564:KJE458762 KTA458564:KTA458762 LCW458564:LCW458762 LMS458564:LMS458762 LWO458564:LWO458762 MGK458564:MGK458762 MQG458564:MQG458762 NAC458564:NAC458762 NJY458564:NJY458762 NTU458564:NTU458762 ODQ458564:ODQ458762 ONM458564:ONM458762 OXI458564:OXI458762 PHE458564:PHE458762 PRA458564:PRA458762 QAW458564:QAW458762 QKS458564:QKS458762 QUO458564:QUO458762 REK458564:REK458762 ROG458564:ROG458762 RYC458564:RYC458762 SHY458564:SHY458762 SRU458564:SRU458762 TBQ458564:TBQ458762 TLM458564:TLM458762 TVI458564:TVI458762 UFE458564:UFE458762 UPA458564:UPA458762 UYW458564:UYW458762 VIS458564:VIS458762 VSO458564:VSO458762 WCK458564:WCK458762 WMG458564:WMG458762 WWC458564:WWC458762 U524100:U524298 JQ524100:JQ524298 TM524100:TM524298 ADI524100:ADI524298 ANE524100:ANE524298 AXA524100:AXA524298 BGW524100:BGW524298 BQS524100:BQS524298 CAO524100:CAO524298 CKK524100:CKK524298 CUG524100:CUG524298 DEC524100:DEC524298 DNY524100:DNY524298 DXU524100:DXU524298 EHQ524100:EHQ524298 ERM524100:ERM524298 FBI524100:FBI524298 FLE524100:FLE524298 FVA524100:FVA524298 GEW524100:GEW524298 GOS524100:GOS524298 GYO524100:GYO524298 HIK524100:HIK524298 HSG524100:HSG524298 ICC524100:ICC524298 ILY524100:ILY524298 IVU524100:IVU524298 JFQ524100:JFQ524298 JPM524100:JPM524298 JZI524100:JZI524298 KJE524100:KJE524298 KTA524100:KTA524298 LCW524100:LCW524298 LMS524100:LMS524298 LWO524100:LWO524298 MGK524100:MGK524298 MQG524100:MQG524298 NAC524100:NAC524298 NJY524100:NJY524298 NTU524100:NTU524298 ODQ524100:ODQ524298 ONM524100:ONM524298 OXI524100:OXI524298 PHE524100:PHE524298 PRA524100:PRA524298 QAW524100:QAW524298 QKS524100:QKS524298 QUO524100:QUO524298 REK524100:REK524298 ROG524100:ROG524298 RYC524100:RYC524298 SHY524100:SHY524298 SRU524100:SRU524298 TBQ524100:TBQ524298 TLM524100:TLM524298 TVI524100:TVI524298 UFE524100:UFE524298 UPA524100:UPA524298 UYW524100:UYW524298 VIS524100:VIS524298 VSO524100:VSO524298 WCK524100:WCK524298 WMG524100:WMG524298 WWC524100:WWC524298 U589636:U589834 JQ589636:JQ589834 TM589636:TM589834 ADI589636:ADI589834 ANE589636:ANE589834 AXA589636:AXA589834 BGW589636:BGW589834 BQS589636:BQS589834 CAO589636:CAO589834 CKK589636:CKK589834 CUG589636:CUG589834 DEC589636:DEC589834 DNY589636:DNY589834 DXU589636:DXU589834 EHQ589636:EHQ589834 ERM589636:ERM589834 FBI589636:FBI589834 FLE589636:FLE589834 FVA589636:FVA589834 GEW589636:GEW589834 GOS589636:GOS589834 GYO589636:GYO589834 HIK589636:HIK589834 HSG589636:HSG589834 ICC589636:ICC589834 ILY589636:ILY589834 IVU589636:IVU589834 JFQ589636:JFQ589834 JPM589636:JPM589834 JZI589636:JZI589834 KJE589636:KJE589834 KTA589636:KTA589834 LCW589636:LCW589834 LMS589636:LMS589834 LWO589636:LWO589834 MGK589636:MGK589834 MQG589636:MQG589834 NAC589636:NAC589834 NJY589636:NJY589834 NTU589636:NTU589834 ODQ589636:ODQ589834 ONM589636:ONM589834 OXI589636:OXI589834 PHE589636:PHE589834 PRA589636:PRA589834 QAW589636:QAW589834 QKS589636:QKS589834 QUO589636:QUO589834 REK589636:REK589834 ROG589636:ROG589834 RYC589636:RYC589834 SHY589636:SHY589834 SRU589636:SRU589834 TBQ589636:TBQ589834 TLM589636:TLM589834 TVI589636:TVI589834 UFE589636:UFE589834 UPA589636:UPA589834 UYW589636:UYW589834 VIS589636:VIS589834 VSO589636:VSO589834 WCK589636:WCK589834 WMG589636:WMG589834 WWC589636:WWC589834 U655172:U655370 JQ655172:JQ655370 TM655172:TM655370 ADI655172:ADI655370 ANE655172:ANE655370 AXA655172:AXA655370 BGW655172:BGW655370 BQS655172:BQS655370 CAO655172:CAO655370 CKK655172:CKK655370 CUG655172:CUG655370 DEC655172:DEC655370 DNY655172:DNY655370 DXU655172:DXU655370 EHQ655172:EHQ655370 ERM655172:ERM655370 FBI655172:FBI655370 FLE655172:FLE655370 FVA655172:FVA655370 GEW655172:GEW655370 GOS655172:GOS655370 GYO655172:GYO655370 HIK655172:HIK655370 HSG655172:HSG655370 ICC655172:ICC655370 ILY655172:ILY655370 IVU655172:IVU655370 JFQ655172:JFQ655370 JPM655172:JPM655370 JZI655172:JZI655370 KJE655172:KJE655370 KTA655172:KTA655370 LCW655172:LCW655370 LMS655172:LMS655370 LWO655172:LWO655370 MGK655172:MGK655370 MQG655172:MQG655370 NAC655172:NAC655370 NJY655172:NJY655370 NTU655172:NTU655370 ODQ655172:ODQ655370 ONM655172:ONM655370 OXI655172:OXI655370 PHE655172:PHE655370 PRA655172:PRA655370 QAW655172:QAW655370 QKS655172:QKS655370 QUO655172:QUO655370 REK655172:REK655370 ROG655172:ROG655370 RYC655172:RYC655370 SHY655172:SHY655370 SRU655172:SRU655370 TBQ655172:TBQ655370 TLM655172:TLM655370 TVI655172:TVI655370 UFE655172:UFE655370 UPA655172:UPA655370 UYW655172:UYW655370 VIS655172:VIS655370 VSO655172:VSO655370 WCK655172:WCK655370 WMG655172:WMG655370 WWC655172:WWC655370 U720708:U720906 JQ720708:JQ720906 TM720708:TM720906 ADI720708:ADI720906 ANE720708:ANE720906 AXA720708:AXA720906 BGW720708:BGW720906 BQS720708:BQS720906 CAO720708:CAO720906 CKK720708:CKK720906 CUG720708:CUG720906 DEC720708:DEC720906 DNY720708:DNY720906 DXU720708:DXU720906 EHQ720708:EHQ720906 ERM720708:ERM720906 FBI720708:FBI720906 FLE720708:FLE720906 FVA720708:FVA720906 GEW720708:GEW720906 GOS720708:GOS720906 GYO720708:GYO720906 HIK720708:HIK720906 HSG720708:HSG720906 ICC720708:ICC720906 ILY720708:ILY720906 IVU720708:IVU720906 JFQ720708:JFQ720906 JPM720708:JPM720906 JZI720708:JZI720906 KJE720708:KJE720906 KTA720708:KTA720906 LCW720708:LCW720906 LMS720708:LMS720906 LWO720708:LWO720906 MGK720708:MGK720906 MQG720708:MQG720906 NAC720708:NAC720906 NJY720708:NJY720906 NTU720708:NTU720906 ODQ720708:ODQ720906 ONM720708:ONM720906 OXI720708:OXI720906 PHE720708:PHE720906 PRA720708:PRA720906 QAW720708:QAW720906 QKS720708:QKS720906 QUO720708:QUO720906 REK720708:REK720906 ROG720708:ROG720906 RYC720708:RYC720906 SHY720708:SHY720906 SRU720708:SRU720906 TBQ720708:TBQ720906 TLM720708:TLM720906 TVI720708:TVI720906 UFE720708:UFE720906 UPA720708:UPA720906 UYW720708:UYW720906 VIS720708:VIS720906 VSO720708:VSO720906 WCK720708:WCK720906 WMG720708:WMG720906 WWC720708:WWC720906 U786244:U786442 JQ786244:JQ786442 TM786244:TM786442 ADI786244:ADI786442 ANE786244:ANE786442 AXA786244:AXA786442 BGW786244:BGW786442 BQS786244:BQS786442 CAO786244:CAO786442 CKK786244:CKK786442 CUG786244:CUG786442 DEC786244:DEC786442 DNY786244:DNY786442 DXU786244:DXU786442 EHQ786244:EHQ786442 ERM786244:ERM786442 FBI786244:FBI786442 FLE786244:FLE786442 FVA786244:FVA786442 GEW786244:GEW786442 GOS786244:GOS786442 GYO786244:GYO786442 HIK786244:HIK786442 HSG786244:HSG786442 ICC786244:ICC786442 ILY786244:ILY786442 IVU786244:IVU786442 JFQ786244:JFQ786442 JPM786244:JPM786442 JZI786244:JZI786442 KJE786244:KJE786442 KTA786244:KTA786442 LCW786244:LCW786442 LMS786244:LMS786442 LWO786244:LWO786442 MGK786244:MGK786442 MQG786244:MQG786442 NAC786244:NAC786442 NJY786244:NJY786442 NTU786244:NTU786442 ODQ786244:ODQ786442 ONM786244:ONM786442 OXI786244:OXI786442 PHE786244:PHE786442 PRA786244:PRA786442 QAW786244:QAW786442 QKS786244:QKS786442 QUO786244:QUO786442 REK786244:REK786442 ROG786244:ROG786442 RYC786244:RYC786442 SHY786244:SHY786442 SRU786244:SRU786442 TBQ786244:TBQ786442 TLM786244:TLM786442 TVI786244:TVI786442 UFE786244:UFE786442 UPA786244:UPA786442 UYW786244:UYW786442 VIS786244:VIS786442 VSO786244:VSO786442 WCK786244:WCK786442 WMG786244:WMG786442 WWC786244:WWC786442 U851780:U851978 JQ851780:JQ851978 TM851780:TM851978 ADI851780:ADI851978 ANE851780:ANE851978 AXA851780:AXA851978 BGW851780:BGW851978 BQS851780:BQS851978 CAO851780:CAO851978 CKK851780:CKK851978 CUG851780:CUG851978 DEC851780:DEC851978 DNY851780:DNY851978 DXU851780:DXU851978 EHQ851780:EHQ851978 ERM851780:ERM851978 FBI851780:FBI851978 FLE851780:FLE851978 FVA851780:FVA851978 GEW851780:GEW851978 GOS851780:GOS851978 GYO851780:GYO851978 HIK851780:HIK851978 HSG851780:HSG851978 ICC851780:ICC851978 ILY851780:ILY851978 IVU851780:IVU851978 JFQ851780:JFQ851978 JPM851780:JPM851978 JZI851780:JZI851978 KJE851780:KJE851978 KTA851780:KTA851978 LCW851780:LCW851978 LMS851780:LMS851978 LWO851780:LWO851978 MGK851780:MGK851978 MQG851780:MQG851978 NAC851780:NAC851978 NJY851780:NJY851978 NTU851780:NTU851978 ODQ851780:ODQ851978 ONM851780:ONM851978 OXI851780:OXI851978 PHE851780:PHE851978 PRA851780:PRA851978 QAW851780:QAW851978 QKS851780:QKS851978 QUO851780:QUO851978 REK851780:REK851978 ROG851780:ROG851978 RYC851780:RYC851978 SHY851780:SHY851978 SRU851780:SRU851978 TBQ851780:TBQ851978 TLM851780:TLM851978 TVI851780:TVI851978 UFE851780:UFE851978 UPA851780:UPA851978 UYW851780:UYW851978 VIS851780:VIS851978 VSO851780:VSO851978 WCK851780:WCK851978 WMG851780:WMG851978 WWC851780:WWC851978 U917316:U917514 JQ917316:JQ917514 TM917316:TM917514 ADI917316:ADI917514 ANE917316:ANE917514 AXA917316:AXA917514 BGW917316:BGW917514 BQS917316:BQS917514 CAO917316:CAO917514 CKK917316:CKK917514 CUG917316:CUG917514 DEC917316:DEC917514 DNY917316:DNY917514 DXU917316:DXU917514 EHQ917316:EHQ917514 ERM917316:ERM917514 FBI917316:FBI917514 FLE917316:FLE917514 FVA917316:FVA917514 GEW917316:GEW917514 GOS917316:GOS917514 GYO917316:GYO917514 HIK917316:HIK917514 HSG917316:HSG917514 ICC917316:ICC917514 ILY917316:ILY917514 IVU917316:IVU917514 JFQ917316:JFQ917514 JPM917316:JPM917514 JZI917316:JZI917514 KJE917316:KJE917514 KTA917316:KTA917514 LCW917316:LCW917514 LMS917316:LMS917514 LWO917316:LWO917514 MGK917316:MGK917514 MQG917316:MQG917514 NAC917316:NAC917514 NJY917316:NJY917514 NTU917316:NTU917514 ODQ917316:ODQ917514 ONM917316:ONM917514 OXI917316:OXI917514 PHE917316:PHE917514 PRA917316:PRA917514 QAW917316:QAW917514 QKS917316:QKS917514 QUO917316:QUO917514 REK917316:REK917514 ROG917316:ROG917514 RYC917316:RYC917514 SHY917316:SHY917514 SRU917316:SRU917514 TBQ917316:TBQ917514 TLM917316:TLM917514 TVI917316:TVI917514 UFE917316:UFE917514 UPA917316:UPA917514 UYW917316:UYW917514 VIS917316:VIS917514 VSO917316:VSO917514 WCK917316:WCK917514 WMG917316:WMG917514 WWC917316:WWC917514 U982852:U983050 JQ982852:JQ983050 TM982852:TM983050 ADI982852:ADI983050 ANE982852:ANE983050 AXA982852:AXA983050 BGW982852:BGW983050 BQS982852:BQS983050 CAO982852:CAO983050 CKK982852:CKK983050 CUG982852:CUG983050 DEC982852:DEC983050 DNY982852:DNY983050 DXU982852:DXU983050 EHQ982852:EHQ983050 ERM982852:ERM983050 FBI982852:FBI983050 FLE982852:FLE983050 FVA982852:FVA983050 GEW982852:GEW983050 GOS982852:GOS983050 GYO982852:GYO983050 HIK982852:HIK983050 HSG982852:HSG983050 ICC982852:ICC983050 ILY982852:ILY983050 IVU982852:IVU983050 JFQ982852:JFQ983050 JPM982852:JPM983050 JZI982852:JZI983050 KJE982852:KJE983050 KTA982852:KTA983050 LCW982852:LCW983050 LMS982852:LMS983050 LWO982852:LWO983050 MGK982852:MGK983050 MQG982852:MQG983050 NAC982852:NAC983050 NJY982852:NJY983050 NTU982852:NTU983050 ODQ982852:ODQ983050 ONM982852:ONM983050 OXI982852:OXI983050 PHE982852:PHE983050 PRA982852:PRA983050 QAW982852:QAW983050 QKS982852:QKS983050 QUO982852:QUO983050 REK982852:REK983050 ROG982852:ROG983050 RYC982852:RYC983050 SHY982852:SHY983050 SRU982852:SRU983050 TBQ982852:TBQ983050 TLM982852:TLM983050 TVI982852:TVI983050 UFE982852:UFE983050 UPA982852:UPA983050 UYW982852:UYW983050 VIS982852:VIS983050 VSO982852:VSO983050 WCK982852:WCK983050 WMG982852:WMG983050 WWC982852:WWC983050 WWC11:WWC15 WMG11:WMG15 WCK11:WCK15 VSO11:VSO15 VIS11:VIS15 UYW11:UYW15 UPA11:UPA15 UFE11:UFE15 TVI11:TVI15 TLM11:TLM15 TBQ11:TBQ15 SRU11:SRU15 SHY11:SHY15 RYC11:RYC15 ROG11:ROG15 REK11:REK15 QUO11:QUO15 QKS11:QKS15 QAW11:QAW15 PRA11:PRA15 PHE11:PHE15 OXI11:OXI15 ONM11:ONM15 ODQ11:ODQ15 NTU11:NTU15 NJY11:NJY15 NAC11:NAC15 MQG11:MQG15 MGK11:MGK15 LWO11:LWO15 LMS11:LMS15 LCW11:LCW15 KTA11:KTA15 KJE11:KJE15 JZI11:JZI15 JPM11:JPM15 JFQ11:JFQ15 IVU11:IVU15 ILY11:ILY15 ICC11:ICC15 HSG11:HSG15 HIK11:HIK15 GYO11:GYO15 GOS11:GOS15 GEW11:GEW15 FVA11:FVA15 FLE11:FLE15 FBI11:FBI15 ERM11:ERM15 EHQ11:EHQ15 DXU11:DXU15 DNY11:DNY15 DEC11:DEC15 CUG11:CUG15 CKK11:CKK15 CAO11:CAO15 BQS11:BQS15 BGW11:BGW15 AXA11:AXA15 ANE11:ANE15 ADI11:ADI15 TM11:TM15 JQ11:JQ15 U11:U15" xr:uid="{00000000-0002-0000-1300-000003000000}">
      <formula1>$Z$2:$Z$7</formula1>
    </dataValidation>
  </dataValidations>
  <pageMargins left="0.75" right="0.75" top="1" bottom="1" header="0.5" footer="0.5"/>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A133"/>
  <sheetViews>
    <sheetView view="pageBreakPreview" topLeftCell="A19" zoomScaleNormal="78" zoomScaleSheetLayoutView="100" workbookViewId="0">
      <selection activeCell="B26" sqref="B26"/>
    </sheetView>
  </sheetViews>
  <sheetFormatPr defaultColWidth="9" defaultRowHeight="14"/>
  <cols>
    <col min="1" max="1" width="7.453125" style="264" customWidth="1"/>
    <col min="2" max="2" width="27.26953125" style="265" customWidth="1"/>
    <col min="3" max="3" width="31.453125" style="265" customWidth="1"/>
    <col min="4" max="4" width="41.1796875" style="266" customWidth="1"/>
    <col min="5" max="5" width="2.81640625" style="250" customWidth="1"/>
    <col min="6" max="11" width="9" style="262" hidden="1" customWidth="1"/>
    <col min="12" max="16384" width="9" style="262"/>
  </cols>
  <sheetData>
    <row r="1" spans="1:11" ht="28.5" thickBot="1">
      <c r="A1" s="246">
        <v>1</v>
      </c>
      <c r="B1" s="247" t="s">
        <v>461</v>
      </c>
      <c r="C1" s="248" t="s">
        <v>462</v>
      </c>
      <c r="D1" s="249"/>
      <c r="K1" s="262" t="s">
        <v>494</v>
      </c>
    </row>
    <row r="2" spans="1:11">
      <c r="A2" s="251">
        <v>1.1000000000000001</v>
      </c>
      <c r="B2" s="252" t="s">
        <v>44</v>
      </c>
      <c r="C2" s="252" t="s">
        <v>463</v>
      </c>
      <c r="D2" s="253" t="s">
        <v>247</v>
      </c>
      <c r="K2" s="262" t="s">
        <v>494</v>
      </c>
    </row>
    <row r="3" spans="1:11" ht="28">
      <c r="A3" s="254" t="s">
        <v>45</v>
      </c>
      <c r="B3" s="255" t="s">
        <v>46</v>
      </c>
      <c r="C3" s="256" t="s">
        <v>827</v>
      </c>
      <c r="D3" s="257" t="s">
        <v>464</v>
      </c>
      <c r="K3" s="262" t="s">
        <v>494</v>
      </c>
    </row>
    <row r="4" spans="1:11" ht="58.5" customHeight="1">
      <c r="A4" s="254" t="s">
        <v>340</v>
      </c>
      <c r="B4" s="258" t="s">
        <v>341</v>
      </c>
      <c r="C4" s="259" t="s">
        <v>465</v>
      </c>
      <c r="D4" s="257"/>
      <c r="K4" s="262" t="s">
        <v>494</v>
      </c>
    </row>
    <row r="5" spans="1:11" s="51" customFormat="1" ht="79.5" hidden="1" customHeight="1">
      <c r="A5" s="114" t="s">
        <v>466</v>
      </c>
      <c r="B5" s="260" t="s">
        <v>467</v>
      </c>
      <c r="C5" s="43"/>
      <c r="D5" s="261" t="s">
        <v>468</v>
      </c>
      <c r="E5" s="129"/>
      <c r="K5" s="51" t="s">
        <v>495</v>
      </c>
    </row>
    <row r="6" spans="1:11" s="51" customFormat="1" ht="69.75" hidden="1" customHeight="1">
      <c r="A6" s="114" t="s">
        <v>469</v>
      </c>
      <c r="B6" s="260" t="s">
        <v>470</v>
      </c>
      <c r="C6" s="43"/>
      <c r="D6" s="261" t="s">
        <v>468</v>
      </c>
      <c r="E6" s="129"/>
      <c r="K6" s="51" t="s">
        <v>495</v>
      </c>
    </row>
    <row r="7" spans="1:11" ht="115.5" hidden="1" customHeight="1">
      <c r="A7" s="254" t="s">
        <v>416</v>
      </c>
      <c r="B7" s="300" t="s">
        <v>504</v>
      </c>
      <c r="C7" s="301"/>
      <c r="D7" s="302" t="s">
        <v>505</v>
      </c>
      <c r="K7" s="262" t="s">
        <v>506</v>
      </c>
    </row>
    <row r="8" spans="1:11" s="233" customFormat="1" ht="70" hidden="1">
      <c r="A8" s="213" t="s">
        <v>471</v>
      </c>
      <c r="B8" s="263" t="s">
        <v>412</v>
      </c>
      <c r="C8" s="43"/>
      <c r="D8" s="225" t="s">
        <v>411</v>
      </c>
      <c r="E8" s="129"/>
      <c r="K8" s="233" t="s">
        <v>495</v>
      </c>
    </row>
    <row r="9" spans="1:11">
      <c r="K9" s="262" t="s">
        <v>494</v>
      </c>
    </row>
    <row r="10" spans="1:11" ht="14.5" thickBot="1">
      <c r="A10" s="251">
        <v>1.2</v>
      </c>
      <c r="B10" s="267" t="s">
        <v>472</v>
      </c>
      <c r="C10" s="267"/>
      <c r="D10" s="268"/>
      <c r="K10" s="262" t="s">
        <v>494</v>
      </c>
    </row>
    <row r="11" spans="1:11" ht="70.5" thickBot="1">
      <c r="A11" s="269" t="s">
        <v>47</v>
      </c>
      <c r="B11" s="270" t="s">
        <v>151</v>
      </c>
      <c r="C11" s="259" t="s">
        <v>720</v>
      </c>
      <c r="D11" s="271"/>
      <c r="K11" s="262" t="s">
        <v>494</v>
      </c>
    </row>
    <row r="12" spans="1:11" ht="28.5" thickBot="1">
      <c r="A12" s="269" t="s">
        <v>48</v>
      </c>
      <c r="B12" s="270" t="s">
        <v>393</v>
      </c>
      <c r="C12" s="259" t="s">
        <v>1045</v>
      </c>
      <c r="D12" s="271"/>
      <c r="K12" s="262" t="s">
        <v>494</v>
      </c>
    </row>
    <row r="13" spans="1:11" ht="14.5" thickBot="1">
      <c r="A13" s="269" t="s">
        <v>50</v>
      </c>
      <c r="B13" s="265" t="s">
        <v>394</v>
      </c>
      <c r="C13" s="403"/>
      <c r="D13" s="271"/>
      <c r="K13" s="262" t="s">
        <v>494</v>
      </c>
    </row>
    <row r="14" spans="1:11" ht="98.5" thickBot="1">
      <c r="A14" s="269" t="s">
        <v>52</v>
      </c>
      <c r="B14" s="270" t="s">
        <v>49</v>
      </c>
      <c r="C14" s="259" t="s">
        <v>721</v>
      </c>
      <c r="D14" s="271"/>
      <c r="K14" s="262" t="s">
        <v>494</v>
      </c>
    </row>
    <row r="15" spans="1:11" ht="70.5" thickBot="1">
      <c r="A15" s="269" t="s">
        <v>54</v>
      </c>
      <c r="B15" s="270" t="s">
        <v>51</v>
      </c>
      <c r="C15" s="259" t="s">
        <v>720</v>
      </c>
      <c r="D15" s="272" t="s">
        <v>473</v>
      </c>
      <c r="G15" s="262" t="s">
        <v>496</v>
      </c>
      <c r="K15" s="262" t="s">
        <v>494</v>
      </c>
    </row>
    <row r="16" spans="1:11" ht="14.5" thickBot="1">
      <c r="A16" s="269" t="s">
        <v>105</v>
      </c>
      <c r="B16" s="270" t="s">
        <v>62</v>
      </c>
      <c r="C16" s="259" t="s">
        <v>715</v>
      </c>
      <c r="D16" s="271"/>
      <c r="G16" s="262" t="s">
        <v>497</v>
      </c>
      <c r="K16" s="262" t="s">
        <v>494</v>
      </c>
    </row>
    <row r="17" spans="1:11" ht="14.5" thickBot="1">
      <c r="A17" s="269" t="s">
        <v>7</v>
      </c>
      <c r="B17" s="270" t="s">
        <v>53</v>
      </c>
      <c r="C17" s="259" t="s">
        <v>722</v>
      </c>
      <c r="D17" s="271"/>
      <c r="G17" s="262" t="s">
        <v>498</v>
      </c>
      <c r="K17" s="262" t="s">
        <v>494</v>
      </c>
    </row>
    <row r="18" spans="1:11" ht="14.5" thickBot="1">
      <c r="A18" s="269" t="s">
        <v>152</v>
      </c>
      <c r="B18" s="270" t="s">
        <v>55</v>
      </c>
      <c r="C18" s="259"/>
      <c r="D18" s="271"/>
      <c r="G18" s="262" t="s">
        <v>499</v>
      </c>
      <c r="K18" s="262" t="s">
        <v>494</v>
      </c>
    </row>
    <row r="19" spans="1:11" ht="16.5" customHeight="1" thickBot="1">
      <c r="A19" s="269" t="s">
        <v>153</v>
      </c>
      <c r="B19" s="270" t="s">
        <v>56</v>
      </c>
      <c r="C19" s="334" t="s">
        <v>723</v>
      </c>
      <c r="D19" s="271"/>
      <c r="G19" s="262" t="s">
        <v>500</v>
      </c>
      <c r="K19" s="262" t="s">
        <v>494</v>
      </c>
    </row>
    <row r="20" spans="1:11" ht="14.5" thickBot="1">
      <c r="A20" s="269" t="s">
        <v>248</v>
      </c>
      <c r="B20" s="270" t="s">
        <v>6</v>
      </c>
      <c r="C20" s="334" t="s">
        <v>724</v>
      </c>
      <c r="D20" s="271"/>
      <c r="G20" s="262" t="s">
        <v>501</v>
      </c>
      <c r="K20" s="262" t="s">
        <v>494</v>
      </c>
    </row>
    <row r="21" spans="1:11" ht="40.5" customHeight="1">
      <c r="A21" s="269" t="s">
        <v>395</v>
      </c>
      <c r="B21" s="265" t="s">
        <v>106</v>
      </c>
      <c r="C21" s="259" t="s">
        <v>1047</v>
      </c>
      <c r="D21" s="273" t="s">
        <v>107</v>
      </c>
      <c r="K21" s="262" t="s">
        <v>494</v>
      </c>
    </row>
    <row r="22" spans="1:11" ht="42">
      <c r="A22" s="269" t="s">
        <v>396</v>
      </c>
      <c r="B22" s="274" t="s">
        <v>417</v>
      </c>
      <c r="C22" s="259" t="s">
        <v>1048</v>
      </c>
      <c r="D22" s="273"/>
      <c r="K22" s="262" t="s">
        <v>494</v>
      </c>
    </row>
    <row r="23" spans="1:11">
      <c r="A23" s="269"/>
      <c r="C23" s="259"/>
      <c r="D23" s="271"/>
      <c r="K23" s="262" t="s">
        <v>494</v>
      </c>
    </row>
    <row r="24" spans="1:11" ht="14.5" thickBot="1">
      <c r="A24" s="251">
        <v>1.3</v>
      </c>
      <c r="B24" s="275" t="s">
        <v>57</v>
      </c>
      <c r="C24" s="276"/>
      <c r="D24" s="268"/>
      <c r="K24" s="262" t="s">
        <v>494</v>
      </c>
    </row>
    <row r="25" spans="1:11" ht="26.25" customHeight="1" thickBot="1">
      <c r="A25" s="269" t="s">
        <v>58</v>
      </c>
      <c r="B25" s="270" t="s">
        <v>59</v>
      </c>
      <c r="C25" s="259" t="s">
        <v>337</v>
      </c>
      <c r="D25" s="272" t="s">
        <v>474</v>
      </c>
      <c r="G25" s="262" t="s">
        <v>337</v>
      </c>
      <c r="K25" s="262" t="s">
        <v>494</v>
      </c>
    </row>
    <row r="26" spans="1:11" ht="101.25" customHeight="1">
      <c r="A26" s="269" t="s">
        <v>338</v>
      </c>
      <c r="B26" s="265" t="s">
        <v>339</v>
      </c>
      <c r="C26" s="259" t="s">
        <v>496</v>
      </c>
      <c r="D26" s="273" t="s">
        <v>475</v>
      </c>
      <c r="G26" s="262" t="s">
        <v>0</v>
      </c>
      <c r="K26" s="262" t="s">
        <v>494</v>
      </c>
    </row>
    <row r="27" spans="1:11" ht="101.25" customHeight="1">
      <c r="A27" s="269" t="s">
        <v>476</v>
      </c>
      <c r="B27" s="265" t="s">
        <v>339</v>
      </c>
      <c r="C27" s="403"/>
      <c r="D27" s="273" t="s">
        <v>477</v>
      </c>
      <c r="K27" s="262" t="s">
        <v>495</v>
      </c>
    </row>
    <row r="28" spans="1:11" ht="42.5" thickBot="1">
      <c r="A28" s="269" t="s">
        <v>400</v>
      </c>
      <c r="B28" s="265" t="s">
        <v>415</v>
      </c>
      <c r="C28" s="259" t="s">
        <v>828</v>
      </c>
      <c r="D28" s="273" t="s">
        <v>154</v>
      </c>
      <c r="K28" s="262" t="s">
        <v>494</v>
      </c>
    </row>
    <row r="29" spans="1:11" ht="34.5" customHeight="1" thickBot="1">
      <c r="A29" s="269" t="s">
        <v>397</v>
      </c>
      <c r="B29" s="270" t="s">
        <v>398</v>
      </c>
      <c r="C29" s="259" t="s">
        <v>1049</v>
      </c>
      <c r="D29" s="273" t="s">
        <v>399</v>
      </c>
      <c r="K29" s="262" t="s">
        <v>494</v>
      </c>
    </row>
    <row r="30" spans="1:11" ht="28">
      <c r="A30" s="269" t="s">
        <v>60</v>
      </c>
      <c r="B30" s="265" t="s">
        <v>249</v>
      </c>
      <c r="C30" s="402">
        <v>22</v>
      </c>
      <c r="D30" s="273" t="s">
        <v>250</v>
      </c>
      <c r="K30" s="262" t="s">
        <v>494</v>
      </c>
    </row>
    <row r="31" spans="1:11">
      <c r="A31" s="269" t="s">
        <v>61</v>
      </c>
      <c r="B31" s="265" t="s">
        <v>62</v>
      </c>
      <c r="C31" s="259" t="s">
        <v>715</v>
      </c>
      <c r="D31" s="273"/>
      <c r="K31" s="262" t="s">
        <v>494</v>
      </c>
    </row>
    <row r="32" spans="1:11">
      <c r="A32" s="269" t="s">
        <v>63</v>
      </c>
      <c r="B32" s="265" t="s">
        <v>64</v>
      </c>
      <c r="C32" s="259" t="s">
        <v>833</v>
      </c>
      <c r="D32" s="271"/>
      <c r="K32" s="262" t="s">
        <v>494</v>
      </c>
    </row>
    <row r="33" spans="1:11" ht="42">
      <c r="A33" s="269" t="s">
        <v>65</v>
      </c>
      <c r="B33" s="265" t="s">
        <v>66</v>
      </c>
      <c r="C33" s="259"/>
      <c r="D33" s="273" t="s">
        <v>478</v>
      </c>
      <c r="K33" s="262" t="s">
        <v>494</v>
      </c>
    </row>
    <row r="34" spans="1:11" ht="58.5" customHeight="1">
      <c r="A34" s="269" t="s">
        <v>67</v>
      </c>
      <c r="B34" s="265" t="s">
        <v>68</v>
      </c>
      <c r="C34" s="259"/>
      <c r="D34" s="273" t="s">
        <v>479</v>
      </c>
      <c r="G34" s="262" t="s">
        <v>502</v>
      </c>
      <c r="K34" s="262" t="s">
        <v>494</v>
      </c>
    </row>
    <row r="35" spans="1:11" ht="14.5" thickBot="1">
      <c r="A35" s="269" t="s">
        <v>70</v>
      </c>
      <c r="B35" s="265" t="s">
        <v>69</v>
      </c>
      <c r="C35" s="259" t="s">
        <v>305</v>
      </c>
      <c r="D35" s="273" t="s">
        <v>480</v>
      </c>
      <c r="G35" s="262" t="s">
        <v>305</v>
      </c>
      <c r="K35" s="262" t="s">
        <v>494</v>
      </c>
    </row>
    <row r="36" spans="1:11" ht="14.5" thickBot="1">
      <c r="A36" s="269" t="s">
        <v>72</v>
      </c>
      <c r="B36" s="270" t="s">
        <v>71</v>
      </c>
      <c r="C36" s="259" t="s">
        <v>306</v>
      </c>
      <c r="D36" s="273" t="s">
        <v>481</v>
      </c>
      <c r="G36" s="262" t="s">
        <v>503</v>
      </c>
      <c r="K36" s="265" t="s">
        <v>494</v>
      </c>
    </row>
    <row r="37" spans="1:11">
      <c r="A37" s="269"/>
      <c r="C37" s="259"/>
      <c r="D37" s="271"/>
      <c r="G37" s="262" t="s">
        <v>306</v>
      </c>
      <c r="K37" s="265" t="s">
        <v>494</v>
      </c>
    </row>
    <row r="38" spans="1:11" ht="16" hidden="1">
      <c r="A38" s="254" t="s">
        <v>34</v>
      </c>
      <c r="B38" s="303" t="s">
        <v>507</v>
      </c>
      <c r="C38" s="294" t="s">
        <v>508</v>
      </c>
      <c r="D38" s="294" t="s">
        <v>509</v>
      </c>
      <c r="G38" s="262" t="s">
        <v>307</v>
      </c>
      <c r="K38" s="262" t="s">
        <v>510</v>
      </c>
    </row>
    <row r="39" spans="1:11" ht="28" hidden="1">
      <c r="A39" s="269"/>
      <c r="B39" s="304" t="s">
        <v>312</v>
      </c>
      <c r="C39" s="305"/>
      <c r="D39" s="306"/>
      <c r="G39" s="262" t="s">
        <v>308</v>
      </c>
      <c r="K39" s="262" t="s">
        <v>510</v>
      </c>
    </row>
    <row r="40" spans="1:11" ht="28" hidden="1">
      <c r="A40" s="269"/>
      <c r="B40" s="304" t="s">
        <v>313</v>
      </c>
      <c r="C40" s="305"/>
      <c r="D40" s="306"/>
      <c r="K40" s="262" t="s">
        <v>510</v>
      </c>
    </row>
    <row r="41" spans="1:11" hidden="1">
      <c r="A41" s="269"/>
      <c r="B41" s="304" t="s">
        <v>314</v>
      </c>
      <c r="C41" s="305"/>
      <c r="D41" s="306"/>
      <c r="K41" s="262" t="s">
        <v>510</v>
      </c>
    </row>
    <row r="42" spans="1:11" hidden="1">
      <c r="A42" s="269"/>
      <c r="B42" s="304" t="s">
        <v>315</v>
      </c>
      <c r="C42" s="305"/>
      <c r="D42" s="306"/>
      <c r="K42" s="262" t="s">
        <v>510</v>
      </c>
    </row>
    <row r="43" spans="1:11" hidden="1">
      <c r="A43" s="269"/>
      <c r="B43" s="304" t="s">
        <v>316</v>
      </c>
      <c r="C43" s="305"/>
      <c r="D43" s="306"/>
      <c r="K43" s="262" t="s">
        <v>510</v>
      </c>
    </row>
    <row r="44" spans="1:11" hidden="1">
      <c r="A44" s="269"/>
      <c r="B44" s="304" t="s">
        <v>310</v>
      </c>
      <c r="C44" s="305"/>
      <c r="D44" s="306"/>
      <c r="K44" s="262" t="s">
        <v>510</v>
      </c>
    </row>
    <row r="45" spans="1:11" hidden="1">
      <c r="A45" s="269"/>
      <c r="B45" s="255"/>
      <c r="C45" s="307"/>
      <c r="D45" s="308"/>
      <c r="K45" s="262" t="s">
        <v>510</v>
      </c>
    </row>
    <row r="46" spans="1:11" s="233" customFormat="1">
      <c r="A46" s="113" t="s">
        <v>482</v>
      </c>
      <c r="B46" s="224" t="s">
        <v>192</v>
      </c>
      <c r="C46" s="67" t="s">
        <v>717</v>
      </c>
      <c r="D46" s="212"/>
      <c r="E46" s="129"/>
      <c r="G46" s="233" t="s">
        <v>306</v>
      </c>
      <c r="K46" s="233" t="s">
        <v>495</v>
      </c>
    </row>
    <row r="47" spans="1:11" s="233" customFormat="1">
      <c r="A47" s="113"/>
      <c r="B47" s="404" t="s">
        <v>1046</v>
      </c>
      <c r="C47" s="405"/>
      <c r="D47" s="212"/>
      <c r="E47" s="129"/>
    </row>
    <row r="48" spans="1:11">
      <c r="A48" s="269"/>
      <c r="B48" s="255"/>
      <c r="C48" s="277"/>
      <c r="D48" s="278"/>
      <c r="K48" s="262" t="s">
        <v>494</v>
      </c>
    </row>
    <row r="49" spans="1:11">
      <c r="A49" s="251">
        <v>1.4</v>
      </c>
      <c r="B49" s="275" t="s">
        <v>35</v>
      </c>
      <c r="C49" s="276"/>
      <c r="D49" s="279" t="s">
        <v>251</v>
      </c>
      <c r="K49" s="262" t="s">
        <v>494</v>
      </c>
    </row>
    <row r="50" spans="1:11" ht="28.5" thickBot="1">
      <c r="A50" s="254" t="s">
        <v>73</v>
      </c>
      <c r="B50" s="255" t="s">
        <v>74</v>
      </c>
      <c r="C50" s="256" t="s">
        <v>829</v>
      </c>
      <c r="D50" s="257" t="s">
        <v>252</v>
      </c>
      <c r="K50" s="262" t="s">
        <v>494</v>
      </c>
    </row>
    <row r="51" spans="1:11" ht="31.5" customHeight="1">
      <c r="A51" s="254"/>
      <c r="B51" s="698" t="s">
        <v>164</v>
      </c>
      <c r="C51" s="259" t="s">
        <v>426</v>
      </c>
      <c r="D51" s="272" t="s">
        <v>483</v>
      </c>
      <c r="K51" s="262" t="s">
        <v>494</v>
      </c>
    </row>
    <row r="52" spans="1:11" ht="31.5" customHeight="1">
      <c r="A52" s="254"/>
      <c r="B52" s="699"/>
      <c r="C52" s="259"/>
      <c r="D52" s="273" t="s">
        <v>484</v>
      </c>
      <c r="K52" s="262" t="s">
        <v>494</v>
      </c>
    </row>
    <row r="53" spans="1:11" ht="14.5" thickBot="1">
      <c r="A53" s="254"/>
      <c r="B53" s="700"/>
      <c r="C53" s="259"/>
      <c r="D53" s="280" t="s">
        <v>485</v>
      </c>
      <c r="K53" s="262" t="s">
        <v>495</v>
      </c>
    </row>
    <row r="54" spans="1:11" ht="28">
      <c r="A54" s="254"/>
      <c r="B54" s="701" t="s">
        <v>165</v>
      </c>
      <c r="C54" s="259" t="s">
        <v>426</v>
      </c>
      <c r="D54" s="272" t="s">
        <v>486</v>
      </c>
      <c r="K54" s="262" t="s">
        <v>494</v>
      </c>
    </row>
    <row r="55" spans="1:11" ht="14.5" thickBot="1">
      <c r="A55" s="254"/>
      <c r="B55" s="702"/>
      <c r="C55" s="259"/>
      <c r="D55" s="273" t="s">
        <v>487</v>
      </c>
      <c r="K55" s="262" t="s">
        <v>494</v>
      </c>
    </row>
    <row r="56" spans="1:11" s="233" customFormat="1" ht="42">
      <c r="A56" s="113"/>
      <c r="B56" s="281" t="s">
        <v>348</v>
      </c>
      <c r="C56" s="43" t="s">
        <v>830</v>
      </c>
      <c r="D56" s="261" t="s">
        <v>349</v>
      </c>
      <c r="E56" s="129"/>
      <c r="K56" s="233" t="s">
        <v>495</v>
      </c>
    </row>
    <row r="57" spans="1:11">
      <c r="A57" s="254"/>
      <c r="B57" s="258"/>
      <c r="C57" s="259"/>
      <c r="D57" s="273"/>
    </row>
    <row r="58" spans="1:11" ht="14.5" thickBot="1">
      <c r="A58" s="254" t="s">
        <v>75</v>
      </c>
      <c r="B58" s="258" t="s">
        <v>80</v>
      </c>
      <c r="C58" s="282">
        <v>389955</v>
      </c>
      <c r="D58" s="283"/>
      <c r="K58" s="262" t="s">
        <v>494</v>
      </c>
    </row>
    <row r="59" spans="1:11" ht="28.5" hidden="1" thickBot="1">
      <c r="A59" s="254" t="s">
        <v>511</v>
      </c>
      <c r="B59" s="258" t="s">
        <v>512</v>
      </c>
      <c r="C59" s="282"/>
      <c r="D59" s="272" t="s">
        <v>513</v>
      </c>
      <c r="K59" s="262" t="s">
        <v>506</v>
      </c>
    </row>
    <row r="60" spans="1:11" ht="28.5" hidden="1" thickBot="1">
      <c r="A60" s="254" t="s">
        <v>514</v>
      </c>
      <c r="B60" s="258" t="s">
        <v>515</v>
      </c>
      <c r="C60" s="282"/>
      <c r="D60" s="272"/>
      <c r="K60" s="262" t="s">
        <v>506</v>
      </c>
    </row>
    <row r="61" spans="1:11" ht="70.5" hidden="1" thickBot="1">
      <c r="A61" s="254" t="s">
        <v>516</v>
      </c>
      <c r="B61" s="258" t="s">
        <v>517</v>
      </c>
      <c r="C61" s="282"/>
      <c r="D61" s="272"/>
      <c r="K61" s="262" t="s">
        <v>506</v>
      </c>
    </row>
    <row r="62" spans="1:11" ht="98.5" hidden="1" thickBot="1">
      <c r="A62" s="264" t="s">
        <v>518</v>
      </c>
      <c r="B62" s="258" t="s">
        <v>519</v>
      </c>
      <c r="C62" s="282"/>
      <c r="D62" s="272"/>
      <c r="K62" s="262" t="s">
        <v>506</v>
      </c>
    </row>
    <row r="63" spans="1:11" ht="28.5" thickBot="1">
      <c r="A63" s="254" t="s">
        <v>77</v>
      </c>
      <c r="B63" s="284" t="s">
        <v>11</v>
      </c>
      <c r="C63" s="259" t="s">
        <v>311</v>
      </c>
      <c r="D63" s="273" t="s">
        <v>488</v>
      </c>
      <c r="G63" s="262" t="s">
        <v>309</v>
      </c>
      <c r="K63" s="262" t="s">
        <v>494</v>
      </c>
    </row>
    <row r="64" spans="1:11" ht="42">
      <c r="A64" s="254" t="s">
        <v>79</v>
      </c>
      <c r="B64" s="258" t="s">
        <v>82</v>
      </c>
      <c r="C64" s="259" t="s">
        <v>831</v>
      </c>
      <c r="D64" s="272" t="s">
        <v>253</v>
      </c>
      <c r="G64" s="262" t="s">
        <v>310</v>
      </c>
      <c r="K64" s="262" t="s">
        <v>494</v>
      </c>
    </row>
    <row r="65" spans="1:11" ht="105" hidden="1" customHeight="1">
      <c r="A65" s="254" t="s">
        <v>520</v>
      </c>
      <c r="B65" s="258" t="s">
        <v>521</v>
      </c>
      <c r="C65" s="309" t="s">
        <v>522</v>
      </c>
      <c r="D65" s="310" t="s">
        <v>523</v>
      </c>
      <c r="G65" s="262" t="s">
        <v>311</v>
      </c>
      <c r="K65" s="262" t="s">
        <v>506</v>
      </c>
    </row>
    <row r="66" spans="1:11" ht="49.5" hidden="1" customHeight="1">
      <c r="A66" s="254"/>
      <c r="B66" s="258" t="s">
        <v>524</v>
      </c>
      <c r="C66" s="282"/>
      <c r="D66" s="310"/>
      <c r="K66" s="262" t="s">
        <v>506</v>
      </c>
    </row>
    <row r="67" spans="1:11" ht="177.75" customHeight="1">
      <c r="A67" s="254"/>
      <c r="B67" s="281" t="s">
        <v>489</v>
      </c>
      <c r="C67" s="282" t="s">
        <v>834</v>
      </c>
      <c r="D67" s="226" t="s">
        <v>329</v>
      </c>
      <c r="K67" s="262" t="s">
        <v>495</v>
      </c>
    </row>
    <row r="68" spans="1:11" ht="28" hidden="1">
      <c r="A68" s="254" t="s">
        <v>525</v>
      </c>
      <c r="B68" s="288" t="s">
        <v>526</v>
      </c>
      <c r="C68" s="259"/>
      <c r="D68" s="310" t="s">
        <v>527</v>
      </c>
      <c r="K68" s="262" t="s">
        <v>506</v>
      </c>
    </row>
    <row r="69" spans="1:11" ht="28.5" hidden="1" customHeight="1">
      <c r="A69" s="311" t="s">
        <v>528</v>
      </c>
      <c r="B69" s="288" t="s">
        <v>529</v>
      </c>
      <c r="C69" s="259"/>
      <c r="D69" s="310" t="s">
        <v>527</v>
      </c>
      <c r="K69" s="262" t="s">
        <v>506</v>
      </c>
    </row>
    <row r="70" spans="1:11" ht="56" hidden="1">
      <c r="A70" s="312" t="s">
        <v>530</v>
      </c>
      <c r="B70" s="258" t="s">
        <v>531</v>
      </c>
      <c r="C70" s="259"/>
      <c r="D70" s="272" t="s">
        <v>532</v>
      </c>
      <c r="K70" s="262" t="s">
        <v>506</v>
      </c>
    </row>
    <row r="71" spans="1:11" ht="70" hidden="1">
      <c r="A71" s="312" t="s">
        <v>533</v>
      </c>
      <c r="B71" s="258" t="s">
        <v>534</v>
      </c>
      <c r="C71" s="259"/>
      <c r="D71" s="283"/>
      <c r="K71" s="262" t="s">
        <v>506</v>
      </c>
    </row>
    <row r="72" spans="1:11" hidden="1">
      <c r="A72" s="312" t="s">
        <v>535</v>
      </c>
      <c r="B72" s="258" t="s">
        <v>536</v>
      </c>
      <c r="C72" s="259"/>
      <c r="D72" s="273" t="s">
        <v>491</v>
      </c>
      <c r="K72" s="262" t="s">
        <v>506</v>
      </c>
    </row>
    <row r="73" spans="1:11" ht="28">
      <c r="A73" s="254" t="s">
        <v>81</v>
      </c>
      <c r="B73" s="258" t="s">
        <v>84</v>
      </c>
      <c r="C73" s="259" t="s">
        <v>832</v>
      </c>
      <c r="D73" s="273" t="s">
        <v>254</v>
      </c>
      <c r="K73" s="262" t="s">
        <v>494</v>
      </c>
    </row>
    <row r="74" spans="1:11">
      <c r="A74" s="254" t="s">
        <v>83</v>
      </c>
      <c r="B74" s="258" t="s">
        <v>86</v>
      </c>
      <c r="C74" s="259" t="s">
        <v>858</v>
      </c>
      <c r="D74" s="273" t="s">
        <v>5</v>
      </c>
      <c r="K74" s="262" t="s">
        <v>494</v>
      </c>
    </row>
    <row r="75" spans="1:11" ht="28">
      <c r="A75" s="254" t="s">
        <v>85</v>
      </c>
      <c r="B75" s="258" t="s">
        <v>121</v>
      </c>
      <c r="C75" s="366" t="s">
        <v>859</v>
      </c>
      <c r="D75" s="283"/>
      <c r="K75" s="262" t="s">
        <v>494</v>
      </c>
    </row>
    <row r="76" spans="1:11" ht="14.5">
      <c r="A76" s="254"/>
      <c r="B76" s="258" t="s">
        <v>100</v>
      </c>
      <c r="C76" s="367" t="s">
        <v>860</v>
      </c>
      <c r="D76" s="283"/>
      <c r="K76" s="262" t="s">
        <v>494</v>
      </c>
    </row>
    <row r="77" spans="1:11" ht="70" hidden="1">
      <c r="A77" s="254" t="s">
        <v>537</v>
      </c>
      <c r="B77" s="258" t="s">
        <v>538</v>
      </c>
      <c r="C77" s="259"/>
      <c r="D77" s="283"/>
      <c r="K77" s="262" t="s">
        <v>506</v>
      </c>
    </row>
    <row r="78" spans="1:11" ht="42">
      <c r="A78" s="254" t="s">
        <v>87</v>
      </c>
      <c r="B78" s="258" t="s">
        <v>122</v>
      </c>
      <c r="C78" s="259" t="s">
        <v>203</v>
      </c>
      <c r="D78" s="273" t="s">
        <v>18</v>
      </c>
      <c r="K78" s="262" t="s">
        <v>494</v>
      </c>
    </row>
    <row r="79" spans="1:11" ht="14.5" thickBot="1">
      <c r="A79" s="254" t="s">
        <v>88</v>
      </c>
      <c r="B79" s="258" t="s">
        <v>123</v>
      </c>
      <c r="C79" s="259" t="s">
        <v>863</v>
      </c>
      <c r="D79" s="273" t="s">
        <v>124</v>
      </c>
      <c r="K79" s="262" t="s">
        <v>494</v>
      </c>
    </row>
    <row r="80" spans="1:11" ht="28.5" thickBot="1">
      <c r="A80" s="254" t="s">
        <v>163</v>
      </c>
      <c r="B80" s="284" t="s">
        <v>76</v>
      </c>
      <c r="C80" s="368" t="s">
        <v>861</v>
      </c>
      <c r="D80" s="285" t="s">
        <v>97</v>
      </c>
      <c r="K80" s="262" t="s">
        <v>494</v>
      </c>
    </row>
    <row r="81" spans="1:11">
      <c r="A81" s="254"/>
      <c r="B81" s="286" t="s">
        <v>490</v>
      </c>
      <c r="C81" s="369">
        <v>939</v>
      </c>
      <c r="D81" s="287"/>
      <c r="K81" s="262" t="s">
        <v>494</v>
      </c>
    </row>
    <row r="82" spans="1:11" ht="28">
      <c r="A82" s="254" t="s">
        <v>9</v>
      </c>
      <c r="B82" s="288" t="s">
        <v>78</v>
      </c>
      <c r="C82" s="43"/>
      <c r="D82" s="287" t="s">
        <v>97</v>
      </c>
      <c r="K82" s="262" t="s">
        <v>494</v>
      </c>
    </row>
    <row r="83" spans="1:11">
      <c r="A83" s="254"/>
      <c r="B83" s="286" t="s">
        <v>490</v>
      </c>
      <c r="C83" s="369" t="s">
        <v>862</v>
      </c>
      <c r="D83" s="287"/>
      <c r="K83" s="262" t="s">
        <v>494</v>
      </c>
    </row>
    <row r="84" spans="1:11">
      <c r="A84" s="254" t="s">
        <v>10</v>
      </c>
      <c r="B84" s="258" t="s">
        <v>125</v>
      </c>
      <c r="C84" s="259" t="s">
        <v>493</v>
      </c>
      <c r="D84" s="273" t="s">
        <v>491</v>
      </c>
      <c r="K84" s="262" t="s">
        <v>494</v>
      </c>
    </row>
    <row r="85" spans="1:11" ht="14.5" hidden="1" thickBot="1">
      <c r="A85" s="254" t="s">
        <v>539</v>
      </c>
      <c r="B85" s="284" t="s">
        <v>540</v>
      </c>
      <c r="C85" s="259"/>
      <c r="D85" s="273" t="s">
        <v>491</v>
      </c>
      <c r="K85" s="262" t="s">
        <v>506</v>
      </c>
    </row>
    <row r="86" spans="1:11" ht="14.5" hidden="1" thickBot="1">
      <c r="A86" s="254" t="s">
        <v>541</v>
      </c>
      <c r="B86" s="284" t="s">
        <v>542</v>
      </c>
      <c r="C86" s="259"/>
      <c r="D86" s="273" t="s">
        <v>491</v>
      </c>
      <c r="K86" s="262" t="s">
        <v>506</v>
      </c>
    </row>
    <row r="87" spans="1:11">
      <c r="A87" s="254"/>
      <c r="B87" s="289"/>
      <c r="C87" s="290"/>
      <c r="D87" s="291"/>
      <c r="K87" s="262" t="s">
        <v>494</v>
      </c>
    </row>
    <row r="88" spans="1:11">
      <c r="A88" s="292" t="s">
        <v>255</v>
      </c>
      <c r="B88" s="293" t="s">
        <v>126</v>
      </c>
      <c r="C88" s="294" t="s">
        <v>127</v>
      </c>
      <c r="D88" s="294" t="s">
        <v>128</v>
      </c>
      <c r="E88" s="295"/>
      <c r="K88" s="262" t="s">
        <v>494</v>
      </c>
    </row>
    <row r="89" spans="1:11">
      <c r="A89" s="269"/>
      <c r="B89" s="296" t="s">
        <v>129</v>
      </c>
      <c r="C89" s="297" t="s">
        <v>864</v>
      </c>
      <c r="D89" s="297"/>
      <c r="K89" s="262" t="s">
        <v>494</v>
      </c>
    </row>
    <row r="90" spans="1:11">
      <c r="A90" s="269"/>
      <c r="B90" s="296" t="s">
        <v>130</v>
      </c>
      <c r="C90" s="297" t="s">
        <v>864</v>
      </c>
      <c r="D90" s="297"/>
      <c r="K90" s="262" t="s">
        <v>494</v>
      </c>
    </row>
    <row r="91" spans="1:11">
      <c r="A91" s="269"/>
      <c r="B91" s="296" t="s">
        <v>131</v>
      </c>
      <c r="C91" s="297" t="s">
        <v>864</v>
      </c>
      <c r="D91" s="297"/>
      <c r="K91" s="262" t="s">
        <v>494</v>
      </c>
    </row>
    <row r="92" spans="1:11">
      <c r="A92" s="269"/>
      <c r="B92" s="296" t="s">
        <v>132</v>
      </c>
      <c r="C92" s="297" t="s">
        <v>864</v>
      </c>
      <c r="D92" s="297"/>
      <c r="K92" s="262" t="s">
        <v>494</v>
      </c>
    </row>
    <row r="93" spans="1:11">
      <c r="A93" s="269"/>
      <c r="B93" s="296" t="s">
        <v>133</v>
      </c>
      <c r="C93" s="297">
        <f>SUM(C89:C92)</f>
        <v>0</v>
      </c>
      <c r="D93" s="297">
        <f>SUM(D89:D92)</f>
        <v>0</v>
      </c>
      <c r="K93" s="262" t="s">
        <v>494</v>
      </c>
    </row>
    <row r="94" spans="1:11">
      <c r="A94" s="298"/>
      <c r="D94" s="271"/>
      <c r="K94" s="262" t="s">
        <v>494</v>
      </c>
    </row>
    <row r="95" spans="1:11" ht="33.75" hidden="1" customHeight="1">
      <c r="A95" s="292" t="s">
        <v>543</v>
      </c>
      <c r="B95" s="703" t="s">
        <v>544</v>
      </c>
      <c r="C95" s="704"/>
      <c r="D95" s="705"/>
      <c r="E95" s="295"/>
      <c r="K95" s="262" t="s">
        <v>506</v>
      </c>
    </row>
    <row r="96" spans="1:11" ht="90" hidden="1" customHeight="1">
      <c r="A96" s="313"/>
      <c r="B96" s="314" t="s">
        <v>545</v>
      </c>
      <c r="C96" s="315" t="s">
        <v>128</v>
      </c>
      <c r="D96" s="315" t="s">
        <v>546</v>
      </c>
      <c r="E96" s="295"/>
      <c r="K96" s="262" t="s">
        <v>506</v>
      </c>
    </row>
    <row r="97" spans="1:27" ht="42" hidden="1">
      <c r="A97" s="269"/>
      <c r="B97" s="316" t="s">
        <v>547</v>
      </c>
      <c r="C97" s="317" t="s">
        <v>548</v>
      </c>
      <c r="D97" s="317" t="s">
        <v>549</v>
      </c>
      <c r="K97" s="262" t="s">
        <v>506</v>
      </c>
    </row>
    <row r="98" spans="1:27" ht="42" hidden="1">
      <c r="A98" s="269"/>
      <c r="B98" s="316" t="s">
        <v>550</v>
      </c>
      <c r="C98" s="317" t="s">
        <v>548</v>
      </c>
      <c r="D98" s="317" t="s">
        <v>551</v>
      </c>
      <c r="K98" s="262" t="s">
        <v>506</v>
      </c>
    </row>
    <row r="99" spans="1:27" hidden="1">
      <c r="A99" s="269"/>
      <c r="B99" s="318"/>
      <c r="C99" s="305"/>
      <c r="D99" s="306"/>
      <c r="K99" s="262" t="s">
        <v>506</v>
      </c>
    </row>
    <row r="100" spans="1:27" hidden="1">
      <c r="A100" s="269"/>
      <c r="B100" s="318"/>
      <c r="C100" s="305"/>
      <c r="D100" s="306"/>
      <c r="K100" s="262" t="s">
        <v>506</v>
      </c>
    </row>
    <row r="101" spans="1:27" hidden="1">
      <c r="A101" s="269"/>
      <c r="B101" s="318"/>
      <c r="C101" s="305"/>
      <c r="D101" s="306"/>
      <c r="K101" s="262" t="s">
        <v>506</v>
      </c>
    </row>
    <row r="102" spans="1:27">
      <c r="B102" s="259"/>
      <c r="C102" s="259"/>
      <c r="D102" s="299"/>
    </row>
    <row r="103" spans="1:27" ht="28">
      <c r="B103" s="363" t="s">
        <v>313</v>
      </c>
      <c r="C103" s="62">
        <v>117186.6</v>
      </c>
    </row>
    <row r="104" spans="1:27">
      <c r="B104" s="363" t="s">
        <v>314</v>
      </c>
      <c r="C104" s="361"/>
    </row>
    <row r="105" spans="1:27">
      <c r="B105" s="363" t="s">
        <v>315</v>
      </c>
      <c r="C105" s="361"/>
    </row>
    <row r="106" spans="1:27">
      <c r="B106" s="363" t="s">
        <v>316</v>
      </c>
      <c r="C106" s="361"/>
    </row>
    <row r="107" spans="1:27">
      <c r="B107" s="363" t="s">
        <v>310</v>
      </c>
      <c r="C107" s="62">
        <v>272768.40000000002</v>
      </c>
    </row>
    <row r="108" spans="1:27">
      <c r="C108" s="362">
        <f>SUM(C102:C107)</f>
        <v>389955</v>
      </c>
    </row>
    <row r="111" spans="1:27">
      <c r="B111" s="64" t="s">
        <v>189</v>
      </c>
      <c r="C111" s="233"/>
      <c r="AA111" s="262" t="s">
        <v>492</v>
      </c>
    </row>
    <row r="112" spans="1:27">
      <c r="B112" s="364" t="s">
        <v>835</v>
      </c>
      <c r="C112" s="364" t="s">
        <v>836</v>
      </c>
      <c r="AA112" s="262" t="s">
        <v>493</v>
      </c>
    </row>
    <row r="113" spans="2:3">
      <c r="B113" s="364"/>
      <c r="C113" s="364" t="s">
        <v>837</v>
      </c>
    </row>
    <row r="114" spans="2:3">
      <c r="B114" s="364"/>
      <c r="C114" s="364" t="s">
        <v>838</v>
      </c>
    </row>
    <row r="115" spans="2:3">
      <c r="B115" s="364"/>
      <c r="C115" s="364" t="s">
        <v>839</v>
      </c>
    </row>
    <row r="116" spans="2:3">
      <c r="B116" s="364"/>
      <c r="C116" s="364" t="s">
        <v>840</v>
      </c>
    </row>
    <row r="117" spans="2:3">
      <c r="B117" s="364"/>
      <c r="C117" s="364" t="s">
        <v>841</v>
      </c>
    </row>
    <row r="118" spans="2:3">
      <c r="B118" s="364"/>
      <c r="C118" s="364" t="s">
        <v>842</v>
      </c>
    </row>
    <row r="119" spans="2:3">
      <c r="B119" s="364"/>
      <c r="C119" s="364" t="s">
        <v>843</v>
      </c>
    </row>
    <row r="120" spans="2:3">
      <c r="B120" s="365" t="s">
        <v>176</v>
      </c>
      <c r="C120" s="364"/>
    </row>
    <row r="121" spans="2:3">
      <c r="B121" s="364" t="s">
        <v>844</v>
      </c>
      <c r="C121" s="364" t="s">
        <v>845</v>
      </c>
    </row>
    <row r="122" spans="2:3">
      <c r="B122" s="364"/>
      <c r="C122" s="364"/>
    </row>
    <row r="123" spans="2:3">
      <c r="B123" s="364" t="s">
        <v>846</v>
      </c>
      <c r="C123" s="364" t="s">
        <v>847</v>
      </c>
    </row>
    <row r="124" spans="2:3">
      <c r="B124" s="364"/>
      <c r="C124" s="364" t="s">
        <v>848</v>
      </c>
    </row>
    <row r="125" spans="2:3">
      <c r="B125" s="364"/>
      <c r="C125" s="364" t="s">
        <v>849</v>
      </c>
    </row>
    <row r="126" spans="2:3">
      <c r="B126" s="364"/>
      <c r="C126" s="364" t="s">
        <v>850</v>
      </c>
    </row>
    <row r="127" spans="2:3">
      <c r="B127" s="364"/>
      <c r="C127" s="364" t="s">
        <v>851</v>
      </c>
    </row>
    <row r="128" spans="2:3">
      <c r="B128" s="364"/>
      <c r="C128" s="364" t="s">
        <v>852</v>
      </c>
    </row>
    <row r="129" spans="2:3">
      <c r="B129" s="364"/>
      <c r="C129" s="364" t="s">
        <v>853</v>
      </c>
    </row>
    <row r="130" spans="2:3">
      <c r="B130" s="364"/>
      <c r="C130" s="364" t="s">
        <v>854</v>
      </c>
    </row>
    <row r="131" spans="2:3">
      <c r="B131" s="364"/>
      <c r="C131" s="364" t="s">
        <v>855</v>
      </c>
    </row>
    <row r="132" spans="2:3">
      <c r="B132" s="364"/>
      <c r="C132" s="364" t="s">
        <v>856</v>
      </c>
    </row>
    <row r="133" spans="2:3">
      <c r="B133" s="364"/>
      <c r="C133" s="364" t="s">
        <v>857</v>
      </c>
    </row>
  </sheetData>
  <sheetProtection formatCells="0" formatColumns="0" formatRows="0" insertColumns="0" insertRows="0" insertHyperlinks="0" sort="0" autoFilter="0" pivotTables="0"/>
  <autoFilter ref="K1" xr:uid="{00000000-0009-0000-0000-000001000000}"/>
  <mergeCells count="3">
    <mergeCell ref="B51:B53"/>
    <mergeCell ref="B54:B55"/>
    <mergeCell ref="B95:D95"/>
  </mergeCells>
  <phoneticPr fontId="8" type="noConversion"/>
  <dataValidations count="6">
    <dataValidation type="list" allowBlank="1" showInputMessage="1" showErrorMessage="1" sqref="C68:C69 C84:C86 C72" xr:uid="{00000000-0002-0000-0100-000000000000}">
      <formula1>$AA$111:$AA$112</formula1>
    </dataValidation>
    <dataValidation type="list" allowBlank="1" showInputMessage="1" showErrorMessage="1" sqref="C25" xr:uid="{00000000-0002-0000-0100-000001000000}">
      <formula1>$G$25:$G$30</formula1>
    </dataValidation>
    <dataValidation type="list" allowBlank="1" showInputMessage="1" showErrorMessage="1" sqref="C36" xr:uid="{00000000-0002-0000-0100-000002000000}">
      <formula1>$G$36:$G$39</formula1>
    </dataValidation>
    <dataValidation type="list" allowBlank="1" showInputMessage="1" showErrorMessage="1" sqref="C26:C27" xr:uid="{00000000-0002-0000-0100-000003000000}">
      <formula1>$G$15:$G$20</formula1>
    </dataValidation>
    <dataValidation type="list" allowBlank="1" showInputMessage="1" showErrorMessage="1" sqref="C35" xr:uid="{00000000-0002-0000-0100-000004000000}">
      <formula1>$G$34:$G$35</formula1>
    </dataValidation>
    <dataValidation type="list" allowBlank="1" showInputMessage="1" showErrorMessage="1" sqref="C63" xr:uid="{00000000-0002-0000-0100-000005000000}">
      <formula1>$G$63:$G$65</formula1>
    </dataValidation>
  </dataValidations>
  <hyperlinks>
    <hyperlink ref="C19" r:id="rId1" xr:uid="{00000000-0004-0000-0100-000000000000}"/>
    <hyperlink ref="C20" r:id="rId2" xr:uid="{00000000-0004-0000-0100-000001000000}"/>
  </hyperlinks>
  <pageMargins left="0.7" right="0.7" top="0.75" bottom="0.75" header="0.3" footer="0.3"/>
  <pageSetup paperSize="9" orientation="portrait"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K36"/>
  <sheetViews>
    <sheetView workbookViewId="0">
      <selection activeCell="A11" sqref="A11"/>
    </sheetView>
  </sheetViews>
  <sheetFormatPr defaultRowHeight="14"/>
  <cols>
    <col min="1" max="1" width="31.1796875" customWidth="1"/>
    <col min="2" max="2" width="32.81640625" customWidth="1"/>
    <col min="9" max="9" width="14.453125" bestFit="1" customWidth="1"/>
  </cols>
  <sheetData>
    <row r="1" spans="1:11" ht="15.5">
      <c r="A1" s="389" t="s">
        <v>1016</v>
      </c>
    </row>
    <row r="2" spans="1:11">
      <c r="A2" s="390" t="s">
        <v>1017</v>
      </c>
      <c r="B2" s="390" t="s">
        <v>556</v>
      </c>
    </row>
    <row r="3" spans="1:11">
      <c r="A3" s="390" t="s">
        <v>1018</v>
      </c>
      <c r="B3" s="390" t="s">
        <v>1019</v>
      </c>
    </row>
    <row r="4" spans="1:11" ht="63">
      <c r="A4" s="390" t="s">
        <v>1020</v>
      </c>
      <c r="B4" s="391" t="s">
        <v>1021</v>
      </c>
      <c r="D4" s="748" t="s">
        <v>1022</v>
      </c>
      <c r="E4" s="748"/>
      <c r="F4" s="748"/>
      <c r="G4" s="748"/>
      <c r="H4" s="748"/>
      <c r="I4" s="748"/>
      <c r="J4" s="748"/>
      <c r="K4" s="748"/>
    </row>
    <row r="5" spans="1:11">
      <c r="A5" s="390" t="s">
        <v>1023</v>
      </c>
      <c r="B5" s="392" t="s">
        <v>1024</v>
      </c>
    </row>
    <row r="6" spans="1:11">
      <c r="A6" s="393" t="s">
        <v>1025</v>
      </c>
    </row>
    <row r="7" spans="1:11">
      <c r="A7" s="393" t="s">
        <v>1026</v>
      </c>
      <c r="B7" s="394" t="s">
        <v>1027</v>
      </c>
      <c r="E7" s="395"/>
      <c r="G7" s="395"/>
    </row>
    <row r="8" spans="1:11">
      <c r="B8" s="394" t="s">
        <v>1028</v>
      </c>
      <c r="E8" s="395"/>
      <c r="G8" s="395"/>
    </row>
    <row r="9" spans="1:11">
      <c r="B9" s="394" t="s">
        <v>1029</v>
      </c>
      <c r="E9" s="395"/>
      <c r="G9" s="395"/>
    </row>
    <row r="10" spans="1:11">
      <c r="B10" s="394"/>
      <c r="E10" s="395"/>
      <c r="G10" s="395"/>
    </row>
    <row r="11" spans="1:11">
      <c r="A11" s="465" t="e">
        <f>SQRT(0.6*(#REF!))</f>
        <v>#REF!</v>
      </c>
      <c r="B11" s="394" t="s">
        <v>1030</v>
      </c>
      <c r="E11" s="395"/>
      <c r="G11" s="395"/>
    </row>
    <row r="12" spans="1:11">
      <c r="A12" s="377" t="s">
        <v>1031</v>
      </c>
      <c r="B12" s="394" t="s">
        <v>1032</v>
      </c>
      <c r="E12" s="395"/>
      <c r="G12" s="395"/>
    </row>
    <row r="13" spans="1:11">
      <c r="A13" s="377" t="s">
        <v>1033</v>
      </c>
      <c r="B13" s="394" t="s">
        <v>1034</v>
      </c>
      <c r="E13" s="395"/>
      <c r="G13" s="395"/>
    </row>
    <row r="14" spans="1:11">
      <c r="E14" s="395"/>
      <c r="G14" s="395"/>
    </row>
    <row r="15" spans="1:11">
      <c r="A15" s="749" t="s">
        <v>1035</v>
      </c>
      <c r="B15" s="750"/>
      <c r="C15" s="396" t="s">
        <v>112</v>
      </c>
      <c r="D15" s="396" t="s">
        <v>174</v>
      </c>
      <c r="E15" s="396" t="s">
        <v>1</v>
      </c>
      <c r="F15" s="396" t="s">
        <v>2</v>
      </c>
      <c r="G15" s="396" t="s">
        <v>3</v>
      </c>
      <c r="H15" s="396" t="s">
        <v>866</v>
      </c>
    </row>
    <row r="16" spans="1:11">
      <c r="A16" s="397" t="s">
        <v>0</v>
      </c>
      <c r="B16" s="397" t="s">
        <v>1036</v>
      </c>
      <c r="C16" s="398">
        <v>4</v>
      </c>
      <c r="D16" s="398"/>
      <c r="E16" s="398"/>
      <c r="F16" s="398"/>
      <c r="G16" s="398"/>
      <c r="H16" s="398"/>
    </row>
    <row r="17" spans="1:8">
      <c r="A17" s="399"/>
      <c r="B17" s="397" t="s">
        <v>1037</v>
      </c>
      <c r="C17" s="398">
        <v>2</v>
      </c>
      <c r="D17" s="398"/>
      <c r="E17" s="398"/>
      <c r="F17" s="398"/>
      <c r="G17" s="398"/>
      <c r="H17" s="398"/>
    </row>
    <row r="20" spans="1:8">
      <c r="A20" s="749" t="s">
        <v>1038</v>
      </c>
      <c r="B20" s="751"/>
      <c r="C20" s="751"/>
      <c r="D20" s="751"/>
      <c r="E20" s="751"/>
      <c r="F20" s="751"/>
      <c r="G20" s="751"/>
      <c r="H20" s="752"/>
    </row>
    <row r="21" spans="1:8">
      <c r="A21" s="397" t="s">
        <v>1039</v>
      </c>
      <c r="B21" s="397" t="s">
        <v>1040</v>
      </c>
      <c r="C21" s="397" t="s">
        <v>112</v>
      </c>
      <c r="D21" s="397" t="s">
        <v>174</v>
      </c>
      <c r="E21" s="397" t="s">
        <v>1</v>
      </c>
      <c r="F21" s="397" t="s">
        <v>2</v>
      </c>
      <c r="G21" s="397" t="s">
        <v>3</v>
      </c>
      <c r="H21" s="397" t="s">
        <v>866</v>
      </c>
    </row>
    <row r="22" spans="1:8">
      <c r="A22" s="464" t="s">
        <v>1041</v>
      </c>
      <c r="B22" s="398">
        <v>4</v>
      </c>
      <c r="C22" s="465">
        <f>ROUNDUP((SQRT(B22)),0)</f>
        <v>2</v>
      </c>
      <c r="D22" s="465">
        <f>ROUNDUP(0.6*SQRT(B22),0.1)</f>
        <v>2</v>
      </c>
      <c r="E22" s="465">
        <f>$D$22</f>
        <v>2</v>
      </c>
      <c r="F22" s="465">
        <f>$D$22</f>
        <v>2</v>
      </c>
      <c r="G22" s="465">
        <f>$D$22</f>
        <v>2</v>
      </c>
      <c r="H22" s="465">
        <f>ROUNDUP(0.8*SQRT(B22),0.1)</f>
        <v>2</v>
      </c>
    </row>
    <row r="23" spans="1:8">
      <c r="A23" s="464" t="s">
        <v>1042</v>
      </c>
      <c r="B23" s="398"/>
      <c r="C23" s="465"/>
      <c r="D23" s="465"/>
      <c r="E23" s="465"/>
      <c r="F23" s="465"/>
      <c r="G23" s="465"/>
      <c r="H23" s="465"/>
    </row>
    <row r="24" spans="1:8">
      <c r="A24" s="468" t="s">
        <v>1068</v>
      </c>
      <c r="B24" s="398"/>
      <c r="C24" s="465">
        <v>1</v>
      </c>
      <c r="D24" s="465">
        <v>1</v>
      </c>
      <c r="E24" s="465">
        <v>1</v>
      </c>
      <c r="F24" s="465">
        <v>1</v>
      </c>
      <c r="G24" s="465">
        <v>1</v>
      </c>
      <c r="H24" s="465">
        <v>1</v>
      </c>
    </row>
    <row r="25" spans="1:8">
      <c r="A25" s="464" t="s">
        <v>1067</v>
      </c>
      <c r="B25" s="469"/>
      <c r="C25" s="470">
        <v>0.2</v>
      </c>
      <c r="D25" s="470">
        <v>0.2</v>
      </c>
      <c r="E25" s="470">
        <v>0.2</v>
      </c>
      <c r="F25" s="470">
        <v>0.2</v>
      </c>
      <c r="G25" s="470">
        <v>0.2</v>
      </c>
      <c r="H25" s="470">
        <v>0.2</v>
      </c>
    </row>
    <row r="26" spans="1:8">
      <c r="A26" s="468" t="s">
        <v>1066</v>
      </c>
      <c r="B26" s="469"/>
      <c r="C26" s="470"/>
      <c r="D26" s="465">
        <v>1</v>
      </c>
      <c r="E26" s="465">
        <v>1</v>
      </c>
      <c r="F26" s="465">
        <v>1</v>
      </c>
      <c r="G26" s="465">
        <v>1</v>
      </c>
      <c r="H26" s="465">
        <v>1</v>
      </c>
    </row>
    <row r="27" spans="1:8">
      <c r="A27" s="753" t="s">
        <v>1065</v>
      </c>
      <c r="B27" s="754"/>
      <c r="C27" s="477">
        <f>ROUNDUP(SUM(C22:C26),0.1)</f>
        <v>4</v>
      </c>
      <c r="D27" s="471">
        <f>ROUNDUP(SUM(D22:D26),0.1)</f>
        <v>5</v>
      </c>
      <c r="E27" s="471">
        <f>$D$27</f>
        <v>5</v>
      </c>
      <c r="F27" s="471">
        <f>$D$27</f>
        <v>5</v>
      </c>
      <c r="G27" s="471">
        <f>$D$27</f>
        <v>5</v>
      </c>
      <c r="H27" s="471">
        <f>ROUNDUP(SUM(H22:H26),0.1)</f>
        <v>5</v>
      </c>
    </row>
    <row r="28" spans="1:8" hidden="1">
      <c r="A28" s="398" t="s">
        <v>1063</v>
      </c>
      <c r="B28" s="375">
        <v>2</v>
      </c>
      <c r="C28" s="465">
        <f>SQRT(B28)</f>
        <v>1.4142135623730951</v>
      </c>
      <c r="D28" s="466">
        <f>SQRT(0.6*(B28))</f>
        <v>1.0954451150103321</v>
      </c>
      <c r="E28" s="465"/>
      <c r="F28" s="465"/>
      <c r="G28" s="465"/>
      <c r="H28" s="467">
        <f>SQRT(0.8*(B28))</f>
        <v>1.2649110640673518</v>
      </c>
    </row>
    <row r="29" spans="1:8" ht="28">
      <c r="A29" s="472" t="s">
        <v>1069</v>
      </c>
      <c r="B29" s="473">
        <v>4</v>
      </c>
      <c r="C29" s="474">
        <f>SQRT(B29)</f>
        <v>2</v>
      </c>
      <c r="D29" s="475">
        <f>ROUNDUP(0.6*SQRT(B29),0.1)</f>
        <v>2</v>
      </c>
      <c r="E29" s="475">
        <f>$D$29</f>
        <v>2</v>
      </c>
      <c r="F29" s="475">
        <f>$D$29</f>
        <v>2</v>
      </c>
      <c r="G29" s="475">
        <f>$D$29</f>
        <v>2</v>
      </c>
      <c r="H29" s="476">
        <f>ROUNDUP(0.8*SQRT(B29),0.1)</f>
        <v>2</v>
      </c>
    </row>
    <row r="30" spans="1:8" hidden="1">
      <c r="A30" s="398" t="s">
        <v>1064</v>
      </c>
      <c r="B30" s="375">
        <v>1</v>
      </c>
      <c r="C30" s="375">
        <f>SQRT(B30)</f>
        <v>1</v>
      </c>
      <c r="D30" s="466">
        <f>SQRT(0.6*(B30))</f>
        <v>0.7745966692414834</v>
      </c>
      <c r="E30" s="465"/>
      <c r="F30" s="465"/>
      <c r="G30" s="465"/>
      <c r="H30" s="467">
        <f>SQRT(0.8*(B30))</f>
        <v>0.89442719099991586</v>
      </c>
    </row>
    <row r="31" spans="1:8">
      <c r="A31" s="400"/>
      <c r="B31" s="401"/>
      <c r="C31" s="400"/>
      <c r="D31" s="400"/>
      <c r="E31" s="400"/>
    </row>
    <row r="32" spans="1:8">
      <c r="A32" s="400"/>
      <c r="B32" s="401"/>
      <c r="C32" s="400"/>
      <c r="D32" s="400"/>
      <c r="E32" s="400"/>
    </row>
    <row r="33" spans="1:11">
      <c r="A33" s="400"/>
      <c r="B33" s="401"/>
      <c r="C33" s="400"/>
      <c r="D33" s="400"/>
      <c r="E33" s="400"/>
    </row>
    <row r="34" spans="1:11" ht="60" customHeight="1">
      <c r="A34" s="747" t="s">
        <v>1043</v>
      </c>
      <c r="B34" s="747"/>
      <c r="C34" s="747"/>
      <c r="D34" s="747"/>
      <c r="E34" s="747"/>
      <c r="F34" s="747"/>
      <c r="G34" s="747"/>
      <c r="H34" s="747"/>
    </row>
    <row r="36" spans="1:11" ht="123.65" customHeight="1">
      <c r="A36" s="747" t="s">
        <v>1044</v>
      </c>
      <c r="B36" s="747"/>
      <c r="C36" s="747"/>
      <c r="D36" s="747"/>
      <c r="E36" s="747"/>
      <c r="F36" s="747"/>
      <c r="G36" s="747"/>
      <c r="H36" s="747"/>
      <c r="K36" s="375"/>
    </row>
  </sheetData>
  <mergeCells count="6">
    <mergeCell ref="A36:H36"/>
    <mergeCell ref="D4:K4"/>
    <mergeCell ref="A15:B15"/>
    <mergeCell ref="A20:H20"/>
    <mergeCell ref="A27:B27"/>
    <mergeCell ref="A34:H34"/>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B43"/>
  <sheetViews>
    <sheetView view="pageBreakPreview" zoomScaleSheetLayoutView="100" workbookViewId="0">
      <selection activeCell="B37" sqref="B37"/>
    </sheetView>
  </sheetViews>
  <sheetFormatPr defaultColWidth="9" defaultRowHeight="12.5"/>
  <cols>
    <col min="1" max="1" width="40.453125" style="38" customWidth="1"/>
    <col min="2" max="2" width="46.453125" style="38" customWidth="1"/>
    <col min="3" max="16384" width="9" style="34"/>
  </cols>
  <sheetData>
    <row r="1" spans="1:2" ht="163.5" customHeight="1">
      <c r="A1" s="70"/>
      <c r="B1" s="33" t="s">
        <v>388</v>
      </c>
    </row>
    <row r="2" spans="1:2" ht="14">
      <c r="A2" s="71" t="s">
        <v>21</v>
      </c>
      <c r="B2" s="648"/>
    </row>
    <row r="3" spans="1:2" ht="28">
      <c r="A3" s="72" t="s">
        <v>22</v>
      </c>
      <c r="B3" s="649" t="str">
        <f>'1 Basic Info'!C10</f>
        <v>NCT FORESTRY AGRICULTURAL CO-OPERATIVE LIMITED t/a NCT SAFAS Group Certification Scheme</v>
      </c>
    </row>
    <row r="4" spans="1:2" ht="14">
      <c r="A4" s="72" t="s">
        <v>23</v>
      </c>
      <c r="B4" s="649" t="str">
        <f>Cover!D8</f>
        <v>SA-PEFC-FM-COC-010122</v>
      </c>
    </row>
    <row r="5" spans="1:2" ht="14">
      <c r="A5" s="72" t="s">
        <v>62</v>
      </c>
      <c r="B5" s="649" t="str">
        <f>'1 Basic Info'!C15</f>
        <v>South Africa</v>
      </c>
    </row>
    <row r="6" spans="1:2" ht="14">
      <c r="A6" s="72" t="s">
        <v>24</v>
      </c>
      <c r="B6" s="649">
        <f>'1 Basic Info'!C28</f>
        <v>4</v>
      </c>
    </row>
    <row r="7" spans="1:2" ht="14">
      <c r="A7" s="72" t="s">
        <v>25</v>
      </c>
      <c r="B7" s="650">
        <f>'1 Basic Info'!C49</f>
        <v>6739.8</v>
      </c>
    </row>
    <row r="8" spans="1:2" ht="14">
      <c r="A8" s="73" t="s">
        <v>137</v>
      </c>
      <c r="B8" s="515" t="s">
        <v>1510</v>
      </c>
    </row>
    <row r="9" spans="1:2" ht="14">
      <c r="A9" s="74"/>
      <c r="B9" s="74"/>
    </row>
    <row r="10" spans="1:2" ht="14">
      <c r="A10" s="75" t="s">
        <v>138</v>
      </c>
      <c r="B10" s="651"/>
    </row>
    <row r="11" spans="1:2" ht="14">
      <c r="A11" s="600" t="s">
        <v>139</v>
      </c>
      <c r="B11" s="652" t="s">
        <v>174</v>
      </c>
    </row>
    <row r="12" spans="1:2" ht="14">
      <c r="A12" s="600" t="s">
        <v>140</v>
      </c>
      <c r="B12" s="652" t="s">
        <v>1138</v>
      </c>
    </row>
    <row r="13" spans="1:2" ht="14">
      <c r="A13" s="600" t="s">
        <v>173</v>
      </c>
      <c r="B13" s="652" t="s">
        <v>1611</v>
      </c>
    </row>
    <row r="14" spans="1:2" ht="28">
      <c r="A14" s="653" t="s">
        <v>389</v>
      </c>
      <c r="B14" s="654" t="s">
        <v>1611</v>
      </c>
    </row>
    <row r="15" spans="1:2" ht="14">
      <c r="A15" s="655"/>
      <c r="B15" s="655"/>
    </row>
    <row r="16" spans="1:2" s="51" customFormat="1" ht="14">
      <c r="A16" s="75" t="s">
        <v>141</v>
      </c>
      <c r="B16" s="651"/>
    </row>
    <row r="17" spans="1:2" s="51" customFormat="1" ht="14">
      <c r="A17" s="600" t="s">
        <v>327</v>
      </c>
      <c r="B17" s="652">
        <v>0</v>
      </c>
    </row>
    <row r="18" spans="1:2" s="51" customFormat="1" ht="14">
      <c r="A18" s="600" t="s">
        <v>328</v>
      </c>
      <c r="B18" s="652">
        <v>0</v>
      </c>
    </row>
    <row r="19" spans="1:2" s="51" customFormat="1" ht="14">
      <c r="A19" s="600" t="s">
        <v>1523</v>
      </c>
      <c r="B19" s="652">
        <v>0</v>
      </c>
    </row>
    <row r="20" spans="1:2" s="51" customFormat="1" ht="14">
      <c r="A20" s="600" t="s">
        <v>1524</v>
      </c>
      <c r="B20" s="652">
        <v>3</v>
      </c>
    </row>
    <row r="21" spans="1:2" s="51" customFormat="1" ht="14">
      <c r="A21" s="600" t="s">
        <v>142</v>
      </c>
      <c r="B21" s="652" t="s">
        <v>1451</v>
      </c>
    </row>
    <row r="22" spans="1:2" s="51" customFormat="1" ht="14">
      <c r="A22" s="79" t="s">
        <v>143</v>
      </c>
      <c r="B22" s="81" t="s">
        <v>144</v>
      </c>
    </row>
    <row r="23" spans="1:2" s="51" customFormat="1" ht="14">
      <c r="A23" s="74"/>
      <c r="B23" s="74"/>
    </row>
    <row r="24" spans="1:2" s="51" customFormat="1" ht="14">
      <c r="A24" s="75" t="s">
        <v>145</v>
      </c>
      <c r="B24" s="76"/>
    </row>
    <row r="25" spans="1:2" s="51" customFormat="1" ht="42">
      <c r="A25" s="755" t="s">
        <v>146</v>
      </c>
      <c r="B25" s="80" t="s">
        <v>390</v>
      </c>
    </row>
    <row r="26" spans="1:2" s="51" customFormat="1" ht="14">
      <c r="A26" s="756"/>
      <c r="B26" s="80"/>
    </row>
    <row r="27" spans="1:2" s="51" customFormat="1" ht="14">
      <c r="A27" s="78"/>
      <c r="B27" s="646"/>
    </row>
    <row r="28" spans="1:2" s="51" customFormat="1" ht="14">
      <c r="A28" s="79" t="s">
        <v>147</v>
      </c>
      <c r="B28" s="647">
        <v>44781</v>
      </c>
    </row>
    <row r="29" spans="1:2" s="51" customFormat="1" ht="14">
      <c r="A29" s="41"/>
      <c r="B29" s="46"/>
    </row>
    <row r="30" spans="1:2" s="51" customFormat="1" ht="14">
      <c r="A30" s="75" t="s">
        <v>148</v>
      </c>
      <c r="B30" s="76"/>
    </row>
    <row r="31" spans="1:2" s="38" customFormat="1" ht="14">
      <c r="A31" s="756" t="s">
        <v>149</v>
      </c>
      <c r="B31" s="80" t="s">
        <v>1509</v>
      </c>
    </row>
    <row r="32" spans="1:2" s="38" customFormat="1" ht="14">
      <c r="A32" s="756"/>
      <c r="B32" s="77"/>
    </row>
    <row r="33" spans="1:2" s="38" customFormat="1" ht="14">
      <c r="A33" s="756"/>
      <c r="B33" s="187"/>
    </row>
    <row r="34" spans="1:2" s="38" customFormat="1" ht="45.75" customHeight="1">
      <c r="A34" s="78" t="s">
        <v>22</v>
      </c>
      <c r="B34" s="38" t="str">
        <f>B14</f>
        <v>Ambra Scodro</v>
      </c>
    </row>
    <row r="35" spans="1:2" s="38" customFormat="1" ht="58.5" customHeight="1">
      <c r="A35" s="80" t="s">
        <v>304</v>
      </c>
      <c r="B35" s="235" t="s">
        <v>1611</v>
      </c>
    </row>
    <row r="36" spans="1:2" ht="14">
      <c r="A36" s="79" t="s">
        <v>147</v>
      </c>
      <c r="B36" s="656">
        <v>44782</v>
      </c>
    </row>
    <row r="37" spans="1:2" s="82" customFormat="1" ht="10.5" customHeight="1">
      <c r="A37" s="51"/>
      <c r="B37" s="51"/>
    </row>
    <row r="38" spans="1:2" s="82" customFormat="1" ht="10.5" customHeight="1">
      <c r="A38" s="757" t="s">
        <v>407</v>
      </c>
      <c r="B38" s="757"/>
    </row>
    <row r="39" spans="1:2" s="82" customFormat="1" ht="10.5">
      <c r="A39" s="695" t="s">
        <v>408</v>
      </c>
      <c r="B39" s="695"/>
    </row>
    <row r="40" spans="1:2" s="82" customFormat="1" ht="10.5">
      <c r="A40" s="695" t="s">
        <v>391</v>
      </c>
      <c r="B40" s="695"/>
    </row>
    <row r="41" spans="1:2" s="82" customFormat="1" ht="10.5">
      <c r="A41" s="83"/>
      <c r="B41" s="83"/>
    </row>
    <row r="42" spans="1:2" s="82" customFormat="1" ht="10.5">
      <c r="A42" s="695" t="s">
        <v>39</v>
      </c>
      <c r="B42" s="695"/>
    </row>
    <row r="43" spans="1:2">
      <c r="A43" s="695" t="s">
        <v>40</v>
      </c>
      <c r="B43" s="695"/>
    </row>
  </sheetData>
  <sheetProtection formatCells="0" formatColumns="0" formatRows="0" insertColumns="0" insertRows="0" insertHyperlinks="0" deleteColumns="0" deleteRows="0" sort="0" autoFilter="0" pivotTables="0"/>
  <mergeCells count="7">
    <mergeCell ref="A43:B43"/>
    <mergeCell ref="A25:A26"/>
    <mergeCell ref="A42:B42"/>
    <mergeCell ref="A38:B38"/>
    <mergeCell ref="A39:B39"/>
    <mergeCell ref="A31:A33"/>
    <mergeCell ref="A40:B40"/>
  </mergeCells>
  <phoneticPr fontId="8" type="noConversion"/>
  <pageMargins left="0.75" right="0.75" top="1" bottom="1" header="0.5" footer="0.5"/>
  <pageSetup paperSize="9" scale="83" orientation="portrait" horizontalDpi="4294967294" r:id="rId1"/>
  <headerFooter alignWithMargins="0"/>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BN109"/>
  <sheetViews>
    <sheetView view="pageBreakPreview" zoomScaleSheetLayoutView="100" workbookViewId="0">
      <selection activeCell="B10" sqref="B10:C10"/>
    </sheetView>
  </sheetViews>
  <sheetFormatPr defaultColWidth="8" defaultRowHeight="12.5"/>
  <cols>
    <col min="1" max="1" width="23.453125" style="86" customWidth="1"/>
    <col min="2" max="2" width="21.7265625" style="86" customWidth="1"/>
    <col min="3" max="3" width="15.453125" style="85" customWidth="1"/>
    <col min="4" max="4" width="44.81640625" style="85" customWidth="1"/>
    <col min="5" max="12" width="8" style="85" customWidth="1"/>
    <col min="13" max="16384" width="8" style="86"/>
  </cols>
  <sheetData>
    <row r="1" spans="1:66" ht="143.25" customHeight="1">
      <c r="A1" s="232"/>
      <c r="B1" s="768" t="s">
        <v>246</v>
      </c>
      <c r="C1" s="768"/>
      <c r="D1" s="84"/>
      <c r="M1" s="85"/>
      <c r="N1" s="85"/>
      <c r="O1" s="85"/>
      <c r="P1" s="85"/>
      <c r="Q1" s="85"/>
      <c r="R1" s="85"/>
      <c r="S1" s="85"/>
      <c r="T1" s="85"/>
      <c r="U1" s="85"/>
      <c r="V1" s="85"/>
      <c r="W1" s="85"/>
      <c r="X1" s="85"/>
      <c r="Y1" s="85"/>
      <c r="Z1" s="85"/>
      <c r="AA1" s="85"/>
      <c r="AB1" s="85"/>
      <c r="AC1" s="85"/>
      <c r="AD1" s="85"/>
      <c r="AE1" s="85"/>
      <c r="AF1" s="85"/>
      <c r="AG1" s="85"/>
      <c r="AH1" s="85"/>
      <c r="AI1" s="85"/>
      <c r="AJ1" s="85"/>
      <c r="AK1" s="85"/>
      <c r="AL1" s="85"/>
      <c r="AM1" s="85"/>
      <c r="AN1" s="85"/>
      <c r="AO1" s="85"/>
      <c r="AP1" s="85"/>
      <c r="AQ1" s="85"/>
      <c r="AR1" s="85"/>
      <c r="AS1" s="85"/>
      <c r="AT1" s="85"/>
      <c r="AU1" s="85"/>
      <c r="AV1" s="85"/>
      <c r="AW1" s="85"/>
      <c r="AX1" s="85"/>
      <c r="AY1" s="85"/>
      <c r="AZ1" s="85"/>
      <c r="BA1" s="85"/>
      <c r="BB1" s="85"/>
      <c r="BC1" s="85"/>
      <c r="BD1" s="85"/>
      <c r="BE1" s="85"/>
      <c r="BF1" s="85"/>
      <c r="BG1" s="85"/>
      <c r="BH1" s="85"/>
      <c r="BI1" s="85"/>
      <c r="BJ1" s="85"/>
      <c r="BK1" s="85"/>
      <c r="BL1" s="85"/>
      <c r="BM1" s="85"/>
      <c r="BN1" s="85"/>
    </row>
    <row r="2" spans="1:66" ht="9.75" customHeight="1">
      <c r="A2" s="506"/>
      <c r="B2" s="506"/>
      <c r="C2" s="87"/>
      <c r="D2" s="87"/>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5"/>
      <c r="BM2" s="85"/>
      <c r="BN2" s="85"/>
    </row>
    <row r="3" spans="1:66" ht="12.75" customHeight="1">
      <c r="A3" s="769" t="s">
        <v>198</v>
      </c>
      <c r="B3" s="769"/>
      <c r="C3" s="769"/>
      <c r="D3" s="769"/>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row>
    <row r="4" spans="1:66" ht="14.25" customHeight="1">
      <c r="A4" s="769"/>
      <c r="B4" s="769"/>
      <c r="C4" s="769"/>
      <c r="D4" s="769"/>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c r="BH4" s="85"/>
      <c r="BI4" s="85"/>
      <c r="BJ4" s="85"/>
      <c r="BK4" s="85"/>
      <c r="BL4" s="85"/>
      <c r="BM4" s="85"/>
      <c r="BN4" s="85"/>
    </row>
    <row r="5" spans="1:66" ht="25.5" customHeight="1">
      <c r="A5" s="769" t="s">
        <v>244</v>
      </c>
      <c r="B5" s="769"/>
      <c r="C5" s="769"/>
      <c r="D5" s="769"/>
      <c r="M5" s="85"/>
      <c r="N5" s="85"/>
      <c r="O5" s="85"/>
      <c r="P5" s="85"/>
      <c r="Q5" s="85"/>
      <c r="R5" s="85"/>
      <c r="S5" s="85"/>
      <c r="T5" s="85"/>
      <c r="U5" s="85"/>
      <c r="V5" s="85"/>
      <c r="W5" s="85"/>
      <c r="X5" s="85"/>
      <c r="Y5" s="85"/>
      <c r="Z5" s="85"/>
      <c r="AA5" s="85"/>
      <c r="AB5" s="85"/>
      <c r="AC5" s="85"/>
      <c r="AD5" s="85"/>
      <c r="AE5" s="85"/>
      <c r="AF5" s="85"/>
      <c r="AG5" s="85"/>
      <c r="AH5" s="85"/>
      <c r="AI5" s="85"/>
      <c r="AJ5" s="85"/>
      <c r="AK5" s="85"/>
      <c r="AL5" s="85"/>
      <c r="AM5" s="85"/>
      <c r="AN5" s="85"/>
      <c r="AO5" s="85"/>
      <c r="AP5" s="85"/>
      <c r="AQ5" s="85"/>
      <c r="AR5" s="85"/>
      <c r="AS5" s="85"/>
      <c r="AT5" s="85"/>
      <c r="AU5" s="85"/>
      <c r="AV5" s="85"/>
      <c r="AW5" s="85"/>
      <c r="AX5" s="85"/>
      <c r="AY5" s="85"/>
      <c r="AZ5" s="85"/>
      <c r="BA5" s="85"/>
      <c r="BB5" s="85"/>
      <c r="BC5" s="85"/>
      <c r="BD5" s="85"/>
      <c r="BE5" s="85"/>
      <c r="BF5" s="85"/>
      <c r="BG5" s="85"/>
      <c r="BH5" s="85"/>
      <c r="BI5" s="85"/>
      <c r="BJ5" s="85"/>
      <c r="BK5" s="85"/>
      <c r="BL5" s="85"/>
      <c r="BM5" s="85"/>
      <c r="BN5" s="85"/>
    </row>
    <row r="6" spans="1:66" s="90" customFormat="1" ht="14">
      <c r="A6" s="770" t="s">
        <v>21</v>
      </c>
      <c r="B6" s="770"/>
      <c r="C6" s="770"/>
      <c r="D6" s="88"/>
      <c r="E6" s="89"/>
      <c r="F6" s="89"/>
      <c r="G6" s="89"/>
      <c r="H6" s="89"/>
      <c r="I6" s="89"/>
      <c r="J6" s="89"/>
      <c r="K6" s="89"/>
      <c r="L6" s="89"/>
      <c r="M6" s="89"/>
      <c r="N6" s="89"/>
      <c r="O6" s="89"/>
      <c r="P6" s="89"/>
      <c r="Q6" s="89"/>
      <c r="R6" s="89"/>
      <c r="S6" s="89"/>
      <c r="T6" s="89"/>
      <c r="U6" s="89"/>
      <c r="V6" s="89"/>
      <c r="W6" s="89"/>
      <c r="X6" s="89"/>
      <c r="Y6" s="89"/>
      <c r="Z6" s="89"/>
      <c r="AA6" s="89"/>
      <c r="AB6" s="89"/>
      <c r="AC6" s="89"/>
      <c r="AD6" s="89"/>
      <c r="AE6" s="89"/>
      <c r="AF6" s="89"/>
      <c r="AG6" s="89"/>
      <c r="AH6" s="89"/>
      <c r="AI6" s="89"/>
      <c r="AJ6" s="89"/>
      <c r="AK6" s="89"/>
      <c r="AL6" s="89"/>
      <c r="AM6" s="89"/>
      <c r="AN6" s="89"/>
      <c r="AO6" s="89"/>
      <c r="AP6" s="89"/>
      <c r="AQ6" s="89"/>
      <c r="AR6" s="89"/>
      <c r="AS6" s="89"/>
      <c r="AT6" s="89"/>
      <c r="AU6" s="89"/>
      <c r="AV6" s="89"/>
      <c r="AW6" s="89"/>
      <c r="AX6" s="89"/>
      <c r="AY6" s="89"/>
      <c r="AZ6" s="89"/>
      <c r="BA6" s="89"/>
      <c r="BB6" s="89"/>
      <c r="BC6" s="89"/>
      <c r="BD6" s="89"/>
      <c r="BE6" s="89"/>
      <c r="BF6" s="89"/>
      <c r="BG6" s="89"/>
      <c r="BH6" s="89"/>
      <c r="BI6" s="89"/>
      <c r="BJ6" s="89"/>
      <c r="BK6" s="89"/>
      <c r="BL6" s="89"/>
      <c r="BM6" s="89"/>
      <c r="BN6" s="89"/>
    </row>
    <row r="7" spans="1:66" s="90" customFormat="1" ht="34.5" customHeight="1">
      <c r="A7" s="88" t="s">
        <v>22</v>
      </c>
      <c r="B7" s="766" t="str">
        <f>'1 Basic Info'!C10</f>
        <v>NCT FORESTRY AGRICULTURAL CO-OPERATIVE LIMITED t/a NCT SAFAS Group Certification Scheme</v>
      </c>
      <c r="C7" s="766"/>
      <c r="D7" s="766"/>
      <c r="E7" s="89"/>
      <c r="F7" s="89"/>
      <c r="G7" s="89"/>
      <c r="H7" s="89"/>
      <c r="I7" s="89"/>
      <c r="J7" s="89"/>
      <c r="K7" s="89"/>
      <c r="L7" s="89"/>
      <c r="M7" s="89"/>
      <c r="N7" s="89"/>
      <c r="O7" s="89"/>
      <c r="P7" s="89"/>
      <c r="Q7" s="89"/>
      <c r="R7" s="89"/>
      <c r="S7" s="89"/>
      <c r="T7" s="89"/>
      <c r="U7" s="89"/>
      <c r="V7" s="89"/>
      <c r="W7" s="89"/>
      <c r="X7" s="89"/>
      <c r="Y7" s="89"/>
      <c r="Z7" s="89"/>
      <c r="AA7" s="89"/>
      <c r="AB7" s="89"/>
      <c r="AC7" s="89"/>
      <c r="AD7" s="89"/>
      <c r="AE7" s="89"/>
      <c r="AF7" s="89"/>
      <c r="AG7" s="89"/>
      <c r="AH7" s="89"/>
      <c r="AI7" s="89"/>
      <c r="AJ7" s="89"/>
      <c r="AK7" s="89"/>
      <c r="AL7" s="89"/>
      <c r="AM7" s="89"/>
      <c r="AN7" s="89"/>
      <c r="AO7" s="89"/>
      <c r="AP7" s="89"/>
      <c r="AQ7" s="89"/>
      <c r="AR7" s="89"/>
      <c r="AS7" s="89"/>
      <c r="AT7" s="89"/>
      <c r="AU7" s="89"/>
      <c r="AV7" s="89"/>
      <c r="AW7" s="89"/>
      <c r="AX7" s="89"/>
      <c r="AY7" s="89"/>
      <c r="AZ7" s="89"/>
      <c r="BA7" s="89"/>
      <c r="BB7" s="89"/>
      <c r="BC7" s="89"/>
      <c r="BD7" s="89"/>
      <c r="BE7" s="89"/>
      <c r="BF7" s="89"/>
      <c r="BG7" s="89"/>
      <c r="BH7" s="89"/>
      <c r="BI7" s="89"/>
      <c r="BJ7" s="89"/>
      <c r="BK7" s="89"/>
      <c r="BL7" s="89"/>
      <c r="BM7" s="89"/>
      <c r="BN7" s="89"/>
    </row>
    <row r="8" spans="1:66" s="90" customFormat="1" ht="27.75" customHeight="1">
      <c r="A8" s="88" t="s">
        <v>113</v>
      </c>
      <c r="B8" s="766" t="s">
        <v>1635</v>
      </c>
      <c r="C8" s="766"/>
      <c r="D8" s="766"/>
      <c r="E8" s="89"/>
      <c r="F8" s="89"/>
      <c r="G8" s="89"/>
      <c r="H8" s="89"/>
      <c r="I8" s="89"/>
      <c r="J8" s="89"/>
      <c r="K8" s="89"/>
      <c r="L8" s="89"/>
      <c r="M8" s="89"/>
      <c r="N8" s="89"/>
      <c r="O8" s="89"/>
      <c r="P8" s="89"/>
      <c r="Q8" s="89"/>
      <c r="R8" s="89"/>
      <c r="S8" s="89"/>
      <c r="T8" s="89"/>
      <c r="U8" s="89"/>
      <c r="V8" s="89"/>
      <c r="W8" s="89"/>
      <c r="X8" s="89"/>
      <c r="Y8" s="89"/>
      <c r="Z8" s="89"/>
      <c r="AA8" s="89"/>
      <c r="AB8" s="89"/>
      <c r="AC8" s="89"/>
      <c r="AD8" s="89"/>
      <c r="AE8" s="89"/>
      <c r="AF8" s="89"/>
      <c r="AG8" s="89"/>
      <c r="AH8" s="89"/>
      <c r="AI8" s="89"/>
      <c r="AJ8" s="89"/>
      <c r="AK8" s="89"/>
      <c r="AL8" s="89"/>
      <c r="AM8" s="89"/>
      <c r="AN8" s="89"/>
      <c r="AO8" s="89"/>
      <c r="AP8" s="89"/>
      <c r="AQ8" s="89"/>
      <c r="AR8" s="89"/>
      <c r="AS8" s="89"/>
      <c r="AT8" s="89"/>
      <c r="AU8" s="89"/>
      <c r="AV8" s="89"/>
      <c r="AW8" s="89"/>
      <c r="AX8" s="89"/>
      <c r="AY8" s="89"/>
      <c r="AZ8" s="89"/>
      <c r="BA8" s="89"/>
      <c r="BB8" s="89"/>
      <c r="BC8" s="89"/>
      <c r="BD8" s="89"/>
      <c r="BE8" s="89"/>
      <c r="BF8" s="89"/>
      <c r="BG8" s="89"/>
      <c r="BH8" s="89"/>
      <c r="BI8" s="89"/>
      <c r="BJ8" s="89"/>
      <c r="BK8" s="89"/>
      <c r="BL8" s="89"/>
      <c r="BM8" s="89"/>
      <c r="BN8" s="89"/>
    </row>
    <row r="9" spans="1:66" s="90" customFormat="1" ht="14">
      <c r="A9" s="88" t="s">
        <v>62</v>
      </c>
      <c r="B9" s="505" t="s">
        <v>715</v>
      </c>
      <c r="C9" s="505"/>
      <c r="D9" s="505"/>
      <c r="E9" s="89"/>
      <c r="F9" s="89"/>
      <c r="G9" s="89"/>
      <c r="H9" s="89"/>
      <c r="I9" s="89"/>
      <c r="J9" s="89"/>
      <c r="K9" s="89"/>
      <c r="L9" s="89"/>
      <c r="M9" s="89"/>
      <c r="N9" s="89"/>
      <c r="O9" s="89"/>
      <c r="P9" s="89"/>
      <c r="Q9" s="89"/>
      <c r="R9" s="89"/>
      <c r="S9" s="89"/>
      <c r="T9" s="89"/>
      <c r="U9" s="89"/>
      <c r="V9" s="89"/>
      <c r="W9" s="89"/>
      <c r="X9" s="89"/>
      <c r="Y9" s="89"/>
      <c r="Z9" s="89"/>
      <c r="AA9" s="89"/>
      <c r="AB9" s="89"/>
      <c r="AC9" s="89"/>
      <c r="AD9" s="89"/>
      <c r="AE9" s="89"/>
      <c r="AF9" s="89"/>
      <c r="AG9" s="89"/>
      <c r="AH9" s="89"/>
      <c r="AI9" s="89"/>
      <c r="AJ9" s="89"/>
      <c r="AK9" s="89"/>
      <c r="AL9" s="89"/>
      <c r="AM9" s="89"/>
      <c r="AN9" s="89"/>
      <c r="AO9" s="89"/>
      <c r="AP9" s="89"/>
      <c r="AQ9" s="89"/>
      <c r="AR9" s="89"/>
      <c r="AS9" s="89"/>
      <c r="AT9" s="89"/>
      <c r="AU9" s="89"/>
      <c r="AV9" s="89"/>
      <c r="AW9" s="89"/>
      <c r="AX9" s="89"/>
      <c r="AY9" s="89"/>
      <c r="AZ9" s="89"/>
      <c r="BA9" s="89"/>
      <c r="BB9" s="89"/>
      <c r="BC9" s="89"/>
      <c r="BD9" s="89"/>
      <c r="BE9" s="89"/>
      <c r="BF9" s="89"/>
      <c r="BG9" s="89"/>
      <c r="BH9" s="89"/>
      <c r="BI9" s="89"/>
      <c r="BJ9" s="89"/>
      <c r="BK9" s="89"/>
      <c r="BL9" s="89"/>
      <c r="BM9" s="89"/>
      <c r="BN9" s="89"/>
    </row>
    <row r="10" spans="1:66" s="90" customFormat="1" ht="14">
      <c r="A10" s="88" t="s">
        <v>23</v>
      </c>
      <c r="B10" s="763" t="str">
        <f>Cover!D8</f>
        <v>SA-PEFC-FM-COC-010122</v>
      </c>
      <c r="C10" s="763"/>
      <c r="D10" s="505"/>
      <c r="E10" s="89"/>
      <c r="F10" s="89"/>
      <c r="G10" s="89"/>
      <c r="H10" s="89"/>
      <c r="I10" s="89"/>
      <c r="J10" s="89"/>
      <c r="K10" s="89"/>
      <c r="L10" s="89"/>
      <c r="M10" s="89"/>
      <c r="N10" s="89"/>
      <c r="O10" s="89"/>
      <c r="P10" s="89"/>
      <c r="Q10" s="89"/>
      <c r="R10" s="89"/>
      <c r="S10" s="89"/>
      <c r="T10" s="89"/>
      <c r="U10" s="89"/>
      <c r="V10" s="89"/>
      <c r="W10" s="89"/>
      <c r="X10" s="89"/>
      <c r="Y10" s="89"/>
      <c r="Z10" s="89"/>
      <c r="AA10" s="89"/>
      <c r="AB10" s="89"/>
      <c r="AC10" s="89"/>
      <c r="AD10" s="89"/>
      <c r="AE10" s="89"/>
      <c r="AF10" s="89"/>
      <c r="AG10" s="89"/>
      <c r="AH10" s="89"/>
      <c r="AI10" s="89"/>
      <c r="AJ10" s="89"/>
      <c r="AK10" s="89"/>
      <c r="AL10" s="89"/>
      <c r="AM10" s="89"/>
      <c r="AN10" s="89"/>
      <c r="AO10" s="89"/>
      <c r="AP10" s="89"/>
      <c r="AQ10" s="89"/>
      <c r="AR10" s="89"/>
      <c r="AS10" s="89"/>
      <c r="AT10" s="89"/>
      <c r="AU10" s="89"/>
      <c r="AV10" s="89"/>
      <c r="AW10" s="89"/>
      <c r="AX10" s="89"/>
      <c r="AY10" s="89"/>
      <c r="AZ10" s="89"/>
      <c r="BA10" s="89"/>
      <c r="BB10" s="89"/>
      <c r="BC10" s="89"/>
      <c r="BD10" s="89"/>
      <c r="BE10" s="89"/>
      <c r="BF10" s="89"/>
      <c r="BG10" s="89"/>
      <c r="BH10" s="89"/>
      <c r="BI10" s="89"/>
      <c r="BJ10" s="89"/>
      <c r="BK10" s="89"/>
      <c r="BL10" s="89"/>
      <c r="BM10" s="89"/>
      <c r="BN10" s="89"/>
    </row>
    <row r="11" spans="1:66" s="90" customFormat="1" ht="14">
      <c r="A11" s="88" t="s">
        <v>59</v>
      </c>
      <c r="B11" s="763" t="str">
        <f>'1 Basic Info'!C41</f>
        <v>Group</v>
      </c>
      <c r="C11" s="763"/>
      <c r="D11" s="505"/>
      <c r="E11" s="89"/>
      <c r="F11" s="89"/>
      <c r="G11" s="89"/>
      <c r="H11" s="89"/>
      <c r="I11" s="89"/>
      <c r="J11" s="89"/>
      <c r="K11" s="89"/>
      <c r="L11" s="89"/>
      <c r="M11" s="89"/>
      <c r="N11" s="89"/>
      <c r="O11" s="89"/>
      <c r="P11" s="89"/>
      <c r="Q11" s="89"/>
      <c r="R11" s="89"/>
      <c r="S11" s="89"/>
      <c r="T11" s="89"/>
      <c r="U11" s="89"/>
      <c r="V11" s="89"/>
      <c r="W11" s="89"/>
      <c r="X11" s="89"/>
      <c r="Y11" s="89"/>
      <c r="Z11" s="89"/>
      <c r="AA11" s="89"/>
      <c r="AB11" s="89"/>
      <c r="AC11" s="89"/>
      <c r="AD11" s="89"/>
      <c r="AE11" s="89"/>
      <c r="AF11" s="89"/>
      <c r="AG11" s="89"/>
      <c r="AH11" s="89"/>
      <c r="AI11" s="89"/>
      <c r="AJ11" s="89"/>
      <c r="AK11" s="89"/>
      <c r="AL11" s="89"/>
      <c r="AM11" s="89"/>
      <c r="AN11" s="89"/>
      <c r="AO11" s="89"/>
      <c r="AP11" s="89"/>
      <c r="AQ11" s="89"/>
      <c r="AR11" s="89"/>
      <c r="AS11" s="89"/>
      <c r="AT11" s="89"/>
      <c r="AU11" s="89"/>
      <c r="AV11" s="89"/>
      <c r="AW11" s="89"/>
      <c r="AX11" s="89"/>
      <c r="AY11" s="89"/>
      <c r="AZ11" s="89"/>
      <c r="BA11" s="89"/>
      <c r="BB11" s="89"/>
      <c r="BC11" s="89"/>
      <c r="BD11" s="89"/>
      <c r="BE11" s="89"/>
      <c r="BF11" s="89"/>
      <c r="BG11" s="89"/>
      <c r="BH11" s="89"/>
      <c r="BI11" s="89"/>
      <c r="BJ11" s="89"/>
      <c r="BK11" s="89"/>
      <c r="BL11" s="89"/>
      <c r="BM11" s="89"/>
      <c r="BN11" s="89"/>
    </row>
    <row r="12" spans="1:66" s="90" customFormat="1" ht="14">
      <c r="A12" s="88" t="s">
        <v>114</v>
      </c>
      <c r="B12" s="91">
        <f>Cover!D10</f>
        <v>44432</v>
      </c>
      <c r="C12" s="505" t="s">
        <v>115</v>
      </c>
      <c r="D12" s="91">
        <f>Cover!D11</f>
        <v>46257</v>
      </c>
      <c r="E12" s="89"/>
      <c r="F12" s="89"/>
      <c r="G12" s="89"/>
      <c r="H12" s="89"/>
      <c r="I12" s="89"/>
      <c r="J12" s="89"/>
      <c r="K12" s="89"/>
      <c r="L12" s="89"/>
      <c r="M12" s="89"/>
      <c r="N12" s="89"/>
      <c r="O12" s="89"/>
      <c r="P12" s="89"/>
      <c r="Q12" s="89"/>
      <c r="R12" s="89"/>
      <c r="S12" s="89"/>
      <c r="T12" s="89"/>
      <c r="U12" s="89"/>
      <c r="V12" s="89"/>
      <c r="W12" s="89"/>
      <c r="X12" s="89"/>
      <c r="Y12" s="89"/>
      <c r="Z12" s="89"/>
      <c r="AA12" s="89"/>
      <c r="AB12" s="89"/>
      <c r="AC12" s="89"/>
      <c r="AD12" s="89"/>
      <c r="AE12" s="89"/>
      <c r="AF12" s="89"/>
      <c r="AG12" s="89"/>
      <c r="AH12" s="89"/>
      <c r="AI12" s="89"/>
      <c r="AJ12" s="89"/>
      <c r="AK12" s="89"/>
      <c r="AL12" s="89"/>
      <c r="AM12" s="89"/>
      <c r="AN12" s="89"/>
      <c r="AO12" s="89"/>
      <c r="AP12" s="89"/>
      <c r="AQ12" s="89"/>
      <c r="AR12" s="89"/>
      <c r="AS12" s="89"/>
      <c r="AT12" s="89"/>
      <c r="AU12" s="89"/>
      <c r="AV12" s="89"/>
      <c r="AW12" s="89"/>
      <c r="AX12" s="89"/>
      <c r="AY12" s="89"/>
      <c r="AZ12" s="89"/>
      <c r="BA12" s="89"/>
      <c r="BB12" s="89"/>
      <c r="BC12" s="89"/>
      <c r="BD12" s="89"/>
      <c r="BE12" s="89"/>
      <c r="BF12" s="89"/>
      <c r="BG12" s="89"/>
      <c r="BH12" s="89"/>
      <c r="BI12" s="89"/>
      <c r="BJ12" s="89"/>
      <c r="BK12" s="89"/>
      <c r="BL12" s="89"/>
      <c r="BM12" s="89"/>
      <c r="BN12" s="89"/>
    </row>
    <row r="13" spans="1:66" ht="9.75" customHeight="1">
      <c r="A13" s="88"/>
      <c r="B13" s="505"/>
      <c r="C13" s="92"/>
      <c r="D13" s="93"/>
      <c r="M13" s="85"/>
      <c r="N13" s="85"/>
      <c r="O13" s="85"/>
      <c r="P13" s="85"/>
      <c r="Q13" s="85"/>
      <c r="R13" s="85"/>
      <c r="S13" s="85"/>
      <c r="T13" s="85"/>
      <c r="U13" s="85"/>
      <c r="V13" s="85"/>
      <c r="W13" s="85"/>
      <c r="X13" s="85"/>
      <c r="Y13" s="85"/>
      <c r="Z13" s="85"/>
      <c r="AA13" s="85"/>
      <c r="AB13" s="85"/>
      <c r="AC13" s="85"/>
      <c r="AD13" s="85"/>
      <c r="AE13" s="85"/>
      <c r="AF13" s="85"/>
      <c r="AG13" s="85"/>
      <c r="AH13" s="85"/>
      <c r="AI13" s="85"/>
      <c r="AJ13" s="85"/>
      <c r="AK13" s="85"/>
      <c r="AL13" s="85"/>
      <c r="AM13" s="85"/>
      <c r="AN13" s="85"/>
      <c r="AO13" s="85"/>
      <c r="AP13" s="85"/>
      <c r="AQ13" s="85"/>
      <c r="AR13" s="85"/>
      <c r="AS13" s="85"/>
      <c r="AT13" s="85"/>
      <c r="AU13" s="85"/>
      <c r="AV13" s="85"/>
      <c r="AW13" s="85"/>
      <c r="AX13" s="85"/>
      <c r="AY13" s="85"/>
      <c r="AZ13" s="85"/>
      <c r="BA13" s="85"/>
      <c r="BB13" s="85"/>
      <c r="BC13" s="85"/>
      <c r="BD13" s="85"/>
      <c r="BE13" s="85"/>
      <c r="BF13" s="85"/>
      <c r="BG13" s="85"/>
      <c r="BH13" s="85"/>
      <c r="BI13" s="85"/>
      <c r="BJ13" s="85"/>
      <c r="BK13" s="85"/>
      <c r="BL13" s="85"/>
      <c r="BM13" s="85"/>
      <c r="BN13" s="85"/>
    </row>
    <row r="14" spans="1:66" ht="18" customHeight="1">
      <c r="A14" s="770" t="s">
        <v>116</v>
      </c>
      <c r="B14" s="770"/>
      <c r="C14" s="770"/>
      <c r="D14" s="770"/>
      <c r="M14" s="85"/>
      <c r="N14" s="85"/>
      <c r="O14" s="85"/>
      <c r="P14" s="85"/>
      <c r="Q14" s="85"/>
      <c r="R14" s="85"/>
      <c r="S14" s="85"/>
      <c r="T14" s="85"/>
      <c r="U14" s="85"/>
      <c r="V14" s="85"/>
      <c r="W14" s="85"/>
      <c r="X14" s="85"/>
      <c r="Y14" s="85"/>
      <c r="Z14" s="85"/>
      <c r="AA14" s="85"/>
      <c r="AB14" s="85"/>
      <c r="AC14" s="85"/>
      <c r="AD14" s="85"/>
      <c r="AE14" s="85"/>
      <c r="AF14" s="85"/>
      <c r="AG14" s="85"/>
      <c r="AH14" s="85"/>
      <c r="AI14" s="85"/>
      <c r="AJ14" s="85"/>
      <c r="AK14" s="85"/>
      <c r="AL14" s="85"/>
      <c r="AM14" s="85"/>
      <c r="AN14" s="85"/>
      <c r="AO14" s="85"/>
      <c r="AP14" s="85"/>
      <c r="AQ14" s="85"/>
      <c r="AR14" s="85"/>
      <c r="AS14" s="85"/>
      <c r="AT14" s="85"/>
      <c r="AU14" s="85"/>
      <c r="AV14" s="85"/>
      <c r="AW14" s="85"/>
      <c r="AX14" s="85"/>
      <c r="AY14" s="85"/>
      <c r="AZ14" s="85"/>
      <c r="BA14" s="85"/>
      <c r="BB14" s="85"/>
      <c r="BC14" s="85"/>
      <c r="BD14" s="85"/>
      <c r="BE14" s="85"/>
      <c r="BF14" s="85"/>
      <c r="BG14" s="85"/>
      <c r="BH14" s="85"/>
      <c r="BI14" s="85"/>
      <c r="BJ14" s="85"/>
      <c r="BK14" s="85"/>
      <c r="BL14" s="85"/>
      <c r="BM14" s="85"/>
      <c r="BN14" s="85"/>
    </row>
    <row r="15" spans="1:66" s="97" customFormat="1" ht="14">
      <c r="A15" s="94" t="s">
        <v>199</v>
      </c>
      <c r="B15" s="95" t="s">
        <v>245</v>
      </c>
      <c r="C15" s="95" t="s">
        <v>117</v>
      </c>
      <c r="D15" s="95" t="s">
        <v>118</v>
      </c>
      <c r="E15" s="96"/>
      <c r="F15" s="96"/>
      <c r="G15" s="96"/>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row>
    <row r="16" spans="1:66" s="100" customFormat="1" ht="13">
      <c r="A16" s="101" t="s">
        <v>1631</v>
      </c>
      <c r="B16" s="513" t="s">
        <v>203</v>
      </c>
      <c r="C16" s="513">
        <v>1000</v>
      </c>
      <c r="D16" s="514" t="s">
        <v>1515</v>
      </c>
      <c r="E16" s="99"/>
      <c r="F16" s="99"/>
      <c r="G16" s="99"/>
      <c r="H16" s="99"/>
      <c r="I16" s="99"/>
      <c r="J16" s="99"/>
      <c r="K16" s="99"/>
      <c r="L16" s="99"/>
      <c r="M16" s="99"/>
      <c r="N16" s="99"/>
      <c r="O16" s="99"/>
      <c r="P16" s="99"/>
      <c r="Q16" s="99"/>
      <c r="R16" s="99"/>
      <c r="S16" s="99"/>
      <c r="T16" s="99"/>
      <c r="U16" s="99"/>
      <c r="V16" s="99"/>
      <c r="W16" s="99"/>
      <c r="X16" s="99"/>
      <c r="Y16" s="99"/>
      <c r="Z16" s="99"/>
      <c r="AA16" s="99"/>
      <c r="AB16" s="99"/>
      <c r="AC16" s="99"/>
      <c r="AD16" s="99"/>
      <c r="AE16" s="99"/>
      <c r="AF16" s="99"/>
      <c r="AG16" s="99"/>
      <c r="AH16" s="99"/>
      <c r="AI16" s="99"/>
      <c r="AJ16" s="99"/>
      <c r="AK16" s="99"/>
      <c r="AL16" s="99"/>
      <c r="AM16" s="99"/>
      <c r="AN16" s="99"/>
      <c r="AO16" s="99"/>
      <c r="AP16" s="99"/>
      <c r="AQ16" s="99"/>
      <c r="AR16" s="99"/>
      <c r="AS16" s="99"/>
      <c r="AT16" s="99"/>
      <c r="AU16" s="99"/>
      <c r="AV16" s="99"/>
      <c r="AW16" s="99"/>
      <c r="AX16" s="99"/>
      <c r="AY16" s="99"/>
      <c r="AZ16" s="99"/>
      <c r="BA16" s="99"/>
      <c r="BB16" s="99"/>
      <c r="BC16" s="99"/>
      <c r="BD16" s="99"/>
      <c r="BE16" s="99"/>
      <c r="BF16" s="99"/>
      <c r="BG16" s="99"/>
      <c r="BH16" s="99"/>
      <c r="BI16" s="99"/>
      <c r="BJ16" s="99"/>
      <c r="BK16" s="99"/>
      <c r="BL16" s="99"/>
      <c r="BM16" s="99"/>
      <c r="BN16" s="99"/>
    </row>
    <row r="17" spans="1:66" s="100" customFormat="1" ht="13">
      <c r="A17" s="101" t="s">
        <v>1631</v>
      </c>
      <c r="B17" s="513" t="s">
        <v>205</v>
      </c>
      <c r="C17" s="513">
        <v>3000</v>
      </c>
      <c r="D17" s="514" t="s">
        <v>1512</v>
      </c>
      <c r="E17" s="99"/>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99"/>
      <c r="AK17" s="99"/>
      <c r="AL17" s="99"/>
      <c r="AM17" s="99"/>
      <c r="AN17" s="99"/>
      <c r="AO17" s="99"/>
      <c r="AP17" s="99"/>
      <c r="AQ17" s="99"/>
      <c r="AR17" s="99"/>
      <c r="AS17" s="99"/>
      <c r="AT17" s="99"/>
      <c r="AU17" s="99"/>
      <c r="AV17" s="99"/>
      <c r="AW17" s="99"/>
      <c r="AX17" s="99"/>
      <c r="AY17" s="99"/>
      <c r="AZ17" s="99"/>
      <c r="BA17" s="99"/>
      <c r="BB17" s="99"/>
      <c r="BC17" s="99"/>
      <c r="BD17" s="99"/>
      <c r="BE17" s="99"/>
      <c r="BF17" s="99"/>
      <c r="BG17" s="99"/>
      <c r="BH17" s="99"/>
      <c r="BI17" s="99"/>
      <c r="BJ17" s="99"/>
      <c r="BK17" s="99"/>
      <c r="BL17" s="99"/>
      <c r="BM17" s="99"/>
      <c r="BN17" s="99"/>
    </row>
    <row r="18" spans="1:66" s="100" customFormat="1" ht="12.75" hidden="1" customHeight="1">
      <c r="A18" s="98"/>
      <c r="B18" s="98"/>
      <c r="C18" s="98"/>
      <c r="D18" s="98"/>
      <c r="E18" s="99"/>
      <c r="F18" s="99"/>
      <c r="G18" s="99"/>
      <c r="H18" s="99"/>
      <c r="I18" s="99"/>
      <c r="J18" s="99"/>
      <c r="K18" s="99"/>
      <c r="L18" s="99"/>
      <c r="M18" s="99"/>
      <c r="N18" s="99"/>
      <c r="O18" s="99"/>
      <c r="P18" s="99"/>
      <c r="Q18" s="99"/>
      <c r="R18" s="99"/>
      <c r="S18" s="99"/>
      <c r="T18" s="99"/>
      <c r="U18" s="99"/>
      <c r="V18" s="99"/>
      <c r="W18" s="99"/>
      <c r="X18" s="99"/>
      <c r="Y18" s="99"/>
      <c r="Z18" s="99"/>
      <c r="AA18" s="99"/>
      <c r="AB18" s="99"/>
      <c r="AC18" s="99"/>
      <c r="AD18" s="99"/>
      <c r="AE18" s="99"/>
      <c r="AF18" s="99"/>
      <c r="AG18" s="99"/>
      <c r="AH18" s="99"/>
      <c r="AI18" s="99"/>
      <c r="AJ18" s="99"/>
      <c r="AK18" s="99"/>
      <c r="AL18" s="99"/>
      <c r="AM18" s="99"/>
      <c r="AN18" s="99"/>
      <c r="AO18" s="99"/>
      <c r="AP18" s="99"/>
      <c r="AQ18" s="99"/>
      <c r="AR18" s="99"/>
      <c r="AS18" s="99"/>
      <c r="AT18" s="99"/>
      <c r="AU18" s="99"/>
      <c r="AV18" s="99"/>
      <c r="AW18" s="99"/>
      <c r="AX18" s="99"/>
      <c r="AY18" s="99"/>
      <c r="AZ18" s="99"/>
      <c r="BA18" s="99"/>
      <c r="BB18" s="99"/>
      <c r="BC18" s="99"/>
      <c r="BD18" s="99"/>
      <c r="BE18" s="99"/>
      <c r="BF18" s="99"/>
      <c r="BG18" s="99"/>
      <c r="BH18" s="99"/>
      <c r="BI18" s="99"/>
      <c r="BJ18" s="99"/>
      <c r="BK18" s="99"/>
      <c r="BL18" s="99"/>
      <c r="BM18" s="99"/>
      <c r="BN18" s="99"/>
    </row>
    <row r="19" spans="1:66" s="100" customFormat="1" ht="12.75" hidden="1" customHeight="1">
      <c r="A19" s="98"/>
      <c r="B19" s="98"/>
      <c r="C19" s="98"/>
      <c r="D19" s="98"/>
      <c r="E19" s="99"/>
      <c r="F19" s="99"/>
      <c r="G19" s="99"/>
      <c r="H19" s="99"/>
      <c r="I19" s="99"/>
      <c r="J19" s="99"/>
      <c r="K19" s="99"/>
      <c r="L19" s="99"/>
      <c r="M19" s="99"/>
      <c r="N19" s="99"/>
      <c r="O19" s="99"/>
      <c r="P19" s="99"/>
      <c r="Q19" s="99"/>
      <c r="R19" s="99"/>
      <c r="S19" s="99"/>
      <c r="T19" s="99"/>
      <c r="U19" s="99"/>
      <c r="V19" s="99"/>
      <c r="W19" s="99"/>
      <c r="X19" s="99"/>
      <c r="Y19" s="99"/>
      <c r="Z19" s="99"/>
      <c r="AA19" s="99"/>
      <c r="AB19" s="99"/>
      <c r="AC19" s="99"/>
      <c r="AD19" s="99"/>
      <c r="AE19" s="99"/>
      <c r="AF19" s="99"/>
      <c r="AG19" s="99"/>
      <c r="AH19" s="99"/>
      <c r="AI19" s="99"/>
      <c r="AJ19" s="99"/>
      <c r="AK19" s="99"/>
      <c r="AL19" s="99"/>
      <c r="AM19" s="99"/>
      <c r="AN19" s="99"/>
      <c r="AO19" s="99"/>
      <c r="AP19" s="99"/>
      <c r="AQ19" s="99"/>
      <c r="AR19" s="99"/>
      <c r="AS19" s="99"/>
      <c r="AT19" s="99"/>
      <c r="AU19" s="99"/>
      <c r="AV19" s="99"/>
      <c r="AW19" s="99"/>
      <c r="AX19" s="99"/>
      <c r="AY19" s="99"/>
      <c r="AZ19" s="99"/>
      <c r="BA19" s="99"/>
      <c r="BB19" s="99"/>
      <c r="BC19" s="99"/>
      <c r="BD19" s="99"/>
      <c r="BE19" s="99"/>
      <c r="BF19" s="99"/>
      <c r="BG19" s="99"/>
      <c r="BH19" s="99"/>
      <c r="BI19" s="99"/>
      <c r="BJ19" s="99"/>
      <c r="BK19" s="99"/>
      <c r="BL19" s="99"/>
      <c r="BM19" s="99"/>
      <c r="BN19" s="99"/>
    </row>
    <row r="20" spans="1:66" ht="12.75" hidden="1" customHeight="1">
      <c r="A20" s="505"/>
      <c r="B20" s="102"/>
      <c r="C20" s="93"/>
      <c r="D20" s="103"/>
      <c r="M20" s="85"/>
      <c r="N20" s="85"/>
      <c r="O20" s="85"/>
      <c r="P20" s="85"/>
      <c r="Q20" s="85"/>
      <c r="R20" s="85"/>
      <c r="S20" s="85"/>
      <c r="T20" s="85"/>
      <c r="U20" s="85"/>
      <c r="V20" s="85"/>
      <c r="W20" s="85"/>
      <c r="X20" s="85"/>
      <c r="Y20" s="85"/>
      <c r="Z20" s="85"/>
      <c r="AA20" s="85"/>
      <c r="AB20" s="85"/>
      <c r="AC20" s="85"/>
      <c r="AD20" s="85"/>
      <c r="AE20" s="85"/>
      <c r="AF20" s="85"/>
      <c r="AG20" s="85"/>
      <c r="AH20" s="85"/>
      <c r="AI20" s="85"/>
      <c r="AJ20" s="85"/>
      <c r="AK20" s="85"/>
      <c r="AL20" s="85"/>
      <c r="AM20" s="85"/>
      <c r="AN20" s="85"/>
      <c r="AO20" s="85"/>
      <c r="AP20" s="85"/>
      <c r="AQ20" s="85"/>
      <c r="AR20" s="85"/>
      <c r="AS20" s="85"/>
      <c r="AT20" s="85"/>
      <c r="AU20" s="85"/>
      <c r="AV20" s="85"/>
      <c r="AW20" s="85"/>
      <c r="AX20" s="85"/>
      <c r="AY20" s="85"/>
      <c r="AZ20" s="85"/>
      <c r="BA20" s="85"/>
      <c r="BB20" s="85"/>
      <c r="BC20" s="85"/>
      <c r="BD20" s="85"/>
      <c r="BE20" s="85"/>
      <c r="BF20" s="85"/>
      <c r="BG20" s="85"/>
      <c r="BH20" s="85"/>
      <c r="BI20" s="85"/>
      <c r="BJ20" s="85"/>
      <c r="BK20" s="85"/>
      <c r="BL20" s="85"/>
      <c r="BM20" s="85"/>
      <c r="BN20" s="85"/>
    </row>
    <row r="21" spans="1:66" ht="12.75" hidden="1" customHeight="1">
      <c r="A21" s="104" t="s">
        <v>148</v>
      </c>
      <c r="B21" s="105"/>
      <c r="C21" s="106"/>
      <c r="D21" s="107"/>
      <c r="M21" s="85"/>
      <c r="N21" s="85"/>
      <c r="O21" s="85"/>
      <c r="P21" s="85"/>
      <c r="Q21" s="85"/>
      <c r="R21" s="85"/>
      <c r="S21" s="85"/>
      <c r="T21" s="85"/>
      <c r="U21" s="85"/>
      <c r="V21" s="85"/>
      <c r="W21" s="85"/>
      <c r="X21" s="85"/>
      <c r="Y21" s="85"/>
      <c r="Z21" s="85"/>
      <c r="AA21" s="85"/>
      <c r="AB21" s="85"/>
      <c r="AC21" s="85"/>
      <c r="AD21" s="85"/>
      <c r="AE21" s="85"/>
      <c r="AF21" s="85"/>
      <c r="AG21" s="85"/>
      <c r="AH21" s="85"/>
      <c r="AI21" s="85"/>
      <c r="AJ21" s="85"/>
      <c r="AK21" s="85"/>
      <c r="AL21" s="85"/>
      <c r="AM21" s="85"/>
      <c r="AN21" s="85"/>
      <c r="AO21" s="85"/>
      <c r="AP21" s="85"/>
      <c r="AQ21" s="85"/>
      <c r="AR21" s="85"/>
      <c r="AS21" s="85"/>
      <c r="AT21" s="85"/>
      <c r="AU21" s="85"/>
      <c r="AV21" s="85"/>
      <c r="AW21" s="85"/>
      <c r="AX21" s="85"/>
      <c r="AY21" s="85"/>
      <c r="AZ21" s="85"/>
      <c r="BA21" s="85"/>
      <c r="BB21" s="85"/>
      <c r="BC21" s="85"/>
      <c r="BD21" s="85"/>
      <c r="BE21" s="85"/>
      <c r="BF21" s="85"/>
      <c r="BG21" s="85"/>
      <c r="BH21" s="85"/>
      <c r="BI21" s="85"/>
      <c r="BJ21" s="85"/>
      <c r="BK21" s="85"/>
      <c r="BL21" s="85"/>
      <c r="BM21" s="85"/>
      <c r="BN21" s="85"/>
    </row>
    <row r="22" spans="1:66" ht="12.75" hidden="1" customHeight="1">
      <c r="A22" s="762" t="s">
        <v>22</v>
      </c>
      <c r="B22" s="763"/>
      <c r="C22" s="766"/>
      <c r="D22" s="767"/>
      <c r="M22" s="85"/>
      <c r="N22" s="85"/>
      <c r="O22" s="85"/>
      <c r="P22" s="85"/>
      <c r="Q22" s="85"/>
      <c r="R22" s="85"/>
      <c r="S22" s="85"/>
      <c r="T22" s="85"/>
      <c r="U22" s="85"/>
      <c r="V22" s="85"/>
      <c r="W22" s="85"/>
      <c r="X22" s="85"/>
      <c r="Y22" s="85"/>
      <c r="Z22" s="85"/>
      <c r="AA22" s="85"/>
      <c r="AB22" s="85"/>
      <c r="AC22" s="85"/>
      <c r="AD22" s="85"/>
      <c r="AE22" s="85"/>
      <c r="AF22" s="85"/>
      <c r="AG22" s="85"/>
      <c r="AH22" s="85"/>
      <c r="AI22" s="85"/>
      <c r="AJ22" s="85"/>
      <c r="AK22" s="85"/>
      <c r="AL22" s="85"/>
      <c r="AM22" s="85"/>
      <c r="AN22" s="85"/>
      <c r="AO22" s="85"/>
      <c r="AP22" s="85"/>
      <c r="AQ22" s="85"/>
      <c r="AR22" s="85"/>
      <c r="AS22" s="85"/>
      <c r="AT22" s="85"/>
      <c r="AU22" s="85"/>
      <c r="AV22" s="85"/>
      <c r="AW22" s="85"/>
      <c r="AX22" s="85"/>
      <c r="AY22" s="85"/>
      <c r="AZ22" s="85"/>
      <c r="BA22" s="85"/>
      <c r="BB22" s="85"/>
      <c r="BC22" s="85"/>
      <c r="BD22" s="85"/>
      <c r="BE22" s="85"/>
      <c r="BF22" s="85"/>
      <c r="BG22" s="85"/>
      <c r="BH22" s="85"/>
      <c r="BI22" s="85"/>
      <c r="BJ22" s="85"/>
      <c r="BK22" s="85"/>
      <c r="BL22" s="85"/>
      <c r="BM22" s="85"/>
      <c r="BN22" s="85"/>
    </row>
    <row r="23" spans="1:66" ht="12.75" hidden="1" customHeight="1">
      <c r="A23" s="762" t="s">
        <v>150</v>
      </c>
      <c r="B23" s="763"/>
      <c r="C23" s="764"/>
      <c r="D23" s="765"/>
      <c r="M23" s="85"/>
      <c r="N23" s="85"/>
      <c r="O23" s="85"/>
      <c r="P23" s="85"/>
      <c r="Q23" s="85"/>
      <c r="R23" s="85"/>
      <c r="S23" s="85"/>
      <c r="T23" s="85"/>
      <c r="U23" s="85"/>
      <c r="V23" s="85"/>
      <c r="W23" s="85"/>
      <c r="X23" s="85"/>
      <c r="Y23" s="85"/>
      <c r="Z23" s="85"/>
      <c r="AA23" s="85"/>
      <c r="AB23" s="85"/>
      <c r="AC23" s="85"/>
      <c r="AD23" s="85"/>
      <c r="AE23" s="85"/>
      <c r="AF23" s="85"/>
      <c r="AG23" s="85"/>
      <c r="AH23" s="85"/>
      <c r="AI23" s="85"/>
      <c r="AJ23" s="85"/>
      <c r="AK23" s="85"/>
      <c r="AL23" s="85"/>
      <c r="AM23" s="85"/>
      <c r="AN23" s="85"/>
      <c r="AO23" s="85"/>
      <c r="AP23" s="85"/>
      <c r="AQ23" s="85"/>
      <c r="AR23" s="85"/>
      <c r="AS23" s="85"/>
      <c r="AT23" s="85"/>
      <c r="AU23" s="85"/>
      <c r="AV23" s="85"/>
      <c r="AW23" s="85"/>
      <c r="AX23" s="85"/>
      <c r="AY23" s="85"/>
      <c r="AZ23" s="85"/>
      <c r="BA23" s="85"/>
      <c r="BB23" s="85"/>
      <c r="BC23" s="85"/>
      <c r="BD23" s="85"/>
      <c r="BE23" s="85"/>
      <c r="BF23" s="85"/>
      <c r="BG23" s="85"/>
      <c r="BH23" s="85"/>
      <c r="BI23" s="85"/>
      <c r="BJ23" s="85"/>
      <c r="BK23" s="85"/>
      <c r="BL23" s="85"/>
      <c r="BM23" s="85"/>
      <c r="BN23" s="85"/>
    </row>
    <row r="24" spans="1:66" ht="17.25" hidden="1" customHeight="1">
      <c r="A24" s="760" t="s">
        <v>147</v>
      </c>
      <c r="B24" s="761"/>
      <c r="C24" s="108"/>
      <c r="D24" s="109"/>
      <c r="M24" s="85"/>
      <c r="N24" s="85"/>
      <c r="O24" s="85"/>
      <c r="P24" s="85"/>
      <c r="Q24" s="85"/>
      <c r="R24" s="85"/>
      <c r="S24" s="85"/>
      <c r="T24" s="85"/>
      <c r="U24" s="85"/>
      <c r="V24" s="85"/>
      <c r="W24" s="85"/>
      <c r="X24" s="85"/>
      <c r="Y24" s="85"/>
      <c r="Z24" s="85"/>
      <c r="AA24" s="85"/>
      <c r="AB24" s="85"/>
      <c r="AC24" s="85"/>
      <c r="AD24" s="85"/>
      <c r="AE24" s="85"/>
      <c r="AF24" s="85"/>
      <c r="AG24" s="85"/>
      <c r="AH24" s="85"/>
      <c r="AI24" s="85"/>
      <c r="AJ24" s="85"/>
      <c r="AK24" s="85"/>
      <c r="AL24" s="85"/>
      <c r="AM24" s="85"/>
      <c r="AN24" s="85"/>
      <c r="AO24" s="85"/>
      <c r="AP24" s="85"/>
      <c r="AQ24" s="85"/>
      <c r="AR24" s="85"/>
      <c r="AS24" s="85"/>
      <c r="AT24" s="85"/>
      <c r="AU24" s="85"/>
      <c r="AV24" s="85"/>
      <c r="AW24" s="85"/>
      <c r="AX24" s="85"/>
      <c r="AY24" s="85"/>
      <c r="AZ24" s="85"/>
      <c r="BA24" s="85"/>
      <c r="BB24" s="85"/>
      <c r="BC24" s="85"/>
      <c r="BD24" s="85"/>
      <c r="BE24" s="85"/>
      <c r="BF24" s="85"/>
      <c r="BG24" s="85"/>
      <c r="BH24" s="85"/>
      <c r="BI24" s="85"/>
      <c r="BJ24" s="85"/>
      <c r="BK24" s="85"/>
      <c r="BL24" s="85"/>
      <c r="BM24" s="85"/>
      <c r="BN24" s="85"/>
    </row>
    <row r="25" spans="1:66" ht="15" hidden="1" customHeight="1">
      <c r="A25" s="88"/>
      <c r="B25" s="88"/>
      <c r="C25" s="110"/>
      <c r="D25" s="111"/>
      <c r="M25" s="85"/>
      <c r="N25" s="85"/>
      <c r="O25" s="85"/>
      <c r="P25" s="85"/>
      <c r="Q25" s="85"/>
      <c r="R25" s="85"/>
      <c r="S25" s="85"/>
      <c r="T25" s="85"/>
      <c r="U25" s="85"/>
      <c r="V25" s="85"/>
      <c r="W25" s="85"/>
      <c r="X25" s="85"/>
      <c r="Y25" s="85"/>
      <c r="Z25" s="85"/>
      <c r="AA25" s="85"/>
      <c r="AB25" s="85"/>
      <c r="AC25" s="85"/>
      <c r="AD25" s="85"/>
      <c r="AE25" s="85"/>
      <c r="AF25" s="85"/>
      <c r="AG25" s="85"/>
      <c r="AH25" s="85"/>
      <c r="AI25" s="85"/>
      <c r="AJ25" s="85"/>
      <c r="AK25" s="85"/>
      <c r="AL25" s="85"/>
      <c r="AM25" s="85"/>
      <c r="AN25" s="85"/>
      <c r="AO25" s="85"/>
      <c r="AP25" s="85"/>
      <c r="AQ25" s="85"/>
      <c r="AR25" s="85"/>
      <c r="AS25" s="85"/>
      <c r="AT25" s="85"/>
      <c r="AU25" s="85"/>
      <c r="AV25" s="85"/>
      <c r="AW25" s="85"/>
      <c r="AX25" s="85"/>
      <c r="AY25" s="85"/>
      <c r="AZ25" s="85"/>
      <c r="BA25" s="85"/>
      <c r="BB25" s="85"/>
      <c r="BC25" s="85"/>
      <c r="BD25" s="85"/>
      <c r="BE25" s="85"/>
      <c r="BF25" s="85"/>
      <c r="BG25" s="85"/>
      <c r="BH25" s="85"/>
      <c r="BI25" s="85"/>
      <c r="BJ25" s="85"/>
      <c r="BK25" s="85"/>
      <c r="BL25" s="85"/>
      <c r="BM25" s="85"/>
      <c r="BN25" s="85"/>
    </row>
    <row r="26" spans="1:66" s="100" customFormat="1" ht="13">
      <c r="A26" s="101" t="s">
        <v>1631</v>
      </c>
      <c r="B26" s="513" t="s">
        <v>211</v>
      </c>
      <c r="C26" s="513">
        <v>1200</v>
      </c>
      <c r="D26" s="514" t="s">
        <v>1513</v>
      </c>
      <c r="E26" s="99"/>
      <c r="F26" s="99"/>
      <c r="G26" s="99"/>
      <c r="H26" s="99"/>
      <c r="I26" s="99"/>
      <c r="J26" s="99"/>
      <c r="K26" s="99"/>
      <c r="L26" s="99"/>
      <c r="M26" s="99"/>
      <c r="N26" s="99"/>
      <c r="O26" s="99"/>
      <c r="P26" s="99"/>
      <c r="Q26" s="99"/>
      <c r="R26" s="99"/>
      <c r="S26" s="99"/>
      <c r="T26" s="99"/>
      <c r="U26" s="99"/>
      <c r="V26" s="99"/>
      <c r="W26" s="99"/>
      <c r="X26" s="99"/>
      <c r="Y26" s="99"/>
      <c r="Z26" s="99"/>
      <c r="AA26" s="99"/>
      <c r="AB26" s="99"/>
      <c r="AC26" s="99"/>
      <c r="AD26" s="99"/>
      <c r="AE26" s="99"/>
      <c r="AF26" s="99"/>
      <c r="AG26" s="99"/>
      <c r="AH26" s="99"/>
      <c r="AI26" s="99"/>
      <c r="AJ26" s="99"/>
      <c r="AK26" s="99"/>
      <c r="AL26" s="99"/>
      <c r="AM26" s="99"/>
      <c r="AN26" s="99"/>
      <c r="AO26" s="99"/>
      <c r="AP26" s="99"/>
      <c r="AQ26" s="99"/>
      <c r="AR26" s="99"/>
      <c r="AS26" s="99"/>
      <c r="AT26" s="99"/>
      <c r="AU26" s="99"/>
      <c r="AV26" s="99"/>
      <c r="AW26" s="99"/>
      <c r="AX26" s="99"/>
      <c r="AY26" s="99"/>
      <c r="AZ26" s="99"/>
      <c r="BA26" s="99"/>
      <c r="BB26" s="99"/>
      <c r="BC26" s="99"/>
      <c r="BD26" s="99"/>
      <c r="BE26" s="99"/>
      <c r="BF26" s="99"/>
      <c r="BG26" s="99"/>
      <c r="BH26" s="99"/>
      <c r="BI26" s="99"/>
      <c r="BJ26" s="99"/>
      <c r="BK26" s="99"/>
      <c r="BL26" s="99"/>
      <c r="BM26" s="99"/>
      <c r="BN26" s="99"/>
    </row>
    <row r="27" spans="1:66" ht="25">
      <c r="A27" s="101" t="s">
        <v>1631</v>
      </c>
      <c r="B27" s="513" t="s">
        <v>1514</v>
      </c>
      <c r="C27" s="513">
        <v>1400</v>
      </c>
      <c r="D27" s="514" t="s">
        <v>1513</v>
      </c>
      <c r="M27" s="85"/>
      <c r="N27" s="85"/>
      <c r="O27" s="85"/>
      <c r="P27" s="85"/>
      <c r="Q27" s="85"/>
      <c r="R27" s="85"/>
      <c r="S27" s="85"/>
      <c r="T27" s="85"/>
      <c r="U27" s="85"/>
      <c r="V27" s="85"/>
      <c r="W27" s="85"/>
      <c r="X27" s="85"/>
      <c r="Y27" s="85"/>
      <c r="Z27" s="85"/>
      <c r="AA27" s="85"/>
      <c r="AB27" s="85"/>
      <c r="AC27" s="85"/>
      <c r="AD27" s="85"/>
      <c r="AE27" s="85"/>
      <c r="AF27" s="85"/>
      <c r="AG27" s="85"/>
      <c r="AH27" s="85"/>
      <c r="AI27" s="85"/>
      <c r="AJ27" s="85"/>
      <c r="AK27" s="85"/>
      <c r="AL27" s="85"/>
      <c r="AM27" s="85"/>
      <c r="AN27" s="85"/>
      <c r="AO27" s="85"/>
      <c r="AP27" s="85"/>
      <c r="AQ27" s="85"/>
      <c r="AR27" s="85"/>
      <c r="AS27" s="85"/>
      <c r="AT27" s="85"/>
      <c r="AU27" s="85"/>
      <c r="AV27" s="85"/>
      <c r="AW27" s="85"/>
      <c r="AX27" s="85"/>
      <c r="AY27" s="85"/>
      <c r="AZ27" s="85"/>
      <c r="BA27" s="85"/>
      <c r="BB27" s="85"/>
      <c r="BC27" s="85"/>
      <c r="BD27" s="85"/>
      <c r="BE27" s="85"/>
      <c r="BF27" s="85"/>
      <c r="BG27" s="85"/>
      <c r="BH27" s="85"/>
      <c r="BI27" s="85"/>
      <c r="BJ27" s="85"/>
      <c r="BK27" s="85"/>
      <c r="BL27" s="85"/>
      <c r="BM27" s="85"/>
      <c r="BN27" s="85"/>
    </row>
    <row r="28" spans="1:66" ht="15.75" customHeight="1">
      <c r="A28" s="101" t="s">
        <v>1631</v>
      </c>
      <c r="B28" s="513" t="s">
        <v>204</v>
      </c>
      <c r="C28" s="513">
        <v>1000</v>
      </c>
      <c r="D28" s="514" t="s">
        <v>1511</v>
      </c>
      <c r="M28" s="85"/>
      <c r="N28" s="85"/>
      <c r="O28" s="85"/>
      <c r="P28" s="85"/>
      <c r="Q28" s="85"/>
      <c r="R28" s="85"/>
      <c r="S28" s="85"/>
      <c r="T28" s="85"/>
      <c r="U28" s="85"/>
      <c r="V28" s="85"/>
      <c r="W28" s="85"/>
      <c r="X28" s="85"/>
      <c r="Y28" s="85"/>
      <c r="Z28" s="85"/>
      <c r="AA28" s="85"/>
      <c r="AB28" s="85"/>
      <c r="AC28" s="85"/>
      <c r="AD28" s="85"/>
      <c r="AE28" s="85"/>
      <c r="AF28" s="85"/>
      <c r="AG28" s="85"/>
      <c r="AH28" s="85"/>
      <c r="AI28" s="85"/>
      <c r="AJ28" s="85"/>
      <c r="AK28" s="85"/>
      <c r="AL28" s="85"/>
      <c r="AM28" s="85"/>
      <c r="AN28" s="85"/>
      <c r="AO28" s="85"/>
      <c r="AP28" s="85"/>
      <c r="AQ28" s="85"/>
      <c r="AR28" s="85"/>
      <c r="AS28" s="85"/>
      <c r="AT28" s="85"/>
      <c r="AU28" s="85"/>
      <c r="AV28" s="85"/>
      <c r="AW28" s="85"/>
      <c r="AX28" s="85"/>
      <c r="AY28" s="85"/>
      <c r="AZ28" s="85"/>
      <c r="BA28" s="85"/>
      <c r="BB28" s="85"/>
      <c r="BC28" s="85"/>
      <c r="BD28" s="85"/>
      <c r="BE28" s="85"/>
      <c r="BF28" s="85"/>
      <c r="BG28" s="85"/>
      <c r="BH28" s="85"/>
      <c r="BI28" s="85"/>
      <c r="BJ28" s="85"/>
      <c r="BK28" s="85"/>
      <c r="BL28" s="85"/>
      <c r="BM28" s="85"/>
      <c r="BN28" s="85"/>
    </row>
    <row r="29" spans="1:66" ht="9" customHeight="1">
      <c r="A29" s="504"/>
      <c r="B29" s="504"/>
      <c r="C29" s="504"/>
      <c r="D29" s="504"/>
      <c r="M29" s="85"/>
      <c r="N29" s="85"/>
      <c r="O29" s="85"/>
      <c r="P29" s="85"/>
      <c r="Q29" s="85"/>
      <c r="R29" s="85"/>
      <c r="S29" s="85"/>
      <c r="T29" s="85"/>
      <c r="U29" s="85"/>
      <c r="V29" s="85"/>
      <c r="W29" s="85"/>
      <c r="X29" s="85"/>
      <c r="Y29" s="85"/>
      <c r="Z29" s="85"/>
      <c r="AA29" s="85"/>
      <c r="AB29" s="85"/>
      <c r="AC29" s="85"/>
      <c r="AD29" s="85"/>
      <c r="AE29" s="85"/>
      <c r="AF29" s="85"/>
      <c r="AG29" s="85"/>
      <c r="AH29" s="85"/>
      <c r="AI29" s="85"/>
      <c r="AJ29" s="85"/>
      <c r="AK29" s="85"/>
      <c r="AL29" s="85"/>
      <c r="AM29" s="85"/>
      <c r="AN29" s="85"/>
      <c r="AO29" s="85"/>
      <c r="AP29" s="85"/>
      <c r="AQ29" s="85"/>
      <c r="AR29" s="85"/>
      <c r="AS29" s="85"/>
      <c r="AT29" s="85"/>
      <c r="AU29" s="85"/>
      <c r="AV29" s="85"/>
      <c r="AW29" s="85"/>
      <c r="AX29" s="85"/>
      <c r="AY29" s="85"/>
      <c r="AZ29" s="85"/>
      <c r="BA29" s="85"/>
      <c r="BB29" s="85"/>
      <c r="BC29" s="85"/>
      <c r="BD29" s="85"/>
      <c r="BE29" s="85"/>
      <c r="BF29" s="85"/>
      <c r="BG29" s="85"/>
      <c r="BH29" s="85"/>
      <c r="BI29" s="85"/>
      <c r="BJ29" s="85"/>
      <c r="BK29" s="85"/>
      <c r="BL29" s="85"/>
      <c r="BM29" s="85"/>
      <c r="BN29" s="85"/>
    </row>
    <row r="30" spans="1:66" ht="26.25" customHeight="1">
      <c r="A30" s="657" t="s">
        <v>148</v>
      </c>
      <c r="B30" s="658"/>
      <c r="C30" s="659"/>
      <c r="D30" s="660"/>
      <c r="M30" s="85"/>
      <c r="N30" s="85"/>
      <c r="O30" s="85"/>
      <c r="P30" s="85"/>
      <c r="Q30" s="85"/>
      <c r="R30" s="85"/>
      <c r="S30" s="85"/>
      <c r="T30" s="85"/>
      <c r="U30" s="85"/>
      <c r="V30" s="85"/>
      <c r="W30" s="85"/>
      <c r="X30" s="85"/>
      <c r="Y30" s="85"/>
      <c r="Z30" s="85"/>
      <c r="AA30" s="85"/>
      <c r="AB30" s="85"/>
      <c r="AC30" s="85"/>
      <c r="AD30" s="85"/>
      <c r="AE30" s="85"/>
      <c r="AF30" s="85"/>
      <c r="AG30" s="85"/>
      <c r="AH30" s="85"/>
      <c r="AI30" s="85"/>
      <c r="AJ30" s="85"/>
      <c r="AK30" s="85"/>
      <c r="AL30" s="85"/>
      <c r="AM30" s="85"/>
      <c r="AN30" s="85"/>
      <c r="AO30" s="85"/>
      <c r="AP30" s="85"/>
      <c r="AQ30" s="85"/>
      <c r="AR30" s="85"/>
      <c r="AS30" s="85"/>
      <c r="AT30" s="85"/>
      <c r="AU30" s="85"/>
      <c r="AV30" s="85"/>
      <c r="AW30" s="85"/>
      <c r="AX30" s="85"/>
      <c r="AY30" s="85"/>
      <c r="AZ30" s="85"/>
      <c r="BA30" s="85"/>
      <c r="BB30" s="85"/>
      <c r="BC30" s="85"/>
      <c r="BD30" s="85"/>
      <c r="BE30" s="85"/>
      <c r="BF30" s="85"/>
      <c r="BG30" s="85"/>
      <c r="BH30" s="85"/>
      <c r="BI30" s="85"/>
      <c r="BJ30" s="85"/>
      <c r="BK30" s="85"/>
      <c r="BL30" s="85"/>
      <c r="BM30" s="85"/>
      <c r="BN30" s="85"/>
    </row>
    <row r="31" spans="1:66" ht="26.25" customHeight="1">
      <c r="A31" s="762" t="s">
        <v>22</v>
      </c>
      <c r="B31" s="763"/>
      <c r="C31" s="766" t="s">
        <v>1480</v>
      </c>
      <c r="D31" s="767"/>
      <c r="M31" s="85"/>
      <c r="N31" s="85"/>
      <c r="O31" s="85"/>
      <c r="P31" s="85"/>
      <c r="Q31" s="85"/>
      <c r="R31" s="85"/>
      <c r="S31" s="85"/>
      <c r="T31" s="85"/>
      <c r="U31" s="85"/>
      <c r="V31" s="85"/>
      <c r="W31" s="85"/>
      <c r="X31" s="85"/>
      <c r="Y31" s="85"/>
      <c r="Z31" s="85"/>
      <c r="AA31" s="85"/>
      <c r="AB31" s="85"/>
      <c r="AC31" s="85"/>
      <c r="AD31" s="85"/>
      <c r="AE31" s="85"/>
      <c r="AF31" s="85"/>
      <c r="AG31" s="85"/>
      <c r="AH31" s="85"/>
      <c r="AI31" s="85"/>
      <c r="AJ31" s="85"/>
      <c r="AK31" s="85"/>
      <c r="AL31" s="85"/>
      <c r="AM31" s="85"/>
      <c r="AN31" s="85"/>
      <c r="AO31" s="85"/>
      <c r="AP31" s="85"/>
      <c r="AQ31" s="85"/>
      <c r="AR31" s="85"/>
      <c r="AS31" s="85"/>
      <c r="AT31" s="85"/>
      <c r="AU31" s="85"/>
      <c r="AV31" s="85"/>
      <c r="AW31" s="85"/>
      <c r="AX31" s="85"/>
      <c r="AY31" s="85"/>
      <c r="AZ31" s="85"/>
      <c r="BA31" s="85"/>
      <c r="BB31" s="85"/>
      <c r="BC31" s="85"/>
      <c r="BD31" s="85"/>
      <c r="BE31" s="85"/>
      <c r="BF31" s="85"/>
      <c r="BG31" s="85"/>
      <c r="BH31" s="85"/>
      <c r="BI31" s="85"/>
      <c r="BJ31" s="85"/>
      <c r="BK31" s="85"/>
      <c r="BL31" s="85"/>
      <c r="BM31" s="85"/>
      <c r="BN31" s="85"/>
    </row>
    <row r="32" spans="1:66" ht="63.75" customHeight="1">
      <c r="A32" s="762" t="s">
        <v>150</v>
      </c>
      <c r="B32" s="763"/>
      <c r="C32" s="764"/>
      <c r="D32" s="765"/>
      <c r="M32" s="85"/>
      <c r="N32" s="85"/>
      <c r="O32" s="85"/>
      <c r="P32" s="85"/>
      <c r="Q32" s="85"/>
      <c r="R32" s="85"/>
      <c r="S32" s="85"/>
      <c r="T32" s="85"/>
      <c r="U32" s="85"/>
      <c r="V32" s="85"/>
      <c r="W32" s="85"/>
      <c r="X32" s="85"/>
      <c r="Y32" s="85"/>
      <c r="Z32" s="85"/>
      <c r="AA32" s="85"/>
      <c r="AB32" s="85"/>
      <c r="AC32" s="85"/>
      <c r="AD32" s="85"/>
      <c r="AE32" s="85"/>
      <c r="AF32" s="85"/>
      <c r="AG32" s="85"/>
      <c r="AH32" s="85"/>
      <c r="AI32" s="85"/>
      <c r="AJ32" s="85"/>
      <c r="AK32" s="85"/>
      <c r="AL32" s="85"/>
      <c r="AM32" s="85"/>
      <c r="AN32" s="85"/>
      <c r="AO32" s="85"/>
      <c r="AP32" s="85"/>
      <c r="AQ32" s="85"/>
      <c r="AR32" s="85"/>
      <c r="AS32" s="85"/>
      <c r="AT32" s="85"/>
      <c r="AU32" s="85"/>
      <c r="AV32" s="85"/>
      <c r="AW32" s="85"/>
      <c r="AX32" s="85"/>
      <c r="AY32" s="85"/>
      <c r="AZ32" s="85"/>
      <c r="BA32" s="85"/>
      <c r="BB32" s="85"/>
      <c r="BC32" s="85"/>
      <c r="BD32" s="85"/>
      <c r="BE32" s="85"/>
      <c r="BF32" s="85"/>
      <c r="BG32" s="85"/>
      <c r="BH32" s="85"/>
      <c r="BI32" s="85"/>
      <c r="BJ32" s="85"/>
      <c r="BK32" s="85"/>
      <c r="BL32" s="85"/>
      <c r="BM32" s="85"/>
      <c r="BN32" s="85"/>
    </row>
    <row r="33" spans="1:66" ht="26.25" customHeight="1">
      <c r="A33" s="760" t="s">
        <v>147</v>
      </c>
      <c r="B33" s="761"/>
      <c r="C33" s="661"/>
      <c r="D33" s="662">
        <v>44432</v>
      </c>
      <c r="M33" s="85"/>
      <c r="N33" s="85"/>
      <c r="O33" s="85"/>
      <c r="P33" s="85"/>
      <c r="Q33" s="85"/>
      <c r="R33" s="85"/>
      <c r="S33" s="85"/>
      <c r="T33" s="85"/>
      <c r="U33" s="85"/>
      <c r="V33" s="85"/>
      <c r="W33" s="85"/>
      <c r="X33" s="85"/>
      <c r="Y33" s="85"/>
      <c r="Z33" s="85"/>
      <c r="AA33" s="85"/>
      <c r="AB33" s="85"/>
      <c r="AC33" s="85"/>
      <c r="AD33" s="85"/>
      <c r="AE33" s="85"/>
      <c r="AF33" s="85"/>
      <c r="AG33" s="85"/>
      <c r="AH33" s="85"/>
      <c r="AI33" s="85"/>
      <c r="AJ33" s="85"/>
      <c r="AK33" s="85"/>
      <c r="AL33" s="85"/>
      <c r="AM33" s="85"/>
      <c r="AN33" s="85"/>
      <c r="AO33" s="85"/>
      <c r="AP33" s="85"/>
      <c r="AQ33" s="85"/>
      <c r="AR33" s="85"/>
      <c r="AS33" s="85"/>
      <c r="AT33" s="85"/>
      <c r="AU33" s="85"/>
      <c r="AV33" s="85"/>
      <c r="AW33" s="85"/>
      <c r="AX33" s="85"/>
      <c r="AY33" s="85"/>
      <c r="AZ33" s="85"/>
      <c r="BA33" s="85"/>
      <c r="BB33" s="85"/>
      <c r="BC33" s="85"/>
      <c r="BD33" s="85"/>
      <c r="BE33" s="85"/>
      <c r="BF33" s="85"/>
      <c r="BG33" s="85"/>
      <c r="BH33" s="85"/>
      <c r="BI33" s="85"/>
      <c r="BJ33" s="85"/>
      <c r="BK33" s="85"/>
      <c r="BL33" s="85"/>
      <c r="BM33" s="85"/>
      <c r="BN33" s="85"/>
    </row>
    <row r="34" spans="1:66" ht="26.25" customHeight="1">
      <c r="A34" s="667"/>
      <c r="B34" s="667"/>
      <c r="C34" s="666"/>
      <c r="D34" s="665"/>
      <c r="M34" s="85"/>
      <c r="N34" s="85"/>
      <c r="O34" s="85"/>
      <c r="P34" s="85"/>
      <c r="Q34" s="85"/>
      <c r="R34" s="85"/>
      <c r="S34" s="85"/>
      <c r="T34" s="85"/>
      <c r="U34" s="85"/>
      <c r="V34" s="85"/>
      <c r="W34" s="85"/>
      <c r="X34" s="85"/>
      <c r="Y34" s="85"/>
      <c r="Z34" s="85"/>
      <c r="AA34" s="85"/>
      <c r="AB34" s="85"/>
      <c r="AC34" s="85"/>
      <c r="AD34" s="85"/>
      <c r="AE34" s="85"/>
      <c r="AF34" s="85"/>
      <c r="AG34" s="85"/>
      <c r="AH34" s="85"/>
      <c r="AI34" s="85"/>
      <c r="AJ34" s="85"/>
      <c r="AK34" s="85"/>
      <c r="AL34" s="85"/>
      <c r="AM34" s="85"/>
      <c r="AN34" s="85"/>
      <c r="AO34" s="85"/>
      <c r="AP34" s="85"/>
      <c r="AQ34" s="85"/>
      <c r="AR34" s="85"/>
      <c r="AS34" s="85"/>
      <c r="AT34" s="85"/>
      <c r="AU34" s="85"/>
      <c r="AV34" s="85"/>
      <c r="AW34" s="85"/>
      <c r="AX34" s="85"/>
      <c r="AY34" s="85"/>
      <c r="AZ34" s="85"/>
      <c r="BA34" s="85"/>
      <c r="BB34" s="85"/>
      <c r="BC34" s="85"/>
      <c r="BD34" s="85"/>
      <c r="BE34" s="85"/>
      <c r="BF34" s="85"/>
      <c r="BG34" s="85"/>
      <c r="BH34" s="85"/>
      <c r="BI34" s="85"/>
      <c r="BJ34" s="85"/>
      <c r="BK34" s="85"/>
      <c r="BL34" s="85"/>
      <c r="BM34" s="85"/>
      <c r="BN34" s="85"/>
    </row>
    <row r="35" spans="1:66">
      <c r="A35" s="759" t="s">
        <v>406</v>
      </c>
      <c r="B35" s="759"/>
      <c r="C35" s="759"/>
      <c r="D35" s="759"/>
      <c r="M35" s="85"/>
      <c r="N35" s="85"/>
      <c r="O35" s="85"/>
      <c r="P35" s="85"/>
      <c r="Q35" s="85"/>
      <c r="R35" s="85"/>
      <c r="S35" s="85"/>
      <c r="T35" s="85"/>
      <c r="U35" s="85"/>
      <c r="V35" s="85"/>
      <c r="W35" s="85"/>
      <c r="X35" s="85"/>
      <c r="Y35" s="85"/>
      <c r="Z35" s="85"/>
      <c r="AA35" s="85"/>
      <c r="AB35" s="85"/>
      <c r="AC35" s="85"/>
      <c r="AD35" s="85"/>
      <c r="AE35" s="85"/>
      <c r="AF35" s="85"/>
      <c r="AG35" s="85"/>
      <c r="AH35" s="85"/>
      <c r="AI35" s="85"/>
      <c r="AJ35" s="85"/>
      <c r="AK35" s="85"/>
      <c r="AL35" s="85"/>
      <c r="AM35" s="85"/>
      <c r="AN35" s="85"/>
      <c r="AO35" s="85"/>
      <c r="AP35" s="85"/>
      <c r="AQ35" s="85"/>
      <c r="AR35" s="85"/>
      <c r="AS35" s="85"/>
      <c r="AT35" s="85"/>
      <c r="AU35" s="85"/>
      <c r="AV35" s="85"/>
      <c r="AW35" s="85"/>
      <c r="AX35" s="85"/>
      <c r="AY35" s="85"/>
      <c r="AZ35" s="85"/>
      <c r="BA35" s="85"/>
      <c r="BB35" s="85"/>
      <c r="BC35" s="85"/>
      <c r="BD35" s="85"/>
      <c r="BE35" s="85"/>
      <c r="BF35" s="85"/>
      <c r="BG35" s="85"/>
      <c r="BH35" s="85"/>
      <c r="BI35" s="85"/>
      <c r="BJ35" s="85"/>
      <c r="BK35" s="85"/>
      <c r="BL35" s="85"/>
      <c r="BM35" s="85"/>
      <c r="BN35" s="85"/>
    </row>
    <row r="36" spans="1:66">
      <c r="A36" s="758" t="s">
        <v>408</v>
      </c>
      <c r="B36" s="758"/>
      <c r="C36" s="758"/>
      <c r="D36" s="758"/>
      <c r="M36" s="85"/>
      <c r="N36" s="85"/>
      <c r="O36" s="85"/>
      <c r="P36" s="85"/>
      <c r="Q36" s="85"/>
      <c r="R36" s="85"/>
      <c r="S36" s="85"/>
      <c r="T36" s="85"/>
      <c r="U36" s="85"/>
      <c r="V36" s="85"/>
      <c r="W36" s="85"/>
      <c r="X36" s="85"/>
      <c r="Y36" s="85"/>
      <c r="Z36" s="85"/>
      <c r="AA36" s="85"/>
      <c r="AB36" s="85"/>
      <c r="AC36" s="85"/>
      <c r="AD36" s="85"/>
      <c r="AE36" s="85"/>
      <c r="AF36" s="85"/>
      <c r="AG36" s="85"/>
      <c r="AH36" s="85"/>
      <c r="AI36" s="85"/>
      <c r="AJ36" s="85"/>
      <c r="AK36" s="85"/>
      <c r="AL36" s="85"/>
      <c r="AM36" s="85"/>
      <c r="AN36" s="85"/>
      <c r="AO36" s="85"/>
      <c r="AP36" s="85"/>
      <c r="AQ36" s="85"/>
      <c r="AR36" s="85"/>
      <c r="AS36" s="85"/>
      <c r="AT36" s="85"/>
      <c r="AU36" s="85"/>
      <c r="AV36" s="85"/>
      <c r="AW36" s="85"/>
      <c r="AX36" s="85"/>
      <c r="AY36" s="85"/>
      <c r="AZ36" s="85"/>
      <c r="BA36" s="85"/>
      <c r="BB36" s="85"/>
      <c r="BC36" s="85"/>
      <c r="BD36" s="85"/>
      <c r="BE36" s="85"/>
      <c r="BF36" s="85"/>
      <c r="BG36" s="85"/>
      <c r="BH36" s="85"/>
      <c r="BI36" s="85"/>
      <c r="BJ36" s="85"/>
      <c r="BK36" s="85"/>
      <c r="BL36" s="85"/>
      <c r="BM36" s="85"/>
      <c r="BN36" s="85"/>
    </row>
    <row r="37" spans="1:66" ht="12.75" customHeight="1">
      <c r="A37" s="758" t="s">
        <v>1527</v>
      </c>
      <c r="B37" s="758"/>
      <c r="C37" s="758"/>
      <c r="D37" s="758"/>
      <c r="M37" s="85"/>
      <c r="N37" s="85"/>
      <c r="O37" s="85"/>
      <c r="P37" s="85"/>
      <c r="Q37" s="85"/>
      <c r="R37" s="85"/>
      <c r="S37" s="85"/>
      <c r="T37" s="85"/>
      <c r="U37" s="85"/>
      <c r="V37" s="85"/>
      <c r="W37" s="85"/>
      <c r="X37" s="85"/>
      <c r="Y37" s="85"/>
      <c r="Z37" s="85"/>
      <c r="AA37" s="85"/>
      <c r="AB37" s="85"/>
      <c r="AC37" s="85"/>
      <c r="AD37" s="85"/>
      <c r="AE37" s="85"/>
      <c r="AF37" s="85"/>
      <c r="AG37" s="85"/>
      <c r="AH37" s="85"/>
      <c r="AI37" s="85"/>
      <c r="AJ37" s="85"/>
      <c r="AK37" s="85"/>
      <c r="AL37" s="85"/>
      <c r="AM37" s="85"/>
      <c r="AN37" s="85"/>
      <c r="AO37" s="85"/>
      <c r="AP37" s="85"/>
      <c r="AQ37" s="85"/>
      <c r="AR37" s="85"/>
      <c r="AS37" s="85"/>
      <c r="AT37" s="85"/>
      <c r="AU37" s="85"/>
      <c r="AV37" s="85"/>
      <c r="AW37" s="85"/>
      <c r="AX37" s="85"/>
      <c r="AY37" s="85"/>
      <c r="AZ37" s="85"/>
      <c r="BA37" s="85"/>
      <c r="BB37" s="85"/>
      <c r="BC37" s="85"/>
      <c r="BD37" s="85"/>
      <c r="BE37" s="85"/>
      <c r="BF37" s="85"/>
      <c r="BG37" s="85"/>
      <c r="BH37" s="85"/>
      <c r="BI37" s="85"/>
      <c r="BJ37" s="85"/>
      <c r="BK37" s="85"/>
      <c r="BL37" s="85"/>
      <c r="BM37" s="85"/>
      <c r="BN37" s="85"/>
    </row>
    <row r="38" spans="1:66">
      <c r="A38" s="668"/>
      <c r="B38" s="668"/>
      <c r="C38" s="668"/>
      <c r="D38" s="668"/>
      <c r="M38" s="85"/>
      <c r="N38" s="85"/>
      <c r="O38" s="85"/>
      <c r="P38" s="85"/>
      <c r="Q38" s="85"/>
      <c r="R38" s="85"/>
      <c r="S38" s="85"/>
      <c r="T38" s="85"/>
      <c r="U38" s="85"/>
      <c r="V38" s="85"/>
      <c r="W38" s="85"/>
      <c r="X38" s="85"/>
      <c r="Y38" s="85"/>
      <c r="Z38" s="85"/>
      <c r="AA38" s="85"/>
      <c r="AB38" s="85"/>
      <c r="AC38" s="85"/>
      <c r="AD38" s="85"/>
      <c r="AE38" s="85"/>
      <c r="AF38" s="85"/>
      <c r="AG38" s="85"/>
      <c r="AH38" s="85"/>
      <c r="AI38" s="85"/>
      <c r="AJ38" s="85"/>
      <c r="AK38" s="85"/>
      <c r="AL38" s="85"/>
      <c r="AM38" s="85"/>
      <c r="AN38" s="85"/>
      <c r="AO38" s="85"/>
      <c r="AP38" s="85"/>
      <c r="AQ38" s="85"/>
      <c r="AR38" s="85"/>
      <c r="AS38" s="85"/>
      <c r="AT38" s="85"/>
      <c r="AU38" s="85"/>
      <c r="AV38" s="85"/>
      <c r="AW38" s="85"/>
      <c r="AX38" s="85"/>
      <c r="AY38" s="85"/>
      <c r="AZ38" s="85"/>
      <c r="BA38" s="85"/>
      <c r="BB38" s="85"/>
      <c r="BC38" s="85"/>
      <c r="BD38" s="85"/>
      <c r="BE38" s="85"/>
      <c r="BF38" s="85"/>
      <c r="BG38" s="85"/>
      <c r="BH38" s="85"/>
      <c r="BI38" s="85"/>
      <c r="BJ38" s="85"/>
      <c r="BK38" s="85"/>
      <c r="BL38" s="85"/>
      <c r="BM38" s="85"/>
      <c r="BN38" s="85"/>
    </row>
    <row r="39" spans="1:66">
      <c r="A39" s="758" t="s">
        <v>39</v>
      </c>
      <c r="B39" s="758"/>
      <c r="C39" s="758"/>
      <c r="D39" s="758"/>
      <c r="M39" s="85"/>
      <c r="N39" s="85"/>
      <c r="O39" s="85"/>
      <c r="P39" s="85"/>
      <c r="Q39" s="85"/>
      <c r="R39" s="85"/>
      <c r="S39" s="85"/>
      <c r="T39" s="85"/>
      <c r="U39" s="85"/>
      <c r="V39" s="85"/>
      <c r="W39" s="85"/>
      <c r="X39" s="85"/>
      <c r="Y39" s="85"/>
      <c r="Z39" s="85"/>
      <c r="AA39" s="85"/>
      <c r="AB39" s="85"/>
      <c r="AC39" s="85"/>
      <c r="AD39" s="85"/>
      <c r="AE39" s="85"/>
      <c r="AF39" s="85"/>
      <c r="AG39" s="85"/>
      <c r="AH39" s="85"/>
      <c r="AI39" s="85"/>
      <c r="AJ39" s="85"/>
      <c r="AK39" s="85"/>
      <c r="AL39" s="85"/>
      <c r="AM39" s="85"/>
      <c r="AN39" s="85"/>
      <c r="AO39" s="85"/>
      <c r="AP39" s="85"/>
      <c r="AQ39" s="85"/>
      <c r="AR39" s="85"/>
      <c r="AS39" s="85"/>
      <c r="AT39" s="85"/>
      <c r="AU39" s="85"/>
      <c r="AV39" s="85"/>
      <c r="AW39" s="85"/>
      <c r="AX39" s="85"/>
      <c r="AY39" s="85"/>
      <c r="AZ39" s="85"/>
      <c r="BA39" s="85"/>
      <c r="BB39" s="85"/>
      <c r="BC39" s="85"/>
      <c r="BD39" s="85"/>
      <c r="BE39" s="85"/>
      <c r="BF39" s="85"/>
      <c r="BG39" s="85"/>
      <c r="BH39" s="85"/>
      <c r="BI39" s="85"/>
      <c r="BJ39" s="85"/>
      <c r="BK39" s="85"/>
      <c r="BL39" s="85"/>
      <c r="BM39" s="85"/>
      <c r="BN39" s="85"/>
    </row>
    <row r="40" spans="1:66" ht="13.5" customHeight="1">
      <c r="A40" s="758" t="s">
        <v>40</v>
      </c>
      <c r="B40" s="758"/>
      <c r="C40" s="758"/>
      <c r="D40" s="758"/>
      <c r="M40" s="85"/>
      <c r="N40" s="85"/>
      <c r="O40" s="85"/>
      <c r="P40" s="85"/>
      <c r="Q40" s="85"/>
      <c r="R40" s="85"/>
      <c r="S40" s="85"/>
      <c r="T40" s="85"/>
      <c r="U40" s="85"/>
      <c r="V40" s="85"/>
      <c r="W40" s="85"/>
      <c r="X40" s="85"/>
      <c r="Y40" s="85"/>
      <c r="Z40" s="85"/>
      <c r="AA40" s="85"/>
      <c r="AB40" s="85"/>
      <c r="AC40" s="85"/>
      <c r="AD40" s="85"/>
      <c r="AE40" s="85"/>
      <c r="AF40" s="85"/>
      <c r="AG40" s="85"/>
      <c r="AH40" s="85"/>
      <c r="AI40" s="85"/>
      <c r="AJ40" s="85"/>
      <c r="AK40" s="85"/>
      <c r="AL40" s="85"/>
      <c r="AM40" s="85"/>
      <c r="AN40" s="85"/>
      <c r="AO40" s="85"/>
      <c r="AP40" s="85"/>
      <c r="AQ40" s="85"/>
      <c r="AR40" s="85"/>
      <c r="AS40" s="85"/>
      <c r="AT40" s="85"/>
      <c r="AU40" s="85"/>
      <c r="AV40" s="85"/>
      <c r="AW40" s="85"/>
      <c r="AX40" s="85"/>
      <c r="AY40" s="85"/>
      <c r="AZ40" s="85"/>
      <c r="BA40" s="85"/>
      <c r="BB40" s="85"/>
      <c r="BC40" s="85"/>
      <c r="BD40" s="85"/>
      <c r="BE40" s="85"/>
      <c r="BF40" s="85"/>
      <c r="BG40" s="85"/>
      <c r="BH40" s="85"/>
      <c r="BI40" s="85"/>
      <c r="BJ40" s="85"/>
      <c r="BK40" s="85"/>
      <c r="BL40" s="85"/>
      <c r="BM40" s="85"/>
      <c r="BN40" s="85"/>
    </row>
    <row r="41" spans="1:66">
      <c r="A41" s="758" t="s">
        <v>218</v>
      </c>
      <c r="B41" s="758"/>
      <c r="C41" s="758"/>
      <c r="D41" s="758"/>
      <c r="M41" s="85"/>
      <c r="N41" s="85"/>
      <c r="O41" s="85"/>
      <c r="P41" s="85"/>
      <c r="Q41" s="85"/>
      <c r="R41" s="85"/>
      <c r="S41" s="85"/>
      <c r="T41" s="85"/>
      <c r="U41" s="85"/>
      <c r="V41" s="85"/>
      <c r="W41" s="85"/>
      <c r="X41" s="85"/>
      <c r="Y41" s="85"/>
      <c r="Z41" s="85"/>
      <c r="AA41" s="85"/>
      <c r="AB41" s="85"/>
      <c r="AC41" s="85"/>
      <c r="AD41" s="85"/>
      <c r="AE41" s="85"/>
      <c r="AF41" s="85"/>
      <c r="AG41" s="85"/>
      <c r="AH41" s="85"/>
      <c r="AI41" s="85"/>
      <c r="AJ41" s="85"/>
      <c r="AK41" s="85"/>
      <c r="AL41" s="85"/>
      <c r="AM41" s="85"/>
      <c r="AN41" s="85"/>
      <c r="AO41" s="85"/>
      <c r="AP41" s="85"/>
      <c r="AQ41" s="85"/>
      <c r="AR41" s="85"/>
      <c r="AS41" s="85"/>
      <c r="AT41" s="85"/>
      <c r="AU41" s="85"/>
      <c r="AV41" s="85"/>
      <c r="AW41" s="85"/>
      <c r="AX41" s="85"/>
      <c r="AY41" s="85"/>
      <c r="AZ41" s="85"/>
      <c r="BA41" s="85"/>
      <c r="BB41" s="85"/>
      <c r="BC41" s="85"/>
      <c r="BD41" s="85"/>
      <c r="BE41" s="85"/>
      <c r="BF41" s="85"/>
      <c r="BG41" s="85"/>
      <c r="BH41" s="85"/>
      <c r="BI41" s="85"/>
      <c r="BJ41" s="85"/>
      <c r="BK41" s="85"/>
      <c r="BL41" s="85"/>
      <c r="BM41" s="85"/>
      <c r="BN41" s="85"/>
    </row>
    <row r="42" spans="1:66" s="85" customFormat="1"/>
    <row r="43" spans="1:66" s="85" customFormat="1"/>
    <row r="44" spans="1:66" s="85" customFormat="1"/>
    <row r="45" spans="1:66" s="85" customFormat="1"/>
    <row r="46" spans="1:66" s="85" customFormat="1"/>
    <row r="47" spans="1:66" s="85" customFormat="1"/>
    <row r="48" spans="1:66" s="85" customFormat="1"/>
    <row r="49" spans="1:31" s="85" customFormat="1"/>
    <row r="50" spans="1:31" s="85" customFormat="1"/>
    <row r="51" spans="1:31" s="85" customFormat="1"/>
    <row r="52" spans="1:31" s="85" customFormat="1"/>
    <row r="53" spans="1:31" s="85" customFormat="1"/>
    <row r="54" spans="1:31" s="85" customFormat="1"/>
    <row r="55" spans="1:31" s="85" customFormat="1"/>
    <row r="56" spans="1:31" s="85" customFormat="1"/>
    <row r="57" spans="1:31" s="85" customFormat="1"/>
    <row r="58" spans="1:31" s="85" customFormat="1"/>
    <row r="59" spans="1:31" s="85" customFormat="1"/>
    <row r="60" spans="1:31" s="85" customFormat="1"/>
    <row r="61" spans="1:31">
      <c r="A61" s="85"/>
      <c r="B61" s="85"/>
      <c r="M61" s="85"/>
      <c r="N61" s="85"/>
      <c r="O61" s="85"/>
      <c r="P61" s="85"/>
      <c r="Q61" s="85"/>
      <c r="R61" s="85"/>
      <c r="S61" s="85"/>
      <c r="T61" s="85"/>
      <c r="U61" s="85"/>
      <c r="V61" s="85"/>
      <c r="W61" s="85"/>
      <c r="X61" s="85"/>
      <c r="Y61" s="85"/>
      <c r="Z61" s="85"/>
      <c r="AA61" s="85"/>
      <c r="AB61" s="85"/>
      <c r="AC61" s="85"/>
      <c r="AD61" s="85"/>
      <c r="AE61" s="85"/>
    </row>
    <row r="62" spans="1:31">
      <c r="A62" s="85"/>
      <c r="B62" s="85"/>
      <c r="M62" s="85"/>
      <c r="N62" s="85"/>
      <c r="O62" s="85"/>
      <c r="P62" s="85"/>
      <c r="Q62" s="85"/>
      <c r="R62" s="85"/>
      <c r="S62" s="85"/>
      <c r="T62" s="85"/>
      <c r="U62" s="85"/>
      <c r="V62" s="85"/>
      <c r="W62" s="85"/>
      <c r="X62" s="85"/>
      <c r="Y62" s="85"/>
      <c r="Z62" s="85"/>
      <c r="AA62" s="85"/>
      <c r="AB62" s="85"/>
      <c r="AC62" s="85"/>
      <c r="AD62" s="85"/>
      <c r="AE62" s="85"/>
    </row>
    <row r="63" spans="1:31">
      <c r="A63" s="85"/>
      <c r="B63" s="85"/>
      <c r="M63" s="85"/>
      <c r="N63" s="85"/>
      <c r="O63" s="85"/>
      <c r="P63" s="85"/>
      <c r="Q63" s="85"/>
      <c r="R63" s="85"/>
      <c r="S63" s="85"/>
      <c r="T63" s="85"/>
      <c r="U63" s="85"/>
      <c r="V63" s="85"/>
      <c r="W63" s="85"/>
      <c r="X63" s="85"/>
      <c r="Y63" s="85"/>
      <c r="Z63" s="85"/>
      <c r="AA63" s="85"/>
      <c r="AB63" s="85"/>
      <c r="AC63" s="85"/>
      <c r="AD63" s="85"/>
      <c r="AE63" s="85"/>
    </row>
    <row r="64" spans="1:31">
      <c r="A64" s="85"/>
      <c r="B64" s="85"/>
      <c r="M64" s="85"/>
      <c r="N64" s="85"/>
      <c r="O64" s="85"/>
      <c r="P64" s="85"/>
      <c r="Q64" s="85"/>
      <c r="R64" s="85"/>
      <c r="S64" s="85"/>
      <c r="T64" s="85"/>
      <c r="U64" s="85"/>
      <c r="V64" s="85"/>
      <c r="W64" s="85"/>
      <c r="X64" s="85"/>
      <c r="Y64" s="85"/>
      <c r="Z64" s="85"/>
      <c r="AA64" s="85"/>
      <c r="AB64" s="85"/>
      <c r="AC64" s="85"/>
      <c r="AD64" s="85"/>
      <c r="AE64" s="85"/>
    </row>
    <row r="65" spans="1:31">
      <c r="A65" s="85"/>
      <c r="B65" s="85"/>
      <c r="M65" s="85"/>
      <c r="N65" s="85"/>
      <c r="O65" s="85"/>
      <c r="P65" s="85"/>
      <c r="Q65" s="85"/>
      <c r="R65" s="85"/>
      <c r="S65" s="85"/>
      <c r="T65" s="85"/>
      <c r="U65" s="85"/>
      <c r="V65" s="85"/>
      <c r="W65" s="85"/>
      <c r="X65" s="85"/>
      <c r="Y65" s="85"/>
      <c r="Z65" s="85"/>
      <c r="AA65" s="85"/>
      <c r="AB65" s="85"/>
      <c r="AC65" s="85"/>
      <c r="AD65" s="85"/>
      <c r="AE65" s="85"/>
    </row>
    <row r="66" spans="1:31">
      <c r="A66" s="85"/>
      <c r="B66" s="85"/>
      <c r="M66" s="85"/>
      <c r="N66" s="85"/>
      <c r="O66" s="85"/>
      <c r="P66" s="85"/>
      <c r="Q66" s="85"/>
      <c r="R66" s="85"/>
      <c r="S66" s="85"/>
      <c r="T66" s="85"/>
      <c r="U66" s="85"/>
      <c r="V66" s="85"/>
      <c r="W66" s="85"/>
      <c r="X66" s="85"/>
      <c r="Y66" s="85"/>
      <c r="Z66" s="85"/>
      <c r="AA66" s="85"/>
      <c r="AB66" s="85"/>
      <c r="AC66" s="85"/>
      <c r="AD66" s="85"/>
      <c r="AE66" s="85"/>
    </row>
    <row r="67" spans="1:31">
      <c r="A67" s="85"/>
      <c r="B67" s="85"/>
      <c r="M67" s="85"/>
      <c r="N67" s="85"/>
      <c r="O67" s="85"/>
      <c r="P67" s="85"/>
      <c r="Q67" s="85"/>
      <c r="R67" s="85"/>
      <c r="S67" s="85"/>
      <c r="T67" s="85"/>
      <c r="U67" s="85"/>
      <c r="V67" s="85"/>
      <c r="W67" s="85"/>
      <c r="X67" s="85"/>
      <c r="Y67" s="85"/>
      <c r="Z67" s="85"/>
      <c r="AA67" s="85"/>
      <c r="AB67" s="85"/>
      <c r="AC67" s="85"/>
      <c r="AD67" s="85"/>
      <c r="AE67" s="85"/>
    </row>
    <row r="68" spans="1:31">
      <c r="A68" s="85"/>
      <c r="B68" s="85"/>
      <c r="M68" s="85"/>
      <c r="N68" s="85"/>
      <c r="O68" s="85"/>
      <c r="P68" s="85"/>
      <c r="Q68" s="85"/>
      <c r="R68" s="85"/>
      <c r="S68" s="85"/>
      <c r="T68" s="85"/>
      <c r="U68" s="85"/>
      <c r="V68" s="85"/>
      <c r="W68" s="85"/>
      <c r="X68" s="85"/>
      <c r="Y68" s="85"/>
      <c r="Z68" s="85"/>
      <c r="AA68" s="85"/>
      <c r="AB68" s="85"/>
      <c r="AC68" s="85"/>
      <c r="AD68" s="85"/>
      <c r="AE68" s="85"/>
    </row>
    <row r="69" spans="1:31">
      <c r="A69" s="85"/>
      <c r="B69" s="85"/>
      <c r="M69" s="85"/>
      <c r="N69" s="85"/>
      <c r="O69" s="85"/>
      <c r="P69" s="85"/>
      <c r="Q69" s="85"/>
      <c r="R69" s="85"/>
      <c r="S69" s="85"/>
      <c r="T69" s="85"/>
      <c r="U69" s="85"/>
      <c r="V69" s="85"/>
      <c r="W69" s="85"/>
      <c r="X69" s="85"/>
      <c r="Y69" s="85"/>
      <c r="Z69" s="85"/>
      <c r="AA69" s="85"/>
      <c r="AB69" s="85"/>
      <c r="AC69" s="85"/>
      <c r="AD69" s="85"/>
      <c r="AE69" s="85"/>
    </row>
    <row r="70" spans="1:31">
      <c r="A70" s="85"/>
      <c r="B70" s="85"/>
      <c r="M70" s="85"/>
      <c r="N70" s="85"/>
      <c r="O70" s="85"/>
      <c r="P70" s="85"/>
      <c r="Q70" s="85"/>
      <c r="R70" s="85"/>
      <c r="S70" s="85"/>
      <c r="T70" s="85"/>
      <c r="U70" s="85"/>
      <c r="V70" s="85"/>
      <c r="W70" s="85"/>
      <c r="X70" s="85"/>
      <c r="Y70" s="85"/>
      <c r="Z70" s="85"/>
      <c r="AA70" s="85"/>
      <c r="AB70" s="85"/>
      <c r="AC70" s="85"/>
      <c r="AD70" s="85"/>
      <c r="AE70" s="85"/>
    </row>
    <row r="71" spans="1:31">
      <c r="A71" s="85"/>
      <c r="B71" s="85"/>
      <c r="M71" s="85"/>
      <c r="N71" s="85"/>
      <c r="O71" s="85"/>
      <c r="P71" s="85"/>
      <c r="Q71" s="85"/>
      <c r="R71" s="85"/>
      <c r="S71" s="85"/>
      <c r="T71" s="85"/>
      <c r="U71" s="85"/>
      <c r="V71" s="85"/>
      <c r="W71" s="85"/>
      <c r="X71" s="85"/>
      <c r="Y71" s="85"/>
      <c r="Z71" s="85"/>
      <c r="AA71" s="85"/>
      <c r="AB71" s="85"/>
      <c r="AC71" s="85"/>
      <c r="AD71" s="85"/>
      <c r="AE71" s="85"/>
    </row>
    <row r="72" spans="1:31">
      <c r="A72" s="85"/>
      <c r="B72" s="85"/>
      <c r="M72" s="85"/>
      <c r="N72" s="85"/>
      <c r="O72" s="85"/>
      <c r="P72" s="85"/>
      <c r="Q72" s="85"/>
      <c r="R72" s="85"/>
      <c r="S72" s="85"/>
      <c r="T72" s="85"/>
      <c r="U72" s="85"/>
      <c r="V72" s="85"/>
      <c r="W72" s="85"/>
      <c r="X72" s="85"/>
      <c r="Y72" s="85"/>
      <c r="Z72" s="85"/>
      <c r="AA72" s="85"/>
      <c r="AB72" s="85"/>
      <c r="AC72" s="85"/>
      <c r="AD72" s="85"/>
      <c r="AE72" s="85"/>
    </row>
    <row r="73" spans="1:31">
      <c r="A73" s="85"/>
      <c r="B73" s="85"/>
      <c r="M73" s="85"/>
      <c r="N73" s="85"/>
      <c r="O73" s="85"/>
      <c r="P73" s="85"/>
      <c r="Q73" s="85"/>
      <c r="R73" s="85"/>
      <c r="S73" s="85"/>
      <c r="T73" s="85"/>
      <c r="U73" s="85"/>
      <c r="V73" s="85"/>
      <c r="W73" s="85"/>
      <c r="X73" s="85"/>
      <c r="Y73" s="85"/>
      <c r="Z73" s="85"/>
      <c r="AA73" s="85"/>
      <c r="AB73" s="85"/>
      <c r="AC73" s="85"/>
      <c r="AD73" s="85"/>
      <c r="AE73" s="85"/>
    </row>
    <row r="74" spans="1:31">
      <c r="A74" s="85"/>
      <c r="B74" s="85"/>
      <c r="M74" s="85"/>
      <c r="N74" s="85"/>
      <c r="O74" s="85"/>
      <c r="P74" s="85"/>
      <c r="Q74" s="85"/>
      <c r="R74" s="85"/>
      <c r="S74" s="85"/>
      <c r="T74" s="85"/>
      <c r="U74" s="85"/>
      <c r="V74" s="85"/>
      <c r="W74" s="85"/>
      <c r="X74" s="85"/>
      <c r="Y74" s="85"/>
      <c r="Z74" s="85"/>
      <c r="AA74" s="85"/>
      <c r="AB74" s="85"/>
      <c r="AC74" s="85"/>
      <c r="AD74" s="85"/>
      <c r="AE74" s="85"/>
    </row>
    <row r="75" spans="1:31">
      <c r="A75" s="85"/>
      <c r="B75" s="85"/>
      <c r="M75" s="85"/>
      <c r="N75" s="85"/>
      <c r="O75" s="85"/>
      <c r="P75" s="85"/>
      <c r="Q75" s="85"/>
      <c r="R75" s="85"/>
      <c r="S75" s="85"/>
      <c r="T75" s="85"/>
      <c r="U75" s="85"/>
      <c r="V75" s="85"/>
      <c r="W75" s="85"/>
      <c r="X75" s="85"/>
      <c r="Y75" s="85"/>
      <c r="Z75" s="85"/>
      <c r="AA75" s="85"/>
      <c r="AB75" s="85"/>
      <c r="AC75" s="85"/>
      <c r="AD75" s="85"/>
      <c r="AE75" s="85"/>
    </row>
    <row r="76" spans="1:31">
      <c r="A76" s="85"/>
      <c r="B76" s="85"/>
      <c r="M76" s="85"/>
      <c r="N76" s="85"/>
      <c r="O76" s="85"/>
      <c r="P76" s="85"/>
      <c r="Q76" s="85"/>
      <c r="R76" s="85"/>
      <c r="S76" s="85"/>
      <c r="T76" s="85"/>
      <c r="U76" s="85"/>
      <c r="V76" s="85"/>
      <c r="W76" s="85"/>
      <c r="X76" s="85"/>
      <c r="Y76" s="85"/>
      <c r="Z76" s="85"/>
      <c r="AA76" s="85"/>
      <c r="AB76" s="85"/>
      <c r="AC76" s="85"/>
      <c r="AD76" s="85"/>
      <c r="AE76" s="85"/>
    </row>
    <row r="77" spans="1:31">
      <c r="A77" s="85"/>
      <c r="B77" s="85"/>
      <c r="M77" s="85"/>
      <c r="N77" s="85"/>
      <c r="O77" s="85"/>
      <c r="P77" s="85"/>
      <c r="Q77" s="85"/>
      <c r="R77" s="85"/>
      <c r="S77" s="85"/>
      <c r="T77" s="85"/>
      <c r="U77" s="85"/>
      <c r="V77" s="85"/>
      <c r="W77" s="85"/>
      <c r="X77" s="85"/>
      <c r="Y77" s="85"/>
      <c r="Z77" s="85"/>
      <c r="AA77" s="85"/>
      <c r="AB77" s="85"/>
      <c r="AC77" s="85"/>
      <c r="AD77" s="85"/>
      <c r="AE77" s="85"/>
    </row>
    <row r="78" spans="1:31">
      <c r="A78" s="85"/>
      <c r="B78" s="85"/>
      <c r="M78" s="85"/>
      <c r="N78" s="85"/>
      <c r="O78" s="85"/>
      <c r="P78" s="85"/>
      <c r="Q78" s="85"/>
      <c r="R78" s="85"/>
      <c r="S78" s="85"/>
      <c r="T78" s="85"/>
      <c r="U78" s="85"/>
      <c r="V78" s="85"/>
      <c r="W78" s="85"/>
      <c r="X78" s="85"/>
      <c r="Y78" s="85"/>
      <c r="Z78" s="85"/>
      <c r="AA78" s="85"/>
      <c r="AB78" s="85"/>
      <c r="AC78" s="85"/>
      <c r="AD78" s="85"/>
      <c r="AE78" s="85"/>
    </row>
    <row r="79" spans="1:31">
      <c r="A79" s="85"/>
      <c r="B79" s="85"/>
      <c r="M79" s="85"/>
      <c r="N79" s="85"/>
      <c r="O79" s="85"/>
      <c r="P79" s="85"/>
      <c r="Q79" s="85"/>
      <c r="R79" s="85"/>
      <c r="S79" s="85"/>
      <c r="T79" s="85"/>
      <c r="U79" s="85"/>
      <c r="V79" s="85"/>
      <c r="W79" s="85"/>
      <c r="X79" s="85"/>
      <c r="Y79" s="85"/>
      <c r="Z79" s="85"/>
      <c r="AA79" s="85"/>
      <c r="AB79" s="85"/>
      <c r="AC79" s="85"/>
      <c r="AD79" s="85"/>
      <c r="AE79" s="85"/>
    </row>
    <row r="80" spans="1:31">
      <c r="A80" s="85"/>
      <c r="B80" s="85"/>
      <c r="M80" s="85"/>
      <c r="N80" s="85"/>
      <c r="O80" s="85"/>
      <c r="P80" s="85"/>
      <c r="Q80" s="85"/>
      <c r="R80" s="85"/>
      <c r="S80" s="85"/>
      <c r="T80" s="85"/>
      <c r="U80" s="85"/>
      <c r="V80" s="85"/>
      <c r="W80" s="85"/>
      <c r="X80" s="85"/>
      <c r="Y80" s="85"/>
      <c r="Z80" s="85"/>
      <c r="AA80" s="85"/>
      <c r="AB80" s="85"/>
      <c r="AC80" s="85"/>
      <c r="AD80" s="85"/>
      <c r="AE80" s="85"/>
    </row>
    <row r="81" spans="1:31">
      <c r="A81" s="85"/>
      <c r="B81" s="85"/>
      <c r="M81" s="85"/>
      <c r="N81" s="85"/>
      <c r="O81" s="85"/>
      <c r="P81" s="85"/>
      <c r="Q81" s="85"/>
      <c r="R81" s="85"/>
      <c r="S81" s="85"/>
      <c r="T81" s="85"/>
      <c r="U81" s="85"/>
      <c r="V81" s="85"/>
      <c r="W81" s="85"/>
      <c r="X81" s="85"/>
      <c r="Y81" s="85"/>
      <c r="Z81" s="85"/>
      <c r="AA81" s="85"/>
      <c r="AB81" s="85"/>
      <c r="AC81" s="85"/>
      <c r="AD81" s="85"/>
      <c r="AE81" s="85"/>
    </row>
    <row r="82" spans="1:31">
      <c r="A82" s="85"/>
      <c r="B82" s="85"/>
      <c r="M82" s="85"/>
      <c r="N82" s="85"/>
      <c r="O82" s="85"/>
      <c r="P82" s="85"/>
      <c r="Q82" s="85"/>
      <c r="R82" s="85"/>
      <c r="S82" s="85"/>
      <c r="T82" s="85"/>
      <c r="U82" s="85"/>
      <c r="V82" s="85"/>
      <c r="W82" s="85"/>
      <c r="X82" s="85"/>
      <c r="Y82" s="85"/>
      <c r="Z82" s="85"/>
      <c r="AA82" s="85"/>
      <c r="AB82" s="85"/>
      <c r="AC82" s="85"/>
      <c r="AD82" s="85"/>
      <c r="AE82" s="85"/>
    </row>
    <row r="83" spans="1:31">
      <c r="A83" s="85"/>
      <c r="B83" s="85"/>
      <c r="M83" s="85"/>
      <c r="N83" s="85"/>
      <c r="O83" s="85"/>
      <c r="P83" s="85"/>
      <c r="Q83" s="85"/>
      <c r="R83" s="85"/>
      <c r="S83" s="85"/>
      <c r="T83" s="85"/>
      <c r="U83" s="85"/>
      <c r="V83" s="85"/>
      <c r="W83" s="85"/>
      <c r="X83" s="85"/>
      <c r="Y83" s="85"/>
      <c r="Z83" s="85"/>
      <c r="AA83" s="85"/>
      <c r="AB83" s="85"/>
      <c r="AC83" s="85"/>
      <c r="AD83" s="85"/>
      <c r="AE83" s="85"/>
    </row>
    <row r="84" spans="1:31">
      <c r="A84" s="85"/>
      <c r="B84" s="85"/>
      <c r="M84" s="85"/>
      <c r="N84" s="85"/>
      <c r="O84" s="85"/>
      <c r="P84" s="85"/>
      <c r="Q84" s="85"/>
      <c r="R84" s="85"/>
      <c r="S84" s="85"/>
      <c r="T84" s="85"/>
      <c r="U84" s="85"/>
      <c r="V84" s="85"/>
      <c r="W84" s="85"/>
      <c r="X84" s="85"/>
      <c r="Y84" s="85"/>
      <c r="Z84" s="85"/>
      <c r="AA84" s="85"/>
      <c r="AB84" s="85"/>
      <c r="AC84" s="85"/>
      <c r="AD84" s="85"/>
      <c r="AE84" s="85"/>
    </row>
    <row r="85" spans="1:31">
      <c r="A85" s="85"/>
      <c r="B85" s="85"/>
      <c r="M85" s="85"/>
      <c r="N85" s="85"/>
      <c r="O85" s="85"/>
      <c r="P85" s="85"/>
      <c r="Q85" s="85"/>
      <c r="R85" s="85"/>
      <c r="S85" s="85"/>
      <c r="T85" s="85"/>
      <c r="U85" s="85"/>
      <c r="V85" s="85"/>
      <c r="W85" s="85"/>
      <c r="X85" s="85"/>
      <c r="Y85" s="85"/>
      <c r="Z85" s="85"/>
      <c r="AA85" s="85"/>
      <c r="AB85" s="85"/>
      <c r="AC85" s="85"/>
      <c r="AD85" s="85"/>
      <c r="AE85" s="85"/>
    </row>
    <row r="86" spans="1:31">
      <c r="A86" s="85"/>
      <c r="B86" s="85"/>
      <c r="M86" s="85"/>
      <c r="N86" s="85"/>
      <c r="O86" s="85"/>
      <c r="P86" s="85"/>
      <c r="Q86" s="85"/>
      <c r="R86" s="85"/>
      <c r="S86" s="85"/>
      <c r="T86" s="85"/>
      <c r="U86" s="85"/>
      <c r="V86" s="85"/>
      <c r="W86" s="85"/>
      <c r="X86" s="85"/>
      <c r="Y86" s="85"/>
      <c r="Z86" s="85"/>
      <c r="AA86" s="85"/>
      <c r="AB86" s="85"/>
      <c r="AC86" s="85"/>
      <c r="AD86" s="85"/>
      <c r="AE86" s="85"/>
    </row>
    <row r="87" spans="1:31">
      <c r="A87" s="85"/>
      <c r="B87" s="85"/>
      <c r="M87" s="85"/>
      <c r="N87" s="85"/>
      <c r="O87" s="85"/>
      <c r="P87" s="85"/>
      <c r="Q87" s="85"/>
      <c r="R87" s="85"/>
      <c r="S87" s="85"/>
      <c r="T87" s="85"/>
      <c r="U87" s="85"/>
      <c r="V87" s="85"/>
      <c r="W87" s="85"/>
      <c r="X87" s="85"/>
      <c r="Y87" s="85"/>
      <c r="Z87" s="85"/>
      <c r="AA87" s="85"/>
      <c r="AB87" s="85"/>
      <c r="AC87" s="85"/>
      <c r="AD87" s="85"/>
      <c r="AE87" s="85"/>
    </row>
    <row r="88" spans="1:31">
      <c r="A88" s="85"/>
      <c r="B88" s="85"/>
      <c r="M88" s="85"/>
      <c r="N88" s="85"/>
      <c r="O88" s="85"/>
      <c r="P88" s="85"/>
      <c r="Q88" s="85"/>
      <c r="R88" s="85"/>
      <c r="S88" s="85"/>
      <c r="T88" s="85"/>
      <c r="U88" s="85"/>
      <c r="V88" s="85"/>
      <c r="W88" s="85"/>
      <c r="X88" s="85"/>
      <c r="Y88" s="85"/>
      <c r="Z88" s="85"/>
      <c r="AA88" s="85"/>
      <c r="AB88" s="85"/>
      <c r="AC88" s="85"/>
      <c r="AD88" s="85"/>
      <c r="AE88" s="85"/>
    </row>
    <row r="89" spans="1:31">
      <c r="A89" s="85"/>
      <c r="B89" s="85"/>
      <c r="M89" s="85"/>
      <c r="N89" s="85"/>
      <c r="O89" s="85"/>
      <c r="P89" s="85"/>
      <c r="Q89" s="85"/>
      <c r="R89" s="85"/>
      <c r="S89" s="85"/>
      <c r="T89" s="85"/>
      <c r="U89" s="85"/>
      <c r="V89" s="85"/>
      <c r="W89" s="85"/>
      <c r="X89" s="85"/>
      <c r="Y89" s="85"/>
      <c r="Z89" s="85"/>
      <c r="AA89" s="85"/>
      <c r="AB89" s="85"/>
      <c r="AC89" s="85"/>
      <c r="AD89" s="85"/>
      <c r="AE89" s="85"/>
    </row>
    <row r="90" spans="1:31">
      <c r="A90" s="85"/>
      <c r="B90" s="85"/>
      <c r="M90" s="85"/>
      <c r="N90" s="85"/>
      <c r="O90" s="85"/>
      <c r="P90" s="85"/>
      <c r="Q90" s="85"/>
      <c r="R90" s="85"/>
      <c r="S90" s="85"/>
      <c r="T90" s="85"/>
      <c r="U90" s="85"/>
      <c r="V90" s="85"/>
      <c r="W90" s="85"/>
      <c r="X90" s="85"/>
      <c r="Y90" s="85"/>
      <c r="Z90" s="85"/>
      <c r="AA90" s="85"/>
      <c r="AB90" s="85"/>
      <c r="AC90" s="85"/>
      <c r="AD90" s="85"/>
      <c r="AE90" s="85"/>
    </row>
    <row r="91" spans="1:31">
      <c r="A91" s="85"/>
      <c r="B91" s="85"/>
      <c r="M91" s="85"/>
      <c r="N91" s="85"/>
      <c r="O91" s="85"/>
      <c r="P91" s="85"/>
      <c r="Q91" s="85"/>
      <c r="R91" s="85"/>
      <c r="S91" s="85"/>
      <c r="T91" s="85"/>
      <c r="U91" s="85"/>
      <c r="V91" s="85"/>
      <c r="W91" s="85"/>
      <c r="X91" s="85"/>
      <c r="Y91" s="85"/>
      <c r="Z91" s="85"/>
      <c r="AA91" s="85"/>
      <c r="AB91" s="85"/>
      <c r="AC91" s="85"/>
      <c r="AD91" s="85"/>
      <c r="AE91" s="85"/>
    </row>
    <row r="92" spans="1:31">
      <c r="A92" s="85"/>
      <c r="B92" s="85"/>
      <c r="M92" s="85"/>
      <c r="N92" s="85"/>
      <c r="O92" s="85"/>
      <c r="P92" s="85"/>
      <c r="Q92" s="85"/>
      <c r="R92" s="85"/>
      <c r="S92" s="85"/>
      <c r="T92" s="85"/>
      <c r="U92" s="85"/>
      <c r="V92" s="85"/>
      <c r="W92" s="85"/>
      <c r="X92" s="85"/>
      <c r="Y92" s="85"/>
      <c r="Z92" s="85"/>
      <c r="AA92" s="85"/>
      <c r="AB92" s="85"/>
      <c r="AC92" s="85"/>
      <c r="AD92" s="85"/>
      <c r="AE92" s="85"/>
    </row>
    <row r="93" spans="1:31">
      <c r="A93" s="85"/>
      <c r="B93" s="85"/>
      <c r="M93" s="85"/>
      <c r="N93" s="85"/>
      <c r="O93" s="85"/>
      <c r="P93" s="85"/>
      <c r="Q93" s="85"/>
      <c r="R93" s="85"/>
      <c r="S93" s="85"/>
      <c r="T93" s="85"/>
      <c r="U93" s="85"/>
      <c r="V93" s="85"/>
      <c r="W93" s="85"/>
      <c r="X93" s="85"/>
      <c r="Y93" s="85"/>
      <c r="Z93" s="85"/>
      <c r="AA93" s="85"/>
      <c r="AB93" s="85"/>
      <c r="AC93" s="85"/>
      <c r="AD93" s="85"/>
      <c r="AE93" s="85"/>
    </row>
    <row r="94" spans="1:31">
      <c r="A94" s="85"/>
      <c r="B94" s="85"/>
      <c r="M94" s="85"/>
      <c r="N94" s="85"/>
      <c r="O94" s="85"/>
      <c r="P94" s="85"/>
      <c r="Q94" s="85"/>
      <c r="R94" s="85"/>
      <c r="S94" s="85"/>
      <c r="T94" s="85"/>
      <c r="U94" s="85"/>
      <c r="V94" s="85"/>
      <c r="W94" s="85"/>
      <c r="X94" s="85"/>
      <c r="Y94" s="85"/>
      <c r="Z94" s="85"/>
      <c r="AA94" s="85"/>
      <c r="AB94" s="85"/>
      <c r="AC94" s="85"/>
      <c r="AD94" s="85"/>
      <c r="AE94" s="85"/>
    </row>
    <row r="95" spans="1:31">
      <c r="A95" s="85"/>
      <c r="B95" s="85"/>
      <c r="M95" s="85"/>
      <c r="N95" s="85"/>
      <c r="O95" s="85"/>
      <c r="P95" s="85"/>
      <c r="Q95" s="85"/>
      <c r="R95" s="85"/>
      <c r="S95" s="85"/>
      <c r="T95" s="85"/>
      <c r="U95" s="85"/>
      <c r="V95" s="85"/>
      <c r="W95" s="85"/>
      <c r="X95" s="85"/>
      <c r="Y95" s="85"/>
      <c r="Z95" s="85"/>
      <c r="AA95" s="85"/>
      <c r="AB95" s="85"/>
      <c r="AC95" s="85"/>
      <c r="AD95" s="85"/>
      <c r="AE95" s="85"/>
    </row>
    <row r="96" spans="1:31">
      <c r="A96" s="85"/>
      <c r="B96" s="85"/>
      <c r="M96" s="85"/>
      <c r="N96" s="85"/>
      <c r="O96" s="85"/>
      <c r="P96" s="85"/>
      <c r="Q96" s="85"/>
      <c r="R96" s="85"/>
      <c r="S96" s="85"/>
      <c r="T96" s="85"/>
      <c r="U96" s="85"/>
      <c r="V96" s="85"/>
      <c r="W96" s="85"/>
      <c r="X96" s="85"/>
      <c r="Y96" s="85"/>
      <c r="Z96" s="85"/>
      <c r="AA96" s="85"/>
      <c r="AB96" s="85"/>
      <c r="AC96" s="85"/>
      <c r="AD96" s="85"/>
      <c r="AE96" s="85"/>
    </row>
    <row r="97" spans="1:31">
      <c r="A97" s="85"/>
      <c r="B97" s="85"/>
      <c r="M97" s="85"/>
      <c r="N97" s="85"/>
      <c r="O97" s="85"/>
      <c r="P97" s="85"/>
      <c r="Q97" s="85"/>
      <c r="R97" s="85"/>
      <c r="S97" s="85"/>
      <c r="T97" s="85"/>
      <c r="U97" s="85"/>
      <c r="V97" s="85"/>
      <c r="W97" s="85"/>
      <c r="X97" s="85"/>
      <c r="Y97" s="85"/>
      <c r="Z97" s="85"/>
      <c r="AA97" s="85"/>
      <c r="AB97" s="85"/>
      <c r="AC97" s="85"/>
      <c r="AD97" s="85"/>
      <c r="AE97" s="85"/>
    </row>
    <row r="98" spans="1:31">
      <c r="A98" s="85"/>
      <c r="B98" s="85"/>
      <c r="M98" s="85"/>
      <c r="N98" s="85"/>
      <c r="O98" s="85"/>
      <c r="P98" s="85"/>
      <c r="Q98" s="85"/>
      <c r="R98" s="85"/>
      <c r="S98" s="85"/>
      <c r="T98" s="85"/>
      <c r="U98" s="85"/>
      <c r="V98" s="85"/>
      <c r="W98" s="85"/>
      <c r="X98" s="85"/>
      <c r="Y98" s="85"/>
      <c r="Z98" s="85"/>
      <c r="AA98" s="85"/>
      <c r="AB98" s="85"/>
      <c r="AC98" s="85"/>
      <c r="AD98" s="85"/>
      <c r="AE98" s="85"/>
    </row>
    <row r="99" spans="1:31">
      <c r="A99" s="85"/>
      <c r="B99" s="85"/>
      <c r="M99" s="85"/>
      <c r="N99" s="85"/>
      <c r="O99" s="85"/>
      <c r="P99" s="85"/>
      <c r="Q99" s="85"/>
      <c r="R99" s="85"/>
      <c r="S99" s="85"/>
      <c r="T99" s="85"/>
      <c r="U99" s="85"/>
      <c r="V99" s="85"/>
      <c r="W99" s="85"/>
      <c r="X99" s="85"/>
      <c r="Y99" s="85"/>
      <c r="Z99" s="85"/>
      <c r="AA99" s="85"/>
      <c r="AB99" s="85"/>
      <c r="AC99" s="85"/>
      <c r="AD99" s="85"/>
      <c r="AE99" s="85"/>
    </row>
    <row r="100" spans="1:31">
      <c r="A100" s="85"/>
      <c r="B100" s="85"/>
      <c r="M100" s="85"/>
      <c r="N100" s="85"/>
      <c r="O100" s="85"/>
      <c r="P100" s="85"/>
      <c r="Q100" s="85"/>
      <c r="R100" s="85"/>
      <c r="S100" s="85"/>
      <c r="T100" s="85"/>
      <c r="U100" s="85"/>
      <c r="V100" s="85"/>
      <c r="W100" s="85"/>
      <c r="X100" s="85"/>
      <c r="Y100" s="85"/>
      <c r="Z100" s="85"/>
      <c r="AA100" s="85"/>
      <c r="AB100" s="85"/>
      <c r="AC100" s="85"/>
      <c r="AD100" s="85"/>
      <c r="AE100" s="85"/>
    </row>
    <row r="101" spans="1:31">
      <c r="A101" s="85"/>
      <c r="B101" s="85"/>
      <c r="M101" s="85"/>
      <c r="N101" s="85"/>
      <c r="O101" s="85"/>
      <c r="P101" s="85"/>
      <c r="Q101" s="85"/>
      <c r="R101" s="85"/>
      <c r="S101" s="85"/>
      <c r="T101" s="85"/>
      <c r="U101" s="85"/>
      <c r="V101" s="85"/>
      <c r="W101" s="85"/>
      <c r="X101" s="85"/>
      <c r="Y101" s="85"/>
      <c r="Z101" s="85"/>
      <c r="AA101" s="85"/>
      <c r="AB101" s="85"/>
      <c r="AC101" s="85"/>
      <c r="AD101" s="85"/>
      <c r="AE101" s="85"/>
    </row>
    <row r="102" spans="1:31">
      <c r="A102" s="85"/>
      <c r="B102" s="85"/>
      <c r="M102" s="85"/>
      <c r="N102" s="85"/>
      <c r="O102" s="85"/>
      <c r="P102" s="85"/>
      <c r="Q102" s="85"/>
      <c r="R102" s="85"/>
      <c r="S102" s="85"/>
      <c r="T102" s="85"/>
      <c r="U102" s="85"/>
      <c r="V102" s="85"/>
      <c r="W102" s="85"/>
      <c r="X102" s="85"/>
      <c r="Y102" s="85"/>
      <c r="Z102" s="85"/>
      <c r="AA102" s="85"/>
      <c r="AB102" s="85"/>
      <c r="AC102" s="85"/>
      <c r="AD102" s="85"/>
      <c r="AE102" s="85"/>
    </row>
    <row r="103" spans="1:31">
      <c r="A103" s="85"/>
      <c r="B103" s="85"/>
      <c r="M103" s="85"/>
      <c r="N103" s="85"/>
      <c r="O103" s="85"/>
      <c r="P103" s="85"/>
      <c r="Q103" s="85"/>
      <c r="R103" s="85"/>
      <c r="S103" s="85"/>
      <c r="T103" s="85"/>
      <c r="U103" s="85"/>
      <c r="V103" s="85"/>
      <c r="W103" s="85"/>
      <c r="X103" s="85"/>
      <c r="Y103" s="85"/>
      <c r="Z103" s="85"/>
      <c r="AA103" s="85"/>
      <c r="AB103" s="85"/>
      <c r="AC103" s="85"/>
      <c r="AD103" s="85"/>
      <c r="AE103" s="85"/>
    </row>
    <row r="104" spans="1:31">
      <c r="A104" s="85"/>
      <c r="B104" s="85"/>
      <c r="M104" s="85"/>
      <c r="N104" s="85"/>
      <c r="O104" s="85"/>
      <c r="P104" s="85"/>
      <c r="Q104" s="85"/>
      <c r="R104" s="85"/>
      <c r="S104" s="85"/>
      <c r="T104" s="85"/>
      <c r="U104" s="85"/>
      <c r="V104" s="85"/>
      <c r="W104" s="85"/>
      <c r="X104" s="85"/>
      <c r="Y104" s="85"/>
      <c r="Z104" s="85"/>
      <c r="AA104" s="85"/>
      <c r="AB104" s="85"/>
      <c r="AC104" s="85"/>
      <c r="AD104" s="85"/>
      <c r="AE104" s="85"/>
    </row>
    <row r="105" spans="1:31">
      <c r="A105" s="85"/>
      <c r="B105" s="85"/>
      <c r="M105" s="85"/>
      <c r="N105" s="85"/>
      <c r="O105" s="85"/>
      <c r="P105" s="85"/>
      <c r="Q105" s="85"/>
      <c r="R105" s="85"/>
      <c r="S105" s="85"/>
      <c r="T105" s="85"/>
      <c r="U105" s="85"/>
      <c r="V105" s="85"/>
      <c r="W105" s="85"/>
      <c r="X105" s="85"/>
      <c r="Y105" s="85"/>
      <c r="Z105" s="85"/>
      <c r="AA105" s="85"/>
      <c r="AB105" s="85"/>
      <c r="AC105" s="85"/>
      <c r="AD105" s="85"/>
      <c r="AE105" s="85"/>
    </row>
    <row r="106" spans="1:31">
      <c r="A106" s="85"/>
      <c r="B106" s="85"/>
    </row>
    <row r="107" spans="1:31">
      <c r="A107" s="85"/>
      <c r="B107" s="85"/>
    </row>
    <row r="108" spans="1:31">
      <c r="A108" s="85"/>
      <c r="B108" s="85"/>
    </row>
    <row r="109" spans="1:31">
      <c r="A109" s="85"/>
      <c r="B109" s="85"/>
    </row>
  </sheetData>
  <mergeCells count="25">
    <mergeCell ref="B8:D8"/>
    <mergeCell ref="B10:C10"/>
    <mergeCell ref="B11:C11"/>
    <mergeCell ref="A14:D14"/>
    <mergeCell ref="A22:B22"/>
    <mergeCell ref="C22:D22"/>
    <mergeCell ref="B1:C1"/>
    <mergeCell ref="A3:D4"/>
    <mergeCell ref="A5:D5"/>
    <mergeCell ref="A6:C6"/>
    <mergeCell ref="B7:D7"/>
    <mergeCell ref="A24:B24"/>
    <mergeCell ref="A23:B23"/>
    <mergeCell ref="C23:D23"/>
    <mergeCell ref="A33:B33"/>
    <mergeCell ref="A31:B31"/>
    <mergeCell ref="C31:D31"/>
    <mergeCell ref="A32:B32"/>
    <mergeCell ref="C32:D32"/>
    <mergeCell ref="A41:D41"/>
    <mergeCell ref="A35:D35"/>
    <mergeCell ref="A36:D36"/>
    <mergeCell ref="A37:D37"/>
    <mergeCell ref="A39:D39"/>
    <mergeCell ref="A40:D40"/>
  </mergeCells>
  <phoneticPr fontId="8" type="noConversion"/>
  <pageMargins left="1.19" right="0.75" top="1" bottom="1" header="0.5" footer="0.5"/>
  <pageSetup paperSize="9" scale="76" orientation="portrait" r:id="rId1"/>
  <headerFooter alignWithMargins="0"/>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L600"/>
  <sheetViews>
    <sheetView workbookViewId="0">
      <selection activeCell="I5" sqref="I5:K6"/>
    </sheetView>
  </sheetViews>
  <sheetFormatPr defaultColWidth="11.453125" defaultRowHeight="15.5"/>
  <cols>
    <col min="1" max="1" width="4.1796875" style="2" customWidth="1"/>
    <col min="2" max="4" width="11.453125" style="3" customWidth="1"/>
    <col min="5" max="5" width="9.1796875" style="3" customWidth="1"/>
    <col min="6" max="6" width="3.1796875" style="3" customWidth="1"/>
    <col min="7" max="7" width="7.26953125" style="3" customWidth="1"/>
    <col min="8" max="8" width="10.54296875" style="3" customWidth="1"/>
    <col min="9" max="9" width="11.453125" style="3" customWidth="1"/>
    <col min="10" max="10" width="10.453125" style="3" customWidth="1"/>
    <col min="11" max="11" width="9.7265625" style="3" customWidth="1"/>
    <col min="12" max="16384" width="11.453125" style="3"/>
  </cols>
  <sheetData>
    <row r="1" spans="1:12">
      <c r="A1" s="32" t="s">
        <v>217</v>
      </c>
    </row>
    <row r="2" spans="1:12" ht="16.5" customHeight="1" thickBot="1">
      <c r="B2" s="773" t="s">
        <v>200</v>
      </c>
      <c r="C2" s="774"/>
      <c r="D2" s="774"/>
      <c r="E2" s="774"/>
      <c r="F2" s="10"/>
      <c r="G2" s="775" t="s">
        <v>201</v>
      </c>
      <c r="H2" s="775"/>
      <c r="I2" s="775"/>
      <c r="J2" s="775"/>
      <c r="K2" s="775"/>
      <c r="L2" s="776"/>
    </row>
    <row r="3" spans="1:12" ht="92.25" customHeight="1" thickTop="1" thickBot="1">
      <c r="B3" s="9"/>
      <c r="C3" s="9"/>
      <c r="D3" s="9"/>
      <c r="E3" s="9"/>
      <c r="F3" s="10"/>
      <c r="G3" s="11"/>
      <c r="H3" s="11"/>
      <c r="I3" s="11"/>
      <c r="J3" s="11"/>
      <c r="K3" s="11"/>
      <c r="L3" s="12"/>
    </row>
    <row r="4" spans="1:12" ht="40.5" customHeight="1" thickTop="1" thickBot="1">
      <c r="A4" s="4"/>
      <c r="B4" s="13" t="s">
        <v>202</v>
      </c>
      <c r="C4" s="777" t="s">
        <v>122</v>
      </c>
      <c r="D4" s="778"/>
      <c r="E4" s="779"/>
      <c r="F4" s="10"/>
      <c r="G4" s="14">
        <v>1</v>
      </c>
      <c r="H4" s="14" t="s">
        <v>1623</v>
      </c>
      <c r="I4" s="780" t="s">
        <v>1624</v>
      </c>
      <c r="J4" s="781"/>
      <c r="K4" s="781"/>
      <c r="L4" s="782"/>
    </row>
    <row r="5" spans="1:12" ht="36.75" customHeight="1" thickTop="1" thickBot="1">
      <c r="A5" s="5"/>
      <c r="B5" s="15">
        <v>1000</v>
      </c>
      <c r="C5" s="15" t="s">
        <v>203</v>
      </c>
      <c r="D5" s="15"/>
      <c r="E5" s="16"/>
      <c r="F5" s="10"/>
      <c r="G5" s="14">
        <v>2</v>
      </c>
      <c r="H5" s="14" t="s">
        <v>1625</v>
      </c>
      <c r="I5" s="783" t="s">
        <v>1626</v>
      </c>
      <c r="J5" s="784"/>
      <c r="K5" s="784"/>
      <c r="L5" s="17" t="s">
        <v>1627</v>
      </c>
    </row>
    <row r="6" spans="1:12" ht="37" thickTop="1" thickBot="1">
      <c r="A6" s="5"/>
      <c r="B6" s="14">
        <v>1010</v>
      </c>
      <c r="C6" s="14"/>
      <c r="D6" s="14"/>
      <c r="E6" s="18"/>
      <c r="F6" s="10"/>
      <c r="G6" s="14">
        <v>3</v>
      </c>
      <c r="H6" s="19" t="s">
        <v>1628</v>
      </c>
      <c r="I6" s="783"/>
      <c r="J6" s="784"/>
      <c r="K6" s="784"/>
      <c r="L6" s="20" t="s">
        <v>1629</v>
      </c>
    </row>
    <row r="7" spans="1:12" ht="16" thickBot="1">
      <c r="A7" s="5"/>
      <c r="B7" s="14">
        <v>1020</v>
      </c>
      <c r="C7" s="14"/>
      <c r="D7" s="14"/>
      <c r="E7" s="18"/>
      <c r="F7" s="10"/>
      <c r="G7" s="21">
        <v>4</v>
      </c>
      <c r="H7" s="785" t="s">
        <v>1630</v>
      </c>
      <c r="I7" s="786"/>
      <c r="J7" s="786"/>
      <c r="K7" s="786"/>
      <c r="L7" s="787"/>
    </row>
    <row r="8" spans="1:12" ht="16" thickBot="1">
      <c r="A8" s="5"/>
      <c r="B8" s="14">
        <v>1030</v>
      </c>
      <c r="C8" s="14"/>
      <c r="D8" s="14"/>
      <c r="E8" s="18"/>
    </row>
    <row r="9" spans="1:12" s="6" customFormat="1" ht="16" thickBot="1">
      <c r="A9" s="5"/>
      <c r="B9" s="14">
        <v>1040</v>
      </c>
      <c r="C9" s="14"/>
      <c r="D9" s="14"/>
      <c r="E9" s="18"/>
    </row>
    <row r="10" spans="1:12" s="6" customFormat="1" ht="20.25" customHeight="1" thickBot="1">
      <c r="A10" s="5"/>
      <c r="B10" s="21">
        <v>1050</v>
      </c>
      <c r="C10" s="21"/>
      <c r="D10" s="21"/>
      <c r="E10" s="22"/>
    </row>
    <row r="11" spans="1:12" ht="19" thickTop="1" thickBot="1">
      <c r="A11" s="5"/>
      <c r="B11" s="15">
        <v>2000</v>
      </c>
      <c r="C11" s="15" t="s">
        <v>204</v>
      </c>
      <c r="D11" s="15"/>
      <c r="E11" s="16"/>
    </row>
    <row r="12" spans="1:12" ht="16.5" thickTop="1" thickBot="1">
      <c r="A12" s="5"/>
      <c r="B12" s="14">
        <v>2010</v>
      </c>
      <c r="C12" s="14"/>
      <c r="D12" s="14"/>
      <c r="E12" s="18"/>
    </row>
    <row r="13" spans="1:12" ht="16" thickBot="1">
      <c r="A13" s="5"/>
      <c r="B13" s="21">
        <v>2020</v>
      </c>
      <c r="C13" s="21"/>
      <c r="D13" s="21"/>
      <c r="E13" s="22"/>
    </row>
    <row r="14" spans="1:12" ht="19" thickTop="1" thickBot="1">
      <c r="A14" s="5"/>
      <c r="B14" s="15">
        <v>3000</v>
      </c>
      <c r="C14" s="15" t="s">
        <v>205</v>
      </c>
      <c r="D14" s="15"/>
      <c r="E14" s="16"/>
    </row>
    <row r="15" spans="1:12" ht="31.5" customHeight="1" thickTop="1" thickBot="1">
      <c r="A15" s="5"/>
      <c r="B15" s="23">
        <v>3010</v>
      </c>
      <c r="C15" s="23"/>
      <c r="D15" s="23"/>
      <c r="E15" s="24"/>
    </row>
    <row r="16" spans="1:12" ht="16" thickBot="1">
      <c r="A16" s="5"/>
      <c r="B16" s="25">
        <v>3020</v>
      </c>
      <c r="C16" s="25"/>
      <c r="D16" s="25"/>
      <c r="E16" s="25"/>
    </row>
    <row r="17" spans="1:5" ht="19" thickTop="1" thickBot="1">
      <c r="A17" s="5"/>
      <c r="B17" s="15">
        <v>4000</v>
      </c>
      <c r="C17" s="15" t="s">
        <v>190</v>
      </c>
      <c r="D17" s="15"/>
      <c r="E17" s="16"/>
    </row>
    <row r="18" spans="1:5" ht="16.5" thickTop="1" thickBot="1">
      <c r="A18" s="5"/>
      <c r="B18" s="14">
        <v>4010</v>
      </c>
      <c r="C18" s="14"/>
      <c r="D18" s="14"/>
      <c r="E18" s="18"/>
    </row>
    <row r="19" spans="1:5" ht="16" thickBot="1">
      <c r="A19" s="5"/>
      <c r="B19" s="14">
        <v>4020</v>
      </c>
      <c r="C19" s="14"/>
      <c r="D19" s="14"/>
      <c r="E19" s="18"/>
    </row>
    <row r="20" spans="1:5" ht="16" thickBot="1">
      <c r="A20" s="5"/>
      <c r="B20" s="14">
        <v>4030</v>
      </c>
      <c r="C20" s="14"/>
      <c r="D20" s="14"/>
      <c r="E20" s="18"/>
    </row>
    <row r="21" spans="1:5" ht="16" thickBot="1">
      <c r="A21" s="5"/>
      <c r="B21" s="14">
        <v>4040</v>
      </c>
      <c r="C21" s="14"/>
      <c r="D21" s="14"/>
      <c r="E21" s="18"/>
    </row>
    <row r="22" spans="1:5" ht="27.75" customHeight="1" thickBot="1">
      <c r="A22" s="5"/>
      <c r="B22" s="14">
        <v>4050</v>
      </c>
      <c r="C22" s="14"/>
      <c r="D22" s="14"/>
      <c r="E22" s="18"/>
    </row>
    <row r="23" spans="1:5" ht="16" thickBot="1">
      <c r="A23" s="5"/>
      <c r="B23" s="14">
        <v>4060</v>
      </c>
      <c r="C23" s="14"/>
      <c r="D23" s="14"/>
      <c r="E23" s="18"/>
    </row>
    <row r="24" spans="1:5" ht="16" thickBot="1">
      <c r="A24" s="5"/>
      <c r="B24" s="14">
        <v>4070</v>
      </c>
      <c r="C24" s="14"/>
      <c r="D24" s="14"/>
      <c r="E24" s="18"/>
    </row>
    <row r="25" spans="1:5" ht="16" thickBot="1">
      <c r="A25" s="5"/>
      <c r="B25" s="21">
        <v>4080</v>
      </c>
      <c r="C25" s="21"/>
      <c r="D25" s="21"/>
      <c r="E25" s="22"/>
    </row>
    <row r="26" spans="1:5" ht="19" thickTop="1" thickBot="1">
      <c r="A26" s="5"/>
      <c r="B26" s="15">
        <v>5000</v>
      </c>
      <c r="C26" s="15" t="s">
        <v>207</v>
      </c>
      <c r="D26" s="15"/>
      <c r="E26" s="16"/>
    </row>
    <row r="27" spans="1:5" ht="16.5" thickTop="1" thickBot="1">
      <c r="A27" s="5"/>
      <c r="B27" s="14">
        <v>5010</v>
      </c>
      <c r="C27" s="14"/>
      <c r="D27" s="14"/>
      <c r="E27" s="18"/>
    </row>
    <row r="28" spans="1:5" ht="16" thickBot="1">
      <c r="A28" s="5"/>
      <c r="B28" s="14">
        <v>5020</v>
      </c>
      <c r="C28" s="14"/>
      <c r="D28" s="14"/>
      <c r="E28" s="18"/>
    </row>
    <row r="29" spans="1:5" ht="16" thickBot="1">
      <c r="A29" s="5"/>
      <c r="B29" s="14">
        <v>5030</v>
      </c>
      <c r="C29" s="14"/>
      <c r="D29" s="14"/>
      <c r="E29" s="18"/>
    </row>
    <row r="30" spans="1:5" ht="16" thickBot="1">
      <c r="A30" s="5"/>
      <c r="B30" s="14">
        <v>5031</v>
      </c>
      <c r="C30" s="14"/>
      <c r="D30" s="14"/>
      <c r="E30" s="18"/>
    </row>
    <row r="31" spans="1:5" ht="16" thickBot="1">
      <c r="A31" s="5"/>
      <c r="B31" s="14">
        <v>5032</v>
      </c>
      <c r="C31" s="14"/>
      <c r="D31" s="14"/>
      <c r="E31" s="18"/>
    </row>
    <row r="32" spans="1:5" ht="16" thickBot="1">
      <c r="A32" s="5"/>
      <c r="B32" s="14">
        <v>5040</v>
      </c>
      <c r="C32" s="14"/>
      <c r="D32" s="14"/>
      <c r="E32" s="18"/>
    </row>
    <row r="33" spans="1:5" ht="16" thickBot="1">
      <c r="A33" s="5"/>
      <c r="B33" s="14">
        <v>5041</v>
      </c>
      <c r="C33" s="14"/>
      <c r="D33" s="14"/>
      <c r="E33" s="18"/>
    </row>
    <row r="34" spans="1:5" ht="16" thickBot="1">
      <c r="A34" s="5"/>
      <c r="B34" s="14">
        <v>5042</v>
      </c>
      <c r="C34" s="14"/>
      <c r="D34" s="14"/>
      <c r="E34" s="18"/>
    </row>
    <row r="35" spans="1:5" ht="16" thickBot="1">
      <c r="A35" s="5"/>
      <c r="B35" s="14">
        <v>5043</v>
      </c>
      <c r="C35" s="14"/>
      <c r="D35" s="14"/>
      <c r="E35" s="18"/>
    </row>
    <row r="36" spans="1:5" ht="60.75" customHeight="1" thickBot="1">
      <c r="A36" s="5"/>
      <c r="B36" s="14">
        <v>5043</v>
      </c>
      <c r="C36" s="14"/>
      <c r="D36" s="14"/>
      <c r="E36" s="18"/>
    </row>
    <row r="37" spans="1:5" ht="20.25" customHeight="1" thickBot="1">
      <c r="A37" s="5"/>
      <c r="B37" s="21">
        <v>5044</v>
      </c>
      <c r="C37" s="21"/>
      <c r="D37" s="21"/>
      <c r="E37" s="22"/>
    </row>
    <row r="38" spans="1:5" ht="15.75" customHeight="1" thickTop="1" thickBot="1">
      <c r="A38" s="5"/>
      <c r="B38" s="15">
        <v>6000</v>
      </c>
      <c r="C38" s="15" t="s">
        <v>191</v>
      </c>
      <c r="D38" s="15"/>
      <c r="E38" s="16"/>
    </row>
    <row r="39" spans="1:5" ht="16.5" customHeight="1" thickTop="1" thickBot="1">
      <c r="A39" s="5"/>
      <c r="B39" s="14">
        <v>6010</v>
      </c>
      <c r="C39" s="14"/>
      <c r="D39" s="14"/>
      <c r="E39" s="18"/>
    </row>
    <row r="40" spans="1:5" ht="16" thickBot="1">
      <c r="A40" s="5"/>
      <c r="B40" s="14">
        <v>6020</v>
      </c>
      <c r="C40" s="14"/>
      <c r="D40" s="14"/>
      <c r="E40" s="18"/>
    </row>
    <row r="41" spans="1:5" ht="16" thickBot="1">
      <c r="A41" s="5"/>
      <c r="B41" s="14">
        <v>6030</v>
      </c>
      <c r="C41" s="14"/>
      <c r="D41" s="14"/>
      <c r="E41" s="18"/>
    </row>
    <row r="42" spans="1:5" ht="16" thickBot="1">
      <c r="A42" s="5"/>
      <c r="B42" s="14">
        <v>6040</v>
      </c>
      <c r="C42" s="14"/>
      <c r="D42" s="14"/>
      <c r="E42" s="18"/>
    </row>
    <row r="43" spans="1:5" ht="16" thickBot="1">
      <c r="A43" s="5"/>
      <c r="B43" s="14">
        <v>6041</v>
      </c>
      <c r="C43" s="14"/>
      <c r="D43" s="14"/>
      <c r="E43" s="18"/>
    </row>
    <row r="44" spans="1:5" ht="16" thickBot="1">
      <c r="A44" s="5"/>
      <c r="B44" s="14">
        <v>6042</v>
      </c>
      <c r="C44" s="14"/>
      <c r="D44" s="14"/>
      <c r="E44" s="18"/>
    </row>
    <row r="45" spans="1:5" ht="16" thickBot="1">
      <c r="A45" s="5"/>
      <c r="B45" s="14">
        <v>6043</v>
      </c>
      <c r="C45" s="14"/>
      <c r="D45" s="14"/>
      <c r="E45" s="18"/>
    </row>
    <row r="46" spans="1:5" ht="51" customHeight="1" thickBot="1">
      <c r="A46" s="5"/>
      <c r="B46" s="14">
        <v>6044</v>
      </c>
      <c r="C46" s="14"/>
      <c r="D46" s="14"/>
      <c r="E46" s="18"/>
    </row>
    <row r="47" spans="1:5" ht="16" thickBot="1">
      <c r="A47" s="5"/>
      <c r="B47" s="21">
        <v>6050</v>
      </c>
      <c r="C47" s="21"/>
      <c r="D47" s="21"/>
      <c r="E47" s="22"/>
    </row>
    <row r="48" spans="1:5" ht="19" thickTop="1" thickBot="1">
      <c r="A48" s="5"/>
      <c r="B48" s="15">
        <v>7000</v>
      </c>
      <c r="C48" s="15" t="s">
        <v>208</v>
      </c>
      <c r="D48" s="15"/>
      <c r="E48" s="16"/>
    </row>
    <row r="49" spans="1:5" ht="19.5" customHeight="1" thickTop="1" thickBot="1">
      <c r="A49" s="5"/>
      <c r="B49" s="14">
        <v>7010</v>
      </c>
      <c r="C49" s="14"/>
      <c r="D49" s="14"/>
      <c r="E49" s="18"/>
    </row>
    <row r="50" spans="1:5" ht="26.25" customHeight="1" thickBot="1">
      <c r="A50" s="5"/>
      <c r="B50" s="14">
        <v>7011</v>
      </c>
      <c r="C50" s="14"/>
      <c r="D50" s="14"/>
      <c r="E50" s="18"/>
    </row>
    <row r="51" spans="1:5" ht="21.75" customHeight="1" thickBot="1">
      <c r="A51" s="5"/>
      <c r="B51" s="14">
        <v>7012</v>
      </c>
      <c r="C51" s="14"/>
      <c r="D51" s="14"/>
      <c r="E51" s="18"/>
    </row>
    <row r="52" spans="1:5" ht="16" thickBot="1">
      <c r="A52" s="5"/>
      <c r="B52" s="14">
        <v>7013</v>
      </c>
      <c r="C52" s="14"/>
      <c r="D52" s="14"/>
      <c r="E52" s="18"/>
    </row>
    <row r="53" spans="1:5" ht="21" customHeight="1" thickBot="1">
      <c r="A53" s="5"/>
      <c r="B53" s="14">
        <v>7014</v>
      </c>
      <c r="C53" s="14"/>
      <c r="D53" s="14"/>
      <c r="E53" s="18"/>
    </row>
    <row r="54" spans="1:5" ht="16" thickBot="1">
      <c r="A54" s="5"/>
      <c r="B54" s="14">
        <v>7020</v>
      </c>
      <c r="C54" s="14"/>
      <c r="D54" s="14"/>
      <c r="E54" s="18"/>
    </row>
    <row r="55" spans="1:5" ht="16" thickBot="1">
      <c r="A55" s="5"/>
      <c r="B55" s="14">
        <v>7030</v>
      </c>
      <c r="C55" s="14"/>
      <c r="D55" s="14"/>
      <c r="E55" s="18"/>
    </row>
    <row r="56" spans="1:5" ht="46.5" customHeight="1" thickBot="1">
      <c r="A56" s="5"/>
      <c r="B56" s="14">
        <v>7031</v>
      </c>
      <c r="C56" s="14"/>
      <c r="D56" s="14"/>
      <c r="E56" s="18"/>
    </row>
    <row r="57" spans="1:5" ht="16" thickBot="1">
      <c r="A57" s="5"/>
      <c r="B57" s="14">
        <v>7032</v>
      </c>
      <c r="C57" s="14"/>
      <c r="D57" s="14"/>
      <c r="E57" s="18"/>
    </row>
    <row r="58" spans="1:5" ht="16" thickBot="1">
      <c r="A58" s="5"/>
      <c r="B58" s="14">
        <v>7033</v>
      </c>
      <c r="C58" s="14"/>
      <c r="D58" s="14"/>
      <c r="E58" s="18"/>
    </row>
    <row r="59" spans="1:5" ht="16" thickBot="1">
      <c r="A59" s="5"/>
      <c r="B59" s="14">
        <v>7034</v>
      </c>
      <c r="C59" s="14"/>
      <c r="D59" s="14"/>
      <c r="E59" s="18"/>
    </row>
    <row r="60" spans="1:5" ht="16" thickBot="1">
      <c r="A60" s="5"/>
      <c r="B60" s="14">
        <v>7040</v>
      </c>
      <c r="C60" s="14"/>
      <c r="D60" s="14"/>
      <c r="E60" s="18"/>
    </row>
    <row r="61" spans="1:5" ht="16" thickBot="1">
      <c r="A61" s="5"/>
      <c r="B61" s="14">
        <v>7050</v>
      </c>
      <c r="C61" s="14"/>
      <c r="D61" s="14"/>
      <c r="E61" s="18"/>
    </row>
    <row r="62" spans="1:5" ht="16" thickBot="1">
      <c r="A62" s="5"/>
      <c r="B62" s="21">
        <v>7060</v>
      </c>
      <c r="C62" s="21"/>
      <c r="D62" s="21"/>
      <c r="E62" s="22"/>
    </row>
    <row r="63" spans="1:5" ht="19" thickTop="1" thickBot="1">
      <c r="A63" s="5"/>
      <c r="B63" s="15">
        <v>8000</v>
      </c>
      <c r="C63" s="15" t="s">
        <v>209</v>
      </c>
      <c r="D63" s="15"/>
      <c r="E63" s="16"/>
    </row>
    <row r="64" spans="1:5" ht="16.5" thickTop="1" thickBot="1">
      <c r="A64" s="5"/>
      <c r="B64" s="14">
        <v>8010</v>
      </c>
      <c r="C64" s="14"/>
      <c r="D64" s="14"/>
      <c r="E64" s="18"/>
    </row>
    <row r="65" spans="1:5" ht="16" thickBot="1">
      <c r="A65" s="5"/>
      <c r="B65" s="14">
        <v>8011</v>
      </c>
      <c r="C65" s="14"/>
      <c r="D65" s="14"/>
      <c r="E65" s="18"/>
    </row>
    <row r="66" spans="1:5" ht="15.65" customHeight="1" thickBot="1">
      <c r="A66" s="5"/>
      <c r="B66" s="14">
        <v>8012</v>
      </c>
      <c r="C66" s="14"/>
      <c r="D66" s="14"/>
      <c r="E66" s="18"/>
    </row>
    <row r="67" spans="1:5" ht="16" thickBot="1">
      <c r="A67" s="5"/>
      <c r="B67" s="14">
        <v>8013</v>
      </c>
      <c r="C67" s="14"/>
      <c r="D67" s="14"/>
      <c r="E67" s="18"/>
    </row>
    <row r="68" spans="1:5" ht="16" thickBot="1">
      <c r="A68" s="5"/>
      <c r="B68" s="14">
        <v>8020</v>
      </c>
      <c r="C68" s="14"/>
      <c r="D68" s="14"/>
      <c r="E68" s="18"/>
    </row>
    <row r="69" spans="1:5" ht="16" thickBot="1">
      <c r="A69" s="5"/>
      <c r="B69" s="14">
        <v>8030</v>
      </c>
      <c r="C69" s="14"/>
      <c r="D69" s="14"/>
      <c r="E69" s="18"/>
    </row>
    <row r="70" spans="1:5" ht="31.4" customHeight="1" thickBot="1">
      <c r="A70" s="5"/>
      <c r="B70" s="14">
        <v>8031</v>
      </c>
      <c r="C70" s="14"/>
      <c r="D70" s="14"/>
      <c r="E70" s="18"/>
    </row>
    <row r="71" spans="1:5" ht="15.75" customHeight="1" thickBot="1">
      <c r="A71" s="5"/>
      <c r="B71" s="14">
        <v>8032</v>
      </c>
      <c r="C71" s="14"/>
      <c r="D71" s="14"/>
      <c r="E71" s="18"/>
    </row>
    <row r="72" spans="1:5" ht="16" thickBot="1">
      <c r="A72" s="5"/>
      <c r="B72" s="14">
        <v>8033</v>
      </c>
      <c r="C72" s="14"/>
      <c r="D72" s="14"/>
      <c r="E72" s="18"/>
    </row>
    <row r="73" spans="1:5" ht="16" thickBot="1">
      <c r="A73" s="5"/>
      <c r="B73" s="14">
        <v>8034</v>
      </c>
      <c r="C73" s="14"/>
      <c r="D73" s="14"/>
      <c r="E73" s="18"/>
    </row>
    <row r="74" spans="1:5" ht="15.75" customHeight="1" thickBot="1">
      <c r="A74" s="5"/>
      <c r="B74" s="14">
        <v>8035</v>
      </c>
      <c r="C74" s="14"/>
      <c r="D74" s="14"/>
      <c r="E74" s="18"/>
    </row>
    <row r="75" spans="1:5" ht="16" thickBot="1">
      <c r="A75" s="5"/>
      <c r="B75" s="14">
        <v>8040</v>
      </c>
      <c r="C75" s="14"/>
      <c r="D75" s="14"/>
      <c r="E75" s="18"/>
    </row>
    <row r="76" spans="1:5" ht="16" thickBot="1">
      <c r="A76" s="5"/>
      <c r="B76" s="14">
        <v>8050</v>
      </c>
      <c r="C76" s="14"/>
      <c r="D76" s="14"/>
      <c r="E76" s="18"/>
    </row>
    <row r="77" spans="1:5" ht="16" thickBot="1">
      <c r="A77" s="5"/>
      <c r="B77" s="14">
        <v>8051</v>
      </c>
      <c r="C77" s="14"/>
      <c r="D77" s="14"/>
      <c r="E77" s="18"/>
    </row>
    <row r="78" spans="1:5" ht="16" thickBot="1">
      <c r="A78" s="5"/>
      <c r="B78" s="14">
        <v>8052</v>
      </c>
      <c r="C78" s="14"/>
      <c r="D78" s="14"/>
      <c r="E78" s="18"/>
    </row>
    <row r="79" spans="1:5" ht="16" thickBot="1">
      <c r="A79" s="5"/>
      <c r="B79" s="14">
        <v>8053</v>
      </c>
      <c r="C79" s="14"/>
      <c r="D79" s="14"/>
      <c r="E79" s="18"/>
    </row>
    <row r="80" spans="1:5" ht="48" customHeight="1" thickBot="1">
      <c r="A80" s="5"/>
      <c r="B80" s="14">
        <v>8054</v>
      </c>
      <c r="C80" s="14"/>
      <c r="D80" s="14"/>
      <c r="E80" s="18"/>
    </row>
    <row r="81" spans="1:7" ht="16" thickBot="1">
      <c r="A81" s="5"/>
      <c r="B81" s="14">
        <v>8055</v>
      </c>
      <c r="C81" s="14"/>
      <c r="D81" s="14"/>
      <c r="E81" s="18"/>
    </row>
    <row r="82" spans="1:7" ht="16" thickBot="1">
      <c r="A82" s="5"/>
      <c r="B82" s="21">
        <v>8060</v>
      </c>
      <c r="C82" s="21"/>
      <c r="D82" s="21"/>
      <c r="E82" s="22"/>
    </row>
    <row r="83" spans="1:7" ht="19" thickTop="1" thickBot="1">
      <c r="A83" s="5"/>
      <c r="B83" s="15">
        <v>9000</v>
      </c>
      <c r="C83" s="15" t="s">
        <v>210</v>
      </c>
      <c r="D83" s="15"/>
      <c r="E83" s="16"/>
    </row>
    <row r="84" spans="1:7" ht="20.25" customHeight="1" thickTop="1" thickBot="1">
      <c r="A84" s="5"/>
      <c r="B84" s="14">
        <v>9010</v>
      </c>
      <c r="C84" s="14"/>
      <c r="D84" s="14"/>
      <c r="E84" s="18"/>
    </row>
    <row r="85" spans="1:7" ht="16" thickBot="1">
      <c r="A85" s="5"/>
      <c r="B85" s="14">
        <v>9020</v>
      </c>
      <c r="C85" s="14"/>
      <c r="D85" s="14"/>
      <c r="E85" s="18"/>
    </row>
    <row r="86" spans="1:7" ht="31.4" customHeight="1" thickBot="1">
      <c r="A86" s="5"/>
      <c r="B86" s="14">
        <v>9021</v>
      </c>
      <c r="C86" s="14"/>
      <c r="D86" s="14"/>
      <c r="E86" s="18"/>
    </row>
    <row r="87" spans="1:7" ht="78.25" customHeight="1" thickBot="1">
      <c r="A87" s="5"/>
      <c r="B87" s="14">
        <v>9022</v>
      </c>
      <c r="C87" s="14"/>
      <c r="D87" s="14"/>
      <c r="E87" s="18"/>
    </row>
    <row r="88" spans="1:7" ht="16" thickBot="1">
      <c r="A88" s="5"/>
      <c r="B88" s="14">
        <v>9023</v>
      </c>
      <c r="C88" s="14"/>
      <c r="D88" s="14"/>
      <c r="E88" s="18"/>
    </row>
    <row r="89" spans="1:7" ht="16" thickBot="1">
      <c r="A89" s="5"/>
      <c r="B89" s="21">
        <v>9030</v>
      </c>
      <c r="C89" s="21"/>
      <c r="D89" s="21"/>
      <c r="E89" s="22"/>
    </row>
    <row r="90" spans="1:7" ht="16.5" thickTop="1" thickBot="1">
      <c r="A90" s="5"/>
      <c r="B90" s="15">
        <v>11000</v>
      </c>
      <c r="C90" s="771"/>
      <c r="D90" s="772"/>
      <c r="E90" s="16"/>
    </row>
    <row r="91" spans="1:7" ht="16.5" thickTop="1" thickBot="1">
      <c r="A91" s="5"/>
      <c r="B91" s="14">
        <v>11010</v>
      </c>
      <c r="C91" s="14"/>
      <c r="D91" s="14"/>
      <c r="E91" s="18"/>
    </row>
    <row r="92" spans="1:7" ht="16" thickBot="1">
      <c r="A92" s="5"/>
      <c r="B92" s="14">
        <v>11020</v>
      </c>
      <c r="C92" s="14"/>
      <c r="D92" s="14"/>
      <c r="E92" s="18"/>
    </row>
    <row r="93" spans="1:7" ht="16" thickBot="1">
      <c r="A93" s="5"/>
      <c r="B93" s="15">
        <v>12000</v>
      </c>
      <c r="C93" s="15" t="s">
        <v>211</v>
      </c>
      <c r="D93" s="15"/>
      <c r="E93" s="16"/>
    </row>
    <row r="94" spans="1:7" ht="25.5" customHeight="1" thickTop="1" thickBot="1">
      <c r="A94" s="5"/>
      <c r="B94" s="15">
        <v>13000</v>
      </c>
      <c r="C94" s="15" t="s">
        <v>212</v>
      </c>
      <c r="D94" s="15"/>
      <c r="E94" s="16"/>
    </row>
    <row r="95" spans="1:7" ht="16" thickTop="1">
      <c r="A95" s="7"/>
      <c r="B95" s="26">
        <v>14000</v>
      </c>
      <c r="C95" s="26" t="s">
        <v>206</v>
      </c>
      <c r="D95" s="26"/>
      <c r="E95" s="27"/>
    </row>
    <row r="96" spans="1:7">
      <c r="A96" s="7"/>
      <c r="B96" s="28"/>
      <c r="C96" s="28"/>
      <c r="D96" s="28"/>
      <c r="E96" s="28"/>
      <c r="F96" s="28"/>
      <c r="G96" s="28"/>
    </row>
    <row r="97" spans="1:7">
      <c r="A97" s="7"/>
      <c r="B97" s="28"/>
      <c r="C97" s="29"/>
      <c r="D97" s="29"/>
      <c r="E97" s="29"/>
      <c r="F97" s="29"/>
      <c r="G97" s="29"/>
    </row>
    <row r="98" spans="1:7" ht="45" customHeight="1">
      <c r="A98" s="7"/>
      <c r="B98" s="28"/>
      <c r="C98" s="30"/>
      <c r="D98" s="31"/>
      <c r="E98" s="31"/>
      <c r="F98" s="31"/>
      <c r="G98" s="31"/>
    </row>
    <row r="99" spans="1:7" ht="42" customHeight="1">
      <c r="A99" s="7"/>
      <c r="B99" s="28"/>
      <c r="C99" s="30"/>
      <c r="D99" s="31"/>
      <c r="E99" s="31"/>
      <c r="F99" s="31"/>
      <c r="G99" s="31"/>
    </row>
    <row r="100" spans="1:7" ht="50.25" customHeight="1">
      <c r="A100" s="7"/>
      <c r="B100" s="28"/>
      <c r="C100" s="30"/>
      <c r="D100" s="31"/>
      <c r="E100" s="31"/>
      <c r="F100" s="31"/>
      <c r="G100" s="31"/>
    </row>
    <row r="101" spans="1:7">
      <c r="A101" s="5"/>
      <c r="B101" s="28"/>
      <c r="C101" s="30"/>
      <c r="D101" s="30"/>
      <c r="E101" s="30"/>
      <c r="F101" s="30"/>
      <c r="G101" s="30"/>
    </row>
    <row r="102" spans="1:7">
      <c r="A102" s="5"/>
      <c r="B102" s="28"/>
      <c r="C102" s="28"/>
      <c r="D102" s="28"/>
      <c r="E102" s="28"/>
      <c r="F102" s="28"/>
      <c r="G102" s="28"/>
    </row>
    <row r="103" spans="1:7" ht="45.75" customHeight="1">
      <c r="A103" s="5"/>
      <c r="B103" s="28"/>
    </row>
    <row r="104" spans="1:7">
      <c r="A104" s="5"/>
    </row>
    <row r="105" spans="1:7">
      <c r="A105" s="5"/>
    </row>
    <row r="106" spans="1:7">
      <c r="A106" s="5"/>
    </row>
    <row r="107" spans="1:7">
      <c r="A107" s="5"/>
    </row>
    <row r="108" spans="1:7" ht="15.75" customHeight="1">
      <c r="A108" s="5"/>
    </row>
    <row r="109" spans="1:7">
      <c r="A109" s="5"/>
    </row>
    <row r="110" spans="1:7">
      <c r="A110" s="5"/>
    </row>
    <row r="111" spans="1:7">
      <c r="A111" s="5"/>
    </row>
    <row r="112" spans="1:7" ht="15" customHeight="1">
      <c r="A112" s="5"/>
    </row>
    <row r="113" spans="1:1" ht="15" customHeight="1">
      <c r="A113" s="5"/>
    </row>
    <row r="114" spans="1:1">
      <c r="A114" s="5"/>
    </row>
    <row r="115" spans="1:1" ht="15" customHeight="1">
      <c r="A115" s="5"/>
    </row>
    <row r="116" spans="1:1" ht="15" customHeight="1">
      <c r="A116" s="5"/>
    </row>
    <row r="117" spans="1:1" ht="15.75" customHeight="1">
      <c r="A117" s="5"/>
    </row>
    <row r="118" spans="1:1">
      <c r="A118" s="5"/>
    </row>
    <row r="119" spans="1:1">
      <c r="A119" s="5"/>
    </row>
    <row r="120" spans="1:1" ht="15" customHeight="1">
      <c r="A120" s="5"/>
    </row>
    <row r="121" spans="1:1">
      <c r="A121" s="5"/>
    </row>
    <row r="122" spans="1:1">
      <c r="A122" s="5"/>
    </row>
    <row r="123" spans="1:1">
      <c r="A123" s="5"/>
    </row>
    <row r="124" spans="1:1">
      <c r="A124" s="5"/>
    </row>
    <row r="125" spans="1:1">
      <c r="A125" s="5"/>
    </row>
    <row r="126" spans="1:1">
      <c r="A126" s="5"/>
    </row>
    <row r="127" spans="1:1">
      <c r="A127" s="5"/>
    </row>
    <row r="128" spans="1:1">
      <c r="A128" s="5"/>
    </row>
    <row r="129" spans="1:1">
      <c r="A129" s="5"/>
    </row>
    <row r="130" spans="1:1" ht="15" customHeight="1">
      <c r="A130" s="5"/>
    </row>
    <row r="131" spans="1:1" ht="15.75" customHeight="1">
      <c r="A131" s="5"/>
    </row>
    <row r="132" spans="1:1">
      <c r="A132" s="5"/>
    </row>
    <row r="133" spans="1:1">
      <c r="A133" s="5"/>
    </row>
    <row r="134" spans="1:1">
      <c r="A134" s="5"/>
    </row>
    <row r="135" spans="1:1">
      <c r="A135" s="5"/>
    </row>
    <row r="136" spans="1:1">
      <c r="A136" s="5"/>
    </row>
    <row r="137" spans="1:1">
      <c r="A137" s="5"/>
    </row>
    <row r="138" spans="1:1">
      <c r="A138" s="5"/>
    </row>
    <row r="139" spans="1:1">
      <c r="A139" s="5"/>
    </row>
    <row r="140" spans="1:1" ht="15" customHeight="1">
      <c r="A140" s="5"/>
    </row>
    <row r="141" spans="1:1">
      <c r="A141" s="5"/>
    </row>
    <row r="142" spans="1:1">
      <c r="A142" s="5"/>
    </row>
    <row r="143" spans="1:1">
      <c r="A143" s="5"/>
    </row>
    <row r="144" spans="1:1" ht="15" customHeight="1">
      <c r="A144" s="5"/>
    </row>
    <row r="145" spans="1:1">
      <c r="A145" s="5"/>
    </row>
    <row r="146" spans="1:1">
      <c r="A146" s="5"/>
    </row>
    <row r="147" spans="1:1">
      <c r="A147" s="5"/>
    </row>
    <row r="148" spans="1:1">
      <c r="A148" s="5"/>
    </row>
    <row r="149" spans="1:1">
      <c r="A149" s="5"/>
    </row>
    <row r="150" spans="1:1">
      <c r="A150" s="5"/>
    </row>
    <row r="151" spans="1:1" ht="15" customHeight="1">
      <c r="A151" s="5"/>
    </row>
    <row r="152" spans="1:1">
      <c r="A152" s="5"/>
    </row>
    <row r="153" spans="1:1">
      <c r="A153" s="5"/>
    </row>
    <row r="154" spans="1:1">
      <c r="A154" s="5"/>
    </row>
    <row r="155" spans="1:1" ht="15" customHeight="1">
      <c r="A155" s="5"/>
    </row>
    <row r="156" spans="1:1">
      <c r="A156" s="5"/>
    </row>
    <row r="157" spans="1:1">
      <c r="A157" s="5"/>
    </row>
    <row r="158" spans="1:1">
      <c r="A158" s="5"/>
    </row>
    <row r="159" spans="1:1">
      <c r="A159" s="5"/>
    </row>
    <row r="160" spans="1:1" ht="15" customHeight="1">
      <c r="A160" s="5"/>
    </row>
    <row r="161" spans="1:1">
      <c r="A161" s="5"/>
    </row>
    <row r="162" spans="1:1">
      <c r="A162" s="5"/>
    </row>
    <row r="163" spans="1:1">
      <c r="A163" s="5"/>
    </row>
    <row r="164" spans="1:1">
      <c r="A164" s="5"/>
    </row>
    <row r="165" spans="1:1">
      <c r="A165" s="5"/>
    </row>
    <row r="166" spans="1:1">
      <c r="A166" s="5"/>
    </row>
    <row r="167" spans="1:1">
      <c r="A167" s="5"/>
    </row>
    <row r="168" spans="1:1">
      <c r="A168" s="5"/>
    </row>
    <row r="169" spans="1:1">
      <c r="A169" s="5"/>
    </row>
    <row r="170" spans="1:1" ht="15" customHeight="1">
      <c r="A170" s="5"/>
    </row>
    <row r="171" spans="1:1">
      <c r="A171" s="5"/>
    </row>
    <row r="172" spans="1:1">
      <c r="A172" s="5"/>
    </row>
    <row r="173" spans="1:1">
      <c r="A173" s="5"/>
    </row>
    <row r="174" spans="1:1">
      <c r="A174" s="5"/>
    </row>
    <row r="175" spans="1:1">
      <c r="A175" s="5"/>
    </row>
    <row r="176" spans="1:1">
      <c r="A176" s="5"/>
    </row>
    <row r="177" spans="1:1">
      <c r="A177" s="5"/>
    </row>
    <row r="178" spans="1:1">
      <c r="A178" s="5"/>
    </row>
    <row r="179" spans="1:1">
      <c r="A179" s="5"/>
    </row>
    <row r="180" spans="1:1">
      <c r="A180" s="5"/>
    </row>
    <row r="181" spans="1:1">
      <c r="A181" s="5"/>
    </row>
    <row r="182" spans="1:1" ht="15" customHeight="1">
      <c r="A182" s="5"/>
    </row>
    <row r="183" spans="1:1">
      <c r="A183" s="5"/>
    </row>
    <row r="184" spans="1:1">
      <c r="A184" s="5"/>
    </row>
    <row r="185" spans="1:1">
      <c r="A185" s="5"/>
    </row>
    <row r="186" spans="1:1">
      <c r="A186" s="5"/>
    </row>
    <row r="187" spans="1:1">
      <c r="A187" s="5"/>
    </row>
    <row r="188" spans="1:1">
      <c r="A188" s="5"/>
    </row>
    <row r="189" spans="1:1">
      <c r="A189" s="5"/>
    </row>
    <row r="190" spans="1:1">
      <c r="A190" s="5"/>
    </row>
    <row r="191" spans="1:1">
      <c r="A191" s="5"/>
    </row>
    <row r="192" spans="1:1">
      <c r="A192" s="5"/>
    </row>
    <row r="193" spans="1:1">
      <c r="A193" s="5"/>
    </row>
    <row r="196" spans="1:1">
      <c r="A196" s="5"/>
    </row>
    <row r="197" spans="1:1">
      <c r="A197" s="5"/>
    </row>
    <row r="198" spans="1:1">
      <c r="A198" s="5"/>
    </row>
    <row r="199" spans="1:1">
      <c r="A199" s="5"/>
    </row>
    <row r="200" spans="1:1">
      <c r="A200" s="5"/>
    </row>
    <row r="201" spans="1:1">
      <c r="A201" s="5"/>
    </row>
    <row r="202" spans="1:1">
      <c r="A202" s="5"/>
    </row>
    <row r="203" spans="1:1">
      <c r="A203" s="5"/>
    </row>
    <row r="204" spans="1:1">
      <c r="A204" s="5"/>
    </row>
    <row r="205" spans="1:1">
      <c r="A205" s="5"/>
    </row>
    <row r="206" spans="1:1">
      <c r="A206" s="5"/>
    </row>
    <row r="207" spans="1:1">
      <c r="A207" s="5"/>
    </row>
    <row r="208" spans="1:1">
      <c r="A208" s="5"/>
    </row>
    <row r="209" spans="1:1">
      <c r="A209" s="5"/>
    </row>
    <row r="210" spans="1:1">
      <c r="A210" s="5"/>
    </row>
    <row r="211" spans="1:1">
      <c r="A211" s="5"/>
    </row>
    <row r="212" spans="1:1">
      <c r="A212" s="5"/>
    </row>
    <row r="213" spans="1:1">
      <c r="A213" s="5"/>
    </row>
    <row r="214" spans="1:1" ht="15" customHeight="1">
      <c r="A214" s="5"/>
    </row>
    <row r="215" spans="1:1">
      <c r="A215" s="5"/>
    </row>
    <row r="216" spans="1:1">
      <c r="A216" s="5"/>
    </row>
    <row r="217" spans="1:1">
      <c r="A217" s="5"/>
    </row>
    <row r="218" spans="1:1">
      <c r="A218" s="5"/>
    </row>
    <row r="219" spans="1:1">
      <c r="A219" s="5"/>
    </row>
    <row r="220" spans="1:1">
      <c r="A220" s="5"/>
    </row>
    <row r="221" spans="1:1">
      <c r="A221" s="5"/>
    </row>
    <row r="222" spans="1:1">
      <c r="A222" s="5"/>
    </row>
    <row r="223" spans="1:1">
      <c r="A223" s="5"/>
    </row>
    <row r="224" spans="1:1">
      <c r="A224" s="5"/>
    </row>
    <row r="225" spans="1:1">
      <c r="A225" s="5"/>
    </row>
    <row r="226" spans="1:1" ht="15" customHeight="1">
      <c r="A226" s="5"/>
    </row>
    <row r="227" spans="1:1">
      <c r="A227" s="5"/>
    </row>
    <row r="228" spans="1:1">
      <c r="A228" s="5"/>
    </row>
    <row r="229" spans="1:1">
      <c r="A229" s="5"/>
    </row>
    <row r="230" spans="1:1">
      <c r="A230" s="5"/>
    </row>
    <row r="231" spans="1:1">
      <c r="A231" s="5"/>
    </row>
    <row r="232" spans="1:1">
      <c r="A232" s="5"/>
    </row>
    <row r="233" spans="1:1">
      <c r="A233" s="5"/>
    </row>
    <row r="234" spans="1:1">
      <c r="A234" s="5"/>
    </row>
    <row r="235" spans="1:1">
      <c r="A235" s="5"/>
    </row>
    <row r="236" spans="1:1">
      <c r="A236" s="5"/>
    </row>
    <row r="237" spans="1:1">
      <c r="A237" s="5"/>
    </row>
    <row r="238" spans="1:1" ht="15" customHeight="1">
      <c r="A238" s="5"/>
    </row>
    <row r="239" spans="1:1">
      <c r="A239" s="5"/>
    </row>
    <row r="240" spans="1:1">
      <c r="A240" s="5"/>
    </row>
    <row r="241" spans="1:1">
      <c r="A241" s="5"/>
    </row>
    <row r="242" spans="1:1" ht="15" customHeight="1">
      <c r="A242" s="5"/>
    </row>
    <row r="243" spans="1:1">
      <c r="A243" s="5"/>
    </row>
    <row r="244" spans="1:1">
      <c r="A244" s="5"/>
    </row>
    <row r="245" spans="1:1">
      <c r="A245" s="5"/>
    </row>
    <row r="246" spans="1:1">
      <c r="A246" s="5"/>
    </row>
    <row r="247" spans="1:1">
      <c r="A247" s="5"/>
    </row>
    <row r="248" spans="1:1">
      <c r="A248" s="5"/>
    </row>
    <row r="249" spans="1:1">
      <c r="A249" s="5"/>
    </row>
    <row r="250" spans="1:1">
      <c r="A250" s="5"/>
    </row>
    <row r="251" spans="1:1">
      <c r="A251" s="5"/>
    </row>
    <row r="252" spans="1:1">
      <c r="A252" s="5"/>
    </row>
    <row r="253" spans="1:1">
      <c r="A253" s="5"/>
    </row>
    <row r="254" spans="1:1">
      <c r="A254" s="5"/>
    </row>
    <row r="255" spans="1:1">
      <c r="A255" s="5"/>
    </row>
    <row r="256" spans="1:1">
      <c r="A256" s="5"/>
    </row>
    <row r="257" spans="1:1">
      <c r="A257" s="5"/>
    </row>
    <row r="258" spans="1:1">
      <c r="A258" s="5"/>
    </row>
    <row r="259" spans="1:1">
      <c r="A259" s="5"/>
    </row>
    <row r="260" spans="1:1">
      <c r="A260" s="5"/>
    </row>
    <row r="261" spans="1:1">
      <c r="A261" s="5"/>
    </row>
    <row r="262" spans="1:1">
      <c r="A262" s="5"/>
    </row>
    <row r="263" spans="1:1">
      <c r="A263" s="5"/>
    </row>
    <row r="264" spans="1:1">
      <c r="A264" s="5"/>
    </row>
    <row r="265" spans="1:1">
      <c r="A265" s="5"/>
    </row>
    <row r="266" spans="1:1">
      <c r="A266" s="5"/>
    </row>
    <row r="267" spans="1:1">
      <c r="A267" s="5"/>
    </row>
    <row r="268" spans="1:1">
      <c r="A268" s="5"/>
    </row>
    <row r="269" spans="1:1">
      <c r="A269" s="5"/>
    </row>
    <row r="270" spans="1:1" ht="15" customHeight="1">
      <c r="A270" s="5"/>
    </row>
    <row r="271" spans="1:1">
      <c r="A271" s="5"/>
    </row>
    <row r="272" spans="1:1">
      <c r="A272" s="5"/>
    </row>
    <row r="273" spans="1:1">
      <c r="A273" s="5"/>
    </row>
    <row r="274" spans="1:1">
      <c r="A274" s="5"/>
    </row>
    <row r="275" spans="1:1">
      <c r="A275" s="5"/>
    </row>
    <row r="276" spans="1:1">
      <c r="A276" s="5"/>
    </row>
    <row r="277" spans="1:1">
      <c r="A277" s="5"/>
    </row>
    <row r="278" spans="1:1" ht="15" customHeight="1">
      <c r="A278" s="5"/>
    </row>
    <row r="279" spans="1:1">
      <c r="A279" s="5"/>
    </row>
    <row r="280" spans="1:1">
      <c r="A280" s="5"/>
    </row>
    <row r="281" spans="1:1">
      <c r="A281" s="5"/>
    </row>
    <row r="282" spans="1:1">
      <c r="A282" s="5"/>
    </row>
    <row r="283" spans="1:1">
      <c r="A283" s="5"/>
    </row>
    <row r="284" spans="1:1">
      <c r="A284" s="5"/>
    </row>
    <row r="285" spans="1:1">
      <c r="A285" s="5"/>
    </row>
    <row r="286" spans="1:1">
      <c r="A286" s="5"/>
    </row>
    <row r="287" spans="1:1">
      <c r="A287" s="5"/>
    </row>
    <row r="288" spans="1:1">
      <c r="A288" s="5"/>
    </row>
    <row r="289" spans="1:1">
      <c r="A289" s="5"/>
    </row>
    <row r="290" spans="1:1">
      <c r="A290" s="5"/>
    </row>
    <row r="291" spans="1:1">
      <c r="A291" s="5"/>
    </row>
    <row r="297" spans="1:1">
      <c r="A297" s="8"/>
    </row>
    <row r="298" spans="1:1">
      <c r="A298" s="5"/>
    </row>
    <row r="299" spans="1:1">
      <c r="A299" s="5"/>
    </row>
    <row r="300" spans="1:1">
      <c r="A300" s="5"/>
    </row>
    <row r="301" spans="1:1">
      <c r="A301" s="5"/>
    </row>
    <row r="302" spans="1:1">
      <c r="A302" s="5"/>
    </row>
    <row r="303" spans="1:1">
      <c r="A303" s="5"/>
    </row>
    <row r="304" spans="1:1">
      <c r="A304" s="5"/>
    </row>
    <row r="305" spans="1:1">
      <c r="A305" s="5"/>
    </row>
    <row r="306" spans="1:1">
      <c r="A306" s="5"/>
    </row>
    <row r="307" spans="1:1">
      <c r="A307" s="5"/>
    </row>
    <row r="308" spans="1:1">
      <c r="A308" s="5"/>
    </row>
    <row r="309" spans="1:1">
      <c r="A309" s="5"/>
    </row>
    <row r="310" spans="1:1">
      <c r="A310" s="5"/>
    </row>
    <row r="311" spans="1:1">
      <c r="A311" s="5"/>
    </row>
    <row r="312" spans="1:1">
      <c r="A312" s="5"/>
    </row>
    <row r="313" spans="1:1">
      <c r="A313" s="5"/>
    </row>
    <row r="314" spans="1:1">
      <c r="A314" s="5"/>
    </row>
    <row r="315" spans="1:1">
      <c r="A315" s="5"/>
    </row>
    <row r="316" spans="1:1">
      <c r="A316" s="5"/>
    </row>
    <row r="317" spans="1:1">
      <c r="A317" s="5"/>
    </row>
    <row r="318" spans="1:1">
      <c r="A318" s="5"/>
    </row>
    <row r="319" spans="1:1">
      <c r="A319" s="5"/>
    </row>
    <row r="320" spans="1:1">
      <c r="A320" s="5"/>
    </row>
    <row r="321" spans="1:1">
      <c r="A321" s="5"/>
    </row>
    <row r="322" spans="1:1">
      <c r="A322" s="5"/>
    </row>
    <row r="323" spans="1:1">
      <c r="A323" s="5"/>
    </row>
    <row r="324" spans="1:1">
      <c r="A324" s="5"/>
    </row>
    <row r="325" spans="1:1">
      <c r="A325" s="5"/>
    </row>
    <row r="326" spans="1:1">
      <c r="A326" s="5"/>
    </row>
    <row r="327" spans="1:1">
      <c r="A327" s="5"/>
    </row>
    <row r="328" spans="1:1">
      <c r="A328" s="5"/>
    </row>
    <row r="329" spans="1:1">
      <c r="A329" s="5"/>
    </row>
    <row r="330" spans="1:1">
      <c r="A330" s="5"/>
    </row>
    <row r="331" spans="1:1">
      <c r="A331" s="5"/>
    </row>
    <row r="332" spans="1:1">
      <c r="A332" s="5"/>
    </row>
    <row r="333" spans="1:1">
      <c r="A333" s="5"/>
    </row>
    <row r="334" spans="1:1">
      <c r="A334" s="5"/>
    </row>
    <row r="335" spans="1:1">
      <c r="A335" s="5"/>
    </row>
    <row r="336" spans="1:1" ht="15" customHeight="1">
      <c r="A336" s="5"/>
    </row>
    <row r="337" spans="1:1">
      <c r="A337" s="5"/>
    </row>
    <row r="338" spans="1:1">
      <c r="A338" s="5"/>
    </row>
    <row r="339" spans="1:1">
      <c r="A339" s="5"/>
    </row>
    <row r="340" spans="1:1" ht="15" customHeight="1">
      <c r="A340" s="5"/>
    </row>
    <row r="341" spans="1:1">
      <c r="A341" s="5"/>
    </row>
    <row r="342" spans="1:1">
      <c r="A342" s="5"/>
    </row>
    <row r="343" spans="1:1">
      <c r="A343" s="5"/>
    </row>
    <row r="344" spans="1:1">
      <c r="A344" s="5"/>
    </row>
    <row r="345" spans="1:1">
      <c r="A345" s="5"/>
    </row>
    <row r="346" spans="1:1">
      <c r="A346" s="5"/>
    </row>
    <row r="347" spans="1:1">
      <c r="A347" s="5"/>
    </row>
    <row r="348" spans="1:1">
      <c r="A348" s="5"/>
    </row>
    <row r="349" spans="1:1">
      <c r="A349" s="5"/>
    </row>
    <row r="350" spans="1:1">
      <c r="A350" s="5"/>
    </row>
    <row r="351" spans="1:1">
      <c r="A351" s="5"/>
    </row>
    <row r="352" spans="1:1" ht="15" customHeight="1">
      <c r="A352" s="5"/>
    </row>
    <row r="353" spans="1:1">
      <c r="A353" s="5"/>
    </row>
    <row r="354" spans="1:1">
      <c r="A354" s="5"/>
    </row>
    <row r="355" spans="1:1">
      <c r="A355" s="5"/>
    </row>
    <row r="356" spans="1:1">
      <c r="A356" s="5"/>
    </row>
    <row r="357" spans="1:1">
      <c r="A357" s="5"/>
    </row>
    <row r="358" spans="1:1">
      <c r="A358" s="5"/>
    </row>
    <row r="359" spans="1:1">
      <c r="A359" s="5"/>
    </row>
    <row r="360" spans="1:1">
      <c r="A360" s="5"/>
    </row>
    <row r="361" spans="1:1">
      <c r="A361" s="5"/>
    </row>
    <row r="362" spans="1:1" ht="15" customHeight="1">
      <c r="A362" s="5"/>
    </row>
    <row r="363" spans="1:1">
      <c r="A363" s="5"/>
    </row>
    <row r="364" spans="1:1">
      <c r="A364" s="5"/>
    </row>
    <row r="365" spans="1:1">
      <c r="A365" s="5"/>
    </row>
    <row r="366" spans="1:1">
      <c r="A366" s="5"/>
    </row>
    <row r="367" spans="1:1">
      <c r="A367" s="5"/>
    </row>
    <row r="368" spans="1:1">
      <c r="A368" s="5"/>
    </row>
    <row r="369" spans="1:1">
      <c r="A369" s="5"/>
    </row>
    <row r="370" spans="1:1">
      <c r="A370" s="5"/>
    </row>
    <row r="371" spans="1:1">
      <c r="A371" s="5"/>
    </row>
    <row r="372" spans="1:1">
      <c r="A372" s="5"/>
    </row>
    <row r="373" spans="1:1">
      <c r="A373" s="5"/>
    </row>
    <row r="374" spans="1:1">
      <c r="A374" s="5"/>
    </row>
    <row r="375" spans="1:1">
      <c r="A375" s="5"/>
    </row>
    <row r="376" spans="1:1">
      <c r="A376" s="5"/>
    </row>
    <row r="377" spans="1:1">
      <c r="A377" s="5"/>
    </row>
    <row r="378" spans="1:1">
      <c r="A378" s="5"/>
    </row>
    <row r="379" spans="1:1">
      <c r="A379" s="5"/>
    </row>
    <row r="380" spans="1:1">
      <c r="A380" s="5"/>
    </row>
    <row r="381" spans="1:1">
      <c r="A381" s="5"/>
    </row>
    <row r="382" spans="1:1">
      <c r="A382" s="5"/>
    </row>
    <row r="383" spans="1:1">
      <c r="A383" s="5"/>
    </row>
    <row r="384" spans="1:1" ht="15" customHeight="1">
      <c r="A384" s="5"/>
    </row>
    <row r="385" spans="1:1">
      <c r="A385" s="5"/>
    </row>
    <row r="386" spans="1:1">
      <c r="A386" s="5"/>
    </row>
    <row r="387" spans="1:1">
      <c r="A387" s="5"/>
    </row>
    <row r="388" spans="1:1">
      <c r="A388" s="5"/>
    </row>
    <row r="389" spans="1:1">
      <c r="A389" s="5"/>
    </row>
    <row r="390" spans="1:1">
      <c r="A390" s="5"/>
    </row>
    <row r="391" spans="1:1">
      <c r="A391" s="5"/>
    </row>
    <row r="392" spans="1:1">
      <c r="A392" s="5"/>
    </row>
    <row r="393" spans="1:1">
      <c r="A393" s="5"/>
    </row>
    <row r="394" spans="1:1" ht="15" customHeight="1">
      <c r="A394" s="5"/>
    </row>
    <row r="395" spans="1:1">
      <c r="A395" s="5"/>
    </row>
    <row r="396" spans="1:1">
      <c r="A396" s="5"/>
    </row>
    <row r="397" spans="1:1">
      <c r="A397" s="5"/>
    </row>
    <row r="398" spans="1:1">
      <c r="A398" s="5"/>
    </row>
    <row r="399" spans="1:1">
      <c r="A399" s="5"/>
    </row>
    <row r="400" spans="1:1">
      <c r="A400" s="5"/>
    </row>
    <row r="401" spans="1:1">
      <c r="A401" s="5"/>
    </row>
    <row r="402" spans="1:1">
      <c r="A402" s="5"/>
    </row>
    <row r="403" spans="1:1">
      <c r="A403" s="5"/>
    </row>
    <row r="404" spans="1:1">
      <c r="A404" s="5"/>
    </row>
    <row r="405" spans="1:1">
      <c r="A405" s="5"/>
    </row>
    <row r="406" spans="1:1">
      <c r="A406" s="5"/>
    </row>
    <row r="407" spans="1:1">
      <c r="A407" s="5"/>
    </row>
    <row r="408" spans="1:1">
      <c r="A408" s="5"/>
    </row>
    <row r="409" spans="1:1">
      <c r="A409" s="5"/>
    </row>
    <row r="410" spans="1:1">
      <c r="A410" s="5"/>
    </row>
    <row r="411" spans="1:1">
      <c r="A411" s="5"/>
    </row>
    <row r="412" spans="1:1">
      <c r="A412" s="5"/>
    </row>
    <row r="413" spans="1:1">
      <c r="A413" s="5"/>
    </row>
    <row r="414" spans="1:1">
      <c r="A414" s="5"/>
    </row>
    <row r="415" spans="1:1">
      <c r="A415" s="5"/>
    </row>
    <row r="416" spans="1:1">
      <c r="A416" s="5"/>
    </row>
    <row r="417" spans="1:1">
      <c r="A417" s="5"/>
    </row>
    <row r="418" spans="1:1">
      <c r="A418" s="5"/>
    </row>
    <row r="419" spans="1:1">
      <c r="A419" s="5"/>
    </row>
    <row r="420" spans="1:1">
      <c r="A420" s="5"/>
    </row>
    <row r="421" spans="1:1">
      <c r="A421" s="5"/>
    </row>
    <row r="422" spans="1:1">
      <c r="A422" s="5"/>
    </row>
    <row r="423" spans="1:1">
      <c r="A423" s="5"/>
    </row>
    <row r="424" spans="1:1">
      <c r="A424" s="5"/>
    </row>
    <row r="425" spans="1:1">
      <c r="A425" s="5"/>
    </row>
    <row r="426" spans="1:1">
      <c r="A426" s="5"/>
    </row>
    <row r="427" spans="1:1">
      <c r="A427" s="5"/>
    </row>
    <row r="428" spans="1:1">
      <c r="A428" s="5"/>
    </row>
    <row r="429" spans="1:1">
      <c r="A429" s="5"/>
    </row>
    <row r="430" spans="1:1">
      <c r="A430" s="5"/>
    </row>
    <row r="431" spans="1:1">
      <c r="A431" s="5"/>
    </row>
    <row r="432" spans="1:1">
      <c r="A432" s="5"/>
    </row>
    <row r="433" spans="1:1">
      <c r="A433" s="5"/>
    </row>
    <row r="434" spans="1:1">
      <c r="A434" s="5"/>
    </row>
    <row r="435" spans="1:1">
      <c r="A435" s="5"/>
    </row>
    <row r="436" spans="1:1">
      <c r="A436" s="5"/>
    </row>
    <row r="437" spans="1:1">
      <c r="A437" s="5"/>
    </row>
    <row r="438" spans="1:1">
      <c r="A438" s="5"/>
    </row>
    <row r="439" spans="1:1">
      <c r="A439" s="5"/>
    </row>
    <row r="440" spans="1:1">
      <c r="A440" s="5"/>
    </row>
    <row r="441" spans="1:1">
      <c r="A441" s="5"/>
    </row>
    <row r="442" spans="1:1">
      <c r="A442" s="5"/>
    </row>
    <row r="443" spans="1:1">
      <c r="A443" s="5"/>
    </row>
    <row r="444" spans="1:1">
      <c r="A444" s="5"/>
    </row>
    <row r="445" spans="1:1">
      <c r="A445" s="5"/>
    </row>
    <row r="446" spans="1:1">
      <c r="A446" s="5"/>
    </row>
    <row r="447" spans="1:1">
      <c r="A447" s="5"/>
    </row>
    <row r="448" spans="1:1">
      <c r="A448" s="5"/>
    </row>
    <row r="449" spans="1:1">
      <c r="A449" s="5"/>
    </row>
    <row r="450" spans="1:1">
      <c r="A450" s="5"/>
    </row>
    <row r="451" spans="1:1">
      <c r="A451" s="5"/>
    </row>
    <row r="452" spans="1:1">
      <c r="A452" s="5"/>
    </row>
    <row r="453" spans="1:1">
      <c r="A453" s="5"/>
    </row>
    <row r="454" spans="1:1">
      <c r="A454" s="5"/>
    </row>
    <row r="455" spans="1:1">
      <c r="A455" s="5"/>
    </row>
    <row r="456" spans="1:1">
      <c r="A456" s="5"/>
    </row>
    <row r="457" spans="1:1">
      <c r="A457" s="5"/>
    </row>
    <row r="458" spans="1:1">
      <c r="A458" s="5"/>
    </row>
    <row r="459" spans="1:1">
      <c r="A459" s="5"/>
    </row>
    <row r="460" spans="1:1">
      <c r="A460" s="5"/>
    </row>
    <row r="461" spans="1:1">
      <c r="A461" s="5"/>
    </row>
    <row r="462" spans="1:1">
      <c r="A462" s="5"/>
    </row>
    <row r="463" spans="1:1">
      <c r="A463" s="5"/>
    </row>
    <row r="464" spans="1:1">
      <c r="A464" s="5"/>
    </row>
    <row r="465" spans="1:1">
      <c r="A465" s="5"/>
    </row>
    <row r="466" spans="1:1">
      <c r="A466" s="5"/>
    </row>
    <row r="467" spans="1:1">
      <c r="A467" s="5"/>
    </row>
    <row r="468" spans="1:1">
      <c r="A468" s="5"/>
    </row>
    <row r="469" spans="1:1">
      <c r="A469" s="5"/>
    </row>
    <row r="470" spans="1:1">
      <c r="A470" s="5"/>
    </row>
    <row r="471" spans="1:1">
      <c r="A471" s="5"/>
    </row>
    <row r="472" spans="1:1">
      <c r="A472" s="5"/>
    </row>
    <row r="473" spans="1:1">
      <c r="A473" s="5"/>
    </row>
    <row r="474" spans="1:1">
      <c r="A474" s="5"/>
    </row>
    <row r="475" spans="1:1">
      <c r="A475" s="5"/>
    </row>
    <row r="476" spans="1:1">
      <c r="A476" s="5"/>
    </row>
    <row r="477" spans="1:1">
      <c r="A477" s="5"/>
    </row>
    <row r="478" spans="1:1">
      <c r="A478" s="5"/>
    </row>
    <row r="479" spans="1:1">
      <c r="A479" s="5"/>
    </row>
    <row r="480" spans="1:1">
      <c r="A480" s="5"/>
    </row>
    <row r="481" spans="1:1">
      <c r="A481" s="5"/>
    </row>
    <row r="482" spans="1:1">
      <c r="A482" s="5"/>
    </row>
    <row r="483" spans="1:1">
      <c r="A483" s="5"/>
    </row>
    <row r="489" spans="1:1">
      <c r="A489" s="8"/>
    </row>
    <row r="490" spans="1:1">
      <c r="A490" s="5"/>
    </row>
    <row r="491" spans="1:1">
      <c r="A491" s="5"/>
    </row>
    <row r="492" spans="1:1">
      <c r="A492" s="5"/>
    </row>
    <row r="493" spans="1:1">
      <c r="A493" s="5"/>
    </row>
    <row r="494" spans="1:1">
      <c r="A494" s="5"/>
    </row>
    <row r="495" spans="1:1">
      <c r="A495" s="5"/>
    </row>
    <row r="496" spans="1:1">
      <c r="A496" s="5"/>
    </row>
    <row r="497" spans="1:1">
      <c r="A497" s="5"/>
    </row>
    <row r="498" spans="1:1">
      <c r="A498" s="5"/>
    </row>
    <row r="499" spans="1:1">
      <c r="A499" s="5"/>
    </row>
    <row r="500" spans="1:1" ht="15" customHeight="1">
      <c r="A500" s="5"/>
    </row>
    <row r="501" spans="1:1">
      <c r="A501" s="5"/>
    </row>
    <row r="502" spans="1:1">
      <c r="A502" s="5"/>
    </row>
    <row r="503" spans="1:1">
      <c r="A503" s="5"/>
    </row>
    <row r="504" spans="1:1">
      <c r="A504" s="5"/>
    </row>
    <row r="505" spans="1:1">
      <c r="A505" s="5"/>
    </row>
    <row r="506" spans="1:1">
      <c r="A506" s="5"/>
    </row>
    <row r="507" spans="1:1">
      <c r="A507" s="5"/>
    </row>
    <row r="508" spans="1:1">
      <c r="A508" s="5"/>
    </row>
    <row r="509" spans="1:1">
      <c r="A509" s="5"/>
    </row>
    <row r="510" spans="1:1">
      <c r="A510" s="5"/>
    </row>
    <row r="511" spans="1:1">
      <c r="A511" s="5"/>
    </row>
    <row r="512" spans="1:1">
      <c r="A512" s="5"/>
    </row>
    <row r="513" spans="1:1">
      <c r="A513" s="5"/>
    </row>
    <row r="514" spans="1:1">
      <c r="A514" s="5"/>
    </row>
    <row r="515" spans="1:1">
      <c r="A515" s="5"/>
    </row>
    <row r="516" spans="1:1">
      <c r="A516" s="5"/>
    </row>
    <row r="517" spans="1:1">
      <c r="A517" s="5"/>
    </row>
    <row r="518" spans="1:1">
      <c r="A518" s="5"/>
    </row>
    <row r="519" spans="1:1">
      <c r="A519" s="5"/>
    </row>
    <row r="520" spans="1:1">
      <c r="A520" s="5"/>
    </row>
    <row r="521" spans="1:1">
      <c r="A521" s="5"/>
    </row>
    <row r="522" spans="1:1">
      <c r="A522" s="5"/>
    </row>
    <row r="523" spans="1:1">
      <c r="A523" s="5"/>
    </row>
    <row r="524" spans="1:1">
      <c r="A524" s="5"/>
    </row>
    <row r="525" spans="1:1">
      <c r="A525" s="5"/>
    </row>
    <row r="526" spans="1:1">
      <c r="A526" s="5"/>
    </row>
    <row r="527" spans="1:1">
      <c r="A527" s="5"/>
    </row>
    <row r="528" spans="1:1">
      <c r="A528" s="5"/>
    </row>
    <row r="529" spans="1:1">
      <c r="A529" s="5"/>
    </row>
    <row r="530" spans="1:1" ht="15" customHeight="1">
      <c r="A530" s="5"/>
    </row>
    <row r="531" spans="1:1">
      <c r="A531" s="5"/>
    </row>
    <row r="532" spans="1:1">
      <c r="A532" s="5"/>
    </row>
    <row r="533" spans="1:1">
      <c r="A533" s="5"/>
    </row>
    <row r="534" spans="1:1">
      <c r="A534" s="5"/>
    </row>
    <row r="535" spans="1:1">
      <c r="A535" s="5"/>
    </row>
    <row r="536" spans="1:1">
      <c r="A536" s="5"/>
    </row>
    <row r="537" spans="1:1">
      <c r="A537" s="5"/>
    </row>
    <row r="539" spans="1:1">
      <c r="A539" s="5"/>
    </row>
    <row r="540" spans="1:1">
      <c r="A540" s="5"/>
    </row>
    <row r="541" spans="1:1">
      <c r="A541" s="5"/>
    </row>
    <row r="542" spans="1:1">
      <c r="A542" s="5"/>
    </row>
    <row r="543" spans="1:1">
      <c r="A543" s="5"/>
    </row>
    <row r="544" spans="1:1">
      <c r="A544" s="5"/>
    </row>
    <row r="545" spans="1:1">
      <c r="A545" s="5"/>
    </row>
    <row r="546" spans="1:1">
      <c r="A546" s="5"/>
    </row>
    <row r="547" spans="1:1">
      <c r="A547" s="5"/>
    </row>
    <row r="548" spans="1:1">
      <c r="A548" s="5"/>
    </row>
    <row r="549" spans="1:1">
      <c r="A549" s="5"/>
    </row>
    <row r="550" spans="1:1">
      <c r="A550" s="5"/>
    </row>
    <row r="551" spans="1:1">
      <c r="A551" s="5"/>
    </row>
    <row r="552" spans="1:1">
      <c r="A552" s="5"/>
    </row>
    <row r="553" spans="1:1">
      <c r="A553" s="5"/>
    </row>
    <row r="554" spans="1:1">
      <c r="A554" s="5"/>
    </row>
    <row r="555" spans="1:1">
      <c r="A555" s="5"/>
    </row>
    <row r="556" spans="1:1">
      <c r="A556" s="5"/>
    </row>
    <row r="557" spans="1:1">
      <c r="A557" s="5"/>
    </row>
    <row r="558" spans="1:1">
      <c r="A558" s="5"/>
    </row>
    <row r="559" spans="1:1">
      <c r="A559" s="5"/>
    </row>
    <row r="560" spans="1:1">
      <c r="A560" s="5"/>
    </row>
    <row r="561" spans="1:1" ht="15" customHeight="1">
      <c r="A561" s="5"/>
    </row>
    <row r="562" spans="1:1">
      <c r="A562" s="5"/>
    </row>
    <row r="563" spans="1:1" ht="15" customHeight="1">
      <c r="A563" s="5"/>
    </row>
    <row r="564" spans="1:1">
      <c r="A564" s="5"/>
    </row>
    <row r="565" spans="1:1">
      <c r="A565" s="5"/>
    </row>
    <row r="566" spans="1:1">
      <c r="A566" s="5"/>
    </row>
    <row r="567" spans="1:1">
      <c r="A567" s="5"/>
    </row>
    <row r="568" spans="1:1">
      <c r="A568" s="5"/>
    </row>
    <row r="569" spans="1:1">
      <c r="A569" s="5"/>
    </row>
    <row r="570" spans="1:1">
      <c r="A570" s="5"/>
    </row>
    <row r="571" spans="1:1">
      <c r="A571" s="5"/>
    </row>
    <row r="572" spans="1:1">
      <c r="A572" s="5"/>
    </row>
    <row r="573" spans="1:1" ht="15" customHeight="1">
      <c r="A573" s="5"/>
    </row>
    <row r="574" spans="1:1">
      <c r="A574" s="5"/>
    </row>
    <row r="575" spans="1:1">
      <c r="A575" s="5"/>
    </row>
    <row r="576" spans="1:1">
      <c r="A576" s="5"/>
    </row>
    <row r="577" spans="1:1">
      <c r="A577" s="5"/>
    </row>
    <row r="578" spans="1:1">
      <c r="A578" s="5"/>
    </row>
    <row r="579" spans="1:1">
      <c r="A579" s="5"/>
    </row>
    <row r="580" spans="1:1">
      <c r="A580" s="5"/>
    </row>
    <row r="581" spans="1:1">
      <c r="A581" s="5"/>
    </row>
    <row r="582" spans="1:1">
      <c r="A582" s="5"/>
    </row>
    <row r="583" spans="1:1">
      <c r="A583" s="5"/>
    </row>
    <row r="584" spans="1:1">
      <c r="A584" s="5"/>
    </row>
    <row r="585" spans="1:1">
      <c r="A585" s="5"/>
    </row>
    <row r="586" spans="1:1">
      <c r="A586" s="5"/>
    </row>
    <row r="587" spans="1:1">
      <c r="A587" s="5"/>
    </row>
    <row r="588" spans="1:1">
      <c r="A588" s="5"/>
    </row>
    <row r="589" spans="1:1">
      <c r="A589" s="5"/>
    </row>
    <row r="590" spans="1:1">
      <c r="A590" s="5"/>
    </row>
    <row r="591" spans="1:1">
      <c r="A591" s="5"/>
    </row>
    <row r="592" spans="1:1">
      <c r="A592" s="5"/>
    </row>
    <row r="593" spans="1:1">
      <c r="A593" s="5"/>
    </row>
    <row r="594" spans="1:1">
      <c r="A594" s="5"/>
    </row>
    <row r="595" spans="1:1">
      <c r="A595" s="5"/>
    </row>
    <row r="596" spans="1:1">
      <c r="A596" s="5"/>
    </row>
    <row r="597" spans="1:1">
      <c r="A597" s="5"/>
    </row>
    <row r="598" spans="1:1">
      <c r="A598" s="5"/>
    </row>
    <row r="599" spans="1:1">
      <c r="A599" s="5"/>
    </row>
    <row r="600" spans="1:1">
      <c r="A600" s="5"/>
    </row>
  </sheetData>
  <mergeCells count="7">
    <mergeCell ref="C90:D90"/>
    <mergeCell ref="B2:E2"/>
    <mergeCell ref="G2:L2"/>
    <mergeCell ref="C4:E4"/>
    <mergeCell ref="I4:L4"/>
    <mergeCell ref="I5:K6"/>
    <mergeCell ref="H7:L7"/>
  </mergeCell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N33"/>
  <sheetViews>
    <sheetView workbookViewId="0">
      <selection activeCell="A48" sqref="A48"/>
    </sheetView>
  </sheetViews>
  <sheetFormatPr defaultRowHeight="14"/>
  <sheetData>
    <row r="1" spans="1:14" ht="14.5">
      <c r="A1" s="228" t="s">
        <v>370</v>
      </c>
      <c r="B1" s="228"/>
      <c r="C1" s="228"/>
      <c r="D1" s="228"/>
      <c r="E1" s="228"/>
      <c r="F1" s="228"/>
      <c r="G1" s="228"/>
      <c r="H1" s="228"/>
      <c r="I1" s="229"/>
      <c r="J1" s="229"/>
      <c r="K1" s="229"/>
      <c r="L1" s="229"/>
      <c r="M1" s="229"/>
      <c r="N1" s="229"/>
    </row>
    <row r="2" spans="1:14" ht="14.5">
      <c r="A2" s="230">
        <v>1</v>
      </c>
      <c r="B2" s="229"/>
      <c r="C2" s="229" t="s">
        <v>380</v>
      </c>
      <c r="D2" s="229"/>
      <c r="E2" s="229"/>
      <c r="F2" s="229"/>
      <c r="G2" s="229"/>
      <c r="H2" s="229"/>
      <c r="I2" s="229"/>
      <c r="J2" s="229"/>
      <c r="K2" s="229"/>
      <c r="L2" s="229"/>
      <c r="M2" s="229"/>
      <c r="N2" s="229"/>
    </row>
    <row r="3" spans="1:14" ht="14.5">
      <c r="A3" s="230">
        <v>2</v>
      </c>
      <c r="B3" s="229"/>
      <c r="C3" s="229" t="s">
        <v>359</v>
      </c>
      <c r="D3" s="229"/>
      <c r="E3" s="229"/>
      <c r="F3" s="229"/>
      <c r="G3" s="229"/>
      <c r="H3" s="229"/>
      <c r="I3" s="229"/>
      <c r="J3" s="229"/>
      <c r="K3" s="229"/>
      <c r="L3" s="229"/>
      <c r="M3" s="229"/>
      <c r="N3" s="229"/>
    </row>
    <row r="4" spans="1:14" ht="14.5">
      <c r="A4" s="230">
        <v>3</v>
      </c>
      <c r="B4" s="229"/>
      <c r="C4" s="229" t="s">
        <v>409</v>
      </c>
      <c r="D4" s="229"/>
      <c r="E4" s="229"/>
      <c r="F4" s="229"/>
      <c r="G4" s="229"/>
      <c r="H4" s="229"/>
      <c r="I4" s="229"/>
      <c r="J4" s="229"/>
      <c r="K4" s="229"/>
      <c r="L4" s="229"/>
      <c r="M4" s="229"/>
      <c r="N4" s="229"/>
    </row>
    <row r="5" spans="1:14" ht="14.5">
      <c r="A5" s="230">
        <v>4</v>
      </c>
      <c r="B5" s="229"/>
      <c r="C5" s="229" t="s">
        <v>373</v>
      </c>
      <c r="D5" s="229"/>
      <c r="E5" s="229"/>
      <c r="F5" s="229"/>
      <c r="G5" s="229"/>
      <c r="H5" s="229"/>
      <c r="I5" s="229"/>
      <c r="J5" s="229"/>
      <c r="K5" s="229"/>
      <c r="L5" s="229"/>
      <c r="M5" s="229"/>
      <c r="N5" s="229"/>
    </row>
    <row r="6" spans="1:14" ht="14.5">
      <c r="A6" s="230">
        <v>5</v>
      </c>
      <c r="B6" s="229"/>
      <c r="C6" s="229" t="s">
        <v>360</v>
      </c>
      <c r="D6" s="229"/>
      <c r="E6" s="229"/>
      <c r="F6" s="229"/>
      <c r="G6" s="229"/>
      <c r="H6" s="229"/>
      <c r="I6" s="229"/>
      <c r="J6" s="229"/>
      <c r="K6" s="229"/>
      <c r="L6" s="229"/>
      <c r="M6" s="229"/>
      <c r="N6" s="229"/>
    </row>
    <row r="7" spans="1:14" ht="14.5">
      <c r="A7" s="230"/>
      <c r="B7" s="231"/>
      <c r="C7" s="231" t="s">
        <v>1012</v>
      </c>
      <c r="D7" s="231"/>
      <c r="E7" s="231"/>
      <c r="F7" s="231"/>
      <c r="G7" s="231"/>
      <c r="H7" s="231"/>
      <c r="I7" s="229"/>
      <c r="J7" s="229"/>
      <c r="K7" s="229"/>
      <c r="L7" s="229"/>
      <c r="M7" s="229"/>
      <c r="N7" s="229"/>
    </row>
    <row r="8" spans="1:14" ht="14.5">
      <c r="A8" s="230">
        <v>6</v>
      </c>
      <c r="B8" s="229"/>
      <c r="C8" s="229" t="s">
        <v>361</v>
      </c>
      <c r="D8" s="229"/>
      <c r="E8" s="229"/>
      <c r="F8" s="229"/>
      <c r="G8" s="229"/>
      <c r="H8" s="229"/>
      <c r="I8" s="229"/>
      <c r="J8" s="229"/>
      <c r="K8" s="229"/>
      <c r="L8" s="229"/>
      <c r="M8" s="229"/>
      <c r="N8" s="229"/>
    </row>
    <row r="9" spans="1:14" ht="14.5">
      <c r="A9" s="230">
        <v>7</v>
      </c>
      <c r="B9" s="229"/>
      <c r="C9" s="388" t="s">
        <v>1050</v>
      </c>
      <c r="D9" s="229"/>
      <c r="E9" s="229"/>
      <c r="F9" s="229"/>
      <c r="G9" s="229"/>
      <c r="H9" s="229"/>
      <c r="I9" s="229"/>
      <c r="J9" s="229"/>
      <c r="K9" s="229"/>
      <c r="L9" s="229"/>
      <c r="M9" s="229"/>
      <c r="N9" s="229"/>
    </row>
    <row r="10" spans="1:14" ht="14.5">
      <c r="A10" s="230">
        <v>8</v>
      </c>
      <c r="B10" s="229"/>
      <c r="C10" s="229" t="s">
        <v>362</v>
      </c>
      <c r="D10" s="229"/>
      <c r="E10" s="229"/>
      <c r="F10" s="229"/>
      <c r="G10" s="229"/>
      <c r="H10" s="229"/>
      <c r="I10" s="229"/>
      <c r="J10" s="229"/>
      <c r="K10" s="229"/>
      <c r="L10" s="229"/>
      <c r="M10" s="229"/>
      <c r="N10" s="229"/>
    </row>
    <row r="11" spans="1:14" ht="14.5">
      <c r="A11" s="230">
        <v>9</v>
      </c>
      <c r="B11" s="229"/>
      <c r="C11" s="229" t="s">
        <v>363</v>
      </c>
      <c r="D11" s="229"/>
      <c r="E11" s="229"/>
      <c r="F11" s="229"/>
      <c r="G11" s="229"/>
      <c r="H11" s="229"/>
      <c r="I11" s="229"/>
      <c r="J11" s="229"/>
      <c r="K11" s="229"/>
      <c r="L11" s="229"/>
      <c r="M11" s="229"/>
      <c r="N11" s="229"/>
    </row>
    <row r="12" spans="1:14" ht="14.5">
      <c r="A12" s="230">
        <v>10</v>
      </c>
      <c r="B12" s="229"/>
      <c r="C12" s="229" t="s">
        <v>374</v>
      </c>
      <c r="D12" s="229"/>
      <c r="E12" s="229"/>
      <c r="F12" s="229"/>
      <c r="G12" s="229"/>
      <c r="H12" s="229"/>
      <c r="I12" s="229"/>
      <c r="J12" s="229"/>
      <c r="K12" s="229"/>
      <c r="L12" s="229"/>
      <c r="M12" s="229"/>
      <c r="N12" s="229"/>
    </row>
    <row r="13" spans="1:14" ht="14.5">
      <c r="A13" s="230">
        <v>11</v>
      </c>
      <c r="B13" s="229"/>
      <c r="C13" s="229" t="s">
        <v>375</v>
      </c>
      <c r="D13" s="229"/>
      <c r="E13" s="229"/>
      <c r="F13" s="229"/>
      <c r="G13" s="229"/>
      <c r="H13" s="229"/>
      <c r="I13" s="229"/>
      <c r="J13" s="229"/>
      <c r="K13" s="229"/>
      <c r="L13" s="229"/>
      <c r="M13" s="229"/>
      <c r="N13" s="229"/>
    </row>
    <row r="14" spans="1:14" ht="14.5">
      <c r="A14" s="230">
        <v>12</v>
      </c>
      <c r="B14" s="229"/>
      <c r="C14" s="229" t="s">
        <v>364</v>
      </c>
      <c r="D14" s="229"/>
      <c r="E14" s="229"/>
      <c r="F14" s="229"/>
      <c r="G14" s="229"/>
      <c r="H14" s="229"/>
      <c r="I14" s="229"/>
      <c r="J14" s="229"/>
      <c r="K14" s="229"/>
      <c r="L14" s="229"/>
      <c r="M14" s="229"/>
      <c r="N14" s="229"/>
    </row>
    <row r="15" spans="1:14" ht="14.5">
      <c r="A15" s="230"/>
      <c r="B15" s="231"/>
      <c r="C15" s="406" t="s">
        <v>1051</v>
      </c>
      <c r="D15" s="231"/>
      <c r="E15" s="231"/>
      <c r="F15" s="231"/>
      <c r="G15" s="231"/>
      <c r="H15" s="231"/>
      <c r="I15" s="229"/>
      <c r="J15" s="229"/>
      <c r="K15" s="229"/>
      <c r="L15" s="229"/>
      <c r="M15" s="229"/>
      <c r="N15" s="229"/>
    </row>
    <row r="16" spans="1:14" ht="14.5">
      <c r="A16" s="230">
        <v>13</v>
      </c>
      <c r="B16" s="229"/>
      <c r="C16" s="229" t="s">
        <v>365</v>
      </c>
      <c r="D16" s="229"/>
      <c r="E16" s="229"/>
      <c r="F16" s="229"/>
      <c r="G16" s="229"/>
      <c r="H16" s="229"/>
      <c r="I16" s="229"/>
      <c r="J16" s="229"/>
      <c r="K16" s="229"/>
      <c r="L16" s="229"/>
      <c r="M16" s="229"/>
      <c r="N16" s="229"/>
    </row>
    <row r="17" spans="1:14" ht="14.5">
      <c r="A17" s="230">
        <v>14</v>
      </c>
      <c r="B17" s="229"/>
      <c r="C17" s="229" t="s">
        <v>366</v>
      </c>
      <c r="D17" s="229"/>
      <c r="E17" s="229"/>
      <c r="F17" s="229"/>
      <c r="G17" s="229"/>
      <c r="H17" s="229"/>
      <c r="I17" s="229"/>
      <c r="J17" s="229"/>
      <c r="K17" s="229"/>
      <c r="L17" s="229"/>
      <c r="M17" s="229"/>
      <c r="N17" s="229"/>
    </row>
    <row r="18" spans="1:14" ht="14.5">
      <c r="A18" s="230">
        <v>15</v>
      </c>
      <c r="B18" s="231"/>
      <c r="C18" s="231" t="s">
        <v>376</v>
      </c>
      <c r="D18" s="231"/>
      <c r="E18" s="231"/>
      <c r="F18" s="231"/>
      <c r="G18" s="231"/>
      <c r="H18" s="231"/>
      <c r="I18" s="229"/>
      <c r="J18" s="229"/>
      <c r="K18" s="229"/>
      <c r="L18" s="229"/>
      <c r="M18" s="229"/>
      <c r="N18" s="229"/>
    </row>
    <row r="19" spans="1:14" ht="14.5">
      <c r="A19" s="230"/>
      <c r="B19" s="231"/>
      <c r="C19" s="231" t="s">
        <v>973</v>
      </c>
      <c r="D19" s="231"/>
      <c r="E19" s="231"/>
      <c r="F19" s="231"/>
      <c r="G19" s="231"/>
      <c r="H19" s="231"/>
      <c r="I19" s="229"/>
      <c r="J19" s="229"/>
      <c r="K19" s="229"/>
      <c r="L19" s="229"/>
      <c r="M19" s="229"/>
      <c r="N19" s="229"/>
    </row>
    <row r="20" spans="1:14" ht="14.5" hidden="1">
      <c r="A20" s="230"/>
      <c r="B20" s="231"/>
      <c r="C20" s="386"/>
      <c r="D20" s="231"/>
      <c r="E20" s="231"/>
      <c r="F20" s="231"/>
      <c r="G20" s="231"/>
      <c r="H20" s="231"/>
      <c r="I20" s="229"/>
      <c r="J20" s="229"/>
      <c r="K20" s="229"/>
      <c r="L20" s="229"/>
      <c r="M20" s="229"/>
      <c r="N20" s="229"/>
    </row>
    <row r="21" spans="1:14" ht="14.5">
      <c r="A21" s="230"/>
      <c r="B21" s="231"/>
      <c r="C21" s="231" t="s">
        <v>1011</v>
      </c>
      <c r="D21" s="231"/>
      <c r="E21" s="231"/>
      <c r="F21" s="231"/>
      <c r="G21" s="231"/>
      <c r="H21" s="231"/>
      <c r="I21" s="229"/>
      <c r="J21" s="229"/>
      <c r="K21" s="229"/>
      <c r="L21" s="229"/>
      <c r="M21" s="229"/>
      <c r="N21" s="229"/>
    </row>
    <row r="22" spans="1:14" ht="14.5">
      <c r="A22" s="230"/>
      <c r="B22" s="231"/>
      <c r="C22" s="231"/>
      <c r="D22" s="231"/>
      <c r="E22" s="231"/>
      <c r="F22" s="231"/>
      <c r="G22" s="231"/>
      <c r="H22" s="231"/>
      <c r="I22" s="229"/>
      <c r="J22" s="229"/>
      <c r="K22" s="229"/>
      <c r="L22" s="229"/>
      <c r="M22" s="229"/>
      <c r="N22" s="229"/>
    </row>
    <row r="23" spans="1:14" ht="14.5">
      <c r="A23" s="230"/>
      <c r="B23" s="231"/>
      <c r="C23" s="231"/>
      <c r="D23" s="231"/>
      <c r="E23" s="231"/>
      <c r="F23" s="231"/>
      <c r="G23" s="231"/>
      <c r="H23" s="231"/>
      <c r="I23" s="229"/>
      <c r="J23" s="229"/>
      <c r="K23" s="229"/>
      <c r="L23" s="229"/>
      <c r="M23" s="229"/>
      <c r="N23" s="229"/>
    </row>
    <row r="24" spans="1:14" ht="14.5">
      <c r="A24" s="230"/>
      <c r="B24" s="231"/>
      <c r="C24" s="231"/>
      <c r="D24" s="231"/>
      <c r="E24" s="231"/>
      <c r="F24" s="231"/>
      <c r="G24" s="231"/>
      <c r="H24" s="231"/>
      <c r="I24" s="229"/>
      <c r="J24" s="229"/>
      <c r="K24" s="229"/>
      <c r="L24" s="229"/>
      <c r="M24" s="229"/>
      <c r="N24" s="229"/>
    </row>
    <row r="25" spans="1:14" ht="14.5">
      <c r="A25" s="230"/>
      <c r="B25" s="229"/>
      <c r="C25" s="231"/>
      <c r="D25" s="231"/>
      <c r="E25" s="231"/>
      <c r="F25" s="231"/>
      <c r="G25" s="231"/>
      <c r="H25" s="231"/>
      <c r="I25" s="229"/>
      <c r="J25" s="229"/>
      <c r="K25" s="229"/>
      <c r="L25" s="229"/>
      <c r="M25" s="229"/>
      <c r="N25" s="229"/>
    </row>
    <row r="26" spans="1:14" ht="14.5">
      <c r="A26" s="228" t="s">
        <v>371</v>
      </c>
      <c r="B26" s="228"/>
      <c r="C26" s="228"/>
      <c r="D26" s="228"/>
      <c r="E26" s="228"/>
      <c r="F26" s="228"/>
      <c r="G26" s="228"/>
      <c r="H26" s="228"/>
      <c r="I26" s="229"/>
      <c r="J26" s="229"/>
      <c r="K26" s="229"/>
      <c r="L26" s="229"/>
      <c r="M26" s="229"/>
      <c r="N26" s="229"/>
    </row>
    <row r="27" spans="1:14" ht="14.5">
      <c r="A27" s="230">
        <v>1</v>
      </c>
      <c r="B27" s="229"/>
      <c r="C27" s="229" t="s">
        <v>367</v>
      </c>
      <c r="D27" s="229"/>
      <c r="E27" s="229"/>
      <c r="F27" s="229"/>
      <c r="G27" s="229"/>
      <c r="H27" s="229"/>
      <c r="I27" s="229"/>
      <c r="J27" s="229"/>
      <c r="K27" s="229"/>
      <c r="L27" s="229"/>
      <c r="M27" s="229"/>
      <c r="N27" s="229"/>
    </row>
    <row r="28" spans="1:14" ht="14.5">
      <c r="A28" s="230"/>
      <c r="B28" s="229"/>
      <c r="C28" s="229" t="s">
        <v>1014</v>
      </c>
      <c r="D28" s="229"/>
      <c r="E28" s="229"/>
      <c r="F28" s="229"/>
      <c r="G28" s="229"/>
      <c r="H28" s="229"/>
      <c r="I28" s="229"/>
      <c r="J28" s="229"/>
      <c r="K28" s="229"/>
      <c r="L28" s="229"/>
      <c r="M28" s="229"/>
      <c r="N28" s="229"/>
    </row>
    <row r="29" spans="1:14" ht="14.5">
      <c r="A29" s="230">
        <v>2</v>
      </c>
      <c r="B29" s="229"/>
      <c r="C29" s="229" t="s">
        <v>368</v>
      </c>
      <c r="D29" s="229"/>
      <c r="E29" s="229"/>
      <c r="F29" s="229"/>
      <c r="G29" s="229"/>
      <c r="H29" s="229"/>
      <c r="I29" s="229"/>
      <c r="J29" s="229"/>
      <c r="K29" s="229"/>
      <c r="L29" s="229"/>
      <c r="M29" s="229"/>
      <c r="N29" s="229"/>
    </row>
    <row r="30" spans="1:14" ht="14.5">
      <c r="A30" s="230">
        <v>3</v>
      </c>
      <c r="B30" s="229"/>
      <c r="C30" s="229" t="s">
        <v>378</v>
      </c>
      <c r="D30" s="229"/>
      <c r="E30" s="229"/>
      <c r="F30" s="229"/>
      <c r="G30" s="229"/>
      <c r="H30" s="229"/>
      <c r="I30" s="229"/>
      <c r="J30" s="229"/>
      <c r="K30" s="229"/>
      <c r="L30" s="229"/>
      <c r="M30" s="229"/>
      <c r="N30" s="229"/>
    </row>
    <row r="31" spans="1:14" ht="14.5">
      <c r="A31" s="230">
        <v>4</v>
      </c>
      <c r="B31" s="229"/>
      <c r="C31" s="229" t="s">
        <v>377</v>
      </c>
      <c r="D31" s="229"/>
      <c r="E31" s="229"/>
      <c r="F31" s="229"/>
      <c r="G31" s="229"/>
      <c r="H31" s="229"/>
      <c r="I31" s="229"/>
      <c r="J31" s="229"/>
      <c r="K31" s="229"/>
      <c r="L31" s="229"/>
      <c r="M31" s="229"/>
      <c r="N31" s="229"/>
    </row>
    <row r="32" spans="1:14" ht="14.5">
      <c r="A32" s="230">
        <v>5</v>
      </c>
      <c r="B32" s="229"/>
      <c r="C32" s="229" t="s">
        <v>369</v>
      </c>
      <c r="D32" s="229"/>
      <c r="E32" s="229"/>
      <c r="F32" s="229"/>
      <c r="G32" s="229"/>
      <c r="H32" s="229"/>
      <c r="I32" s="229"/>
      <c r="J32" s="229"/>
      <c r="K32" s="229"/>
      <c r="L32" s="229"/>
      <c r="M32" s="229"/>
      <c r="N32" s="229"/>
    </row>
    <row r="33" spans="1:14" ht="14.5">
      <c r="A33" s="230">
        <v>6</v>
      </c>
      <c r="B33" s="229"/>
      <c r="C33" s="229" t="s">
        <v>366</v>
      </c>
      <c r="D33" s="229"/>
      <c r="E33" s="229"/>
      <c r="F33" s="229"/>
      <c r="G33" s="229"/>
      <c r="H33" s="229"/>
      <c r="I33" s="229"/>
      <c r="J33" s="229"/>
      <c r="K33" s="229"/>
      <c r="L33" s="229"/>
      <c r="M33" s="229"/>
      <c r="N33" s="229"/>
    </row>
  </sheetData>
  <pageMargins left="0.7" right="0.7" top="0.75" bottom="0.75" header="0.3" footer="0.3"/>
  <drawing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
  <sheetViews>
    <sheetView workbookViewId="0">
      <selection activeCell="G11" sqref="G11"/>
    </sheetView>
  </sheetViews>
  <sheetFormatPr defaultRowHeight="14"/>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191"/>
  <sheetViews>
    <sheetView view="pageBreakPreview" zoomScaleSheetLayoutView="100" workbookViewId="0">
      <selection activeCell="C17" sqref="C17"/>
    </sheetView>
  </sheetViews>
  <sheetFormatPr defaultRowHeight="14"/>
  <cols>
    <col min="1" max="1" width="7.453125" customWidth="1"/>
    <col min="2" max="2" width="27.26953125" customWidth="1"/>
    <col min="3" max="3" width="31.453125" customWidth="1"/>
    <col min="4" max="4" width="41.1796875" customWidth="1"/>
    <col min="5" max="5" width="2.81640625" customWidth="1"/>
  </cols>
  <sheetData>
    <row r="1" spans="1:6" ht="28.5" thickBot="1">
      <c r="A1" s="246">
        <v>1</v>
      </c>
      <c r="B1" s="247" t="s">
        <v>461</v>
      </c>
      <c r="C1" s="248" t="s">
        <v>462</v>
      </c>
      <c r="D1" s="249"/>
      <c r="E1" s="407"/>
      <c r="F1" s="262"/>
    </row>
    <row r="2" spans="1:6" ht="28">
      <c r="A2" s="251">
        <v>1.1000000000000001</v>
      </c>
      <c r="B2" s="252" t="s">
        <v>44</v>
      </c>
      <c r="C2" s="252" t="s">
        <v>463</v>
      </c>
      <c r="D2" s="253" t="s">
        <v>247</v>
      </c>
      <c r="E2" s="407"/>
      <c r="F2" s="262"/>
    </row>
    <row r="3" spans="1:6" ht="14.15" customHeight="1">
      <c r="A3" s="254" t="s">
        <v>45</v>
      </c>
      <c r="B3" s="408" t="s">
        <v>46</v>
      </c>
      <c r="C3" s="409" t="str">
        <f>Cover!D8</f>
        <v>SA-PEFC-FM-COC-010122</v>
      </c>
      <c r="D3" s="410" t="s">
        <v>464</v>
      </c>
      <c r="E3" s="407"/>
      <c r="F3" s="262"/>
    </row>
    <row r="4" spans="1:6" ht="17.5" customHeight="1">
      <c r="A4" s="254" t="s">
        <v>340</v>
      </c>
      <c r="B4" s="411" t="s">
        <v>341</v>
      </c>
      <c r="C4" s="412" t="s">
        <v>465</v>
      </c>
      <c r="D4" s="410"/>
      <c r="E4" s="407"/>
      <c r="F4" s="262"/>
    </row>
    <row r="5" spans="1:6" ht="17.5" customHeight="1">
      <c r="A5" s="114" t="s">
        <v>466</v>
      </c>
      <c r="B5" s="260" t="s">
        <v>467</v>
      </c>
      <c r="C5" s="43" t="s">
        <v>1052</v>
      </c>
      <c r="D5" s="261" t="s">
        <v>1053</v>
      </c>
      <c r="E5" s="129"/>
      <c r="F5" s="518"/>
    </row>
    <row r="6" spans="1:6" ht="17.5" customHeight="1">
      <c r="A6" s="114" t="s">
        <v>469</v>
      </c>
      <c r="B6" s="260" t="s">
        <v>470</v>
      </c>
      <c r="C6" s="43" t="s">
        <v>1052</v>
      </c>
      <c r="D6" s="261" t="s">
        <v>1053</v>
      </c>
      <c r="E6" s="129"/>
      <c r="F6" s="518"/>
    </row>
    <row r="7" spans="1:6" ht="70">
      <c r="A7" s="213" t="s">
        <v>471</v>
      </c>
      <c r="B7" s="263" t="s">
        <v>412</v>
      </c>
      <c r="C7" s="43" t="s">
        <v>1052</v>
      </c>
      <c r="D7" s="225" t="s">
        <v>1054</v>
      </c>
      <c r="E7" s="129"/>
      <c r="F7" s="233"/>
    </row>
    <row r="8" spans="1:6">
      <c r="A8" s="413"/>
      <c r="B8" s="265"/>
      <c r="C8" s="265"/>
      <c r="D8" s="266"/>
      <c r="E8" s="407"/>
      <c r="F8" s="262"/>
    </row>
    <row r="9" spans="1:6" ht="14.15" customHeight="1" thickBot="1">
      <c r="A9" s="251">
        <v>1.2</v>
      </c>
      <c r="B9" s="267" t="s">
        <v>472</v>
      </c>
      <c r="C9" s="267"/>
      <c r="D9" s="268"/>
      <c r="E9" s="407"/>
      <c r="F9" s="262"/>
    </row>
    <row r="10" spans="1:6" ht="42.5" thickBot="1">
      <c r="A10" s="269" t="s">
        <v>47</v>
      </c>
      <c r="B10" s="414" t="s">
        <v>151</v>
      </c>
      <c r="C10" s="415" t="s">
        <v>1528</v>
      </c>
      <c r="D10" s="416"/>
      <c r="E10" s="407"/>
      <c r="F10" s="262"/>
    </row>
    <row r="11" spans="1:6" ht="62.25" customHeight="1" thickBot="1">
      <c r="A11" s="269" t="s">
        <v>48</v>
      </c>
      <c r="B11" s="414" t="s">
        <v>393</v>
      </c>
      <c r="C11" s="415" t="str">
        <f>C10</f>
        <v>NCT FORESTRY AGRICULTURAL CO-OPERATIVE LIMITED t/a NCT SAFAS Group Certification Scheme</v>
      </c>
      <c r="D11" s="416"/>
      <c r="E11" s="407"/>
      <c r="F11" s="262"/>
    </row>
    <row r="12" spans="1:6" ht="14.5" thickBot="1">
      <c r="A12" s="269" t="s">
        <v>50</v>
      </c>
      <c r="B12" s="415" t="s">
        <v>394</v>
      </c>
      <c r="C12" s="259" t="s">
        <v>1077</v>
      </c>
      <c r="D12" s="416"/>
      <c r="E12" s="407"/>
      <c r="F12" s="262"/>
    </row>
    <row r="13" spans="1:6" ht="14.5" thickBot="1">
      <c r="A13" s="269" t="s">
        <v>52</v>
      </c>
      <c r="B13" s="414" t="s">
        <v>49</v>
      </c>
      <c r="C13" s="259" t="s">
        <v>1078</v>
      </c>
      <c r="D13" s="416"/>
      <c r="E13" s="407"/>
      <c r="F13" s="262"/>
    </row>
    <row r="14" spans="1:6" ht="42.5" thickBot="1">
      <c r="A14" s="269" t="s">
        <v>54</v>
      </c>
      <c r="B14" s="414" t="s">
        <v>51</v>
      </c>
      <c r="C14" s="259" t="s">
        <v>1079</v>
      </c>
      <c r="D14" s="417" t="s">
        <v>473</v>
      </c>
      <c r="E14" s="407"/>
      <c r="F14" s="262"/>
    </row>
    <row r="15" spans="1:6" ht="14.15" customHeight="1" thickBot="1">
      <c r="A15" s="269" t="s">
        <v>105</v>
      </c>
      <c r="B15" s="414" t="s">
        <v>62</v>
      </c>
      <c r="C15" s="259" t="s">
        <v>715</v>
      </c>
      <c r="D15" s="416"/>
      <c r="E15" s="407"/>
      <c r="F15" s="262"/>
    </row>
    <row r="16" spans="1:6" ht="14.5" thickBot="1">
      <c r="A16" s="269" t="s">
        <v>7</v>
      </c>
      <c r="B16" s="414" t="s">
        <v>53</v>
      </c>
      <c r="C16" s="259" t="s">
        <v>1080</v>
      </c>
      <c r="D16" s="416"/>
      <c r="E16" s="407"/>
      <c r="F16" s="262"/>
    </row>
    <row r="17" spans="1:6" ht="14.5" thickBot="1">
      <c r="A17" s="269" t="s">
        <v>152</v>
      </c>
      <c r="B17" s="414" t="s">
        <v>55</v>
      </c>
      <c r="C17" s="259" t="s">
        <v>1081</v>
      </c>
      <c r="D17" s="416"/>
      <c r="E17" s="407"/>
      <c r="F17" s="262"/>
    </row>
    <row r="18" spans="1:6" ht="14.5" thickBot="1">
      <c r="A18" s="269" t="s">
        <v>153</v>
      </c>
      <c r="B18" s="414" t="s">
        <v>56</v>
      </c>
      <c r="C18" s="521" t="s">
        <v>1082</v>
      </c>
      <c r="D18" s="416"/>
      <c r="E18" s="407"/>
      <c r="F18" s="262"/>
    </row>
    <row r="19" spans="1:6" ht="14.5" thickBot="1">
      <c r="A19" s="269" t="s">
        <v>248</v>
      </c>
      <c r="B19" s="414" t="s">
        <v>6</v>
      </c>
      <c r="C19" s="521" t="s">
        <v>1083</v>
      </c>
      <c r="D19" s="416"/>
      <c r="E19" s="407"/>
      <c r="F19" s="262"/>
    </row>
    <row r="20" spans="1:6" ht="42">
      <c r="A20" s="269" t="s">
        <v>395</v>
      </c>
      <c r="B20" s="415" t="s">
        <v>106</v>
      </c>
      <c r="C20" s="259" t="s">
        <v>1078</v>
      </c>
      <c r="D20" s="418" t="s">
        <v>107</v>
      </c>
      <c r="E20" s="407"/>
      <c r="F20" s="262"/>
    </row>
    <row r="21" spans="1:6" ht="42">
      <c r="A21" s="269" t="s">
        <v>396</v>
      </c>
      <c r="B21" s="415" t="s">
        <v>417</v>
      </c>
      <c r="C21" s="415"/>
      <c r="D21" s="418"/>
      <c r="E21" s="407"/>
      <c r="F21" s="262"/>
    </row>
    <row r="22" spans="1:6">
      <c r="A22" s="269"/>
      <c r="B22" s="415"/>
      <c r="C22" s="415"/>
      <c r="D22" s="416"/>
      <c r="E22" s="407"/>
      <c r="F22" s="262"/>
    </row>
    <row r="23" spans="1:6" ht="14.5" thickBot="1">
      <c r="A23" s="251">
        <v>1.3</v>
      </c>
      <c r="B23" s="275" t="s">
        <v>57</v>
      </c>
      <c r="C23" s="276"/>
      <c r="D23" s="268"/>
      <c r="E23" s="407"/>
      <c r="F23" s="262"/>
    </row>
    <row r="24" spans="1:6" ht="14.5" thickBot="1">
      <c r="A24" s="269" t="s">
        <v>58</v>
      </c>
      <c r="B24" s="414" t="s">
        <v>59</v>
      </c>
      <c r="C24" s="259" t="s">
        <v>0</v>
      </c>
      <c r="D24" s="417" t="s">
        <v>474</v>
      </c>
      <c r="E24" s="407"/>
      <c r="F24" s="262"/>
    </row>
    <row r="25" spans="1:6" ht="28">
      <c r="A25" s="269" t="s">
        <v>338</v>
      </c>
      <c r="B25" s="415" t="s">
        <v>339</v>
      </c>
      <c r="C25" s="259" t="s">
        <v>496</v>
      </c>
      <c r="D25" s="418" t="s">
        <v>475</v>
      </c>
      <c r="E25" s="407"/>
      <c r="F25" s="262"/>
    </row>
    <row r="26" spans="1:6" ht="70">
      <c r="A26" s="269" t="s">
        <v>476</v>
      </c>
      <c r="B26" s="415" t="s">
        <v>339</v>
      </c>
      <c r="C26" s="259" t="s">
        <v>496</v>
      </c>
      <c r="D26" s="418" t="s">
        <v>477</v>
      </c>
      <c r="E26" s="407"/>
      <c r="F26" s="262"/>
    </row>
    <row r="27" spans="1:6" ht="42.5" thickBot="1">
      <c r="A27" s="269" t="s">
        <v>400</v>
      </c>
      <c r="B27" s="415" t="s">
        <v>415</v>
      </c>
      <c r="C27" s="259" t="s">
        <v>1084</v>
      </c>
      <c r="D27" s="418" t="s">
        <v>154</v>
      </c>
      <c r="E27" s="407"/>
      <c r="F27" s="262"/>
    </row>
    <row r="28" spans="1:6" ht="14.5" thickBot="1">
      <c r="A28" s="269" t="s">
        <v>397</v>
      </c>
      <c r="B28" s="414" t="s">
        <v>398</v>
      </c>
      <c r="C28" s="522">
        <v>4</v>
      </c>
      <c r="D28" s="418" t="s">
        <v>399</v>
      </c>
      <c r="E28" s="407"/>
      <c r="F28" s="262"/>
    </row>
    <row r="29" spans="1:6" ht="56">
      <c r="A29" s="269" t="s">
        <v>60</v>
      </c>
      <c r="B29" s="415" t="s">
        <v>1055</v>
      </c>
      <c r="C29" s="522" t="s">
        <v>1085</v>
      </c>
      <c r="D29" s="418" t="s">
        <v>1056</v>
      </c>
      <c r="E29" s="407"/>
      <c r="F29" s="262"/>
    </row>
    <row r="30" spans="1:6">
      <c r="A30" s="269" t="s">
        <v>61</v>
      </c>
      <c r="B30" s="415" t="s">
        <v>62</v>
      </c>
      <c r="C30" s="419" t="s">
        <v>715</v>
      </c>
      <c r="D30" s="418"/>
      <c r="E30" s="407"/>
      <c r="F30" s="262"/>
    </row>
    <row r="31" spans="1:6">
      <c r="A31" s="269" t="s">
        <v>63</v>
      </c>
      <c r="B31" s="415" t="s">
        <v>64</v>
      </c>
      <c r="C31" s="419" t="s">
        <v>1086</v>
      </c>
      <c r="D31" s="416"/>
      <c r="E31" s="407"/>
      <c r="F31" s="262"/>
    </row>
    <row r="32" spans="1:6" ht="56">
      <c r="A32" s="269" t="s">
        <v>65</v>
      </c>
      <c r="B32" s="415" t="s">
        <v>66</v>
      </c>
      <c r="C32" s="259" t="s">
        <v>1087</v>
      </c>
      <c r="D32" s="418" t="s">
        <v>1057</v>
      </c>
      <c r="E32" s="407"/>
      <c r="F32" s="262"/>
    </row>
    <row r="33" spans="1:6" ht="56">
      <c r="A33" s="269" t="s">
        <v>67</v>
      </c>
      <c r="B33" s="415" t="s">
        <v>68</v>
      </c>
      <c r="C33" s="259" t="s">
        <v>1088</v>
      </c>
      <c r="D33" s="418" t="s">
        <v>1058</v>
      </c>
      <c r="E33" s="407"/>
      <c r="F33" s="262"/>
    </row>
    <row r="34" spans="1:6" ht="14.5" thickBot="1">
      <c r="A34" s="269" t="s">
        <v>70</v>
      </c>
      <c r="B34" s="415" t="s">
        <v>69</v>
      </c>
      <c r="C34" s="259" t="s">
        <v>305</v>
      </c>
      <c r="D34" s="418" t="s">
        <v>480</v>
      </c>
      <c r="E34" s="407"/>
      <c r="F34" s="262"/>
    </row>
    <row r="35" spans="1:6" ht="14.5" thickBot="1">
      <c r="A35" s="269" t="s">
        <v>72</v>
      </c>
      <c r="B35" s="414" t="s">
        <v>71</v>
      </c>
      <c r="C35" s="259" t="s">
        <v>307</v>
      </c>
      <c r="D35" s="418" t="s">
        <v>481</v>
      </c>
      <c r="E35" s="407"/>
      <c r="F35" s="262"/>
    </row>
    <row r="36" spans="1:6">
      <c r="A36" s="269"/>
      <c r="B36" s="419"/>
      <c r="C36" s="419"/>
      <c r="D36" s="271"/>
      <c r="E36" s="407"/>
      <c r="F36" s="262"/>
    </row>
    <row r="37" spans="1:6">
      <c r="A37" s="113" t="s">
        <v>482</v>
      </c>
      <c r="B37" s="224" t="s">
        <v>192</v>
      </c>
      <c r="C37" s="420" t="s">
        <v>1525</v>
      </c>
      <c r="D37" s="212"/>
      <c r="E37" s="129"/>
      <c r="F37" s="233"/>
    </row>
    <row r="38" spans="1:6">
      <c r="A38" s="113"/>
      <c r="B38" s="224" t="s">
        <v>1059</v>
      </c>
      <c r="C38" s="421" t="s">
        <v>1526</v>
      </c>
      <c r="D38" s="212"/>
      <c r="E38" s="129"/>
      <c r="F38" s="233"/>
    </row>
    <row r="39" spans="1:6">
      <c r="A39" s="269"/>
      <c r="B39" s="408"/>
      <c r="C39" s="422"/>
      <c r="D39" s="423"/>
      <c r="E39" s="407"/>
      <c r="F39" s="262"/>
    </row>
    <row r="40" spans="1:6">
      <c r="A40" s="251">
        <v>1.4</v>
      </c>
      <c r="B40" s="275" t="s">
        <v>35</v>
      </c>
      <c r="C40" s="276"/>
      <c r="D40" s="279" t="s">
        <v>251</v>
      </c>
      <c r="E40" s="407"/>
      <c r="F40" s="262"/>
    </row>
    <row r="41" spans="1:6" ht="28.5" thickBot="1">
      <c r="A41" s="254" t="s">
        <v>73</v>
      </c>
      <c r="B41" s="408" t="s">
        <v>74</v>
      </c>
      <c r="C41" s="256" t="s">
        <v>0</v>
      </c>
      <c r="D41" s="410" t="s">
        <v>252</v>
      </c>
      <c r="E41" s="407"/>
      <c r="F41" s="262"/>
    </row>
    <row r="42" spans="1:6" ht="42">
      <c r="A42" s="254"/>
      <c r="B42" s="706" t="s">
        <v>164</v>
      </c>
      <c r="C42" s="259" t="s">
        <v>1089</v>
      </c>
      <c r="D42" s="417" t="s">
        <v>483</v>
      </c>
      <c r="E42" s="407"/>
      <c r="F42" s="262"/>
    </row>
    <row r="43" spans="1:6" ht="28">
      <c r="A43" s="254"/>
      <c r="B43" s="707"/>
      <c r="C43" s="259"/>
      <c r="D43" s="418" t="s">
        <v>484</v>
      </c>
      <c r="E43" s="407"/>
      <c r="F43" s="262"/>
    </row>
    <row r="44" spans="1:6" ht="14.5" thickBot="1">
      <c r="A44" s="254"/>
      <c r="B44" s="708"/>
      <c r="C44" s="259"/>
      <c r="D44" s="280" t="s">
        <v>485</v>
      </c>
      <c r="E44" s="407"/>
      <c r="F44" s="262"/>
    </row>
    <row r="45" spans="1:6" ht="28">
      <c r="A45" s="254"/>
      <c r="B45" s="709" t="s">
        <v>165</v>
      </c>
      <c r="C45" s="259" t="s">
        <v>426</v>
      </c>
      <c r="D45" s="417" t="s">
        <v>486</v>
      </c>
      <c r="E45" s="407"/>
      <c r="F45" s="262"/>
    </row>
    <row r="46" spans="1:6" ht="14.5" thickBot="1">
      <c r="A46" s="254"/>
      <c r="B46" s="710"/>
      <c r="C46" s="259"/>
      <c r="D46" s="418" t="s">
        <v>487</v>
      </c>
      <c r="E46" s="407"/>
      <c r="F46" s="262"/>
    </row>
    <row r="47" spans="1:6" ht="42">
      <c r="A47" s="113"/>
      <c r="B47" s="517" t="s">
        <v>348</v>
      </c>
      <c r="C47" s="282"/>
      <c r="D47" s="261" t="s">
        <v>349</v>
      </c>
      <c r="E47" s="129"/>
      <c r="F47" s="233"/>
    </row>
    <row r="48" spans="1:6">
      <c r="A48" s="254"/>
      <c r="B48" s="411"/>
      <c r="C48" s="282"/>
      <c r="D48" s="418"/>
      <c r="E48" s="407"/>
      <c r="F48" s="262"/>
    </row>
    <row r="49" spans="1:6" ht="14.5" thickBot="1">
      <c r="A49" s="254" t="s">
        <v>75</v>
      </c>
      <c r="B49" s="411" t="s">
        <v>80</v>
      </c>
      <c r="C49" s="523">
        <f>D70</f>
        <v>6739.8</v>
      </c>
      <c r="D49" s="424"/>
      <c r="E49" s="407"/>
      <c r="F49" s="262"/>
    </row>
    <row r="50" spans="1:6" ht="28.5" thickBot="1">
      <c r="A50" s="254" t="s">
        <v>77</v>
      </c>
      <c r="B50" s="425" t="s">
        <v>11</v>
      </c>
      <c r="C50" s="282" t="s">
        <v>310</v>
      </c>
      <c r="D50" s="418" t="s">
        <v>488</v>
      </c>
      <c r="E50" s="407"/>
      <c r="F50" s="262"/>
    </row>
    <row r="51" spans="1:6" ht="28">
      <c r="A51" s="254" t="s">
        <v>79</v>
      </c>
      <c r="B51" s="411" t="s">
        <v>82</v>
      </c>
      <c r="C51" s="259" t="s">
        <v>1090</v>
      </c>
      <c r="D51" s="417" t="s">
        <v>253</v>
      </c>
      <c r="E51" s="407"/>
      <c r="F51" s="262"/>
    </row>
    <row r="52" spans="1:6" ht="42">
      <c r="A52" s="254"/>
      <c r="B52" s="517" t="s">
        <v>489</v>
      </c>
      <c r="C52" s="259"/>
      <c r="D52" s="226" t="s">
        <v>329</v>
      </c>
      <c r="E52" s="407"/>
      <c r="F52" s="262"/>
    </row>
    <row r="53" spans="1:6" ht="28">
      <c r="A53" s="254" t="s">
        <v>81</v>
      </c>
      <c r="B53" s="411" t="s">
        <v>84</v>
      </c>
      <c r="C53" s="259" t="s">
        <v>1091</v>
      </c>
      <c r="D53" s="418" t="s">
        <v>254</v>
      </c>
      <c r="E53" s="407"/>
      <c r="F53" s="262"/>
    </row>
    <row r="54" spans="1:6">
      <c r="A54" s="254" t="s">
        <v>83</v>
      </c>
      <c r="B54" s="411" t="s">
        <v>86</v>
      </c>
      <c r="C54" s="419" t="s">
        <v>1092</v>
      </c>
      <c r="D54" s="418" t="s">
        <v>5</v>
      </c>
      <c r="E54" s="407"/>
      <c r="F54" s="262"/>
    </row>
    <row r="55" spans="1:6" ht="28">
      <c r="A55" s="254" t="s">
        <v>85</v>
      </c>
      <c r="B55" s="411" t="s">
        <v>121</v>
      </c>
      <c r="C55" s="524">
        <f>29775+49619+18852+19761</f>
        <v>118007</v>
      </c>
      <c r="D55" s="424"/>
      <c r="E55" s="407"/>
      <c r="F55" s="262"/>
    </row>
    <row r="56" spans="1:6">
      <c r="A56" s="254"/>
      <c r="B56" s="411" t="s">
        <v>100</v>
      </c>
      <c r="C56" s="524">
        <f>20395+45058+25084+11172</f>
        <v>101709</v>
      </c>
      <c r="D56" s="424"/>
      <c r="E56" s="407"/>
      <c r="F56" s="262"/>
    </row>
    <row r="57" spans="1:6" ht="42">
      <c r="A57" s="254" t="s">
        <v>87</v>
      </c>
      <c r="B57" s="411" t="s">
        <v>122</v>
      </c>
      <c r="C57" s="419" t="s">
        <v>1093</v>
      </c>
      <c r="D57" s="418" t="s">
        <v>18</v>
      </c>
      <c r="E57" s="407"/>
      <c r="F57" s="262"/>
    </row>
    <row r="58" spans="1:6" ht="14.5" thickBot="1">
      <c r="A58" s="254" t="s">
        <v>88</v>
      </c>
      <c r="B58" s="411" t="s">
        <v>123</v>
      </c>
      <c r="C58" s="419" t="s">
        <v>863</v>
      </c>
      <c r="D58" s="418" t="s">
        <v>124</v>
      </c>
      <c r="E58" s="407"/>
      <c r="F58" s="262"/>
    </row>
    <row r="59" spans="1:6" ht="28.5" thickBot="1">
      <c r="A59" s="254" t="s">
        <v>163</v>
      </c>
      <c r="B59" s="425" t="s">
        <v>76</v>
      </c>
      <c r="C59" s="415" t="s">
        <v>1617</v>
      </c>
      <c r="D59" s="426" t="s">
        <v>97</v>
      </c>
      <c r="E59" s="407"/>
      <c r="F59" s="262"/>
    </row>
    <row r="60" spans="1:6">
      <c r="A60" s="254"/>
      <c r="B60" s="427" t="s">
        <v>490</v>
      </c>
      <c r="C60" s="428"/>
      <c r="D60" s="418"/>
      <c r="E60" s="407"/>
      <c r="F60" s="262"/>
    </row>
    <row r="61" spans="1:6" ht="28">
      <c r="A61" s="254" t="s">
        <v>9</v>
      </c>
      <c r="B61" s="411" t="s">
        <v>78</v>
      </c>
      <c r="C61" s="415" t="s">
        <v>1618</v>
      </c>
      <c r="D61" s="418" t="s">
        <v>97</v>
      </c>
      <c r="E61" s="407"/>
      <c r="F61" s="262"/>
    </row>
    <row r="62" spans="1:6">
      <c r="A62" s="254"/>
      <c r="B62" s="427" t="s">
        <v>490</v>
      </c>
      <c r="C62" s="428"/>
      <c r="D62" s="418"/>
      <c r="E62" s="407"/>
      <c r="F62" s="262"/>
    </row>
    <row r="63" spans="1:6">
      <c r="A63" s="254" t="s">
        <v>10</v>
      </c>
      <c r="B63" s="411" t="s">
        <v>125</v>
      </c>
      <c r="C63" s="415"/>
      <c r="D63" s="418" t="s">
        <v>491</v>
      </c>
      <c r="E63" s="407"/>
      <c r="F63" s="262"/>
    </row>
    <row r="64" spans="1:6">
      <c r="A64" s="254"/>
      <c r="B64" s="429"/>
      <c r="C64" s="430"/>
      <c r="D64" s="431"/>
      <c r="E64" s="407"/>
      <c r="F64" s="262"/>
    </row>
    <row r="65" spans="1:6">
      <c r="A65" s="292" t="s">
        <v>255</v>
      </c>
      <c r="B65" s="293" t="s">
        <v>1060</v>
      </c>
      <c r="C65" s="294" t="s">
        <v>127</v>
      </c>
      <c r="D65" s="294" t="s">
        <v>128</v>
      </c>
      <c r="E65" s="432"/>
      <c r="F65" s="262"/>
    </row>
    <row r="66" spans="1:6">
      <c r="A66" s="269"/>
      <c r="B66" s="296" t="s">
        <v>129</v>
      </c>
      <c r="C66" s="433"/>
      <c r="D66" s="525"/>
      <c r="E66" s="407"/>
      <c r="F66" s="262"/>
    </row>
    <row r="67" spans="1:6">
      <c r="A67" s="269"/>
      <c r="B67" s="296" t="s">
        <v>130</v>
      </c>
      <c r="C67" s="433">
        <v>1</v>
      </c>
      <c r="D67" s="525">
        <v>959</v>
      </c>
      <c r="E67" s="407"/>
      <c r="F67" s="262"/>
    </row>
    <row r="68" spans="1:6">
      <c r="A68" s="269"/>
      <c r="B68" s="296" t="s">
        <v>131</v>
      </c>
      <c r="C68" s="433">
        <f>1+1+1</f>
        <v>3</v>
      </c>
      <c r="D68" s="664">
        <f>1484.4+3189.4+1107</f>
        <v>5780.8</v>
      </c>
      <c r="E68" s="407"/>
      <c r="F68" s="262"/>
    </row>
    <row r="69" spans="1:6">
      <c r="A69" s="269"/>
      <c r="B69" s="296" t="s">
        <v>132</v>
      </c>
      <c r="C69" s="433"/>
      <c r="D69" s="664"/>
      <c r="E69" s="407"/>
      <c r="F69" s="262"/>
    </row>
    <row r="70" spans="1:6">
      <c r="A70" s="269"/>
      <c r="B70" s="296" t="s">
        <v>133</v>
      </c>
      <c r="C70" s="663">
        <f>SUM(C66:C69)</f>
        <v>4</v>
      </c>
      <c r="D70" s="525">
        <f>SUM(D66:D69)</f>
        <v>6739.8</v>
      </c>
      <c r="E70" s="407"/>
      <c r="F70" s="262"/>
    </row>
    <row r="71" spans="1:6" s="386" customFormat="1">
      <c r="A71" s="457"/>
      <c r="B71" s="415"/>
      <c r="C71" s="415"/>
      <c r="D71" s="416"/>
      <c r="E71" s="415"/>
      <c r="F71" s="458"/>
    </row>
    <row r="72" spans="1:6" s="386" customFormat="1">
      <c r="A72" s="459"/>
      <c r="B72" s="460"/>
      <c r="C72" s="460"/>
      <c r="D72" s="461"/>
      <c r="E72" s="415"/>
      <c r="F72" s="458"/>
    </row>
    <row r="73" spans="1:6" s="386" customFormat="1">
      <c r="A73" s="459"/>
      <c r="B73" s="462"/>
      <c r="C73" s="462"/>
      <c r="D73" s="463"/>
      <c r="E73" s="415"/>
      <c r="F73" s="458"/>
    </row>
    <row r="74" spans="1:6" s="386" customFormat="1">
      <c r="A74" s="459"/>
      <c r="B74" s="462"/>
      <c r="C74" s="462"/>
      <c r="D74" s="463"/>
      <c r="E74" s="415"/>
      <c r="F74" s="458"/>
    </row>
    <row r="75" spans="1:6" s="386" customFormat="1">
      <c r="A75" s="459"/>
      <c r="B75" s="462"/>
      <c r="C75" s="462"/>
      <c r="D75" s="463"/>
      <c r="E75" s="415"/>
      <c r="F75" s="458"/>
    </row>
    <row r="76" spans="1:6" s="386" customFormat="1">
      <c r="A76" s="459"/>
      <c r="B76" s="462"/>
      <c r="C76" s="462"/>
      <c r="D76" s="463"/>
      <c r="E76" s="415"/>
      <c r="F76" s="458"/>
    </row>
    <row r="77" spans="1:6" s="386" customFormat="1">
      <c r="A77" s="459"/>
      <c r="B77" s="462"/>
      <c r="C77" s="462"/>
      <c r="D77" s="463"/>
      <c r="E77" s="415"/>
      <c r="F77" s="458"/>
    </row>
    <row r="78" spans="1:6" s="386" customFormat="1">
      <c r="A78" s="459"/>
      <c r="B78" s="462"/>
      <c r="C78" s="462"/>
      <c r="D78" s="463"/>
      <c r="E78" s="415"/>
      <c r="F78" s="458"/>
    </row>
    <row r="79" spans="1:6" s="386" customFormat="1">
      <c r="A79" s="459"/>
      <c r="B79" s="462"/>
      <c r="C79" s="462"/>
      <c r="D79" s="463"/>
      <c r="E79" s="415"/>
      <c r="F79" s="458"/>
    </row>
    <row r="80" spans="1:6" s="386" customFormat="1">
      <c r="A80" s="459"/>
      <c r="B80" s="462"/>
      <c r="C80" s="462"/>
      <c r="D80" s="463"/>
      <c r="E80" s="415"/>
      <c r="F80" s="458"/>
    </row>
    <row r="81" spans="1:6" s="386" customFormat="1">
      <c r="A81" s="459"/>
      <c r="B81" s="462"/>
      <c r="C81" s="462"/>
      <c r="D81" s="463"/>
      <c r="E81" s="415"/>
      <c r="F81" s="458"/>
    </row>
    <row r="82" spans="1:6" s="386" customFormat="1">
      <c r="A82" s="459"/>
      <c r="B82" s="462"/>
      <c r="C82" s="462"/>
      <c r="D82" s="463"/>
      <c r="E82" s="415"/>
      <c r="F82" s="458"/>
    </row>
    <row r="83" spans="1:6" s="386" customFormat="1">
      <c r="A83" s="459"/>
      <c r="B83" s="462"/>
      <c r="C83" s="462"/>
      <c r="D83" s="463"/>
      <c r="E83" s="415"/>
      <c r="F83" s="458"/>
    </row>
    <row r="84" spans="1:6" s="386" customFormat="1">
      <c r="A84" s="459"/>
      <c r="B84" s="462"/>
      <c r="C84" s="462"/>
      <c r="D84" s="463"/>
      <c r="E84" s="415"/>
      <c r="F84" s="458"/>
    </row>
    <row r="85" spans="1:6" s="386" customFormat="1">
      <c r="A85" s="459"/>
      <c r="B85" s="462"/>
      <c r="C85" s="462"/>
      <c r="D85" s="463"/>
      <c r="E85" s="415"/>
      <c r="F85" s="458"/>
    </row>
    <row r="86" spans="1:6" s="386" customFormat="1">
      <c r="A86" s="459"/>
      <c r="B86" s="462"/>
      <c r="C86" s="462"/>
      <c r="D86" s="463"/>
      <c r="E86" s="415"/>
      <c r="F86" s="458"/>
    </row>
    <row r="87" spans="1:6" s="386" customFormat="1">
      <c r="A87" s="459"/>
      <c r="B87" s="462"/>
      <c r="C87" s="462"/>
      <c r="D87" s="463"/>
      <c r="E87" s="415"/>
      <c r="F87" s="458"/>
    </row>
    <row r="88" spans="1:6" s="386" customFormat="1">
      <c r="A88" s="459"/>
      <c r="B88" s="462"/>
      <c r="C88" s="462"/>
      <c r="D88" s="463"/>
      <c r="E88" s="415"/>
      <c r="F88" s="458"/>
    </row>
    <row r="89" spans="1:6" s="386" customFormat="1">
      <c r="A89" s="459"/>
      <c r="B89" s="462"/>
      <c r="C89" s="462"/>
      <c r="D89" s="463"/>
      <c r="E89" s="415"/>
      <c r="F89" s="458"/>
    </row>
    <row r="90" spans="1:6" s="386" customFormat="1">
      <c r="A90" s="459"/>
      <c r="B90" s="462"/>
      <c r="C90" s="462"/>
      <c r="D90" s="463"/>
      <c r="E90" s="415"/>
      <c r="F90" s="458"/>
    </row>
    <row r="91" spans="1:6" s="386" customFormat="1">
      <c r="A91" s="459"/>
      <c r="B91" s="462"/>
      <c r="C91" s="462"/>
      <c r="D91" s="463"/>
      <c r="E91" s="415"/>
      <c r="F91" s="458"/>
    </row>
    <row r="92" spans="1:6" s="386" customFormat="1">
      <c r="A92" s="459"/>
      <c r="B92" s="462"/>
      <c r="C92" s="462"/>
      <c r="D92" s="463"/>
      <c r="E92" s="415"/>
      <c r="F92" s="458"/>
    </row>
    <row r="93" spans="1:6" s="386" customFormat="1">
      <c r="A93" s="459"/>
      <c r="B93" s="462"/>
      <c r="C93" s="462"/>
      <c r="D93" s="463"/>
      <c r="E93" s="415"/>
      <c r="F93" s="458"/>
    </row>
    <row r="94" spans="1:6" s="386" customFormat="1">
      <c r="A94" s="459"/>
      <c r="B94" s="462"/>
      <c r="C94" s="462"/>
      <c r="D94" s="463"/>
      <c r="E94" s="415"/>
      <c r="F94" s="458"/>
    </row>
    <row r="95" spans="1:6" s="386" customFormat="1"/>
    <row r="96" spans="1:6" s="386" customFormat="1"/>
    <row r="97" s="386" customFormat="1"/>
    <row r="98" s="386" customFormat="1"/>
    <row r="99" s="386" customFormat="1"/>
    <row r="100" s="386" customFormat="1"/>
    <row r="101" s="386" customFormat="1"/>
    <row r="102" s="386" customFormat="1"/>
    <row r="103" s="386" customFormat="1"/>
    <row r="104" s="386" customFormat="1"/>
    <row r="105" s="386" customFormat="1"/>
    <row r="106" s="386" customFormat="1"/>
    <row r="107" s="386" customFormat="1"/>
    <row r="108" s="386" customFormat="1"/>
    <row r="109" s="386" customFormat="1"/>
    <row r="110" s="386" customFormat="1"/>
    <row r="111" s="386" customFormat="1"/>
    <row r="112" s="386" customFormat="1"/>
    <row r="113" s="386" customFormat="1"/>
    <row r="114" s="386" customFormat="1"/>
    <row r="115" s="386" customFormat="1"/>
    <row r="116" s="386" customFormat="1"/>
    <row r="117" s="386" customFormat="1"/>
    <row r="118" s="386" customFormat="1"/>
    <row r="119" s="386" customFormat="1"/>
    <row r="120" s="386" customFormat="1"/>
    <row r="121" s="386" customFormat="1"/>
    <row r="122" s="386" customFormat="1"/>
    <row r="123" s="386" customFormat="1"/>
    <row r="124" s="386" customFormat="1"/>
    <row r="125" s="386" customFormat="1"/>
    <row r="126" s="386" customFormat="1"/>
    <row r="127" s="386" customFormat="1"/>
    <row r="128" s="386" customFormat="1"/>
    <row r="129" s="386" customFormat="1"/>
    <row r="130" s="386" customFormat="1"/>
    <row r="131" s="386" customFormat="1"/>
    <row r="132" s="386" customFormat="1"/>
    <row r="133" s="386" customFormat="1"/>
    <row r="134" s="386" customFormat="1"/>
    <row r="135" s="386" customFormat="1"/>
    <row r="136" s="386" customFormat="1"/>
    <row r="137" s="386" customFormat="1"/>
    <row r="138" s="386" customFormat="1"/>
    <row r="139" s="386" customFormat="1"/>
    <row r="140" s="386" customFormat="1"/>
    <row r="141" s="386" customFormat="1"/>
    <row r="142" s="386" customFormat="1"/>
    <row r="143" s="386" customFormat="1"/>
    <row r="144" s="386" customFormat="1"/>
    <row r="145" s="386" customFormat="1"/>
    <row r="146" s="386" customFormat="1"/>
    <row r="147" s="386" customFormat="1"/>
    <row r="148" s="386" customFormat="1"/>
    <row r="149" s="386" customFormat="1"/>
    <row r="150" s="386" customFormat="1"/>
    <row r="151" s="386" customFormat="1"/>
    <row r="152" s="386" customFormat="1"/>
    <row r="153" s="386" customFormat="1"/>
    <row r="154" s="386" customFormat="1"/>
    <row r="155" s="386" customFormat="1"/>
    <row r="156" s="386" customFormat="1"/>
    <row r="157" s="386" customFormat="1"/>
    <row r="158" s="386" customFormat="1"/>
    <row r="159" s="386" customFormat="1"/>
    <row r="160" s="386" customFormat="1"/>
    <row r="161" s="386" customFormat="1"/>
    <row r="162" s="386" customFormat="1"/>
    <row r="163" s="386" customFormat="1"/>
    <row r="164" s="386" customFormat="1"/>
    <row r="165" s="386" customFormat="1"/>
    <row r="166" s="386" customFormat="1"/>
    <row r="167" s="386" customFormat="1"/>
    <row r="168" s="386" customFormat="1"/>
    <row r="169" s="386" customFormat="1"/>
    <row r="170" s="386" customFormat="1"/>
    <row r="171" s="386" customFormat="1"/>
    <row r="172" s="386" customFormat="1"/>
    <row r="173" s="386" customFormat="1"/>
    <row r="174" s="386" customFormat="1"/>
    <row r="175" s="386" customFormat="1"/>
    <row r="176" s="386" customFormat="1"/>
    <row r="177" s="386" customFormat="1"/>
    <row r="178" s="386" customFormat="1"/>
    <row r="179" s="386" customFormat="1"/>
    <row r="180" s="386" customFormat="1"/>
    <row r="181" s="386" customFormat="1"/>
    <row r="182" s="386" customFormat="1"/>
    <row r="183" s="386" customFormat="1"/>
    <row r="184" s="386" customFormat="1"/>
    <row r="185" s="386" customFormat="1"/>
    <row r="186" s="386" customFormat="1"/>
    <row r="187" s="386" customFormat="1"/>
    <row r="188" s="386" customFormat="1"/>
    <row r="189" s="386" customFormat="1"/>
    <row r="190" s="386" customFormat="1"/>
    <row r="191" s="386" customFormat="1"/>
  </sheetData>
  <mergeCells count="2">
    <mergeCell ref="B42:B44"/>
    <mergeCell ref="B45:B46"/>
  </mergeCells>
  <dataValidations count="6">
    <dataValidation type="list" allowBlank="1" showInputMessage="1" showErrorMessage="1" sqref="C35" xr:uid="{00000000-0002-0000-0200-000000000000}">
      <formula1>$G$36:$G$39</formula1>
    </dataValidation>
    <dataValidation type="list" allowBlank="1" showInputMessage="1" showErrorMessage="1" sqref="C34" xr:uid="{00000000-0002-0000-0200-000001000000}">
      <formula1>$G$34:$G$35</formula1>
    </dataValidation>
    <dataValidation type="list" allowBlank="1" showInputMessage="1" showErrorMessage="1" sqref="C63" xr:uid="{00000000-0002-0000-0200-000002000000}">
      <formula1>$AA$111:$AA$112</formula1>
    </dataValidation>
    <dataValidation type="list" allowBlank="1" showInputMessage="1" showErrorMessage="1" sqref="C52" xr:uid="{00000000-0002-0000-0200-000003000000}">
      <formula1>$G$62:$G$64</formula1>
    </dataValidation>
    <dataValidation type="list" allowBlank="1" showInputMessage="1" showErrorMessage="1" sqref="C24" xr:uid="{00000000-0002-0000-0200-000004000000}">
      <formula1>$G$25:$G$30</formula1>
    </dataValidation>
    <dataValidation type="list" allowBlank="1" showInputMessage="1" showErrorMessage="1" sqref="C25:C26" xr:uid="{00000000-0002-0000-0200-000005000000}">
      <formula1>$G$15:$G$20</formula1>
    </dataValidation>
  </dataValidations>
  <hyperlinks>
    <hyperlink ref="C18" r:id="rId1" xr:uid="{00000000-0004-0000-0200-000000000000}"/>
    <hyperlink ref="C19" r:id="rId2" xr:uid="{00000000-0004-0000-0200-000001000000}"/>
  </hyperlinks>
  <pageMargins left="0.7" right="0.7" top="0.75" bottom="0.75" header="0.3" footer="0.3"/>
  <pageSetup paperSize="9" orientation="portrait"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354"/>
  <sheetViews>
    <sheetView view="pageBreakPreview" zoomScale="75" zoomScaleSheetLayoutView="75" workbookViewId="0">
      <pane ySplit="5" topLeftCell="A6" activePane="bottomLeft" state="frozen"/>
      <selection pane="bottomLeft" activeCell="F13" sqref="F13"/>
    </sheetView>
  </sheetViews>
  <sheetFormatPr defaultColWidth="9" defaultRowHeight="14"/>
  <cols>
    <col min="1" max="1" width="8.7265625" style="43" customWidth="1"/>
    <col min="2" max="2" width="7.1796875" style="43" customWidth="1"/>
    <col min="3" max="3" width="36.7265625" style="43" customWidth="1"/>
    <col min="4" max="4" width="18.453125" style="48" customWidth="1"/>
    <col min="5" max="5" width="36.26953125" style="43" customWidth="1"/>
    <col min="6" max="7" width="30.7265625" style="43" customWidth="1"/>
    <col min="8" max="8" width="18.54296875" style="43" customWidth="1"/>
    <col min="9" max="9" width="29.26953125" style="43" customWidth="1"/>
    <col min="10" max="10" width="7.1796875" style="43" customWidth="1"/>
    <col min="11" max="11" width="13.26953125" style="43" customWidth="1"/>
    <col min="12" max="12" width="3" style="43" customWidth="1"/>
    <col min="13" max="13" width="9" style="191"/>
    <col min="14" max="14" width="9" style="191" customWidth="1"/>
    <col min="15" max="16384" width="9" style="191"/>
  </cols>
  <sheetData>
    <row r="1" spans="1:14" s="68" customFormat="1" hidden="1">
      <c r="A1" s="711" t="s">
        <v>320</v>
      </c>
      <c r="B1" s="711"/>
      <c r="C1" s="711"/>
      <c r="D1" s="200"/>
      <c r="E1" s="129"/>
      <c r="F1" s="129"/>
      <c r="G1" s="129"/>
      <c r="H1" s="129"/>
      <c r="I1" s="129"/>
      <c r="J1" s="129"/>
      <c r="K1" s="129"/>
      <c r="L1" s="129"/>
      <c r="N1" s="68" t="s">
        <v>321</v>
      </c>
    </row>
    <row r="2" spans="1:14" s="68" customFormat="1" hidden="1">
      <c r="A2" s="129"/>
      <c r="B2" s="129"/>
      <c r="C2" s="129"/>
      <c r="D2" s="200"/>
      <c r="E2" s="129"/>
      <c r="F2" s="129"/>
      <c r="G2" s="129"/>
      <c r="H2" s="129"/>
      <c r="I2" s="129"/>
      <c r="J2" s="129"/>
      <c r="K2" s="129"/>
      <c r="L2" s="129"/>
      <c r="N2" s="68" t="s">
        <v>168</v>
      </c>
    </row>
    <row r="3" spans="1:14" s="68" customFormat="1" ht="22.5" hidden="1" customHeight="1">
      <c r="A3" s="129"/>
      <c r="B3" s="129"/>
      <c r="C3" s="129"/>
      <c r="D3" s="200"/>
      <c r="E3" s="129"/>
      <c r="F3" s="129"/>
      <c r="G3" s="129"/>
      <c r="H3" s="129"/>
      <c r="I3" s="129"/>
      <c r="J3" s="129"/>
      <c r="K3" s="129"/>
      <c r="L3" s="129"/>
      <c r="N3" s="68" t="s">
        <v>317</v>
      </c>
    </row>
    <row r="4" spans="1:14" s="121" customFormat="1" ht="24.75" customHeight="1">
      <c r="A4" s="117">
        <v>2</v>
      </c>
      <c r="B4" s="118" t="s">
        <v>256</v>
      </c>
      <c r="C4" s="119"/>
      <c r="D4" s="712" t="str">
        <f>Cover!D3</f>
        <v>NCT FORESTRY AGRICULTURAL CO-OPERATIVE LIMITED</v>
      </c>
      <c r="E4" s="712"/>
      <c r="F4" s="712"/>
      <c r="G4" s="712"/>
      <c r="H4" s="712"/>
      <c r="I4" s="119" t="str">
        <f>Cover!D8</f>
        <v>SA-PEFC-FM-COC-010122</v>
      </c>
      <c r="J4" s="119"/>
      <c r="K4" s="189"/>
      <c r="L4" s="120"/>
    </row>
    <row r="5" spans="1:14" ht="49.5" customHeight="1">
      <c r="A5" s="190" t="s">
        <v>14</v>
      </c>
      <c r="B5" s="190" t="s">
        <v>41</v>
      </c>
      <c r="C5" s="190" t="s">
        <v>318</v>
      </c>
      <c r="D5" s="188" t="s">
        <v>167</v>
      </c>
      <c r="E5" s="190" t="s">
        <v>319</v>
      </c>
      <c r="F5" s="227" t="s">
        <v>352</v>
      </c>
      <c r="G5" s="227" t="s">
        <v>351</v>
      </c>
      <c r="H5" s="190" t="s">
        <v>29</v>
      </c>
      <c r="I5" s="190" t="s">
        <v>350</v>
      </c>
      <c r="J5" s="190" t="s">
        <v>15</v>
      </c>
      <c r="K5" s="189" t="s">
        <v>322</v>
      </c>
      <c r="L5" s="52"/>
    </row>
    <row r="6" spans="1:14" s="233" customFormat="1" ht="15" customHeight="1">
      <c r="A6" s="716" t="s">
        <v>170</v>
      </c>
      <c r="B6" s="717"/>
      <c r="C6" s="717"/>
      <c r="D6" s="717"/>
      <c r="E6" s="717"/>
      <c r="F6" s="717"/>
      <c r="G6" s="717"/>
      <c r="H6" s="717"/>
      <c r="I6" s="717"/>
      <c r="J6" s="717"/>
      <c r="K6" s="717"/>
      <c r="L6" s="55"/>
    </row>
    <row r="7" spans="1:14" s="233" customFormat="1" ht="95.25" customHeight="1">
      <c r="A7" s="50">
        <v>2021.1</v>
      </c>
      <c r="B7" s="53" t="s">
        <v>168</v>
      </c>
      <c r="C7" s="452" t="s">
        <v>1303</v>
      </c>
      <c r="D7" s="112" t="s">
        <v>565</v>
      </c>
      <c r="E7" s="50" t="s">
        <v>1304</v>
      </c>
      <c r="F7" s="50" t="s">
        <v>1305</v>
      </c>
      <c r="G7" s="50" t="s">
        <v>1306</v>
      </c>
      <c r="H7" s="50" t="s">
        <v>1481</v>
      </c>
      <c r="I7" s="192" t="s">
        <v>1575</v>
      </c>
      <c r="J7" s="50" t="s">
        <v>1576</v>
      </c>
      <c r="K7" s="675">
        <v>44691</v>
      </c>
      <c r="L7" s="54"/>
    </row>
    <row r="8" spans="1:14" s="233" customFormat="1" ht="95.25" customHeight="1">
      <c r="A8" s="50">
        <v>2021.2</v>
      </c>
      <c r="B8" s="53" t="s">
        <v>321</v>
      </c>
      <c r="C8" s="452" t="s">
        <v>1310</v>
      </c>
      <c r="D8" s="112" t="s">
        <v>578</v>
      </c>
      <c r="E8" s="50" t="s">
        <v>1307</v>
      </c>
      <c r="F8" s="50" t="s">
        <v>1308</v>
      </c>
      <c r="G8" s="50" t="s">
        <v>1309</v>
      </c>
      <c r="H8" s="50"/>
      <c r="I8" s="192" t="s">
        <v>1578</v>
      </c>
      <c r="J8" s="50" t="s">
        <v>1577</v>
      </c>
      <c r="K8" s="675">
        <v>44691</v>
      </c>
      <c r="L8" s="54"/>
    </row>
    <row r="9" spans="1:14" s="233" customFormat="1" ht="95.25" customHeight="1">
      <c r="A9" s="50">
        <v>2021.3</v>
      </c>
      <c r="B9" s="53" t="s">
        <v>168</v>
      </c>
      <c r="C9" s="452" t="s">
        <v>1519</v>
      </c>
      <c r="D9" s="112">
        <v>5.5</v>
      </c>
      <c r="E9" s="50" t="s">
        <v>1520</v>
      </c>
      <c r="F9" s="50" t="s">
        <v>1521</v>
      </c>
      <c r="G9" s="50" t="s">
        <v>1522</v>
      </c>
      <c r="H9" s="50" t="s">
        <v>1481</v>
      </c>
      <c r="I9" s="192" t="s">
        <v>1579</v>
      </c>
      <c r="J9" s="50" t="s">
        <v>1577</v>
      </c>
      <c r="K9" s="675">
        <v>44691</v>
      </c>
      <c r="L9" s="54"/>
    </row>
    <row r="10" spans="1:14" s="233" customFormat="1" ht="15" customHeight="1">
      <c r="A10" s="716" t="s">
        <v>171</v>
      </c>
      <c r="B10" s="717"/>
      <c r="C10" s="717"/>
      <c r="D10" s="717"/>
      <c r="E10" s="717"/>
      <c r="F10" s="717"/>
      <c r="G10" s="717"/>
      <c r="H10" s="717"/>
      <c r="I10" s="717"/>
      <c r="J10" s="717"/>
      <c r="K10" s="717"/>
      <c r="L10" s="55"/>
    </row>
    <row r="11" spans="1:14" s="233" customFormat="1" ht="28">
      <c r="A11" s="681">
        <v>2022.1</v>
      </c>
      <c r="B11" s="50" t="s">
        <v>321</v>
      </c>
      <c r="C11" s="680" t="s">
        <v>1606</v>
      </c>
      <c r="D11" s="112" t="s">
        <v>578</v>
      </c>
      <c r="E11" s="680" t="s">
        <v>1620</v>
      </c>
      <c r="F11" s="50"/>
      <c r="G11" s="50"/>
      <c r="H11" s="50"/>
      <c r="I11" s="192"/>
      <c r="J11" s="50" t="s">
        <v>1619</v>
      </c>
      <c r="K11" s="675"/>
      <c r="L11" s="54"/>
    </row>
    <row r="12" spans="1:14" s="233" customFormat="1" ht="42">
      <c r="A12" s="62">
        <v>2022.2</v>
      </c>
      <c r="B12" s="50" t="s">
        <v>321</v>
      </c>
      <c r="C12" s="680" t="s">
        <v>1607</v>
      </c>
      <c r="D12" s="112" t="s">
        <v>762</v>
      </c>
      <c r="E12" s="50" t="s">
        <v>1621</v>
      </c>
      <c r="F12" s="50"/>
      <c r="G12" s="50"/>
      <c r="H12" s="50"/>
      <c r="I12" s="192"/>
      <c r="J12" s="50" t="s">
        <v>1619</v>
      </c>
      <c r="K12" s="675"/>
      <c r="L12" s="54"/>
    </row>
    <row r="13" spans="1:14" s="233" customFormat="1" ht="56">
      <c r="A13" s="62">
        <v>2022.3</v>
      </c>
      <c r="B13" s="50" t="s">
        <v>321</v>
      </c>
      <c r="C13" s="680" t="s">
        <v>1608</v>
      </c>
      <c r="D13" s="112" t="s">
        <v>584</v>
      </c>
      <c r="E13" s="50" t="s">
        <v>1622</v>
      </c>
      <c r="F13" s="50"/>
      <c r="G13" s="50"/>
      <c r="H13" s="50"/>
      <c r="I13" s="192"/>
      <c r="J13" s="50" t="s">
        <v>1619</v>
      </c>
      <c r="K13" s="675"/>
      <c r="L13" s="54"/>
    </row>
    <row r="14" spans="1:14" s="233" customFormat="1" ht="15" customHeight="1">
      <c r="A14" s="372"/>
      <c r="B14" s="373"/>
      <c r="C14" s="373"/>
      <c r="D14" s="373"/>
      <c r="E14" s="373"/>
      <c r="F14" s="373"/>
      <c r="G14" s="373"/>
      <c r="H14" s="373"/>
      <c r="I14" s="373"/>
      <c r="J14" s="373"/>
      <c r="K14" s="374"/>
      <c r="L14" s="55"/>
    </row>
    <row r="15" spans="1:14" ht="15" hidden="1" customHeight="1">
      <c r="A15" s="713" t="s">
        <v>171</v>
      </c>
      <c r="B15" s="714"/>
      <c r="C15" s="714"/>
      <c r="D15" s="714"/>
      <c r="E15" s="714"/>
      <c r="F15" s="714"/>
      <c r="G15" s="714"/>
      <c r="H15" s="714"/>
      <c r="I15" s="714"/>
      <c r="J15" s="714"/>
      <c r="K15" s="715"/>
      <c r="L15" s="55"/>
    </row>
    <row r="16" spans="1:14" ht="112" hidden="1">
      <c r="A16" s="193" t="s">
        <v>101</v>
      </c>
      <c r="B16" s="194" t="s">
        <v>168</v>
      </c>
      <c r="C16" s="194" t="s">
        <v>325</v>
      </c>
      <c r="D16" s="202" t="s">
        <v>324</v>
      </c>
      <c r="E16" s="194" t="s">
        <v>323</v>
      </c>
      <c r="F16" s="194"/>
      <c r="G16" s="194"/>
      <c r="H16" s="194" t="s">
        <v>257</v>
      </c>
      <c r="I16" s="199" t="s">
        <v>326</v>
      </c>
      <c r="J16" s="194" t="s">
        <v>169</v>
      </c>
      <c r="K16" s="194"/>
      <c r="L16" s="55"/>
    </row>
    <row r="17" spans="1:14" hidden="1">
      <c r="A17" s="62"/>
      <c r="B17" s="53" t="s">
        <v>168</v>
      </c>
      <c r="C17" s="50"/>
      <c r="D17" s="112"/>
      <c r="E17" s="50"/>
      <c r="F17" s="50"/>
      <c r="G17" s="50"/>
      <c r="H17" s="50"/>
      <c r="I17" s="50"/>
      <c r="J17" s="62" t="s">
        <v>169</v>
      </c>
      <c r="K17" s="62"/>
    </row>
    <row r="18" spans="1:14" hidden="1">
      <c r="A18" s="62"/>
      <c r="B18" s="53" t="s">
        <v>168</v>
      </c>
      <c r="C18" s="50"/>
      <c r="D18" s="112"/>
      <c r="E18" s="50"/>
      <c r="F18" s="50"/>
      <c r="G18" s="50"/>
      <c r="H18" s="50"/>
      <c r="I18" s="50"/>
      <c r="J18" s="62" t="s">
        <v>169</v>
      </c>
      <c r="K18" s="62"/>
    </row>
    <row r="19" spans="1:14" hidden="1">
      <c r="A19" s="62"/>
      <c r="B19" s="53" t="s">
        <v>317</v>
      </c>
      <c r="C19" s="50"/>
      <c r="D19" s="112"/>
      <c r="E19" s="50"/>
      <c r="F19" s="50"/>
      <c r="G19" s="50"/>
      <c r="H19" s="192"/>
      <c r="I19" s="50"/>
      <c r="J19" s="62" t="s">
        <v>169</v>
      </c>
      <c r="K19" s="62"/>
    </row>
    <row r="20" spans="1:14" s="43" customFormat="1" hidden="1">
      <c r="A20" s="62"/>
      <c r="B20" s="53" t="s">
        <v>168</v>
      </c>
      <c r="C20" s="50"/>
      <c r="D20" s="112"/>
      <c r="E20" s="50"/>
      <c r="F20" s="50"/>
      <c r="G20" s="50"/>
      <c r="H20" s="50"/>
      <c r="I20" s="50"/>
      <c r="J20" s="62" t="s">
        <v>169</v>
      </c>
      <c r="K20" s="62"/>
      <c r="M20" s="191"/>
      <c r="N20" s="191"/>
    </row>
    <row r="21" spans="1:14" s="43" customFormat="1" hidden="1">
      <c r="A21" s="62"/>
      <c r="B21" s="53" t="s">
        <v>321</v>
      </c>
      <c r="C21" s="50"/>
      <c r="D21" s="112"/>
      <c r="E21" s="50"/>
      <c r="F21" s="50"/>
      <c r="G21" s="50"/>
      <c r="H21" s="50"/>
      <c r="I21" s="50"/>
      <c r="J21" s="62" t="s">
        <v>169</v>
      </c>
      <c r="K21" s="62"/>
      <c r="M21" s="191"/>
      <c r="N21" s="191"/>
    </row>
    <row r="22" spans="1:14" s="43" customFormat="1">
      <c r="A22" s="63"/>
      <c r="B22" s="195"/>
      <c r="C22" s="115"/>
      <c r="D22" s="203"/>
      <c r="E22" s="46"/>
      <c r="F22" s="46"/>
      <c r="G22" s="46"/>
      <c r="H22" s="46"/>
      <c r="I22" s="46"/>
      <c r="M22" s="191"/>
      <c r="N22" s="191"/>
    </row>
    <row r="23" spans="1:14" s="43" customFormat="1">
      <c r="A23" s="63"/>
      <c r="B23" s="195"/>
      <c r="C23" s="63"/>
      <c r="D23" s="48"/>
      <c r="M23" s="191"/>
      <c r="N23" s="191"/>
    </row>
    <row r="24" spans="1:14" s="43" customFormat="1">
      <c r="A24" s="63"/>
      <c r="B24" s="195"/>
      <c r="C24" s="63"/>
      <c r="D24" s="48"/>
      <c r="M24" s="191"/>
      <c r="N24" s="191"/>
    </row>
    <row r="25" spans="1:14" s="43" customFormat="1">
      <c r="A25" s="63"/>
      <c r="B25" s="195"/>
      <c r="C25" s="63"/>
      <c r="D25" s="48"/>
      <c r="M25" s="191"/>
      <c r="N25" s="191"/>
    </row>
    <row r="26" spans="1:14" s="43" customFormat="1">
      <c r="A26" s="63"/>
      <c r="B26" s="195"/>
      <c r="C26" s="63"/>
      <c r="D26" s="48"/>
      <c r="M26" s="191"/>
      <c r="N26" s="191"/>
    </row>
    <row r="27" spans="1:14" s="43" customFormat="1">
      <c r="A27" s="63"/>
      <c r="B27" s="195"/>
      <c r="C27" s="63"/>
      <c r="D27" s="48"/>
      <c r="M27" s="191"/>
      <c r="N27" s="191"/>
    </row>
    <row r="28" spans="1:14" s="43" customFormat="1">
      <c r="A28" s="63"/>
      <c r="B28" s="195"/>
      <c r="C28" s="63"/>
      <c r="D28" s="48"/>
      <c r="M28" s="191"/>
      <c r="N28" s="191"/>
    </row>
    <row r="29" spans="1:14" s="43" customFormat="1">
      <c r="A29" s="63"/>
      <c r="B29" s="195"/>
      <c r="C29" s="63"/>
      <c r="D29" s="48"/>
      <c r="M29" s="191"/>
      <c r="N29" s="191"/>
    </row>
    <row r="30" spans="1:14" s="43" customFormat="1">
      <c r="A30" s="63"/>
      <c r="B30" s="195"/>
      <c r="C30" s="63"/>
      <c r="D30" s="48"/>
      <c r="M30" s="191"/>
      <c r="N30" s="191"/>
    </row>
    <row r="31" spans="1:14" s="43" customFormat="1">
      <c r="A31" s="63" t="s">
        <v>16</v>
      </c>
      <c r="B31" s="195"/>
      <c r="C31" s="63"/>
      <c r="D31" s="48"/>
      <c r="M31" s="191"/>
      <c r="N31" s="191"/>
    </row>
    <row r="32" spans="1:14" s="43" customFormat="1">
      <c r="A32" s="63"/>
      <c r="B32" s="195"/>
      <c r="C32" s="63"/>
      <c r="D32" s="48"/>
      <c r="M32" s="191"/>
      <c r="N32" s="191"/>
    </row>
    <row r="33" spans="1:14" s="43" customFormat="1">
      <c r="A33" s="63"/>
      <c r="B33" s="195"/>
      <c r="C33" s="63"/>
      <c r="D33" s="48"/>
      <c r="M33" s="191"/>
      <c r="N33" s="191"/>
    </row>
    <row r="34" spans="1:14" s="43" customFormat="1">
      <c r="A34" s="63"/>
      <c r="B34" s="195"/>
      <c r="C34" s="63"/>
      <c r="D34" s="48"/>
      <c r="M34" s="191"/>
      <c r="N34" s="191"/>
    </row>
    <row r="35" spans="1:14" s="43" customFormat="1">
      <c r="A35" s="63"/>
      <c r="B35" s="195"/>
      <c r="C35" s="63"/>
      <c r="D35" s="48"/>
      <c r="M35" s="191"/>
      <c r="N35" s="191"/>
    </row>
    <row r="36" spans="1:14" s="43" customFormat="1">
      <c r="A36" s="63"/>
      <c r="B36" s="195"/>
      <c r="C36" s="63"/>
      <c r="D36" s="48"/>
      <c r="M36" s="191"/>
      <c r="N36" s="191"/>
    </row>
    <row r="37" spans="1:14" s="43" customFormat="1">
      <c r="A37" s="63"/>
      <c r="B37" s="195"/>
      <c r="C37" s="63"/>
      <c r="D37" s="48"/>
      <c r="M37" s="191"/>
      <c r="N37" s="191"/>
    </row>
    <row r="38" spans="1:14" s="43" customFormat="1">
      <c r="A38" s="63"/>
      <c r="B38" s="195"/>
      <c r="C38" s="63"/>
      <c r="D38" s="48"/>
      <c r="M38" s="191"/>
      <c r="N38" s="191"/>
    </row>
    <row r="39" spans="1:14" s="43" customFormat="1">
      <c r="A39" s="63"/>
      <c r="B39" s="195"/>
      <c r="C39" s="63"/>
      <c r="D39" s="48"/>
      <c r="M39" s="191"/>
      <c r="N39" s="191"/>
    </row>
    <row r="40" spans="1:14" s="43" customFormat="1">
      <c r="A40" s="63"/>
      <c r="B40" s="195"/>
      <c r="C40" s="63"/>
      <c r="D40" s="48"/>
      <c r="M40" s="191"/>
      <c r="N40" s="191"/>
    </row>
    <row r="41" spans="1:14" s="43" customFormat="1">
      <c r="A41" s="63"/>
      <c r="B41" s="195"/>
      <c r="C41" s="63"/>
      <c r="D41" s="48"/>
      <c r="M41" s="191"/>
      <c r="N41" s="191"/>
    </row>
    <row r="42" spans="1:14" s="43" customFormat="1">
      <c r="A42" s="63"/>
      <c r="B42" s="195"/>
      <c r="C42" s="63"/>
      <c r="D42" s="48"/>
      <c r="M42" s="191"/>
      <c r="N42" s="191"/>
    </row>
    <row r="43" spans="1:14" s="43" customFormat="1">
      <c r="A43" s="63"/>
      <c r="B43" s="195"/>
      <c r="C43" s="63"/>
      <c r="D43" s="48"/>
      <c r="M43" s="191"/>
      <c r="N43" s="191"/>
    </row>
    <row r="44" spans="1:14" s="43" customFormat="1">
      <c r="A44" s="63"/>
      <c r="B44" s="195"/>
      <c r="C44" s="63"/>
      <c r="D44" s="48"/>
      <c r="M44" s="191"/>
      <c r="N44" s="191"/>
    </row>
    <row r="45" spans="1:14" s="43" customFormat="1">
      <c r="A45" s="63"/>
      <c r="B45" s="195"/>
      <c r="C45" s="63"/>
      <c r="D45" s="48"/>
      <c r="M45" s="191"/>
      <c r="N45" s="191"/>
    </row>
    <row r="46" spans="1:14" s="43" customFormat="1">
      <c r="A46" s="63"/>
      <c r="B46" s="195"/>
      <c r="C46" s="63"/>
      <c r="D46" s="48"/>
      <c r="M46" s="191"/>
      <c r="N46" s="191"/>
    </row>
    <row r="47" spans="1:14" s="43" customFormat="1">
      <c r="A47" s="63"/>
      <c r="B47" s="195"/>
      <c r="C47" s="63"/>
      <c r="D47" s="48"/>
      <c r="M47" s="191"/>
      <c r="N47" s="191"/>
    </row>
    <row r="48" spans="1:14" s="43" customFormat="1">
      <c r="A48" s="63"/>
      <c r="B48" s="195"/>
      <c r="C48" s="63"/>
      <c r="D48" s="48"/>
      <c r="M48" s="191"/>
      <c r="N48" s="191"/>
    </row>
    <row r="49" spans="1:14" s="43" customFormat="1">
      <c r="A49" s="63"/>
      <c r="B49" s="195"/>
      <c r="C49" s="63"/>
      <c r="D49" s="48"/>
      <c r="M49" s="191"/>
      <c r="N49" s="191"/>
    </row>
    <row r="50" spans="1:14" s="43" customFormat="1">
      <c r="A50" s="63"/>
      <c r="B50" s="195"/>
      <c r="C50" s="63"/>
      <c r="D50" s="48"/>
      <c r="M50" s="191"/>
      <c r="N50" s="191"/>
    </row>
    <row r="51" spans="1:14" s="43" customFormat="1">
      <c r="A51" s="63"/>
      <c r="B51" s="195"/>
      <c r="C51" s="63"/>
      <c r="D51" s="48"/>
      <c r="M51" s="191"/>
      <c r="N51" s="191"/>
    </row>
    <row r="52" spans="1:14">
      <c r="A52" s="63"/>
      <c r="B52" s="195"/>
      <c r="C52" s="63"/>
    </row>
    <row r="53" spans="1:14">
      <c r="A53" s="63"/>
      <c r="B53" s="195"/>
      <c r="C53" s="63"/>
    </row>
    <row r="54" spans="1:14">
      <c r="A54" s="63"/>
      <c r="B54" s="195"/>
      <c r="C54" s="63"/>
    </row>
    <row r="55" spans="1:14">
      <c r="A55" s="63"/>
      <c r="B55" s="195"/>
      <c r="C55" s="63"/>
    </row>
    <row r="56" spans="1:14">
      <c r="A56" s="63"/>
      <c r="B56" s="195"/>
      <c r="C56" s="63"/>
    </row>
    <row r="57" spans="1:14">
      <c r="A57" s="63"/>
      <c r="B57" s="195"/>
      <c r="C57" s="63"/>
    </row>
    <row r="58" spans="1:14">
      <c r="B58" s="195"/>
    </row>
    <row r="59" spans="1:14">
      <c r="B59" s="195"/>
    </row>
    <row r="60" spans="1:14">
      <c r="B60" s="195"/>
    </row>
    <row r="61" spans="1:14">
      <c r="B61" s="195"/>
    </row>
    <row r="62" spans="1:14">
      <c r="B62" s="195"/>
    </row>
    <row r="63" spans="1:14">
      <c r="B63" s="195"/>
    </row>
    <row r="64" spans="1:14">
      <c r="B64" s="195"/>
    </row>
    <row r="65" spans="1:12" s="196" customFormat="1">
      <c r="A65" s="115"/>
      <c r="B65" s="195"/>
      <c r="C65" s="115"/>
      <c r="D65" s="204"/>
      <c r="E65" s="115"/>
      <c r="F65" s="115"/>
      <c r="G65" s="115"/>
      <c r="H65" s="115"/>
      <c r="I65" s="115"/>
      <c r="J65" s="115"/>
      <c r="K65" s="115"/>
      <c r="L65" s="115"/>
    </row>
    <row r="66" spans="1:12" s="196" customFormat="1">
      <c r="A66" s="115"/>
      <c r="B66" s="195"/>
      <c r="C66" s="115"/>
      <c r="D66" s="204"/>
      <c r="E66" s="115"/>
      <c r="F66" s="115"/>
      <c r="G66" s="115"/>
      <c r="H66" s="115"/>
      <c r="I66" s="115"/>
      <c r="J66" s="115"/>
      <c r="K66" s="115"/>
      <c r="L66" s="115"/>
    </row>
    <row r="67" spans="1:12" s="196" customFormat="1">
      <c r="A67" s="115"/>
      <c r="B67" s="195"/>
      <c r="C67" s="115"/>
      <c r="D67" s="204"/>
      <c r="E67" s="115"/>
      <c r="F67" s="115"/>
      <c r="G67" s="115"/>
      <c r="H67" s="115"/>
      <c r="I67" s="115"/>
      <c r="J67" s="115"/>
      <c r="K67" s="115"/>
      <c r="L67" s="115"/>
    </row>
    <row r="68" spans="1:12" s="196" customFormat="1">
      <c r="A68" s="115"/>
      <c r="B68" s="195"/>
      <c r="C68" s="115"/>
      <c r="D68" s="204"/>
      <c r="E68" s="115"/>
      <c r="F68" s="115"/>
      <c r="G68" s="115"/>
      <c r="H68" s="115"/>
      <c r="I68" s="115"/>
      <c r="J68" s="115"/>
      <c r="K68" s="115"/>
      <c r="L68" s="115"/>
    </row>
    <row r="69" spans="1:12" s="196" customFormat="1">
      <c r="A69" s="115"/>
      <c r="B69" s="195"/>
      <c r="C69" s="115"/>
      <c r="D69" s="204"/>
      <c r="E69" s="115"/>
      <c r="F69" s="115"/>
      <c r="G69" s="115"/>
      <c r="H69" s="115"/>
      <c r="I69" s="115"/>
      <c r="J69" s="115"/>
      <c r="K69" s="115"/>
      <c r="L69" s="115"/>
    </row>
    <row r="70" spans="1:12" s="196" customFormat="1">
      <c r="A70" s="115"/>
      <c r="B70" s="195"/>
      <c r="C70" s="115"/>
      <c r="D70" s="204"/>
      <c r="E70" s="115"/>
      <c r="F70" s="115"/>
      <c r="G70" s="115"/>
      <c r="H70" s="115"/>
      <c r="I70" s="115"/>
      <c r="J70" s="115"/>
      <c r="K70" s="115"/>
      <c r="L70" s="115"/>
    </row>
    <row r="71" spans="1:12" s="196" customFormat="1">
      <c r="A71" s="115"/>
      <c r="B71" s="195"/>
      <c r="C71" s="115"/>
      <c r="D71" s="204"/>
      <c r="E71" s="115"/>
      <c r="F71" s="115"/>
      <c r="G71" s="115"/>
      <c r="H71" s="115"/>
      <c r="I71" s="115"/>
      <c r="J71" s="115"/>
      <c r="K71" s="115"/>
      <c r="L71" s="115"/>
    </row>
    <row r="72" spans="1:12" s="196" customFormat="1">
      <c r="A72" s="115"/>
      <c r="B72" s="195"/>
      <c r="C72" s="115"/>
      <c r="D72" s="204"/>
      <c r="E72" s="115"/>
      <c r="F72" s="115"/>
      <c r="G72" s="115"/>
      <c r="H72" s="115"/>
      <c r="I72" s="115"/>
      <c r="J72" s="115"/>
      <c r="K72" s="115"/>
      <c r="L72" s="115"/>
    </row>
    <row r="73" spans="1:12" s="196" customFormat="1">
      <c r="A73" s="115"/>
      <c r="B73" s="195"/>
      <c r="C73" s="115"/>
      <c r="D73" s="204"/>
      <c r="E73" s="115"/>
      <c r="F73" s="115"/>
      <c r="G73" s="115"/>
      <c r="H73" s="115"/>
      <c r="I73" s="115"/>
      <c r="J73" s="115"/>
      <c r="K73" s="115"/>
      <c r="L73" s="115"/>
    </row>
    <row r="74" spans="1:12" s="196" customFormat="1">
      <c r="A74" s="115"/>
      <c r="B74" s="195"/>
      <c r="C74" s="115"/>
      <c r="D74" s="204"/>
      <c r="E74" s="115"/>
      <c r="F74" s="115"/>
      <c r="G74" s="115"/>
      <c r="H74" s="115"/>
      <c r="I74" s="115"/>
      <c r="J74" s="115"/>
      <c r="K74" s="115"/>
      <c r="L74" s="115"/>
    </row>
    <row r="75" spans="1:12" s="196" customFormat="1">
      <c r="A75" s="115"/>
      <c r="B75" s="195"/>
      <c r="C75" s="115"/>
      <c r="D75" s="204"/>
      <c r="E75" s="115"/>
      <c r="F75" s="115"/>
      <c r="G75" s="115"/>
      <c r="H75" s="115"/>
      <c r="I75" s="115"/>
      <c r="J75" s="115"/>
      <c r="K75" s="115"/>
      <c r="L75" s="115"/>
    </row>
    <row r="76" spans="1:12" s="196" customFormat="1">
      <c r="A76" s="115"/>
      <c r="B76" s="195"/>
      <c r="C76" s="115"/>
      <c r="D76" s="204"/>
      <c r="E76" s="115"/>
      <c r="F76" s="115"/>
      <c r="G76" s="115"/>
      <c r="H76" s="115"/>
      <c r="I76" s="115"/>
      <c r="J76" s="115"/>
      <c r="K76" s="115"/>
      <c r="L76" s="115"/>
    </row>
    <row r="77" spans="1:12" s="196" customFormat="1">
      <c r="A77" s="115"/>
      <c r="B77" s="195"/>
      <c r="C77" s="115"/>
      <c r="D77" s="204"/>
      <c r="E77" s="115"/>
      <c r="F77" s="115"/>
      <c r="G77" s="115"/>
      <c r="H77" s="115"/>
      <c r="I77" s="115"/>
      <c r="J77" s="115"/>
      <c r="K77" s="115"/>
      <c r="L77" s="115"/>
    </row>
    <row r="78" spans="1:12" s="196" customFormat="1">
      <c r="A78" s="115"/>
      <c r="B78" s="195"/>
      <c r="C78" s="115"/>
      <c r="D78" s="204"/>
      <c r="E78" s="115"/>
      <c r="F78" s="115"/>
      <c r="G78" s="115"/>
      <c r="H78" s="115"/>
      <c r="I78" s="115"/>
      <c r="J78" s="115"/>
      <c r="K78" s="115"/>
      <c r="L78" s="115"/>
    </row>
    <row r="79" spans="1:12" s="196" customFormat="1">
      <c r="A79" s="115"/>
      <c r="B79" s="195"/>
      <c r="C79" s="115"/>
      <c r="D79" s="204"/>
      <c r="E79" s="115"/>
      <c r="F79" s="115"/>
      <c r="G79" s="115"/>
      <c r="H79" s="115"/>
      <c r="I79" s="115"/>
      <c r="J79" s="115"/>
      <c r="K79" s="115"/>
      <c r="L79" s="115"/>
    </row>
    <row r="80" spans="1:12" s="196" customFormat="1">
      <c r="A80" s="115"/>
      <c r="B80" s="195"/>
      <c r="C80" s="115"/>
      <c r="D80" s="204"/>
      <c r="E80" s="115"/>
      <c r="F80" s="115"/>
      <c r="G80" s="115"/>
      <c r="H80" s="115"/>
      <c r="I80" s="115"/>
      <c r="J80" s="115"/>
      <c r="K80" s="115"/>
      <c r="L80" s="115"/>
    </row>
    <row r="81" spans="1:12" s="196" customFormat="1">
      <c r="A81" s="115"/>
      <c r="B81" s="195"/>
      <c r="C81" s="115"/>
      <c r="D81" s="204"/>
      <c r="E81" s="115"/>
      <c r="F81" s="115"/>
      <c r="G81" s="115"/>
      <c r="H81" s="115"/>
      <c r="I81" s="115"/>
      <c r="J81" s="115"/>
      <c r="K81" s="115"/>
      <c r="L81" s="115"/>
    </row>
    <row r="82" spans="1:12" s="196" customFormat="1">
      <c r="A82" s="115"/>
      <c r="B82" s="195"/>
      <c r="C82" s="115"/>
      <c r="D82" s="204"/>
      <c r="E82" s="115"/>
      <c r="F82" s="115"/>
      <c r="G82" s="115"/>
      <c r="H82" s="115"/>
      <c r="I82" s="115"/>
      <c r="J82" s="115"/>
      <c r="K82" s="115"/>
      <c r="L82" s="115"/>
    </row>
    <row r="83" spans="1:12" s="196" customFormat="1">
      <c r="A83" s="115"/>
      <c r="B83" s="195"/>
      <c r="C83" s="115"/>
      <c r="D83" s="204"/>
      <c r="E83" s="115"/>
      <c r="F83" s="115"/>
      <c r="G83" s="115"/>
      <c r="H83" s="115"/>
      <c r="I83" s="115"/>
      <c r="J83" s="115"/>
      <c r="K83" s="115"/>
      <c r="L83" s="115"/>
    </row>
    <row r="84" spans="1:12" s="196" customFormat="1">
      <c r="A84" s="115"/>
      <c r="B84" s="195"/>
      <c r="C84" s="115"/>
      <c r="D84" s="204"/>
      <c r="E84" s="115"/>
      <c r="F84" s="115"/>
      <c r="G84" s="115"/>
      <c r="H84" s="115"/>
      <c r="I84" s="115"/>
      <c r="J84" s="115"/>
      <c r="K84" s="115"/>
      <c r="L84" s="115"/>
    </row>
    <row r="85" spans="1:12" s="196" customFormat="1">
      <c r="A85" s="115"/>
      <c r="B85" s="195"/>
      <c r="C85" s="115"/>
      <c r="D85" s="204"/>
      <c r="E85" s="115"/>
      <c r="F85" s="115"/>
      <c r="G85" s="115"/>
      <c r="H85" s="115"/>
      <c r="I85" s="115"/>
      <c r="J85" s="115"/>
      <c r="K85" s="115"/>
      <c r="L85" s="115"/>
    </row>
    <row r="86" spans="1:12" s="196" customFormat="1">
      <c r="A86" s="115"/>
      <c r="B86" s="195"/>
      <c r="C86" s="115"/>
      <c r="D86" s="204"/>
      <c r="E86" s="115"/>
      <c r="F86" s="115"/>
      <c r="G86" s="115"/>
      <c r="H86" s="115"/>
      <c r="I86" s="115"/>
      <c r="J86" s="115"/>
      <c r="K86" s="115"/>
      <c r="L86" s="115"/>
    </row>
    <row r="87" spans="1:12" s="196" customFormat="1">
      <c r="A87" s="115"/>
      <c r="B87" s="195"/>
      <c r="C87" s="115"/>
      <c r="D87" s="204"/>
      <c r="E87" s="115"/>
      <c r="F87" s="115"/>
      <c r="G87" s="115"/>
      <c r="H87" s="115"/>
      <c r="I87" s="115"/>
      <c r="J87" s="115"/>
      <c r="K87" s="115"/>
      <c r="L87" s="115"/>
    </row>
    <row r="88" spans="1:12" s="196" customFormat="1">
      <c r="A88" s="115"/>
      <c r="B88" s="195"/>
      <c r="C88" s="115"/>
      <c r="D88" s="204"/>
      <c r="E88" s="115"/>
      <c r="F88" s="115"/>
      <c r="G88" s="115"/>
      <c r="H88" s="115"/>
      <c r="I88" s="115"/>
      <c r="J88" s="115"/>
      <c r="K88" s="115"/>
      <c r="L88" s="115"/>
    </row>
    <row r="89" spans="1:12" s="196" customFormat="1">
      <c r="A89" s="115"/>
      <c r="B89" s="195"/>
      <c r="C89" s="115"/>
      <c r="D89" s="204"/>
      <c r="E89" s="115"/>
      <c r="F89" s="115"/>
      <c r="G89" s="115"/>
      <c r="H89" s="115"/>
      <c r="I89" s="115"/>
      <c r="J89" s="115"/>
      <c r="K89" s="115"/>
      <c r="L89" s="115"/>
    </row>
    <row r="90" spans="1:12" s="196" customFormat="1">
      <c r="A90" s="115"/>
      <c r="B90" s="195"/>
      <c r="C90" s="115"/>
      <c r="D90" s="204"/>
      <c r="E90" s="115"/>
      <c r="F90" s="115"/>
      <c r="G90" s="115"/>
      <c r="H90" s="115"/>
      <c r="I90" s="115"/>
      <c r="J90" s="115"/>
      <c r="K90" s="115"/>
      <c r="L90" s="115"/>
    </row>
    <row r="91" spans="1:12" s="196" customFormat="1">
      <c r="A91" s="115"/>
      <c r="B91" s="195"/>
      <c r="C91" s="115"/>
      <c r="D91" s="204"/>
      <c r="E91" s="115"/>
      <c r="F91" s="115"/>
      <c r="G91" s="115"/>
      <c r="H91" s="115"/>
      <c r="I91" s="115"/>
      <c r="J91" s="115"/>
      <c r="K91" s="115"/>
      <c r="L91" s="115"/>
    </row>
    <row r="92" spans="1:12" s="196" customFormat="1">
      <c r="A92" s="115"/>
      <c r="B92" s="195"/>
      <c r="C92" s="115"/>
      <c r="D92" s="204"/>
      <c r="E92" s="115"/>
      <c r="F92" s="115"/>
      <c r="G92" s="115"/>
      <c r="H92" s="115"/>
      <c r="I92" s="115"/>
      <c r="J92" s="115"/>
      <c r="K92" s="115"/>
      <c r="L92" s="115"/>
    </row>
    <row r="93" spans="1:12" s="196" customFormat="1">
      <c r="A93" s="115"/>
      <c r="B93" s="195"/>
      <c r="C93" s="115"/>
      <c r="D93" s="204"/>
      <c r="E93" s="115"/>
      <c r="F93" s="115"/>
      <c r="G93" s="115"/>
      <c r="H93" s="115"/>
      <c r="I93" s="115"/>
      <c r="J93" s="115"/>
      <c r="K93" s="115"/>
      <c r="L93" s="115"/>
    </row>
    <row r="94" spans="1:12" s="196" customFormat="1">
      <c r="A94" s="115"/>
      <c r="B94" s="195"/>
      <c r="C94" s="115"/>
      <c r="D94" s="204"/>
      <c r="E94" s="115"/>
      <c r="F94" s="115"/>
      <c r="G94" s="115"/>
      <c r="H94" s="115"/>
      <c r="I94" s="115"/>
      <c r="J94" s="115"/>
      <c r="K94" s="115"/>
      <c r="L94" s="115"/>
    </row>
    <row r="95" spans="1:12" s="196" customFormat="1">
      <c r="A95" s="115"/>
      <c r="B95" s="195"/>
      <c r="C95" s="115"/>
      <c r="D95" s="204"/>
      <c r="E95" s="115"/>
      <c r="F95" s="115"/>
      <c r="G95" s="115"/>
      <c r="H95" s="115"/>
      <c r="I95" s="115"/>
      <c r="J95" s="115"/>
      <c r="K95" s="115"/>
      <c r="L95" s="115"/>
    </row>
    <row r="96" spans="1:12" s="196" customFormat="1">
      <c r="A96" s="115"/>
      <c r="B96" s="195"/>
      <c r="C96" s="115"/>
      <c r="D96" s="204"/>
      <c r="E96" s="115"/>
      <c r="F96" s="115"/>
      <c r="G96" s="115"/>
      <c r="H96" s="115"/>
      <c r="I96" s="115"/>
      <c r="J96" s="115"/>
      <c r="K96" s="115"/>
      <c r="L96" s="115"/>
    </row>
    <row r="97" spans="1:12" s="196" customFormat="1">
      <c r="A97" s="115"/>
      <c r="B97" s="195"/>
      <c r="C97" s="115"/>
      <c r="D97" s="204"/>
      <c r="E97" s="115"/>
      <c r="F97" s="115"/>
      <c r="G97" s="115"/>
      <c r="H97" s="115"/>
      <c r="I97" s="115"/>
      <c r="J97" s="115"/>
      <c r="K97" s="115"/>
      <c r="L97" s="115"/>
    </row>
    <row r="98" spans="1:12" s="196" customFormat="1">
      <c r="A98" s="115"/>
      <c r="B98" s="195"/>
      <c r="C98" s="115"/>
      <c r="D98" s="204"/>
      <c r="E98" s="115"/>
      <c r="F98" s="115"/>
      <c r="G98" s="115"/>
      <c r="H98" s="115"/>
      <c r="I98" s="115"/>
      <c r="J98" s="115"/>
      <c r="K98" s="115"/>
      <c r="L98" s="115"/>
    </row>
    <row r="99" spans="1:12" s="196" customFormat="1">
      <c r="A99" s="115"/>
      <c r="B99" s="195"/>
      <c r="C99" s="115"/>
      <c r="D99" s="204"/>
      <c r="E99" s="115"/>
      <c r="F99" s="115"/>
      <c r="G99" s="115"/>
      <c r="H99" s="115"/>
      <c r="I99" s="115"/>
      <c r="J99" s="115"/>
      <c r="K99" s="115"/>
      <c r="L99" s="115"/>
    </row>
    <row r="100" spans="1:12" s="196" customFormat="1">
      <c r="A100" s="115"/>
      <c r="B100" s="195"/>
      <c r="C100" s="115"/>
      <c r="D100" s="204"/>
      <c r="E100" s="115"/>
      <c r="F100" s="115"/>
      <c r="G100" s="115"/>
      <c r="H100" s="115"/>
      <c r="I100" s="115"/>
      <c r="J100" s="115"/>
      <c r="K100" s="115"/>
      <c r="L100" s="115"/>
    </row>
    <row r="101" spans="1:12" s="196" customFormat="1">
      <c r="A101" s="115"/>
      <c r="B101" s="195"/>
      <c r="C101" s="115"/>
      <c r="D101" s="204"/>
      <c r="E101" s="115"/>
      <c r="F101" s="115"/>
      <c r="G101" s="115"/>
      <c r="H101" s="115"/>
      <c r="I101" s="115"/>
      <c r="J101" s="115"/>
      <c r="K101" s="115"/>
      <c r="L101" s="115"/>
    </row>
    <row r="102" spans="1:12" s="196" customFormat="1">
      <c r="A102" s="115"/>
      <c r="B102" s="195"/>
      <c r="C102" s="115"/>
      <c r="D102" s="204"/>
      <c r="E102" s="115"/>
      <c r="F102" s="115"/>
      <c r="G102" s="115"/>
      <c r="H102" s="115"/>
      <c r="I102" s="115"/>
      <c r="J102" s="115"/>
      <c r="K102" s="115"/>
      <c r="L102" s="115"/>
    </row>
    <row r="103" spans="1:12" s="196" customFormat="1">
      <c r="A103" s="115"/>
      <c r="B103" s="195"/>
      <c r="C103" s="115"/>
      <c r="D103" s="204"/>
      <c r="E103" s="115"/>
      <c r="F103" s="115"/>
      <c r="G103" s="115"/>
      <c r="H103" s="115"/>
      <c r="I103" s="115"/>
      <c r="J103" s="115"/>
      <c r="K103" s="115"/>
      <c r="L103" s="115"/>
    </row>
    <row r="104" spans="1:12" s="196" customFormat="1">
      <c r="A104" s="115"/>
      <c r="B104" s="195"/>
      <c r="C104" s="115"/>
      <c r="D104" s="204"/>
      <c r="E104" s="115"/>
      <c r="F104" s="115"/>
      <c r="G104" s="115"/>
      <c r="H104" s="115"/>
      <c r="I104" s="115"/>
      <c r="J104" s="115"/>
      <c r="K104" s="115"/>
      <c r="L104" s="115"/>
    </row>
    <row r="105" spans="1:12" s="196" customFormat="1">
      <c r="A105" s="115"/>
      <c r="B105" s="195"/>
      <c r="C105" s="115"/>
      <c r="D105" s="204"/>
      <c r="E105" s="115"/>
      <c r="F105" s="115"/>
      <c r="G105" s="115"/>
      <c r="H105" s="115"/>
      <c r="I105" s="115"/>
      <c r="J105" s="115"/>
      <c r="K105" s="115"/>
      <c r="L105" s="115"/>
    </row>
    <row r="106" spans="1:12" s="196" customFormat="1">
      <c r="A106" s="115"/>
      <c r="B106" s="195"/>
      <c r="C106" s="115"/>
      <c r="D106" s="204"/>
      <c r="E106" s="115"/>
      <c r="F106" s="115"/>
      <c r="G106" s="115"/>
      <c r="H106" s="115"/>
      <c r="I106" s="115"/>
      <c r="J106" s="115"/>
      <c r="K106" s="115"/>
      <c r="L106" s="115"/>
    </row>
    <row r="107" spans="1:12" s="196" customFormat="1">
      <c r="A107" s="115"/>
      <c r="B107" s="195"/>
      <c r="C107" s="115"/>
      <c r="D107" s="204"/>
      <c r="E107" s="115"/>
      <c r="F107" s="115"/>
      <c r="G107" s="115"/>
      <c r="H107" s="115"/>
      <c r="I107" s="115"/>
      <c r="J107" s="115"/>
      <c r="K107" s="115"/>
      <c r="L107" s="115"/>
    </row>
    <row r="108" spans="1:12" s="196" customFormat="1">
      <c r="A108" s="115"/>
      <c r="B108" s="195"/>
      <c r="C108" s="115"/>
      <c r="D108" s="204"/>
      <c r="E108" s="115"/>
      <c r="F108" s="115"/>
      <c r="G108" s="115"/>
      <c r="H108" s="115"/>
      <c r="I108" s="115"/>
      <c r="J108" s="115"/>
      <c r="K108" s="115"/>
      <c r="L108" s="115"/>
    </row>
    <row r="109" spans="1:12" s="196" customFormat="1">
      <c r="A109" s="115"/>
      <c r="B109" s="195"/>
      <c r="C109" s="115"/>
      <c r="D109" s="204"/>
      <c r="E109" s="115"/>
      <c r="F109" s="115"/>
      <c r="G109" s="115"/>
      <c r="H109" s="115"/>
      <c r="I109" s="115"/>
      <c r="J109" s="115"/>
      <c r="K109" s="115"/>
      <c r="L109" s="115"/>
    </row>
    <row r="110" spans="1:12" s="196" customFormat="1">
      <c r="A110" s="115"/>
      <c r="B110" s="195"/>
      <c r="C110" s="115"/>
      <c r="D110" s="204"/>
      <c r="E110" s="115"/>
      <c r="F110" s="115"/>
      <c r="G110" s="115"/>
      <c r="H110" s="115"/>
      <c r="I110" s="115"/>
      <c r="J110" s="115"/>
      <c r="K110" s="115"/>
      <c r="L110" s="115"/>
    </row>
    <row r="111" spans="1:12" s="196" customFormat="1">
      <c r="A111" s="115"/>
      <c r="B111" s="195"/>
      <c r="C111" s="115"/>
      <c r="D111" s="204"/>
      <c r="E111" s="115"/>
      <c r="F111" s="115"/>
      <c r="G111" s="115"/>
      <c r="H111" s="115"/>
      <c r="I111" s="115"/>
      <c r="J111" s="115"/>
      <c r="K111" s="115"/>
      <c r="L111" s="115"/>
    </row>
    <row r="112" spans="1:12" s="196" customFormat="1">
      <c r="A112" s="115"/>
      <c r="B112" s="195"/>
      <c r="C112" s="115"/>
      <c r="D112" s="204"/>
      <c r="E112" s="115"/>
      <c r="F112" s="115"/>
      <c r="G112" s="115"/>
      <c r="H112" s="115"/>
      <c r="I112" s="115"/>
      <c r="J112" s="115"/>
      <c r="K112" s="115"/>
      <c r="L112" s="115"/>
    </row>
    <row r="113" spans="1:12" s="196" customFormat="1">
      <c r="A113" s="115"/>
      <c r="B113" s="195"/>
      <c r="C113" s="115"/>
      <c r="D113" s="204"/>
      <c r="E113" s="115"/>
      <c r="F113" s="115"/>
      <c r="G113" s="115"/>
      <c r="H113" s="115"/>
      <c r="I113" s="115"/>
      <c r="J113" s="115"/>
      <c r="K113" s="115"/>
      <c r="L113" s="115"/>
    </row>
    <row r="114" spans="1:12" s="196" customFormat="1">
      <c r="A114" s="115"/>
      <c r="B114" s="195"/>
      <c r="C114" s="115"/>
      <c r="D114" s="204"/>
      <c r="E114" s="115"/>
      <c r="F114" s="115"/>
      <c r="G114" s="115"/>
      <c r="H114" s="115"/>
      <c r="I114" s="115"/>
      <c r="J114" s="115"/>
      <c r="K114" s="115"/>
      <c r="L114" s="115"/>
    </row>
    <row r="115" spans="1:12" s="196" customFormat="1">
      <c r="A115" s="115"/>
      <c r="B115" s="195"/>
      <c r="C115" s="115"/>
      <c r="D115" s="204"/>
      <c r="E115" s="115"/>
      <c r="F115" s="115"/>
      <c r="G115" s="115"/>
      <c r="H115" s="115"/>
      <c r="I115" s="115"/>
      <c r="J115" s="115"/>
      <c r="K115" s="115"/>
      <c r="L115" s="115"/>
    </row>
    <row r="116" spans="1:12" s="196" customFormat="1">
      <c r="A116" s="115"/>
      <c r="B116" s="195"/>
      <c r="C116" s="115"/>
      <c r="D116" s="204"/>
      <c r="E116" s="115"/>
      <c r="F116" s="115"/>
      <c r="G116" s="115"/>
      <c r="H116" s="115"/>
      <c r="I116" s="115"/>
      <c r="J116" s="115"/>
      <c r="K116" s="115"/>
      <c r="L116" s="115"/>
    </row>
    <row r="117" spans="1:12" s="196" customFormat="1">
      <c r="A117" s="115"/>
      <c r="B117" s="195"/>
      <c r="C117" s="115"/>
      <c r="D117" s="204"/>
      <c r="E117" s="115"/>
      <c r="F117" s="115"/>
      <c r="G117" s="115"/>
      <c r="H117" s="115"/>
      <c r="I117" s="115"/>
      <c r="J117" s="115"/>
      <c r="K117" s="115"/>
      <c r="L117" s="115"/>
    </row>
    <row r="118" spans="1:12" s="196" customFormat="1">
      <c r="A118" s="115"/>
      <c r="B118" s="195"/>
      <c r="C118" s="115"/>
      <c r="D118" s="204"/>
      <c r="E118" s="115"/>
      <c r="F118" s="115"/>
      <c r="G118" s="115"/>
      <c r="H118" s="115"/>
      <c r="I118" s="115"/>
      <c r="J118" s="115"/>
      <c r="K118" s="115"/>
      <c r="L118" s="115"/>
    </row>
    <row r="119" spans="1:12" s="196" customFormat="1">
      <c r="A119" s="115"/>
      <c r="B119" s="195"/>
      <c r="C119" s="115"/>
      <c r="D119" s="204"/>
      <c r="E119" s="115"/>
      <c r="F119" s="115"/>
      <c r="G119" s="115"/>
      <c r="H119" s="115"/>
      <c r="I119" s="115"/>
      <c r="J119" s="115"/>
      <c r="K119" s="115"/>
      <c r="L119" s="115"/>
    </row>
    <row r="120" spans="1:12" s="196" customFormat="1">
      <c r="A120" s="115"/>
      <c r="B120" s="195"/>
      <c r="C120" s="115"/>
      <c r="D120" s="204"/>
      <c r="E120" s="115"/>
      <c r="F120" s="115"/>
      <c r="G120" s="115"/>
      <c r="H120" s="115"/>
      <c r="I120" s="115"/>
      <c r="J120" s="115"/>
      <c r="K120" s="115"/>
      <c r="L120" s="115"/>
    </row>
    <row r="121" spans="1:12" s="196" customFormat="1">
      <c r="A121" s="115"/>
      <c r="B121" s="195"/>
      <c r="C121" s="115"/>
      <c r="D121" s="204"/>
      <c r="E121" s="115"/>
      <c r="F121" s="115"/>
      <c r="G121" s="115"/>
      <c r="H121" s="115"/>
      <c r="I121" s="115"/>
      <c r="J121" s="115"/>
      <c r="K121" s="115"/>
      <c r="L121" s="115"/>
    </row>
    <row r="122" spans="1:12" s="196" customFormat="1">
      <c r="A122" s="115"/>
      <c r="B122" s="195"/>
      <c r="C122" s="115"/>
      <c r="D122" s="204"/>
      <c r="E122" s="115"/>
      <c r="F122" s="115"/>
      <c r="G122" s="115"/>
      <c r="H122" s="115"/>
      <c r="I122" s="115"/>
      <c r="J122" s="115"/>
      <c r="K122" s="115"/>
      <c r="L122" s="115"/>
    </row>
    <row r="123" spans="1:12" s="196" customFormat="1">
      <c r="A123" s="115"/>
      <c r="B123" s="195"/>
      <c r="C123" s="115"/>
      <c r="D123" s="204"/>
      <c r="E123" s="115"/>
      <c r="F123" s="115"/>
      <c r="G123" s="115"/>
      <c r="H123" s="115"/>
      <c r="I123" s="115"/>
      <c r="J123" s="115"/>
      <c r="K123" s="115"/>
      <c r="L123" s="115"/>
    </row>
    <row r="124" spans="1:12" s="196" customFormat="1">
      <c r="A124" s="115"/>
      <c r="B124" s="195"/>
      <c r="C124" s="115"/>
      <c r="D124" s="204"/>
      <c r="E124" s="115"/>
      <c r="F124" s="115"/>
      <c r="G124" s="115"/>
      <c r="H124" s="115"/>
      <c r="I124" s="115"/>
      <c r="J124" s="115"/>
      <c r="K124" s="115"/>
      <c r="L124" s="115"/>
    </row>
    <row r="125" spans="1:12" s="196" customFormat="1">
      <c r="A125" s="115"/>
      <c r="B125" s="195"/>
      <c r="C125" s="115"/>
      <c r="D125" s="204"/>
      <c r="E125" s="115"/>
      <c r="F125" s="115"/>
      <c r="G125" s="115"/>
      <c r="H125" s="115"/>
      <c r="I125" s="115"/>
      <c r="J125" s="115"/>
      <c r="K125" s="115"/>
      <c r="L125" s="115"/>
    </row>
    <row r="126" spans="1:12" s="196" customFormat="1">
      <c r="A126" s="115"/>
      <c r="B126" s="195"/>
      <c r="C126" s="115"/>
      <c r="D126" s="204"/>
      <c r="E126" s="115"/>
      <c r="F126" s="115"/>
      <c r="G126" s="115"/>
      <c r="H126" s="115"/>
      <c r="I126" s="115"/>
      <c r="J126" s="115"/>
      <c r="K126" s="115"/>
      <c r="L126" s="115"/>
    </row>
    <row r="127" spans="1:12" s="196" customFormat="1">
      <c r="A127" s="115"/>
      <c r="B127" s="195"/>
      <c r="C127" s="115"/>
      <c r="D127" s="204"/>
      <c r="E127" s="115"/>
      <c r="F127" s="115"/>
      <c r="G127" s="115"/>
      <c r="H127" s="115"/>
      <c r="I127" s="115"/>
      <c r="J127" s="115"/>
      <c r="K127" s="115"/>
      <c r="L127" s="115"/>
    </row>
    <row r="128" spans="1:12" s="196" customFormat="1">
      <c r="A128" s="115"/>
      <c r="B128" s="195"/>
      <c r="C128" s="115"/>
      <c r="D128" s="204"/>
      <c r="E128" s="115"/>
      <c r="F128" s="115"/>
      <c r="G128" s="115"/>
      <c r="H128" s="115"/>
      <c r="I128" s="115"/>
      <c r="J128" s="115"/>
      <c r="K128" s="115"/>
      <c r="L128" s="115"/>
    </row>
    <row r="129" spans="2:14">
      <c r="B129" s="197"/>
    </row>
    <row r="130" spans="2:14">
      <c r="B130" s="198"/>
    </row>
    <row r="131" spans="2:14">
      <c r="B131" s="198"/>
    </row>
    <row r="132" spans="2:14" s="43" customFormat="1">
      <c r="B132" s="198"/>
      <c r="D132" s="48"/>
      <c r="M132" s="191"/>
      <c r="N132" s="191"/>
    </row>
    <row r="133" spans="2:14" s="43" customFormat="1">
      <c r="B133" s="198"/>
      <c r="D133" s="48"/>
      <c r="M133" s="191"/>
      <c r="N133" s="191"/>
    </row>
    <row r="134" spans="2:14" s="43" customFormat="1">
      <c r="B134" s="198"/>
      <c r="D134" s="48"/>
      <c r="M134" s="191"/>
      <c r="N134" s="191"/>
    </row>
    <row r="135" spans="2:14" s="43" customFormat="1">
      <c r="B135" s="198"/>
      <c r="D135" s="48"/>
      <c r="M135" s="191"/>
      <c r="N135" s="191"/>
    </row>
    <row r="136" spans="2:14" s="43" customFormat="1">
      <c r="B136" s="198"/>
      <c r="D136" s="48"/>
      <c r="M136" s="191"/>
      <c r="N136" s="191"/>
    </row>
    <row r="137" spans="2:14" s="43" customFormat="1">
      <c r="B137" s="198"/>
      <c r="D137" s="48"/>
      <c r="M137" s="191"/>
      <c r="N137" s="191"/>
    </row>
    <row r="138" spans="2:14" s="43" customFormat="1">
      <c r="B138" s="198"/>
      <c r="D138" s="48"/>
      <c r="M138" s="191"/>
      <c r="N138" s="191"/>
    </row>
    <row r="139" spans="2:14" s="43" customFormat="1">
      <c r="B139" s="198"/>
      <c r="D139" s="48"/>
      <c r="M139" s="191"/>
      <c r="N139" s="191"/>
    </row>
    <row r="140" spans="2:14" s="43" customFormat="1">
      <c r="B140" s="198"/>
      <c r="D140" s="48"/>
      <c r="M140" s="191"/>
      <c r="N140" s="191"/>
    </row>
    <row r="141" spans="2:14" s="43" customFormat="1">
      <c r="B141" s="198"/>
      <c r="D141" s="48"/>
      <c r="M141" s="191"/>
      <c r="N141" s="191"/>
    </row>
    <row r="142" spans="2:14" s="43" customFormat="1">
      <c r="B142" s="198"/>
      <c r="D142" s="48"/>
      <c r="M142" s="191"/>
      <c r="N142" s="191"/>
    </row>
    <row r="143" spans="2:14" s="43" customFormat="1">
      <c r="B143" s="198"/>
      <c r="D143" s="48"/>
      <c r="M143" s="191"/>
      <c r="N143" s="191"/>
    </row>
    <row r="144" spans="2:14" s="43" customFormat="1">
      <c r="B144" s="198"/>
      <c r="D144" s="48"/>
      <c r="M144" s="191"/>
      <c r="N144" s="191"/>
    </row>
    <row r="145" spans="2:14" s="43" customFormat="1">
      <c r="B145" s="198"/>
      <c r="D145" s="48"/>
      <c r="M145" s="191"/>
      <c r="N145" s="191"/>
    </row>
    <row r="146" spans="2:14" s="43" customFormat="1">
      <c r="B146" s="198"/>
      <c r="D146" s="48"/>
      <c r="M146" s="191"/>
      <c r="N146" s="191"/>
    </row>
    <row r="147" spans="2:14" s="43" customFormat="1">
      <c r="B147" s="198"/>
      <c r="D147" s="48"/>
      <c r="M147" s="191"/>
      <c r="N147" s="191"/>
    </row>
    <row r="148" spans="2:14" s="43" customFormat="1">
      <c r="B148" s="198"/>
      <c r="D148" s="48"/>
      <c r="M148" s="191"/>
      <c r="N148" s="191"/>
    </row>
    <row r="149" spans="2:14" s="43" customFormat="1">
      <c r="B149" s="198"/>
      <c r="D149" s="48"/>
      <c r="M149" s="191"/>
      <c r="N149" s="191"/>
    </row>
    <row r="150" spans="2:14" s="43" customFormat="1">
      <c r="B150" s="198"/>
      <c r="D150" s="48"/>
      <c r="M150" s="191"/>
      <c r="N150" s="191"/>
    </row>
    <row r="151" spans="2:14" s="43" customFormat="1">
      <c r="B151" s="198"/>
      <c r="D151" s="48"/>
      <c r="M151" s="191"/>
      <c r="N151" s="191"/>
    </row>
    <row r="152" spans="2:14" s="43" customFormat="1">
      <c r="B152" s="198"/>
      <c r="D152" s="48"/>
      <c r="M152" s="191"/>
      <c r="N152" s="191"/>
    </row>
    <row r="153" spans="2:14" s="43" customFormat="1">
      <c r="B153" s="198"/>
      <c r="D153" s="48"/>
      <c r="M153" s="191"/>
      <c r="N153" s="191"/>
    </row>
    <row r="154" spans="2:14" s="43" customFormat="1">
      <c r="B154" s="198"/>
      <c r="D154" s="48"/>
      <c r="M154" s="191"/>
      <c r="N154" s="191"/>
    </row>
    <row r="155" spans="2:14" s="43" customFormat="1">
      <c r="B155" s="198"/>
      <c r="D155" s="48"/>
      <c r="M155" s="191"/>
      <c r="N155" s="191"/>
    </row>
    <row r="156" spans="2:14" s="43" customFormat="1">
      <c r="B156" s="198"/>
      <c r="D156" s="48"/>
      <c r="M156" s="191"/>
      <c r="N156" s="191"/>
    </row>
    <row r="157" spans="2:14" s="43" customFormat="1">
      <c r="B157" s="198"/>
      <c r="D157" s="48"/>
      <c r="M157" s="191"/>
      <c r="N157" s="191"/>
    </row>
    <row r="158" spans="2:14" s="43" customFormat="1">
      <c r="B158" s="198"/>
      <c r="D158" s="48"/>
      <c r="M158" s="191"/>
      <c r="N158" s="191"/>
    </row>
    <row r="159" spans="2:14" s="43" customFormat="1">
      <c r="B159" s="198"/>
      <c r="D159" s="48"/>
      <c r="M159" s="191"/>
      <c r="N159" s="191"/>
    </row>
    <row r="160" spans="2:14" s="43" customFormat="1">
      <c r="B160" s="198"/>
      <c r="D160" s="48"/>
      <c r="M160" s="191"/>
      <c r="N160" s="191"/>
    </row>
    <row r="161" spans="2:14" s="43" customFormat="1">
      <c r="B161" s="198"/>
      <c r="D161" s="48"/>
      <c r="M161" s="191"/>
      <c r="N161" s="191"/>
    </row>
    <row r="162" spans="2:14" s="43" customFormat="1">
      <c r="B162" s="198"/>
      <c r="D162" s="48"/>
      <c r="M162" s="191"/>
      <c r="N162" s="191"/>
    </row>
    <row r="163" spans="2:14" s="43" customFormat="1">
      <c r="B163" s="198"/>
      <c r="D163" s="48"/>
      <c r="M163" s="191"/>
      <c r="N163" s="191"/>
    </row>
    <row r="164" spans="2:14" s="43" customFormat="1">
      <c r="B164" s="198"/>
      <c r="D164" s="48"/>
      <c r="M164" s="191"/>
      <c r="N164" s="191"/>
    </row>
    <row r="165" spans="2:14" s="43" customFormat="1">
      <c r="B165" s="198"/>
      <c r="D165" s="48"/>
      <c r="M165" s="191"/>
      <c r="N165" s="191"/>
    </row>
    <row r="166" spans="2:14" s="43" customFormat="1">
      <c r="B166" s="198"/>
      <c r="D166" s="48"/>
      <c r="M166" s="191"/>
      <c r="N166" s="191"/>
    </row>
    <row r="167" spans="2:14" s="43" customFormat="1">
      <c r="B167" s="198"/>
      <c r="D167" s="48"/>
      <c r="M167" s="191"/>
      <c r="N167" s="191"/>
    </row>
    <row r="168" spans="2:14" s="43" customFormat="1">
      <c r="B168" s="198"/>
      <c r="D168" s="48"/>
      <c r="M168" s="191"/>
      <c r="N168" s="191"/>
    </row>
    <row r="169" spans="2:14" s="43" customFormat="1">
      <c r="B169" s="198"/>
      <c r="D169" s="48"/>
      <c r="M169" s="191"/>
      <c r="N169" s="191"/>
    </row>
    <row r="170" spans="2:14" s="43" customFormat="1">
      <c r="B170" s="198"/>
      <c r="D170" s="48"/>
      <c r="M170" s="191"/>
      <c r="N170" s="191"/>
    </row>
    <row r="171" spans="2:14" s="43" customFormat="1">
      <c r="B171" s="198"/>
      <c r="D171" s="48"/>
      <c r="M171" s="191"/>
      <c r="N171" s="191"/>
    </row>
    <row r="172" spans="2:14" s="43" customFormat="1">
      <c r="B172" s="198"/>
      <c r="D172" s="48"/>
      <c r="M172" s="191"/>
      <c r="N172" s="191"/>
    </row>
    <row r="173" spans="2:14" s="43" customFormat="1">
      <c r="B173" s="198"/>
      <c r="D173" s="48"/>
      <c r="M173" s="191"/>
      <c r="N173" s="191"/>
    </row>
    <row r="174" spans="2:14" s="43" customFormat="1">
      <c r="B174" s="198"/>
      <c r="D174" s="48"/>
      <c r="M174" s="191"/>
      <c r="N174" s="191"/>
    </row>
    <row r="175" spans="2:14" s="43" customFormat="1">
      <c r="B175" s="198"/>
      <c r="D175" s="48"/>
      <c r="M175" s="191"/>
      <c r="N175" s="191"/>
    </row>
    <row r="176" spans="2:14" s="43" customFormat="1">
      <c r="B176" s="198"/>
      <c r="D176" s="48"/>
      <c r="M176" s="191"/>
      <c r="N176" s="191"/>
    </row>
    <row r="177" spans="2:14" s="43" customFormat="1">
      <c r="B177" s="198"/>
      <c r="D177" s="48"/>
      <c r="M177" s="191"/>
      <c r="N177" s="191"/>
    </row>
    <row r="178" spans="2:14" s="43" customFormat="1">
      <c r="B178" s="198"/>
      <c r="D178" s="48"/>
      <c r="M178" s="191"/>
      <c r="N178" s="191"/>
    </row>
    <row r="179" spans="2:14" s="43" customFormat="1">
      <c r="B179" s="198"/>
      <c r="D179" s="48"/>
      <c r="M179" s="191"/>
      <c r="N179" s="191"/>
    </row>
    <row r="180" spans="2:14" s="43" customFormat="1">
      <c r="B180" s="198"/>
      <c r="D180" s="48"/>
      <c r="M180" s="191"/>
      <c r="N180" s="191"/>
    </row>
    <row r="181" spans="2:14" s="43" customFormat="1">
      <c r="B181" s="198"/>
      <c r="D181" s="48"/>
      <c r="M181" s="191"/>
      <c r="N181" s="191"/>
    </row>
    <row r="182" spans="2:14" s="43" customFormat="1">
      <c r="B182" s="198"/>
      <c r="D182" s="48"/>
      <c r="M182" s="191"/>
      <c r="N182" s="191"/>
    </row>
    <row r="183" spans="2:14" s="43" customFormat="1">
      <c r="B183" s="198"/>
      <c r="D183" s="48"/>
      <c r="M183" s="191"/>
      <c r="N183" s="191"/>
    </row>
    <row r="184" spans="2:14" s="43" customFormat="1">
      <c r="B184" s="198"/>
      <c r="D184" s="48"/>
      <c r="M184" s="191"/>
      <c r="N184" s="191"/>
    </row>
    <row r="185" spans="2:14" s="43" customFormat="1">
      <c r="B185" s="198"/>
      <c r="D185" s="48"/>
      <c r="M185" s="191"/>
      <c r="N185" s="191"/>
    </row>
    <row r="186" spans="2:14" s="43" customFormat="1">
      <c r="B186" s="198"/>
      <c r="D186" s="48"/>
      <c r="M186" s="191"/>
      <c r="N186" s="191"/>
    </row>
    <row r="187" spans="2:14" s="43" customFormat="1">
      <c r="B187" s="198"/>
      <c r="D187" s="48"/>
      <c r="M187" s="191"/>
      <c r="N187" s="191"/>
    </row>
    <row r="188" spans="2:14" s="43" customFormat="1">
      <c r="B188" s="198"/>
      <c r="D188" s="48"/>
      <c r="M188" s="191"/>
      <c r="N188" s="191"/>
    </row>
    <row r="189" spans="2:14" s="43" customFormat="1">
      <c r="B189" s="198"/>
      <c r="D189" s="48"/>
      <c r="M189" s="191"/>
      <c r="N189" s="191"/>
    </row>
    <row r="190" spans="2:14" s="43" customFormat="1">
      <c r="B190" s="198"/>
      <c r="D190" s="48"/>
      <c r="M190" s="191"/>
      <c r="N190" s="191"/>
    </row>
    <row r="191" spans="2:14" s="43" customFormat="1">
      <c r="B191" s="198"/>
      <c r="D191" s="48"/>
      <c r="M191" s="191"/>
      <c r="N191" s="191"/>
    </row>
    <row r="192" spans="2:14" s="43" customFormat="1">
      <c r="B192" s="198"/>
      <c r="D192" s="48"/>
      <c r="M192" s="191"/>
      <c r="N192" s="191"/>
    </row>
    <row r="193" spans="2:14" s="43" customFormat="1">
      <c r="B193" s="198"/>
      <c r="D193" s="48"/>
      <c r="M193" s="191"/>
      <c r="N193" s="191"/>
    </row>
    <row r="194" spans="2:14" s="43" customFormat="1">
      <c r="B194" s="198"/>
      <c r="D194" s="48"/>
      <c r="M194" s="191"/>
      <c r="N194" s="191"/>
    </row>
    <row r="195" spans="2:14" s="43" customFormat="1">
      <c r="B195" s="198"/>
      <c r="D195" s="48"/>
      <c r="M195" s="191"/>
      <c r="N195" s="191"/>
    </row>
    <row r="196" spans="2:14" s="43" customFormat="1">
      <c r="B196" s="198"/>
      <c r="D196" s="48"/>
      <c r="M196" s="191"/>
      <c r="N196" s="191"/>
    </row>
    <row r="197" spans="2:14" s="43" customFormat="1">
      <c r="B197" s="198"/>
      <c r="D197" s="48"/>
      <c r="M197" s="191"/>
      <c r="N197" s="191"/>
    </row>
    <row r="198" spans="2:14" s="43" customFormat="1">
      <c r="B198" s="198"/>
      <c r="D198" s="48"/>
      <c r="M198" s="191"/>
      <c r="N198" s="191"/>
    </row>
    <row r="199" spans="2:14" s="43" customFormat="1">
      <c r="B199" s="198"/>
      <c r="D199" s="48"/>
      <c r="M199" s="191"/>
      <c r="N199" s="191"/>
    </row>
    <row r="200" spans="2:14" s="43" customFormat="1">
      <c r="B200" s="198"/>
      <c r="D200" s="48"/>
      <c r="M200" s="191"/>
      <c r="N200" s="191"/>
    </row>
    <row r="201" spans="2:14" s="43" customFormat="1">
      <c r="B201" s="198"/>
      <c r="D201" s="48"/>
      <c r="M201" s="191"/>
      <c r="N201" s="191"/>
    </row>
    <row r="202" spans="2:14" s="43" customFormat="1">
      <c r="B202" s="198"/>
      <c r="D202" s="48"/>
      <c r="M202" s="191"/>
      <c r="N202" s="191"/>
    </row>
    <row r="203" spans="2:14" s="43" customFormat="1">
      <c r="B203" s="198"/>
      <c r="D203" s="48"/>
      <c r="M203" s="191"/>
      <c r="N203" s="191"/>
    </row>
    <row r="204" spans="2:14" s="43" customFormat="1">
      <c r="B204" s="198"/>
      <c r="D204" s="48"/>
      <c r="M204" s="191"/>
      <c r="N204" s="191"/>
    </row>
    <row r="205" spans="2:14" s="43" customFormat="1">
      <c r="B205" s="198"/>
      <c r="D205" s="48"/>
      <c r="M205" s="191"/>
      <c r="N205" s="191"/>
    </row>
    <row r="206" spans="2:14" s="43" customFormat="1">
      <c r="B206" s="198"/>
      <c r="D206" s="48"/>
      <c r="M206" s="191"/>
      <c r="N206" s="191"/>
    </row>
    <row r="207" spans="2:14" s="43" customFormat="1">
      <c r="B207" s="198"/>
      <c r="D207" s="48"/>
      <c r="M207" s="191"/>
      <c r="N207" s="191"/>
    </row>
    <row r="208" spans="2:14" s="43" customFormat="1">
      <c r="B208" s="198"/>
      <c r="D208" s="48"/>
      <c r="M208" s="191"/>
      <c r="N208" s="191"/>
    </row>
    <row r="209" spans="2:14" s="43" customFormat="1">
      <c r="B209" s="198"/>
      <c r="D209" s="48"/>
      <c r="M209" s="191"/>
      <c r="N209" s="191"/>
    </row>
    <row r="210" spans="2:14" s="43" customFormat="1">
      <c r="B210" s="198"/>
      <c r="D210" s="48"/>
      <c r="M210" s="191"/>
      <c r="N210" s="191"/>
    </row>
    <row r="211" spans="2:14" s="43" customFormat="1">
      <c r="B211" s="198"/>
      <c r="D211" s="48"/>
      <c r="M211" s="191"/>
      <c r="N211" s="191"/>
    </row>
    <row r="212" spans="2:14" s="43" customFormat="1">
      <c r="B212" s="198"/>
      <c r="D212" s="48"/>
      <c r="M212" s="191"/>
      <c r="N212" s="191"/>
    </row>
    <row r="213" spans="2:14" s="43" customFormat="1">
      <c r="B213" s="198"/>
      <c r="D213" s="48"/>
      <c r="M213" s="191"/>
      <c r="N213" s="191"/>
    </row>
    <row r="214" spans="2:14" s="43" customFormat="1">
      <c r="B214" s="198"/>
      <c r="D214" s="48"/>
      <c r="M214" s="191"/>
      <c r="N214" s="191"/>
    </row>
    <row r="215" spans="2:14" s="43" customFormat="1">
      <c r="B215" s="198"/>
      <c r="D215" s="48"/>
      <c r="M215" s="191"/>
      <c r="N215" s="191"/>
    </row>
    <row r="216" spans="2:14" s="43" customFormat="1">
      <c r="B216" s="198"/>
      <c r="D216" s="48"/>
      <c r="M216" s="191"/>
      <c r="N216" s="191"/>
    </row>
    <row r="217" spans="2:14" s="43" customFormat="1">
      <c r="B217" s="198"/>
      <c r="D217" s="48"/>
      <c r="M217" s="191"/>
      <c r="N217" s="191"/>
    </row>
    <row r="218" spans="2:14" s="43" customFormat="1">
      <c r="B218" s="198"/>
      <c r="D218" s="48"/>
      <c r="M218" s="191"/>
      <c r="N218" s="191"/>
    </row>
    <row r="219" spans="2:14" s="43" customFormat="1">
      <c r="B219" s="198"/>
      <c r="D219" s="48"/>
      <c r="M219" s="191"/>
      <c r="N219" s="191"/>
    </row>
    <row r="220" spans="2:14" s="43" customFormat="1">
      <c r="B220" s="198"/>
      <c r="D220" s="48"/>
      <c r="M220" s="191"/>
      <c r="N220" s="191"/>
    </row>
    <row r="221" spans="2:14" s="43" customFormat="1">
      <c r="B221" s="198"/>
      <c r="D221" s="48"/>
      <c r="M221" s="191"/>
      <c r="N221" s="191"/>
    </row>
    <row r="222" spans="2:14" s="43" customFormat="1">
      <c r="B222" s="198"/>
      <c r="D222" s="48"/>
      <c r="M222" s="191"/>
      <c r="N222" s="191"/>
    </row>
    <row r="223" spans="2:14" s="43" customFormat="1">
      <c r="B223" s="198"/>
      <c r="D223" s="48"/>
      <c r="M223" s="191"/>
      <c r="N223" s="191"/>
    </row>
    <row r="224" spans="2:14" s="43" customFormat="1">
      <c r="B224" s="198"/>
      <c r="D224" s="48"/>
      <c r="M224" s="191"/>
      <c r="N224" s="191"/>
    </row>
    <row r="225" spans="2:14" s="43" customFormat="1">
      <c r="B225" s="198"/>
      <c r="D225" s="48"/>
      <c r="M225" s="191"/>
      <c r="N225" s="191"/>
    </row>
    <row r="226" spans="2:14" s="43" customFormat="1">
      <c r="B226" s="198"/>
      <c r="D226" s="48"/>
      <c r="M226" s="191"/>
      <c r="N226" s="191"/>
    </row>
    <row r="227" spans="2:14" s="43" customFormat="1">
      <c r="B227" s="198"/>
      <c r="D227" s="48"/>
      <c r="M227" s="191"/>
      <c r="N227" s="191"/>
    </row>
    <row r="228" spans="2:14" s="43" customFormat="1">
      <c r="B228" s="198"/>
      <c r="D228" s="48"/>
      <c r="M228" s="191"/>
      <c r="N228" s="191"/>
    </row>
    <row r="229" spans="2:14" s="43" customFormat="1">
      <c r="B229" s="198"/>
      <c r="D229" s="48"/>
      <c r="M229" s="191"/>
      <c r="N229" s="191"/>
    </row>
    <row r="230" spans="2:14" s="43" customFormat="1">
      <c r="B230" s="198"/>
      <c r="D230" s="48"/>
      <c r="M230" s="191"/>
      <c r="N230" s="191"/>
    </row>
    <row r="231" spans="2:14" s="43" customFormat="1">
      <c r="B231" s="198"/>
      <c r="D231" s="48"/>
      <c r="M231" s="191"/>
      <c r="N231" s="191"/>
    </row>
    <row r="232" spans="2:14" s="43" customFormat="1">
      <c r="B232" s="198"/>
      <c r="D232" s="48"/>
      <c r="M232" s="191"/>
      <c r="N232" s="191"/>
    </row>
    <row r="233" spans="2:14" s="43" customFormat="1">
      <c r="B233" s="198"/>
      <c r="D233" s="48"/>
      <c r="M233" s="191"/>
      <c r="N233" s="191"/>
    </row>
    <row r="234" spans="2:14" s="43" customFormat="1">
      <c r="B234" s="198"/>
      <c r="D234" s="48"/>
      <c r="M234" s="191"/>
      <c r="N234" s="191"/>
    </row>
    <row r="235" spans="2:14" s="43" customFormat="1">
      <c r="B235" s="198"/>
      <c r="D235" s="48"/>
      <c r="M235" s="191"/>
      <c r="N235" s="191"/>
    </row>
    <row r="236" spans="2:14" s="43" customFormat="1">
      <c r="B236" s="198"/>
      <c r="D236" s="48"/>
      <c r="M236" s="191"/>
      <c r="N236" s="191"/>
    </row>
    <row r="237" spans="2:14" s="43" customFormat="1">
      <c r="B237" s="198"/>
      <c r="D237" s="48"/>
      <c r="M237" s="191"/>
      <c r="N237" s="191"/>
    </row>
    <row r="238" spans="2:14" s="43" customFormat="1">
      <c r="B238" s="198"/>
      <c r="D238" s="48"/>
      <c r="M238" s="191"/>
      <c r="N238" s="191"/>
    </row>
    <row r="239" spans="2:14" s="43" customFormat="1">
      <c r="B239" s="198"/>
      <c r="D239" s="48"/>
      <c r="M239" s="191"/>
      <c r="N239" s="191"/>
    </row>
    <row r="240" spans="2:14" s="43" customFormat="1">
      <c r="B240" s="198"/>
      <c r="D240" s="48"/>
      <c r="M240" s="191"/>
      <c r="N240" s="191"/>
    </row>
    <row r="241" spans="2:14" s="43" customFormat="1">
      <c r="B241" s="198"/>
      <c r="D241" s="48"/>
      <c r="M241" s="191"/>
      <c r="N241" s="191"/>
    </row>
    <row r="242" spans="2:14" s="43" customFormat="1">
      <c r="B242" s="198"/>
      <c r="D242" s="48"/>
      <c r="M242" s="191"/>
      <c r="N242" s="191"/>
    </row>
    <row r="243" spans="2:14" s="43" customFormat="1">
      <c r="B243" s="198"/>
      <c r="D243" s="48"/>
      <c r="M243" s="191"/>
      <c r="N243" s="191"/>
    </row>
    <row r="244" spans="2:14" s="43" customFormat="1">
      <c r="B244" s="198"/>
      <c r="D244" s="48"/>
      <c r="M244" s="191"/>
      <c r="N244" s="191"/>
    </row>
    <row r="245" spans="2:14" s="43" customFormat="1">
      <c r="B245" s="198"/>
      <c r="D245" s="48"/>
      <c r="M245" s="191"/>
      <c r="N245" s="191"/>
    </row>
    <row r="246" spans="2:14" s="43" customFormat="1">
      <c r="B246" s="198"/>
      <c r="D246" s="48"/>
      <c r="M246" s="191"/>
      <c r="N246" s="191"/>
    </row>
    <row r="247" spans="2:14" s="43" customFormat="1">
      <c r="B247" s="198"/>
      <c r="D247" s="48"/>
      <c r="M247" s="191"/>
      <c r="N247" s="191"/>
    </row>
    <row r="248" spans="2:14" s="43" customFormat="1">
      <c r="B248" s="198"/>
      <c r="D248" s="48"/>
      <c r="M248" s="191"/>
      <c r="N248" s="191"/>
    </row>
    <row r="249" spans="2:14" s="43" customFormat="1">
      <c r="B249" s="198"/>
      <c r="D249" s="48"/>
      <c r="M249" s="191"/>
      <c r="N249" s="191"/>
    </row>
    <row r="250" spans="2:14" s="43" customFormat="1">
      <c r="B250" s="198"/>
      <c r="D250" s="48"/>
      <c r="M250" s="191"/>
      <c r="N250" s="191"/>
    </row>
    <row r="251" spans="2:14" s="43" customFormat="1">
      <c r="B251" s="198"/>
      <c r="D251" s="48"/>
      <c r="M251" s="191"/>
      <c r="N251" s="191"/>
    </row>
    <row r="252" spans="2:14" s="43" customFormat="1">
      <c r="B252" s="198"/>
      <c r="D252" s="48"/>
      <c r="M252" s="191"/>
      <c r="N252" s="191"/>
    </row>
    <row r="253" spans="2:14" s="43" customFormat="1">
      <c r="B253" s="198"/>
      <c r="D253" s="48"/>
      <c r="M253" s="191"/>
      <c r="N253" s="191"/>
    </row>
    <row r="254" spans="2:14" s="43" customFormat="1">
      <c r="B254" s="198"/>
      <c r="D254" s="48"/>
      <c r="M254" s="191"/>
      <c r="N254" s="191"/>
    </row>
    <row r="255" spans="2:14" s="43" customFormat="1">
      <c r="B255" s="198"/>
      <c r="D255" s="48"/>
      <c r="M255" s="191"/>
      <c r="N255" s="191"/>
    </row>
    <row r="256" spans="2:14" s="43" customFormat="1">
      <c r="B256" s="198"/>
      <c r="D256" s="48"/>
      <c r="M256" s="191"/>
      <c r="N256" s="191"/>
    </row>
    <row r="257" spans="2:14" s="43" customFormat="1">
      <c r="B257" s="198"/>
      <c r="D257" s="48"/>
      <c r="M257" s="191"/>
      <c r="N257" s="191"/>
    </row>
    <row r="258" spans="2:14" s="43" customFormat="1">
      <c r="B258" s="198"/>
      <c r="D258" s="48"/>
      <c r="M258" s="191"/>
      <c r="N258" s="191"/>
    </row>
    <row r="259" spans="2:14" s="43" customFormat="1">
      <c r="B259" s="198"/>
      <c r="D259" s="48"/>
      <c r="M259" s="191"/>
      <c r="N259" s="191"/>
    </row>
    <row r="260" spans="2:14" s="43" customFormat="1">
      <c r="B260" s="198"/>
      <c r="D260" s="48"/>
      <c r="M260" s="191"/>
      <c r="N260" s="191"/>
    </row>
    <row r="261" spans="2:14" s="43" customFormat="1">
      <c r="B261" s="198"/>
      <c r="D261" s="48"/>
      <c r="M261" s="191"/>
      <c r="N261" s="191"/>
    </row>
    <row r="262" spans="2:14" s="43" customFormat="1">
      <c r="B262" s="198"/>
      <c r="D262" s="48"/>
      <c r="M262" s="191"/>
      <c r="N262" s="191"/>
    </row>
    <row r="263" spans="2:14" s="43" customFormat="1">
      <c r="B263" s="198"/>
      <c r="D263" s="48"/>
      <c r="M263" s="191"/>
      <c r="N263" s="191"/>
    </row>
    <row r="264" spans="2:14" s="43" customFormat="1">
      <c r="B264" s="198"/>
      <c r="D264" s="48"/>
      <c r="M264" s="191"/>
      <c r="N264" s="191"/>
    </row>
    <row r="265" spans="2:14" s="43" customFormat="1">
      <c r="B265" s="198"/>
      <c r="D265" s="48"/>
      <c r="M265" s="191"/>
      <c r="N265" s="191"/>
    </row>
    <row r="266" spans="2:14" s="43" customFormat="1">
      <c r="B266" s="198"/>
      <c r="D266" s="48"/>
      <c r="M266" s="191"/>
      <c r="N266" s="191"/>
    </row>
    <row r="267" spans="2:14" s="43" customFormat="1">
      <c r="B267" s="198"/>
      <c r="D267" s="48"/>
      <c r="M267" s="191"/>
      <c r="N267" s="191"/>
    </row>
    <row r="268" spans="2:14" s="43" customFormat="1">
      <c r="B268" s="198"/>
      <c r="D268" s="48"/>
      <c r="M268" s="191"/>
      <c r="N268" s="191"/>
    </row>
    <row r="269" spans="2:14" s="43" customFormat="1">
      <c r="B269" s="198"/>
      <c r="D269" s="48"/>
      <c r="M269" s="191"/>
      <c r="N269" s="191"/>
    </row>
    <row r="270" spans="2:14" s="43" customFormat="1">
      <c r="B270" s="198"/>
      <c r="D270" s="48"/>
      <c r="M270" s="191"/>
      <c r="N270" s="191"/>
    </row>
    <row r="271" spans="2:14" s="43" customFormat="1">
      <c r="B271" s="198"/>
      <c r="D271" s="48"/>
      <c r="M271" s="191"/>
      <c r="N271" s="191"/>
    </row>
    <row r="272" spans="2:14" s="43" customFormat="1">
      <c r="B272" s="198"/>
      <c r="D272" s="48"/>
      <c r="M272" s="191"/>
      <c r="N272" s="191"/>
    </row>
    <row r="273" spans="2:14" s="43" customFormat="1">
      <c r="B273" s="198"/>
      <c r="D273" s="48"/>
      <c r="M273" s="191"/>
      <c r="N273" s="191"/>
    </row>
    <row r="274" spans="2:14" s="43" customFormat="1">
      <c r="B274" s="198"/>
      <c r="D274" s="48"/>
      <c r="M274" s="191"/>
      <c r="N274" s="191"/>
    </row>
    <row r="275" spans="2:14" s="43" customFormat="1">
      <c r="B275" s="198"/>
      <c r="D275" s="48"/>
      <c r="M275" s="191"/>
      <c r="N275" s="191"/>
    </row>
    <row r="276" spans="2:14" s="43" customFormat="1">
      <c r="B276" s="198"/>
      <c r="D276" s="48"/>
      <c r="M276" s="191"/>
      <c r="N276" s="191"/>
    </row>
    <row r="277" spans="2:14" s="43" customFormat="1">
      <c r="B277" s="198"/>
      <c r="D277" s="48"/>
      <c r="M277" s="191"/>
      <c r="N277" s="191"/>
    </row>
    <row r="278" spans="2:14" s="43" customFormat="1">
      <c r="B278" s="198"/>
      <c r="D278" s="48"/>
      <c r="M278" s="191"/>
      <c r="N278" s="191"/>
    </row>
    <row r="279" spans="2:14" s="43" customFormat="1">
      <c r="B279" s="198"/>
      <c r="D279" s="48"/>
      <c r="M279" s="191"/>
      <c r="N279" s="191"/>
    </row>
    <row r="280" spans="2:14" s="43" customFormat="1">
      <c r="B280" s="198"/>
      <c r="D280" s="48"/>
      <c r="M280" s="191"/>
      <c r="N280" s="191"/>
    </row>
    <row r="281" spans="2:14" s="43" customFormat="1">
      <c r="B281" s="198"/>
      <c r="D281" s="48"/>
      <c r="M281" s="191"/>
      <c r="N281" s="191"/>
    </row>
    <row r="282" spans="2:14" s="43" customFormat="1">
      <c r="B282" s="198"/>
      <c r="D282" s="48"/>
      <c r="M282" s="191"/>
      <c r="N282" s="191"/>
    </row>
    <row r="283" spans="2:14" s="43" customFormat="1">
      <c r="B283" s="198"/>
      <c r="D283" s="48"/>
      <c r="M283" s="191"/>
      <c r="N283" s="191"/>
    </row>
    <row r="284" spans="2:14" s="43" customFormat="1">
      <c r="B284" s="198"/>
      <c r="D284" s="48"/>
      <c r="M284" s="191"/>
      <c r="N284" s="191"/>
    </row>
    <row r="285" spans="2:14" s="43" customFormat="1">
      <c r="B285" s="198"/>
      <c r="D285" s="48"/>
      <c r="M285" s="191"/>
      <c r="N285" s="191"/>
    </row>
    <row r="286" spans="2:14" s="43" customFormat="1">
      <c r="B286" s="198"/>
      <c r="D286" s="48"/>
      <c r="M286" s="191"/>
      <c r="N286" s="191"/>
    </row>
    <row r="287" spans="2:14" s="43" customFormat="1">
      <c r="B287" s="198"/>
      <c r="D287" s="48"/>
      <c r="M287" s="191"/>
      <c r="N287" s="191"/>
    </row>
    <row r="288" spans="2:14" s="43" customFormat="1">
      <c r="B288" s="198"/>
      <c r="D288" s="48"/>
      <c r="M288" s="191"/>
      <c r="N288" s="191"/>
    </row>
    <row r="289" spans="2:14" s="43" customFormat="1">
      <c r="B289" s="198"/>
      <c r="D289" s="48"/>
      <c r="M289" s="191"/>
      <c r="N289" s="191"/>
    </row>
    <row r="290" spans="2:14" s="43" customFormat="1">
      <c r="B290" s="198"/>
      <c r="D290" s="48"/>
      <c r="M290" s="191"/>
      <c r="N290" s="191"/>
    </row>
    <row r="291" spans="2:14" s="43" customFormat="1">
      <c r="B291" s="198"/>
      <c r="D291" s="48"/>
      <c r="M291" s="191"/>
      <c r="N291" s="191"/>
    </row>
    <row r="292" spans="2:14" s="43" customFormat="1">
      <c r="B292" s="198"/>
      <c r="D292" s="48"/>
      <c r="M292" s="191"/>
      <c r="N292" s="191"/>
    </row>
    <row r="293" spans="2:14" s="43" customFormat="1">
      <c r="B293" s="198"/>
      <c r="D293" s="48"/>
      <c r="M293" s="191"/>
      <c r="N293" s="191"/>
    </row>
    <row r="294" spans="2:14" s="43" customFormat="1">
      <c r="B294" s="198"/>
      <c r="D294" s="48"/>
      <c r="M294" s="191"/>
      <c r="N294" s="191"/>
    </row>
    <row r="295" spans="2:14" s="43" customFormat="1">
      <c r="B295" s="198"/>
      <c r="D295" s="48"/>
      <c r="M295" s="191"/>
      <c r="N295" s="191"/>
    </row>
    <row r="296" spans="2:14" s="43" customFormat="1">
      <c r="B296" s="198"/>
      <c r="D296" s="48"/>
      <c r="M296" s="191"/>
      <c r="N296" s="191"/>
    </row>
    <row r="297" spans="2:14" s="43" customFormat="1">
      <c r="B297" s="198"/>
      <c r="D297" s="48"/>
      <c r="M297" s="191"/>
      <c r="N297" s="191"/>
    </row>
    <row r="298" spans="2:14" s="43" customFormat="1">
      <c r="B298" s="198"/>
      <c r="D298" s="48"/>
      <c r="M298" s="191"/>
      <c r="N298" s="191"/>
    </row>
    <row r="299" spans="2:14" s="43" customFormat="1">
      <c r="B299" s="198"/>
      <c r="D299" s="48"/>
      <c r="M299" s="191"/>
      <c r="N299" s="191"/>
    </row>
    <row r="300" spans="2:14" s="43" customFormat="1">
      <c r="B300" s="198"/>
      <c r="D300" s="48"/>
      <c r="M300" s="191"/>
      <c r="N300" s="191"/>
    </row>
    <row r="301" spans="2:14" s="43" customFormat="1">
      <c r="B301" s="198"/>
      <c r="D301" s="48"/>
      <c r="M301" s="191"/>
      <c r="N301" s="191"/>
    </row>
    <row r="302" spans="2:14" s="43" customFormat="1">
      <c r="B302" s="198"/>
      <c r="D302" s="48"/>
      <c r="M302" s="191"/>
      <c r="N302" s="191"/>
    </row>
    <row r="303" spans="2:14" s="43" customFormat="1">
      <c r="B303" s="198"/>
      <c r="D303" s="48"/>
      <c r="M303" s="191"/>
      <c r="N303" s="191"/>
    </row>
    <row r="304" spans="2:14" s="43" customFormat="1">
      <c r="B304" s="198"/>
      <c r="D304" s="48"/>
      <c r="M304" s="191"/>
      <c r="N304" s="191"/>
    </row>
    <row r="305" spans="2:14" s="43" customFormat="1">
      <c r="B305" s="198"/>
      <c r="D305" s="48"/>
      <c r="M305" s="191"/>
      <c r="N305" s="191"/>
    </row>
    <row r="306" spans="2:14" s="43" customFormat="1">
      <c r="B306" s="198"/>
      <c r="D306" s="48"/>
      <c r="M306" s="191"/>
      <c r="N306" s="191"/>
    </row>
    <row r="307" spans="2:14" s="43" customFormat="1">
      <c r="B307" s="198"/>
      <c r="D307" s="48"/>
      <c r="M307" s="191"/>
      <c r="N307" s="191"/>
    </row>
    <row r="308" spans="2:14" s="43" customFormat="1">
      <c r="B308" s="198"/>
      <c r="D308" s="48"/>
      <c r="M308" s="191"/>
      <c r="N308" s="191"/>
    </row>
    <row r="309" spans="2:14" s="43" customFormat="1">
      <c r="B309" s="198"/>
      <c r="D309" s="48"/>
      <c r="M309" s="191"/>
      <c r="N309" s="191"/>
    </row>
    <row r="310" spans="2:14" s="43" customFormat="1">
      <c r="B310" s="198"/>
      <c r="D310" s="48"/>
      <c r="M310" s="191"/>
      <c r="N310" s="191"/>
    </row>
    <row r="311" spans="2:14" s="43" customFormat="1">
      <c r="B311" s="198"/>
      <c r="D311" s="48"/>
      <c r="M311" s="191"/>
      <c r="N311" s="191"/>
    </row>
    <row r="312" spans="2:14" s="43" customFormat="1">
      <c r="B312" s="198"/>
      <c r="D312" s="48"/>
      <c r="M312" s="191"/>
      <c r="N312" s="191"/>
    </row>
    <row r="313" spans="2:14" s="43" customFormat="1">
      <c r="B313" s="198"/>
      <c r="D313" s="48"/>
      <c r="M313" s="191"/>
      <c r="N313" s="191"/>
    </row>
    <row r="314" spans="2:14" s="43" customFormat="1">
      <c r="B314" s="198"/>
      <c r="D314" s="48"/>
      <c r="M314" s="191"/>
      <c r="N314" s="191"/>
    </row>
    <row r="315" spans="2:14" s="43" customFormat="1">
      <c r="B315" s="198"/>
      <c r="D315" s="48"/>
      <c r="M315" s="191"/>
      <c r="N315" s="191"/>
    </row>
    <row r="316" spans="2:14" s="43" customFormat="1">
      <c r="B316" s="198"/>
      <c r="D316" s="48"/>
      <c r="M316" s="191"/>
      <c r="N316" s="191"/>
    </row>
    <row r="317" spans="2:14" s="43" customFormat="1">
      <c r="B317" s="198"/>
      <c r="D317" s="48"/>
      <c r="M317" s="191"/>
      <c r="N317" s="191"/>
    </row>
    <row r="318" spans="2:14" s="43" customFormat="1">
      <c r="B318" s="198"/>
      <c r="D318" s="48"/>
      <c r="M318" s="191"/>
      <c r="N318" s="191"/>
    </row>
    <row r="319" spans="2:14" s="43" customFormat="1">
      <c r="B319" s="198"/>
      <c r="D319" s="48"/>
      <c r="M319" s="191"/>
      <c r="N319" s="191"/>
    </row>
    <row r="320" spans="2:14" s="43" customFormat="1">
      <c r="B320" s="198"/>
      <c r="D320" s="48"/>
      <c r="M320" s="191"/>
      <c r="N320" s="191"/>
    </row>
    <row r="321" spans="2:14" s="43" customFormat="1">
      <c r="B321" s="198"/>
      <c r="D321" s="48"/>
      <c r="M321" s="191"/>
      <c r="N321" s="191"/>
    </row>
    <row r="322" spans="2:14" s="43" customFormat="1">
      <c r="B322" s="198"/>
      <c r="D322" s="48"/>
      <c r="M322" s="191"/>
      <c r="N322" s="191"/>
    </row>
    <row r="323" spans="2:14" s="43" customFormat="1">
      <c r="B323" s="198"/>
      <c r="D323" s="48"/>
      <c r="M323" s="191"/>
      <c r="N323" s="191"/>
    </row>
    <row r="324" spans="2:14" s="43" customFormat="1">
      <c r="B324" s="198"/>
      <c r="D324" s="48"/>
      <c r="M324" s="191"/>
      <c r="N324" s="191"/>
    </row>
    <row r="325" spans="2:14" s="43" customFormat="1">
      <c r="B325" s="198"/>
      <c r="D325" s="48"/>
      <c r="M325" s="191"/>
      <c r="N325" s="191"/>
    </row>
    <row r="326" spans="2:14" s="43" customFormat="1">
      <c r="B326" s="198"/>
      <c r="D326" s="48"/>
      <c r="M326" s="191"/>
      <c r="N326" s="191"/>
    </row>
    <row r="327" spans="2:14" s="43" customFormat="1">
      <c r="B327" s="198"/>
      <c r="D327" s="48"/>
      <c r="M327" s="191"/>
      <c r="N327" s="191"/>
    </row>
    <row r="328" spans="2:14" s="43" customFormat="1">
      <c r="B328" s="198"/>
      <c r="D328" s="48"/>
      <c r="M328" s="191"/>
      <c r="N328" s="191"/>
    </row>
    <row r="329" spans="2:14" s="43" customFormat="1">
      <c r="B329" s="198"/>
      <c r="D329" s="48"/>
      <c r="M329" s="191"/>
      <c r="N329" s="191"/>
    </row>
    <row r="330" spans="2:14" s="43" customFormat="1">
      <c r="B330" s="198"/>
      <c r="D330" s="48"/>
      <c r="M330" s="191"/>
      <c r="N330" s="191"/>
    </row>
    <row r="331" spans="2:14" s="43" customFormat="1">
      <c r="B331" s="198"/>
      <c r="D331" s="48"/>
      <c r="M331" s="191"/>
      <c r="N331" s="191"/>
    </row>
    <row r="332" spans="2:14" s="43" customFormat="1">
      <c r="B332" s="198"/>
      <c r="D332" s="48"/>
      <c r="M332" s="191"/>
      <c r="N332" s="191"/>
    </row>
    <row r="333" spans="2:14" s="43" customFormat="1">
      <c r="B333" s="198"/>
      <c r="D333" s="48"/>
      <c r="M333" s="191"/>
      <c r="N333" s="191"/>
    </row>
    <row r="334" spans="2:14" s="43" customFormat="1">
      <c r="B334" s="198"/>
      <c r="D334" s="48"/>
      <c r="M334" s="191"/>
      <c r="N334" s="191"/>
    </row>
    <row r="335" spans="2:14" s="43" customFormat="1">
      <c r="B335" s="198"/>
      <c r="D335" s="48"/>
      <c r="M335" s="191"/>
      <c r="N335" s="191"/>
    </row>
    <row r="336" spans="2:14" s="43" customFormat="1">
      <c r="B336" s="198"/>
      <c r="D336" s="48"/>
      <c r="M336" s="191"/>
      <c r="N336" s="191"/>
    </row>
    <row r="337" spans="2:14" s="43" customFormat="1">
      <c r="B337" s="198"/>
      <c r="D337" s="48"/>
      <c r="M337" s="191"/>
      <c r="N337" s="191"/>
    </row>
    <row r="338" spans="2:14" s="43" customFormat="1">
      <c r="B338" s="198"/>
      <c r="D338" s="48"/>
      <c r="M338" s="191"/>
      <c r="N338" s="191"/>
    </row>
    <row r="339" spans="2:14" s="43" customFormat="1">
      <c r="B339" s="198"/>
      <c r="D339" s="48"/>
      <c r="M339" s="191"/>
      <c r="N339" s="191"/>
    </row>
    <row r="340" spans="2:14" s="43" customFormat="1">
      <c r="B340" s="198"/>
      <c r="D340" s="48"/>
      <c r="M340" s="191"/>
      <c r="N340" s="191"/>
    </row>
    <row r="341" spans="2:14" s="43" customFormat="1">
      <c r="B341" s="198"/>
      <c r="D341" s="48"/>
      <c r="M341" s="191"/>
      <c r="N341" s="191"/>
    </row>
    <row r="342" spans="2:14" s="43" customFormat="1">
      <c r="B342" s="198"/>
      <c r="D342" s="48"/>
      <c r="M342" s="191"/>
      <c r="N342" s="191"/>
    </row>
    <row r="343" spans="2:14" s="43" customFormat="1">
      <c r="B343" s="198"/>
      <c r="D343" s="48"/>
      <c r="M343" s="191"/>
      <c r="N343" s="191"/>
    </row>
    <row r="344" spans="2:14" s="43" customFormat="1">
      <c r="B344" s="198"/>
      <c r="D344" s="48"/>
      <c r="M344" s="191"/>
      <c r="N344" s="191"/>
    </row>
    <row r="345" spans="2:14" s="43" customFormat="1">
      <c r="B345" s="198"/>
      <c r="D345" s="48"/>
      <c r="M345" s="191"/>
      <c r="N345" s="191"/>
    </row>
    <row r="346" spans="2:14" s="43" customFormat="1">
      <c r="B346" s="198"/>
      <c r="D346" s="48"/>
      <c r="M346" s="191"/>
      <c r="N346" s="191"/>
    </row>
    <row r="347" spans="2:14" s="43" customFormat="1">
      <c r="B347" s="198"/>
      <c r="D347" s="48"/>
      <c r="M347" s="191"/>
      <c r="N347" s="191"/>
    </row>
    <row r="348" spans="2:14" s="43" customFormat="1">
      <c r="B348" s="198"/>
      <c r="D348" s="48"/>
      <c r="M348" s="191"/>
      <c r="N348" s="191"/>
    </row>
    <row r="349" spans="2:14" s="43" customFormat="1">
      <c r="B349" s="198"/>
      <c r="D349" s="48"/>
      <c r="M349" s="191"/>
      <c r="N349" s="191"/>
    </row>
    <row r="350" spans="2:14" s="43" customFormat="1">
      <c r="B350" s="198"/>
      <c r="D350" s="48"/>
      <c r="M350" s="191"/>
      <c r="N350" s="191"/>
    </row>
    <row r="351" spans="2:14" s="43" customFormat="1">
      <c r="B351" s="198"/>
      <c r="D351" s="48"/>
      <c r="M351" s="191"/>
      <c r="N351" s="191"/>
    </row>
    <row r="352" spans="2:14" s="43" customFormat="1">
      <c r="B352" s="198"/>
      <c r="D352" s="48"/>
      <c r="M352" s="191"/>
      <c r="N352" s="191"/>
    </row>
    <row r="353" spans="2:14" s="43" customFormat="1">
      <c r="B353" s="198"/>
      <c r="D353" s="48"/>
      <c r="M353" s="191"/>
      <c r="N353" s="191"/>
    </row>
    <row r="354" spans="2:14" s="43" customFormat="1">
      <c r="B354" s="198"/>
      <c r="D354" s="48"/>
      <c r="M354" s="191"/>
      <c r="N354" s="191"/>
    </row>
  </sheetData>
  <mergeCells count="5">
    <mergeCell ref="A1:C1"/>
    <mergeCell ref="D4:H4"/>
    <mergeCell ref="A15:K15"/>
    <mergeCell ref="A6:K6"/>
    <mergeCell ref="A10:K10"/>
  </mergeCells>
  <conditionalFormatting sqref="A18:A304 B18:B354 A15:K17 C18:K304 A7:B7 D7:K7 B11:B13 D11:D13 E12:E13 F11:K13">
    <cfRule type="expression" dxfId="14" priority="55" stopIfTrue="1">
      <formula>ISNUMBER(SEARCH("Closed",$J7))</formula>
    </cfRule>
    <cfRule type="expression" dxfId="13" priority="56" stopIfTrue="1">
      <formula>IF($B7="Minor", TRUE, FALSE)</formula>
    </cfRule>
    <cfRule type="expression" dxfId="12" priority="57" stopIfTrue="1">
      <formula>IF(OR($B7="Major",$B7="Pre-Condition"), TRUE, FALSE)</formula>
    </cfRule>
  </conditionalFormatting>
  <conditionalFormatting sqref="A16">
    <cfRule type="colorScale" priority="54">
      <colorScale>
        <cfvo type="min"/>
        <cfvo type="percentile" val="50"/>
        <cfvo type="max"/>
        <color rgb="FFF8696B"/>
        <color rgb="FFFFEB84"/>
        <color rgb="FF63BE7B"/>
      </colorScale>
    </cfRule>
  </conditionalFormatting>
  <conditionalFormatting sqref="A14:K14">
    <cfRule type="expression" dxfId="11" priority="42" stopIfTrue="1">
      <formula>ISNUMBER(SEARCH("Closed",$J14))</formula>
    </cfRule>
    <cfRule type="expression" dxfId="10" priority="43" stopIfTrue="1">
      <formula>IF($B14="Minor", TRUE, FALSE)</formula>
    </cfRule>
    <cfRule type="expression" dxfId="9" priority="44" stopIfTrue="1">
      <formula>IF(OR($B14="Major",$B14="Pre-Condition"), TRUE, FALSE)</formula>
    </cfRule>
  </conditionalFormatting>
  <conditionalFormatting sqref="A7:E7">
    <cfRule type="expression" dxfId="8" priority="18" stopIfTrue="1">
      <formula>ISNUMBER(SEARCH("Closed",$J7))</formula>
    </cfRule>
    <cfRule type="expression" dxfId="7" priority="19" stopIfTrue="1">
      <formula>IF($B7="Minor", TRUE, FALSE)</formula>
    </cfRule>
    <cfRule type="expression" dxfId="6" priority="20" stopIfTrue="1">
      <formula>IF(OR($B7="Major",$B7="Pre-Condition"), TRUE, FALSE)</formula>
    </cfRule>
  </conditionalFormatting>
  <conditionalFormatting sqref="A8:E9">
    <cfRule type="expression" dxfId="5" priority="1" stopIfTrue="1">
      <formula>ISNUMBER(SEARCH("Closed",$J8))</formula>
    </cfRule>
    <cfRule type="expression" dxfId="4" priority="2" stopIfTrue="1">
      <formula>IF($B8="Minor", TRUE, FALSE)</formula>
    </cfRule>
    <cfRule type="expression" dxfId="3" priority="3" stopIfTrue="1">
      <formula>IF(OR($B8="Major",$B8="Pre-Condition"), TRUE, FALSE)</formula>
    </cfRule>
  </conditionalFormatting>
  <conditionalFormatting sqref="A7">
    <cfRule type="colorScale" priority="68">
      <colorScale>
        <cfvo type="min"/>
        <cfvo type="percentile" val="50"/>
        <cfvo type="max"/>
        <color rgb="FFF8696B"/>
        <color rgb="FFFFEB84"/>
        <color rgb="FF63BE7B"/>
      </colorScale>
    </cfRule>
  </conditionalFormatting>
  <conditionalFormatting sqref="A8:B9 D8:K9">
    <cfRule type="expression" dxfId="2" priority="4" stopIfTrue="1">
      <formula>ISNUMBER(SEARCH("Closed",$J8))</formula>
    </cfRule>
    <cfRule type="expression" dxfId="1" priority="5" stopIfTrue="1">
      <formula>IF($B8="Minor", TRUE, FALSE)</formula>
    </cfRule>
    <cfRule type="expression" dxfId="0" priority="6" stopIfTrue="1">
      <formula>IF(OR($B8="Major",$B8="Pre-Condition"), TRUE, FALSE)</formula>
    </cfRule>
  </conditionalFormatting>
  <conditionalFormatting sqref="A8:A9">
    <cfRule type="colorScale" priority="7">
      <colorScale>
        <cfvo type="min"/>
        <cfvo type="percentile" val="50"/>
        <cfvo type="max"/>
        <color rgb="FFF8696B"/>
        <color rgb="FFFFEB84"/>
        <color rgb="FF63BE7B"/>
      </colorScale>
    </cfRule>
  </conditionalFormatting>
  <dataValidations count="1">
    <dataValidation type="list" allowBlank="1" showInputMessage="1" showErrorMessage="1" sqref="B16:B354 B7:B9 B11:B13" xr:uid="{00000000-0002-0000-0300-000000000000}">
      <formula1>$N$1:$N$3</formula1>
    </dataValidation>
  </dataValidations>
  <pageMargins left="0.74803149606299213" right="0.74803149606299213" top="0.98425196850393704" bottom="0.98425196850393704" header="0.51181102362204722" footer="0.51181102362204722"/>
  <pageSetup paperSize="9" scale="79" orientation="landscape" horizontalDpi="4294967294" r:id="rId1"/>
  <headerFooter alignWithMargins="0"/>
  <rowBreaks count="1" manualBreakCount="1">
    <brk id="16" max="10" man="1"/>
  </rowBreaks>
  <colBreaks count="1" manualBreakCount="1">
    <brk id="11"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101"/>
  <sheetViews>
    <sheetView view="pageBreakPreview" zoomScaleNormal="75" zoomScaleSheetLayoutView="100" workbookViewId="0">
      <selection activeCell="B13" sqref="B13"/>
    </sheetView>
  </sheetViews>
  <sheetFormatPr defaultColWidth="9" defaultRowHeight="14"/>
  <cols>
    <col min="1" max="1" width="8.1796875" style="127" customWidth="1"/>
    <col min="2" max="2" width="82.26953125" style="46" customWidth="1"/>
    <col min="3" max="3" width="3" style="129" customWidth="1"/>
    <col min="4" max="4" width="19" style="56" customWidth="1"/>
    <col min="5" max="16384" width="9" style="44"/>
  </cols>
  <sheetData>
    <row r="1" spans="1:4" ht="28">
      <c r="A1" s="122">
        <v>3</v>
      </c>
      <c r="B1" s="123" t="s">
        <v>258</v>
      </c>
      <c r="C1" s="124"/>
      <c r="D1" s="52"/>
    </row>
    <row r="2" spans="1:4">
      <c r="A2" s="125">
        <v>3.1</v>
      </c>
      <c r="B2" s="126" t="s">
        <v>134</v>
      </c>
      <c r="C2" s="124"/>
      <c r="D2" s="52"/>
    </row>
    <row r="3" spans="1:4">
      <c r="B3" s="128" t="s">
        <v>30</v>
      </c>
      <c r="C3" s="124"/>
      <c r="D3" s="52"/>
    </row>
    <row r="4" spans="1:4">
      <c r="B4" s="80" t="s">
        <v>1407</v>
      </c>
    </row>
    <row r="5" spans="1:4">
      <c r="B5" s="128" t="s">
        <v>31</v>
      </c>
      <c r="C5" s="124"/>
      <c r="D5" s="52"/>
    </row>
    <row r="6" spans="1:4" s="233" customFormat="1">
      <c r="A6" s="127"/>
      <c r="B6" s="80" t="s">
        <v>1406</v>
      </c>
      <c r="C6" s="124"/>
      <c r="D6" s="52"/>
    </row>
    <row r="7" spans="1:4" s="233" customFormat="1">
      <c r="A7" s="127"/>
      <c r="B7" s="80" t="s">
        <v>1405</v>
      </c>
      <c r="C7" s="124"/>
      <c r="D7" s="52"/>
    </row>
    <row r="8" spans="1:4" s="233" customFormat="1">
      <c r="A8" s="127"/>
      <c r="B8" s="128" t="s">
        <v>1425</v>
      </c>
      <c r="C8" s="129"/>
      <c r="D8" s="56"/>
    </row>
    <row r="9" spans="1:4" s="233" customFormat="1">
      <c r="A9" s="127"/>
      <c r="B9" s="584" t="s">
        <v>1426</v>
      </c>
      <c r="C9" s="129"/>
      <c r="D9" s="56"/>
    </row>
    <row r="10" spans="1:4" s="233" customFormat="1">
      <c r="A10" s="127"/>
      <c r="B10" s="207" t="s">
        <v>1427</v>
      </c>
      <c r="C10" s="129"/>
      <c r="D10" s="56"/>
    </row>
    <row r="11" spans="1:4" s="233" customFormat="1">
      <c r="A11" s="127"/>
      <c r="B11" s="207" t="s">
        <v>1428</v>
      </c>
      <c r="C11" s="129"/>
      <c r="D11" s="56"/>
    </row>
    <row r="12" spans="1:4" s="233" customFormat="1">
      <c r="A12" s="127"/>
      <c r="B12" s="207"/>
      <c r="C12" s="129"/>
      <c r="D12" s="56"/>
    </row>
    <row r="13" spans="1:4" s="233" customFormat="1">
      <c r="A13" s="127"/>
      <c r="B13" s="207" t="s">
        <v>1439</v>
      </c>
      <c r="C13" s="129"/>
      <c r="D13" s="56"/>
    </row>
    <row r="14" spans="1:4" s="233" customFormat="1">
      <c r="A14" s="127"/>
      <c r="B14" s="207" t="s">
        <v>1429</v>
      </c>
      <c r="C14" s="129"/>
      <c r="D14" s="56"/>
    </row>
    <row r="15" spans="1:4" s="233" customFormat="1">
      <c r="A15" s="127"/>
      <c r="B15" s="207" t="s">
        <v>1430</v>
      </c>
      <c r="C15" s="129"/>
      <c r="D15" s="56"/>
    </row>
    <row r="16" spans="1:4" s="233" customFormat="1">
      <c r="A16" s="127"/>
      <c r="B16" s="207" t="s">
        <v>1431</v>
      </c>
      <c r="C16" s="129"/>
      <c r="D16" s="56"/>
    </row>
    <row r="17" spans="1:4" s="233" customFormat="1">
      <c r="A17" s="127"/>
      <c r="B17" s="207" t="s">
        <v>1432</v>
      </c>
      <c r="C17" s="129"/>
      <c r="D17" s="56"/>
    </row>
    <row r="18" spans="1:4" s="233" customFormat="1" ht="42">
      <c r="A18" s="127"/>
      <c r="B18" s="207" t="s">
        <v>1444</v>
      </c>
      <c r="C18" s="129"/>
      <c r="D18" s="56"/>
    </row>
    <row r="19" spans="1:4" s="233" customFormat="1">
      <c r="A19" s="127"/>
      <c r="B19" s="207" t="s">
        <v>1433</v>
      </c>
      <c r="C19" s="129"/>
      <c r="D19" s="56"/>
    </row>
    <row r="20" spans="1:4" s="233" customFormat="1">
      <c r="A20" s="127"/>
      <c r="B20" s="207" t="s">
        <v>1434</v>
      </c>
      <c r="C20" s="129"/>
      <c r="D20" s="56"/>
    </row>
    <row r="21" spans="1:4" s="233" customFormat="1">
      <c r="A21" s="127"/>
      <c r="B21" s="207" t="s">
        <v>1435</v>
      </c>
      <c r="C21" s="129"/>
      <c r="D21" s="56"/>
    </row>
    <row r="22" spans="1:4" s="233" customFormat="1">
      <c r="A22" s="127"/>
      <c r="B22" s="207" t="s">
        <v>1436</v>
      </c>
      <c r="C22" s="129"/>
      <c r="D22" s="56"/>
    </row>
    <row r="23" spans="1:4" s="233" customFormat="1">
      <c r="A23" s="127"/>
      <c r="B23" s="207" t="s">
        <v>1438</v>
      </c>
      <c r="C23" s="129"/>
      <c r="D23" s="56"/>
    </row>
    <row r="24" spans="1:4" s="233" customFormat="1">
      <c r="A24" s="127"/>
      <c r="B24" s="207" t="s">
        <v>1437</v>
      </c>
      <c r="C24" s="129"/>
      <c r="D24" s="56"/>
    </row>
    <row r="25" spans="1:4" s="233" customFormat="1">
      <c r="A25" s="127"/>
      <c r="B25" s="207"/>
      <c r="C25" s="129"/>
      <c r="D25" s="56"/>
    </row>
    <row r="26" spans="1:4" s="233" customFormat="1">
      <c r="A26" s="127"/>
      <c r="B26" s="207" t="s">
        <v>1440</v>
      </c>
      <c r="C26" s="129"/>
      <c r="D26" s="56"/>
    </row>
    <row r="27" spans="1:4" s="233" customFormat="1">
      <c r="A27" s="127"/>
      <c r="B27" s="207" t="s">
        <v>1429</v>
      </c>
      <c r="C27" s="129"/>
      <c r="D27" s="56"/>
    </row>
    <row r="28" spans="1:4" s="233" customFormat="1">
      <c r="A28" s="127"/>
      <c r="B28" s="207" t="s">
        <v>1430</v>
      </c>
      <c r="C28" s="129"/>
      <c r="D28" s="56"/>
    </row>
    <row r="29" spans="1:4" s="233" customFormat="1">
      <c r="A29" s="127"/>
      <c r="B29" s="207" t="s">
        <v>1431</v>
      </c>
      <c r="C29" s="129"/>
      <c r="D29" s="56"/>
    </row>
    <row r="30" spans="1:4" s="233" customFormat="1">
      <c r="A30" s="127"/>
      <c r="B30" s="207" t="s">
        <v>1441</v>
      </c>
      <c r="C30" s="129"/>
      <c r="D30" s="56"/>
    </row>
    <row r="31" spans="1:4" s="233" customFormat="1" ht="17.25" customHeight="1">
      <c r="A31" s="127"/>
      <c r="B31" s="207" t="s">
        <v>1442</v>
      </c>
      <c r="C31" s="129"/>
      <c r="D31" s="56"/>
    </row>
    <row r="32" spans="1:4" s="233" customFormat="1">
      <c r="A32" s="127"/>
      <c r="B32" s="207" t="s">
        <v>1443</v>
      </c>
      <c r="C32" s="129"/>
      <c r="D32" s="56"/>
    </row>
    <row r="33" spans="1:4" s="233" customFormat="1">
      <c r="A33" s="127"/>
      <c r="B33" s="207" t="s">
        <v>1445</v>
      </c>
      <c r="C33" s="129"/>
      <c r="D33" s="56"/>
    </row>
    <row r="34" spans="1:4" s="233" customFormat="1">
      <c r="A34" s="127"/>
      <c r="B34" s="207" t="s">
        <v>1446</v>
      </c>
      <c r="C34" s="129"/>
      <c r="D34" s="56"/>
    </row>
    <row r="35" spans="1:4" s="233" customFormat="1">
      <c r="A35" s="127"/>
      <c r="B35" s="80" t="s">
        <v>1447</v>
      </c>
      <c r="C35" s="129"/>
      <c r="D35" s="56"/>
    </row>
    <row r="36" spans="1:4" s="233" customFormat="1">
      <c r="A36" s="127"/>
      <c r="B36" s="80" t="s">
        <v>1448</v>
      </c>
      <c r="C36" s="129"/>
      <c r="D36" s="56"/>
    </row>
    <row r="37" spans="1:4" s="233" customFormat="1">
      <c r="A37" s="127"/>
      <c r="B37" s="80" t="s">
        <v>1449</v>
      </c>
      <c r="C37" s="129"/>
      <c r="D37" s="56"/>
    </row>
    <row r="38" spans="1:4" s="233" customFormat="1">
      <c r="A38" s="127"/>
      <c r="B38" s="80" t="s">
        <v>1450</v>
      </c>
      <c r="C38" s="129"/>
      <c r="D38" s="56"/>
    </row>
    <row r="39" spans="1:4" s="233" customFormat="1">
      <c r="A39" s="127"/>
      <c r="B39" s="130"/>
      <c r="C39" s="129"/>
      <c r="D39" s="56"/>
    </row>
    <row r="40" spans="1:4">
      <c r="B40" s="128" t="s">
        <v>159</v>
      </c>
      <c r="C40" s="124"/>
      <c r="D40" s="52"/>
    </row>
    <row r="41" spans="1:4">
      <c r="B41" s="80" t="s">
        <v>1408</v>
      </c>
    </row>
    <row r="42" spans="1:4" s="233" customFormat="1">
      <c r="A42" s="127"/>
      <c r="B42" s="80" t="s">
        <v>1409</v>
      </c>
      <c r="C42" s="129"/>
      <c r="D42" s="56"/>
    </row>
    <row r="43" spans="1:4" s="233" customFormat="1">
      <c r="A43" s="127"/>
      <c r="B43" s="130"/>
      <c r="C43" s="129"/>
      <c r="D43" s="56"/>
    </row>
    <row r="44" spans="1:4">
      <c r="B44" s="80"/>
    </row>
    <row r="45" spans="1:4">
      <c r="A45" s="125">
        <v>3.2</v>
      </c>
      <c r="B45" s="131" t="s">
        <v>379</v>
      </c>
      <c r="C45" s="124"/>
      <c r="D45" s="52"/>
    </row>
    <row r="46" spans="1:4">
      <c r="B46" s="80" t="s">
        <v>1410</v>
      </c>
    </row>
    <row r="47" spans="1:4">
      <c r="B47" s="80"/>
    </row>
    <row r="48" spans="1:4">
      <c r="A48" s="132" t="s">
        <v>183</v>
      </c>
      <c r="B48" s="128" t="s">
        <v>17</v>
      </c>
      <c r="C48" s="124"/>
      <c r="D48" s="52"/>
    </row>
    <row r="49" spans="1:4">
      <c r="A49" s="132"/>
      <c r="B49" s="80" t="s">
        <v>1138</v>
      </c>
      <c r="C49" s="124"/>
      <c r="D49" s="52"/>
    </row>
    <row r="51" spans="1:4" s="219" customFormat="1">
      <c r="A51" s="125">
        <v>3.3</v>
      </c>
      <c r="B51" s="131" t="s">
        <v>102</v>
      </c>
      <c r="C51" s="217"/>
      <c r="D51" s="218"/>
    </row>
    <row r="52" spans="1:4" s="219" customFormat="1">
      <c r="A52" s="220"/>
      <c r="B52" s="80" t="s">
        <v>303</v>
      </c>
      <c r="C52" s="222"/>
      <c r="D52" s="223"/>
    </row>
    <row r="53" spans="1:4" s="219" customFormat="1">
      <c r="A53" s="220"/>
      <c r="B53" s="80"/>
      <c r="C53" s="222"/>
      <c r="D53" s="223"/>
    </row>
    <row r="54" spans="1:4" s="219" customFormat="1">
      <c r="A54" s="220"/>
      <c r="B54" s="221"/>
      <c r="C54" s="222"/>
      <c r="D54" s="223"/>
    </row>
    <row r="55" spans="1:4" s="57" customFormat="1">
      <c r="A55" s="125">
        <v>3.4</v>
      </c>
      <c r="B55" s="131" t="s">
        <v>103</v>
      </c>
      <c r="C55" s="124"/>
      <c r="D55" s="45"/>
    </row>
    <row r="56" spans="1:4" s="57" customFormat="1">
      <c r="A56" s="127"/>
      <c r="B56" s="80" t="s">
        <v>1411</v>
      </c>
      <c r="C56" s="129"/>
      <c r="D56" s="46"/>
    </row>
    <row r="57" spans="1:4">
      <c r="B57" s="80"/>
    </row>
    <row r="58" spans="1:4">
      <c r="A58" s="125">
        <v>3.5</v>
      </c>
      <c r="B58" s="131" t="s">
        <v>160</v>
      </c>
      <c r="C58" s="124"/>
      <c r="D58" s="52"/>
    </row>
    <row r="59" spans="1:4">
      <c r="B59" s="207" t="s">
        <v>1419</v>
      </c>
      <c r="C59" s="133"/>
      <c r="D59" s="58"/>
    </row>
    <row r="60" spans="1:4">
      <c r="B60" s="134"/>
      <c r="C60" s="135"/>
      <c r="D60" s="59"/>
    </row>
    <row r="61" spans="1:4">
      <c r="A61" s="125">
        <v>3.6</v>
      </c>
      <c r="B61" s="131" t="s">
        <v>182</v>
      </c>
      <c r="C61" s="124"/>
      <c r="D61" s="52"/>
    </row>
    <row r="62" spans="1:4" ht="18" customHeight="1">
      <c r="B62" s="80" t="s">
        <v>1420</v>
      </c>
      <c r="C62" s="136"/>
      <c r="D62" s="60"/>
    </row>
    <row r="63" spans="1:4" s="233" customFormat="1">
      <c r="A63" s="127"/>
      <c r="B63" s="80" t="s">
        <v>1421</v>
      </c>
      <c r="C63" s="136"/>
      <c r="D63" s="60"/>
    </row>
    <row r="64" spans="1:4">
      <c r="B64" s="80"/>
    </row>
    <row r="65" spans="1:4" s="57" customFormat="1">
      <c r="A65" s="125">
        <v>3.7</v>
      </c>
      <c r="B65" s="131" t="s">
        <v>439</v>
      </c>
      <c r="C65" s="124"/>
      <c r="D65" s="45"/>
    </row>
    <row r="66" spans="1:4" s="57" customFormat="1" ht="154">
      <c r="A66" s="132" t="s">
        <v>259</v>
      </c>
      <c r="B66" s="128" t="s">
        <v>438</v>
      </c>
      <c r="C66" s="124"/>
      <c r="D66" s="45"/>
    </row>
    <row r="67" spans="1:4" s="57" customFormat="1" ht="42">
      <c r="A67" s="132" t="s">
        <v>451</v>
      </c>
      <c r="B67" s="128" t="s">
        <v>440</v>
      </c>
      <c r="C67" s="124"/>
      <c r="D67" s="45"/>
    </row>
    <row r="68" spans="1:4" s="57" customFormat="1">
      <c r="A68" s="132"/>
      <c r="B68" s="116"/>
      <c r="C68" s="124"/>
      <c r="D68" s="45"/>
    </row>
    <row r="69" spans="1:4" s="61" customFormat="1" ht="28">
      <c r="A69" s="127"/>
      <c r="B69" s="581" t="s">
        <v>1412</v>
      </c>
      <c r="C69" s="136"/>
      <c r="D69" s="60"/>
    </row>
    <row r="70" spans="1:4" s="57" customFormat="1">
      <c r="A70" s="137"/>
      <c r="B70" s="77"/>
      <c r="C70" s="136"/>
      <c r="D70" s="47"/>
    </row>
    <row r="71" spans="1:4" s="57" customFormat="1">
      <c r="A71" s="214"/>
      <c r="B71" s="360" t="s">
        <v>344</v>
      </c>
      <c r="C71" s="136"/>
      <c r="D71" s="47"/>
    </row>
    <row r="72" spans="1:4">
      <c r="B72" s="80"/>
    </row>
    <row r="73" spans="1:4">
      <c r="A73" s="132" t="s">
        <v>259</v>
      </c>
      <c r="B73" s="128" t="s">
        <v>260</v>
      </c>
      <c r="C73" s="124"/>
      <c r="D73" s="52"/>
    </row>
    <row r="74" spans="1:4">
      <c r="B74" s="80" t="s">
        <v>725</v>
      </c>
      <c r="C74" s="136"/>
      <c r="D74" s="60"/>
    </row>
    <row r="75" spans="1:4">
      <c r="B75" s="80"/>
    </row>
    <row r="76" spans="1:4">
      <c r="A76" s="125">
        <v>3.8</v>
      </c>
      <c r="B76" s="131" t="s">
        <v>184</v>
      </c>
      <c r="C76" s="124"/>
      <c r="D76" s="45"/>
    </row>
    <row r="77" spans="1:4">
      <c r="A77" s="132" t="s">
        <v>111</v>
      </c>
      <c r="B77" s="128" t="s">
        <v>32</v>
      </c>
      <c r="C77" s="124"/>
      <c r="D77" s="45"/>
    </row>
    <row r="78" spans="1:4">
      <c r="B78" s="80" t="s">
        <v>1424</v>
      </c>
      <c r="C78" s="136"/>
      <c r="D78" s="47"/>
    </row>
    <row r="79" spans="1:4">
      <c r="B79" s="80" t="s">
        <v>1413</v>
      </c>
      <c r="C79" s="136"/>
      <c r="D79" s="47"/>
    </row>
    <row r="80" spans="1:4">
      <c r="B80" s="80" t="s">
        <v>1414</v>
      </c>
      <c r="C80" s="136"/>
      <c r="D80" s="47"/>
    </row>
    <row r="81" spans="1:4">
      <c r="B81" s="80" t="s">
        <v>1415</v>
      </c>
      <c r="C81" s="136"/>
      <c r="D81" s="47"/>
    </row>
    <row r="82" spans="1:4">
      <c r="B82" s="80" t="s">
        <v>1416</v>
      </c>
      <c r="D82" s="46"/>
    </row>
    <row r="83" spans="1:4" s="205" customFormat="1">
      <c r="A83" s="127"/>
      <c r="B83" s="77"/>
      <c r="C83" s="129"/>
      <c r="D83" s="46"/>
    </row>
    <row r="84" spans="1:4" s="205" customFormat="1" ht="42">
      <c r="A84" s="208" t="s">
        <v>333</v>
      </c>
      <c r="B84" s="643" t="s">
        <v>334</v>
      </c>
      <c r="C84" s="129"/>
      <c r="D84" s="46"/>
    </row>
    <row r="85" spans="1:4" s="205" customFormat="1">
      <c r="A85" s="210"/>
      <c r="B85" s="147" t="s">
        <v>1417</v>
      </c>
      <c r="C85" s="129"/>
      <c r="D85" s="46"/>
    </row>
    <row r="86" spans="1:4">
      <c r="A86" s="209"/>
      <c r="B86" s="153"/>
      <c r="D86" s="46"/>
    </row>
    <row r="87" spans="1:4" s="205" customFormat="1">
      <c r="A87" s="209"/>
      <c r="B87" s="153"/>
      <c r="C87" s="129"/>
      <c r="D87" s="46"/>
    </row>
    <row r="88" spans="1:4" s="205" customFormat="1">
      <c r="A88" s="209"/>
      <c r="B88" s="211"/>
      <c r="C88" s="129"/>
      <c r="D88" s="46"/>
    </row>
    <row r="89" spans="1:4">
      <c r="A89" s="125">
        <v>3.9</v>
      </c>
      <c r="B89" s="131" t="s">
        <v>94</v>
      </c>
      <c r="C89" s="124"/>
      <c r="D89" s="52"/>
    </row>
    <row r="90" spans="1:4" ht="117" customHeight="1">
      <c r="B90" s="335" t="s">
        <v>345</v>
      </c>
      <c r="C90" s="136"/>
      <c r="D90" s="60"/>
    </row>
    <row r="91" spans="1:4">
      <c r="B91" s="80"/>
    </row>
    <row r="92" spans="1:4">
      <c r="B92" s="80"/>
    </row>
    <row r="93" spans="1:4">
      <c r="A93" s="138">
        <v>3.1</v>
      </c>
      <c r="B93" s="131" t="s">
        <v>166</v>
      </c>
      <c r="C93" s="124"/>
      <c r="D93" s="52"/>
    </row>
    <row r="94" spans="1:4" ht="28">
      <c r="A94" s="132"/>
      <c r="B94" s="80" t="s">
        <v>27</v>
      </c>
    </row>
    <row r="95" spans="1:4">
      <c r="A95" s="132" t="s">
        <v>4</v>
      </c>
      <c r="B95" s="128" t="s">
        <v>186</v>
      </c>
      <c r="C95" s="124"/>
      <c r="D95" s="52"/>
    </row>
    <row r="96" spans="1:4" ht="28">
      <c r="A96" s="137" t="s">
        <v>28</v>
      </c>
      <c r="B96" s="80" t="s">
        <v>1418</v>
      </c>
    </row>
    <row r="97" spans="1:4">
      <c r="B97" s="80"/>
    </row>
    <row r="98" spans="1:4">
      <c r="A98" s="138">
        <v>3.11</v>
      </c>
      <c r="B98" s="1" t="s">
        <v>187</v>
      </c>
      <c r="C98" s="124"/>
      <c r="D98" s="52"/>
    </row>
    <row r="99" spans="1:4" ht="126">
      <c r="A99" s="132"/>
      <c r="B99" s="335" t="s">
        <v>353</v>
      </c>
    </row>
    <row r="100" spans="1:4" ht="28">
      <c r="A100" s="132"/>
      <c r="B100" s="335" t="s">
        <v>193</v>
      </c>
    </row>
    <row r="101" spans="1:4" ht="70">
      <c r="A101" s="137" t="s">
        <v>26</v>
      </c>
      <c r="B101" s="335" t="s">
        <v>358</v>
      </c>
    </row>
  </sheetData>
  <phoneticPr fontId="8" type="noConversion"/>
  <pageMargins left="0.75" right="0.75" top="1" bottom="1" header="0.5" footer="0.5"/>
  <pageSetup paperSize="9" scale="94" orientation="portrait" horizontalDpi="4294967294"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18"/>
  <sheetViews>
    <sheetView view="pageBreakPreview" zoomScaleSheetLayoutView="100" workbookViewId="0">
      <selection activeCell="B11" sqref="B11"/>
    </sheetView>
  </sheetViews>
  <sheetFormatPr defaultColWidth="9.1796875" defaultRowHeight="14"/>
  <cols>
    <col min="1" max="1" width="6.81640625" style="132" customWidth="1"/>
    <col min="2" max="2" width="79.1796875" style="206" customWidth="1"/>
    <col min="3" max="3" width="2.453125" style="206" customWidth="1"/>
    <col min="4" max="16384" width="9.1796875" style="518"/>
  </cols>
  <sheetData>
    <row r="1" spans="1:3">
      <c r="A1" s="122">
        <v>5</v>
      </c>
      <c r="B1" s="140" t="s">
        <v>1423</v>
      </c>
      <c r="C1" s="52"/>
    </row>
    <row r="2" spans="1:3">
      <c r="A2" s="125">
        <v>5.3</v>
      </c>
      <c r="B2" s="131" t="s">
        <v>1422</v>
      </c>
      <c r="C2" s="52"/>
    </row>
    <row r="3" spans="1:3">
      <c r="A3" s="208" t="s">
        <v>343</v>
      </c>
      <c r="B3" s="128" t="s">
        <v>331</v>
      </c>
      <c r="C3" s="56"/>
    </row>
    <row r="4" spans="1:3" ht="196">
      <c r="B4" s="80" t="s">
        <v>1094</v>
      </c>
      <c r="C4" s="56"/>
    </row>
    <row r="5" spans="1:3">
      <c r="B5" s="80"/>
      <c r="C5" s="56"/>
    </row>
    <row r="6" spans="1:3">
      <c r="A6" s="208" t="s">
        <v>332</v>
      </c>
      <c r="B6" s="128" t="s">
        <v>330</v>
      </c>
      <c r="C6" s="52"/>
    </row>
    <row r="7" spans="1:3">
      <c r="B7" s="582" t="s">
        <v>1095</v>
      </c>
      <c r="C7" s="56"/>
    </row>
    <row r="8" spans="1:3" ht="210">
      <c r="A8" s="127"/>
      <c r="B8" s="583" t="s">
        <v>1096</v>
      </c>
    </row>
    <row r="9" spans="1:3">
      <c r="B9" s="80"/>
      <c r="C9" s="56"/>
    </row>
    <row r="10" spans="1:3" ht="42">
      <c r="A10" s="215">
        <v>5.4</v>
      </c>
      <c r="B10" s="216" t="s">
        <v>357</v>
      </c>
      <c r="C10" s="203"/>
    </row>
    <row r="11" spans="1:3" ht="42">
      <c r="A11" s="208" t="s">
        <v>342</v>
      </c>
      <c r="B11" s="201" t="s">
        <v>356</v>
      </c>
      <c r="C11" s="203"/>
    </row>
    <row r="12" spans="1:3">
      <c r="B12" s="512"/>
      <c r="C12" s="203"/>
    </row>
    <row r="13" spans="1:3">
      <c r="B13" s="203"/>
      <c r="C13" s="203"/>
    </row>
    <row r="14" spans="1:3">
      <c r="B14" s="80"/>
      <c r="C14" s="45"/>
    </row>
    <row r="15" spans="1:3">
      <c r="A15" s="208" t="s">
        <v>355</v>
      </c>
      <c r="B15" s="128" t="s">
        <v>331</v>
      </c>
      <c r="C15" s="45"/>
    </row>
    <row r="16" spans="1:3">
      <c r="B16" s="511" t="s">
        <v>1097</v>
      </c>
    </row>
    <row r="17" spans="2:2">
      <c r="B17" s="77"/>
    </row>
    <row r="18" spans="2:2">
      <c r="B18" s="80"/>
    </row>
  </sheetData>
  <pageMargins left="0.75" right="0.75" top="1" bottom="1" header="0.5" footer="0.5"/>
  <pageSetup paperSize="9" scale="9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722"/>
  <sheetViews>
    <sheetView defaultGridColor="0" view="pageBreakPreview" colorId="8" zoomScaleNormal="85" zoomScaleSheetLayoutView="100" workbookViewId="0">
      <selection activeCell="C298" sqref="C298"/>
    </sheetView>
  </sheetViews>
  <sheetFormatPr defaultColWidth="9" defaultRowHeight="15.5"/>
  <cols>
    <col min="1" max="1" width="22" style="445" customWidth="1"/>
    <col min="2" max="2" width="116.26953125" style="456" customWidth="1"/>
    <col min="3" max="3" width="10.26953125" style="565" customWidth="1"/>
    <col min="4" max="4" width="28.7265625" style="343" customWidth="1"/>
    <col min="5" max="5" width="11.81640625" style="347" customWidth="1"/>
    <col min="6" max="16384" width="9" style="229"/>
  </cols>
  <sheetData>
    <row r="1" spans="1:7" s="336" customFormat="1">
      <c r="A1" s="588" t="s">
        <v>726</v>
      </c>
      <c r="B1" s="589"/>
      <c r="C1" s="185"/>
      <c r="D1" s="185"/>
    </row>
    <row r="2" spans="1:7" s="319" customFormat="1" ht="14">
      <c r="A2" s="590"/>
      <c r="B2" s="43"/>
      <c r="C2" s="43"/>
      <c r="D2" s="591"/>
      <c r="E2"/>
      <c r="F2"/>
    </row>
    <row r="3" spans="1:7" s="319" customFormat="1" ht="14">
      <c r="A3" s="592"/>
      <c r="B3" s="558" t="s">
        <v>727</v>
      </c>
      <c r="C3" s="69"/>
      <c r="D3" s="591"/>
      <c r="E3"/>
      <c r="F3"/>
    </row>
    <row r="4" spans="1:7" s="319" customFormat="1" ht="14">
      <c r="A4" s="592"/>
      <c r="B4" s="561" t="s">
        <v>1456</v>
      </c>
      <c r="C4" s="69"/>
      <c r="D4" s="591"/>
      <c r="E4"/>
      <c r="F4"/>
    </row>
    <row r="5" spans="1:7" s="319" customFormat="1" ht="14">
      <c r="A5" s="592"/>
      <c r="B5" s="558" t="s">
        <v>219</v>
      </c>
      <c r="C5" s="69"/>
      <c r="D5" s="591"/>
      <c r="E5"/>
      <c r="F5"/>
    </row>
    <row r="6" spans="1:7" s="319" customFormat="1" ht="14">
      <c r="A6" s="592"/>
      <c r="B6" s="561" t="s">
        <v>715</v>
      </c>
      <c r="C6" s="69"/>
      <c r="D6" s="591"/>
      <c r="E6"/>
      <c r="F6"/>
    </row>
    <row r="7" spans="1:7" s="319" customFormat="1" ht="14">
      <c r="A7" s="592"/>
      <c r="B7" s="558" t="s">
        <v>728</v>
      </c>
      <c r="C7" s="69"/>
      <c r="D7" s="591"/>
      <c r="E7"/>
      <c r="F7"/>
    </row>
    <row r="8" spans="1:7" s="319" customFormat="1" ht="14">
      <c r="A8" s="592"/>
      <c r="B8" s="593" t="s">
        <v>1457</v>
      </c>
      <c r="C8" s="69"/>
      <c r="D8" s="591"/>
      <c r="E8"/>
      <c r="F8"/>
    </row>
    <row r="9" spans="1:7" s="319" customFormat="1" ht="14">
      <c r="A9" s="594"/>
      <c r="E9"/>
      <c r="F9"/>
    </row>
    <row r="10" spans="1:7" s="319" customFormat="1" ht="14">
      <c r="A10" s="594"/>
      <c r="B10" s="595" t="s">
        <v>1458</v>
      </c>
      <c r="E10"/>
      <c r="F10"/>
    </row>
    <row r="12" spans="1:7">
      <c r="A12" s="436"/>
      <c r="B12" s="447"/>
      <c r="C12" s="566"/>
      <c r="D12" s="229"/>
      <c r="E12" s="229"/>
      <c r="F12" s="344"/>
      <c r="G12" s="344"/>
    </row>
    <row r="13" spans="1:7">
      <c r="A13" s="437"/>
      <c r="B13" s="447"/>
      <c r="C13" s="566"/>
      <c r="D13" s="229"/>
      <c r="E13" s="229"/>
      <c r="F13" s="344"/>
      <c r="G13" s="344"/>
    </row>
    <row r="14" spans="1:7" ht="31">
      <c r="A14" s="438" t="s">
        <v>220</v>
      </c>
      <c r="B14" s="448" t="s">
        <v>1062</v>
      </c>
      <c r="C14" s="345" t="s">
        <v>729</v>
      </c>
      <c r="D14" s="229"/>
      <c r="E14" s="229"/>
      <c r="F14" s="344"/>
      <c r="G14" s="344"/>
    </row>
    <row r="15" spans="1:7" ht="31">
      <c r="A15" s="439" t="s">
        <v>730</v>
      </c>
      <c r="B15" s="449" t="s">
        <v>221</v>
      </c>
      <c r="C15" s="567"/>
      <c r="D15" s="229"/>
      <c r="E15" s="229"/>
      <c r="F15" s="344"/>
      <c r="G15" s="344"/>
    </row>
    <row r="16" spans="1:7">
      <c r="A16" s="434" t="s">
        <v>552</v>
      </c>
      <c r="B16" s="454"/>
      <c r="C16" s="568"/>
      <c r="D16" s="229"/>
      <c r="E16" s="229"/>
      <c r="F16" s="344"/>
      <c r="G16" s="344"/>
    </row>
    <row r="17" spans="1:7">
      <c r="A17" s="434" t="s">
        <v>1061</v>
      </c>
      <c r="B17" s="561" t="s">
        <v>1455</v>
      </c>
      <c r="C17" s="561" t="s">
        <v>1451</v>
      </c>
      <c r="D17" s="229"/>
      <c r="E17" s="229"/>
      <c r="F17" s="344"/>
      <c r="G17" s="344"/>
    </row>
    <row r="18" spans="1:7">
      <c r="A18" s="434" t="s">
        <v>174</v>
      </c>
      <c r="B18" s="561" t="s">
        <v>1455</v>
      </c>
      <c r="C18" s="561" t="s">
        <v>1451</v>
      </c>
      <c r="D18" s="229"/>
      <c r="E18" s="229"/>
      <c r="F18" s="344"/>
      <c r="G18" s="344"/>
    </row>
    <row r="19" spans="1:7">
      <c r="A19" s="434" t="s">
        <v>1</v>
      </c>
      <c r="B19" s="454"/>
      <c r="C19" s="568"/>
      <c r="D19" s="229"/>
      <c r="E19" s="229"/>
      <c r="F19" s="344"/>
      <c r="G19" s="344"/>
    </row>
    <row r="20" spans="1:7">
      <c r="A20" s="434" t="s">
        <v>2</v>
      </c>
      <c r="B20" s="454"/>
      <c r="C20" s="568"/>
      <c r="D20" s="229"/>
      <c r="E20" s="229"/>
      <c r="F20" s="344"/>
      <c r="G20" s="344"/>
    </row>
    <row r="21" spans="1:7">
      <c r="A21" s="434" t="s">
        <v>3</v>
      </c>
      <c r="B21" s="454"/>
      <c r="C21" s="568"/>
      <c r="D21" s="229"/>
      <c r="E21" s="229"/>
      <c r="F21" s="344"/>
      <c r="G21" s="344"/>
    </row>
    <row r="22" spans="1:7" ht="31">
      <c r="A22" s="439" t="s">
        <v>730</v>
      </c>
      <c r="B22" s="449" t="s">
        <v>222</v>
      </c>
      <c r="C22" s="567"/>
      <c r="D22" s="229"/>
      <c r="E22" s="229"/>
      <c r="F22" s="344"/>
      <c r="G22" s="344"/>
    </row>
    <row r="23" spans="1:7">
      <c r="A23" s="434" t="s">
        <v>552</v>
      </c>
      <c r="B23" s="435"/>
      <c r="C23" s="568"/>
      <c r="D23" s="229"/>
      <c r="E23" s="229"/>
      <c r="F23" s="344"/>
      <c r="G23" s="344"/>
    </row>
    <row r="24" spans="1:7">
      <c r="A24" s="434" t="s">
        <v>1061</v>
      </c>
      <c r="B24" s="561" t="s">
        <v>1455</v>
      </c>
      <c r="C24" s="561" t="s">
        <v>1451</v>
      </c>
      <c r="D24" s="229"/>
      <c r="E24" s="229"/>
      <c r="F24" s="344"/>
      <c r="G24" s="344"/>
    </row>
    <row r="25" spans="1:7">
      <c r="A25" s="434" t="s">
        <v>174</v>
      </c>
      <c r="B25" s="561" t="s">
        <v>1455</v>
      </c>
      <c r="C25" s="561" t="s">
        <v>1451</v>
      </c>
      <c r="D25" s="229"/>
      <c r="E25" s="229"/>
      <c r="F25" s="344"/>
      <c r="G25" s="344"/>
    </row>
    <row r="26" spans="1:7">
      <c r="A26" s="434" t="s">
        <v>1</v>
      </c>
      <c r="B26" s="435"/>
      <c r="C26" s="568"/>
      <c r="D26" s="229"/>
      <c r="E26" s="229"/>
      <c r="F26" s="344"/>
      <c r="G26" s="344"/>
    </row>
    <row r="27" spans="1:7">
      <c r="A27" s="434" t="s">
        <v>2</v>
      </c>
      <c r="B27" s="435"/>
      <c r="C27" s="568"/>
      <c r="D27" s="229"/>
      <c r="E27" s="229"/>
      <c r="F27" s="344"/>
      <c r="G27" s="344"/>
    </row>
    <row r="28" spans="1:7">
      <c r="A28" s="434" t="s">
        <v>3</v>
      </c>
      <c r="B28" s="435"/>
      <c r="C28" s="568"/>
      <c r="D28" s="229"/>
      <c r="E28" s="229"/>
      <c r="F28" s="344"/>
      <c r="G28" s="344"/>
    </row>
    <row r="29" spans="1:7" ht="31">
      <c r="A29" s="439" t="s">
        <v>381</v>
      </c>
      <c r="B29" s="450" t="s">
        <v>382</v>
      </c>
      <c r="C29" s="567"/>
      <c r="D29" s="229"/>
      <c r="E29" s="229"/>
      <c r="F29" s="344"/>
      <c r="G29" s="344"/>
    </row>
    <row r="30" spans="1:7">
      <c r="A30" s="434" t="s">
        <v>552</v>
      </c>
      <c r="B30" s="435"/>
      <c r="C30" s="568"/>
      <c r="D30" s="229"/>
      <c r="E30" s="229"/>
      <c r="F30" s="344"/>
      <c r="G30" s="344"/>
    </row>
    <row r="31" spans="1:7">
      <c r="A31" s="434" t="s">
        <v>1061</v>
      </c>
      <c r="B31" s="561" t="s">
        <v>1455</v>
      </c>
      <c r="C31" s="561" t="s">
        <v>1451</v>
      </c>
      <c r="D31" s="229"/>
      <c r="E31" s="229"/>
      <c r="F31" s="344"/>
      <c r="G31" s="344"/>
    </row>
    <row r="32" spans="1:7">
      <c r="A32" s="434" t="s">
        <v>174</v>
      </c>
      <c r="B32" s="561" t="s">
        <v>1455</v>
      </c>
      <c r="C32" s="561" t="s">
        <v>1451</v>
      </c>
      <c r="D32" s="229"/>
      <c r="E32" s="229"/>
      <c r="F32" s="344"/>
      <c r="G32" s="344"/>
    </row>
    <row r="33" spans="1:7">
      <c r="A33" s="434" t="s">
        <v>1</v>
      </c>
      <c r="B33" s="435"/>
      <c r="C33" s="568"/>
      <c r="D33" s="229"/>
      <c r="E33" s="229"/>
      <c r="F33" s="344"/>
      <c r="G33" s="344"/>
    </row>
    <row r="34" spans="1:7">
      <c r="A34" s="434" t="s">
        <v>2</v>
      </c>
      <c r="B34" s="435"/>
      <c r="C34" s="568"/>
      <c r="D34" s="229"/>
      <c r="E34" s="229"/>
      <c r="F34" s="344"/>
      <c r="G34" s="344"/>
    </row>
    <row r="35" spans="1:7">
      <c r="A35" s="434" t="s">
        <v>3</v>
      </c>
      <c r="B35" s="435"/>
      <c r="C35" s="568"/>
      <c r="D35" s="229"/>
      <c r="E35" s="229"/>
      <c r="F35" s="344"/>
      <c r="G35" s="344"/>
    </row>
    <row r="36" spans="1:7">
      <c r="A36" s="440"/>
      <c r="B36" s="446"/>
      <c r="C36" s="569"/>
      <c r="D36" s="229"/>
      <c r="E36" s="229"/>
      <c r="F36" s="344"/>
      <c r="G36" s="344"/>
    </row>
    <row r="37" spans="1:7">
      <c r="A37" s="437"/>
      <c r="B37" s="447"/>
      <c r="C37" s="566"/>
      <c r="D37" s="229"/>
      <c r="E37" s="229"/>
      <c r="F37" s="344"/>
      <c r="G37" s="344"/>
    </row>
    <row r="38" spans="1:7">
      <c r="A38" s="437"/>
      <c r="B38" s="447"/>
      <c r="C38" s="566"/>
      <c r="D38" s="229"/>
      <c r="E38" s="229"/>
      <c r="F38" s="344"/>
      <c r="G38" s="344"/>
    </row>
    <row r="39" spans="1:7" ht="31">
      <c r="A39" s="441" t="s">
        <v>731</v>
      </c>
      <c r="B39" s="451" t="s">
        <v>732</v>
      </c>
      <c r="C39" s="320" t="s">
        <v>729</v>
      </c>
      <c r="D39" s="338"/>
      <c r="E39" s="338"/>
      <c r="F39" s="337"/>
      <c r="G39" s="337"/>
    </row>
    <row r="40" spans="1:7">
      <c r="A40" s="442" t="s">
        <v>733</v>
      </c>
      <c r="B40" s="452" t="s">
        <v>734</v>
      </c>
      <c r="C40" s="322"/>
      <c r="D40" s="338"/>
      <c r="E40" s="338"/>
      <c r="F40" s="337"/>
      <c r="G40" s="337"/>
    </row>
    <row r="41" spans="1:7" ht="251.25" customHeight="1">
      <c r="A41" s="442" t="s">
        <v>45</v>
      </c>
      <c r="B41" s="452" t="s">
        <v>735</v>
      </c>
      <c r="C41" s="339"/>
      <c r="D41" s="338"/>
      <c r="E41" s="338"/>
      <c r="F41" s="337"/>
      <c r="G41" s="337"/>
    </row>
    <row r="42" spans="1:7" ht="205.5" customHeight="1">
      <c r="A42" s="442"/>
      <c r="B42" s="452" t="s">
        <v>736</v>
      </c>
      <c r="C42" s="339"/>
      <c r="D42" s="338"/>
      <c r="E42" s="338"/>
      <c r="F42" s="337"/>
      <c r="G42" s="337"/>
    </row>
    <row r="43" spans="1:7" ht="20.25" customHeight="1">
      <c r="A43" s="443" t="s">
        <v>552</v>
      </c>
      <c r="B43" s="453"/>
      <c r="C43" s="570"/>
      <c r="D43" s="500"/>
      <c r="E43" s="500"/>
      <c r="F43" s="502"/>
      <c r="G43" s="503"/>
    </row>
    <row r="44" spans="1:7" ht="46.5">
      <c r="A44" s="443" t="s">
        <v>1061</v>
      </c>
      <c r="B44" s="454" t="s">
        <v>1580</v>
      </c>
      <c r="C44" s="570" t="s">
        <v>670</v>
      </c>
      <c r="D44" s="229"/>
      <c r="E44" s="229"/>
      <c r="F44" s="337"/>
      <c r="G44" s="344"/>
    </row>
    <row r="45" spans="1:7" ht="46.5">
      <c r="A45" s="443" t="s">
        <v>174</v>
      </c>
      <c r="B45" s="454" t="s">
        <v>1580</v>
      </c>
      <c r="C45" s="570" t="s">
        <v>670</v>
      </c>
      <c r="D45" s="672"/>
      <c r="E45" s="229"/>
      <c r="F45" s="337"/>
      <c r="G45" s="344"/>
    </row>
    <row r="46" spans="1:7">
      <c r="A46" s="443" t="s">
        <v>1</v>
      </c>
      <c r="B46" s="435"/>
      <c r="C46" s="570"/>
      <c r="D46" s="229"/>
      <c r="E46" s="229"/>
      <c r="F46" s="337"/>
      <c r="G46" s="344"/>
    </row>
    <row r="47" spans="1:7">
      <c r="A47" s="443" t="s">
        <v>2</v>
      </c>
      <c r="B47" s="435"/>
      <c r="C47" s="570"/>
      <c r="D47" s="229"/>
      <c r="E47" s="229"/>
      <c r="F47" s="337"/>
      <c r="G47" s="344"/>
    </row>
    <row r="48" spans="1:7">
      <c r="A48" s="443" t="s">
        <v>3</v>
      </c>
      <c r="B48" s="435"/>
      <c r="C48" s="570"/>
      <c r="D48" s="229"/>
      <c r="E48" s="229"/>
      <c r="F48" s="337"/>
      <c r="G48" s="344"/>
    </row>
    <row r="49" spans="1:7" ht="77.5">
      <c r="A49" s="442" t="s">
        <v>340</v>
      </c>
      <c r="B49" s="452" t="s">
        <v>737</v>
      </c>
      <c r="C49" s="571"/>
      <c r="D49" s="259"/>
      <c r="E49" s="229"/>
      <c r="F49" s="337"/>
      <c r="G49" s="344"/>
    </row>
    <row r="50" spans="1:7" ht="16.5" customHeight="1">
      <c r="A50" s="443" t="s">
        <v>552</v>
      </c>
      <c r="B50" s="453"/>
      <c r="C50" s="570"/>
      <c r="D50" s="229"/>
      <c r="E50" s="229"/>
      <c r="F50" s="337"/>
      <c r="G50" s="344"/>
    </row>
    <row r="51" spans="1:7" ht="31">
      <c r="A51" s="443" t="s">
        <v>1061</v>
      </c>
      <c r="B51" s="453" t="s">
        <v>1311</v>
      </c>
      <c r="C51" s="570" t="s">
        <v>670</v>
      </c>
      <c r="D51" s="229"/>
      <c r="E51" s="229"/>
      <c r="F51" s="337"/>
      <c r="G51" s="344"/>
    </row>
    <row r="52" spans="1:7" ht="31">
      <c r="A52" s="443" t="s">
        <v>174</v>
      </c>
      <c r="B52" s="453" t="s">
        <v>1311</v>
      </c>
      <c r="C52" s="570" t="s">
        <v>670</v>
      </c>
      <c r="D52" s="229"/>
      <c r="E52" s="229"/>
      <c r="F52" s="337"/>
      <c r="G52" s="344"/>
    </row>
    <row r="53" spans="1:7">
      <c r="A53" s="443" t="s">
        <v>1</v>
      </c>
      <c r="B53" s="435"/>
      <c r="C53" s="570"/>
      <c r="D53" s="229"/>
      <c r="E53" s="229"/>
      <c r="F53" s="337"/>
      <c r="G53" s="344"/>
    </row>
    <row r="54" spans="1:7">
      <c r="A54" s="443" t="s">
        <v>2</v>
      </c>
      <c r="B54" s="435"/>
      <c r="C54" s="570"/>
      <c r="D54" s="229"/>
      <c r="E54" s="229"/>
      <c r="F54" s="337"/>
      <c r="G54" s="344"/>
    </row>
    <row r="55" spans="1:7">
      <c r="A55" s="443" t="s">
        <v>3</v>
      </c>
      <c r="B55" s="435"/>
      <c r="C55" s="570"/>
      <c r="D55" s="229"/>
      <c r="E55" s="229"/>
      <c r="F55" s="337"/>
      <c r="G55" s="344"/>
    </row>
    <row r="56" spans="1:7" ht="31">
      <c r="A56" s="442" t="s">
        <v>416</v>
      </c>
      <c r="B56" s="452" t="s">
        <v>738</v>
      </c>
      <c r="C56" s="571"/>
      <c r="D56" s="229"/>
      <c r="E56" s="229"/>
      <c r="F56" s="337"/>
      <c r="G56" s="344"/>
    </row>
    <row r="57" spans="1:7" ht="139.5">
      <c r="A57" s="442"/>
      <c r="B57" s="452" t="s">
        <v>739</v>
      </c>
      <c r="C57" s="571"/>
      <c r="D57" s="229"/>
      <c r="E57" s="229"/>
      <c r="F57" s="337"/>
      <c r="G57" s="344"/>
    </row>
    <row r="58" spans="1:7" ht="18" customHeight="1">
      <c r="A58" s="443" t="s">
        <v>552</v>
      </c>
      <c r="B58" s="453"/>
      <c r="C58" s="570"/>
      <c r="D58" s="229"/>
      <c r="E58" s="229"/>
      <c r="F58" s="337"/>
      <c r="G58" s="344"/>
    </row>
    <row r="59" spans="1:7">
      <c r="A59" s="443" t="s">
        <v>1061</v>
      </c>
      <c r="B59" s="325" t="s">
        <v>1312</v>
      </c>
      <c r="C59" s="570" t="s">
        <v>670</v>
      </c>
      <c r="D59" s="229"/>
      <c r="E59" s="229"/>
      <c r="F59" s="337"/>
      <c r="G59" s="344"/>
    </row>
    <row r="60" spans="1:7">
      <c r="A60" s="443" t="s">
        <v>174</v>
      </c>
      <c r="B60" s="325" t="s">
        <v>1312</v>
      </c>
      <c r="C60" s="570" t="s">
        <v>670</v>
      </c>
      <c r="D60" s="229"/>
      <c r="E60" s="229"/>
      <c r="F60" s="337"/>
      <c r="G60" s="344"/>
    </row>
    <row r="61" spans="1:7" ht="29">
      <c r="A61" s="443"/>
      <c r="B61" s="325" t="s">
        <v>1583</v>
      </c>
      <c r="C61" s="570"/>
      <c r="D61" s="229"/>
      <c r="E61" s="229"/>
      <c r="F61" s="337"/>
      <c r="G61" s="344"/>
    </row>
    <row r="62" spans="1:7">
      <c r="A62" s="443" t="s">
        <v>1</v>
      </c>
      <c r="B62" s="325"/>
      <c r="C62" s="570"/>
      <c r="D62" s="229"/>
      <c r="E62" s="229"/>
      <c r="F62" s="337"/>
      <c r="G62" s="344"/>
    </row>
    <row r="63" spans="1:7">
      <c r="A63" s="443" t="s">
        <v>2</v>
      </c>
      <c r="B63" s="435"/>
      <c r="C63" s="570"/>
      <c r="D63" s="229"/>
      <c r="E63" s="229"/>
      <c r="F63" s="337"/>
      <c r="G63" s="344"/>
    </row>
    <row r="64" spans="1:7">
      <c r="A64" s="443" t="s">
        <v>3</v>
      </c>
      <c r="B64" s="435"/>
      <c r="C64" s="570"/>
      <c r="D64" s="229"/>
      <c r="E64" s="229"/>
      <c r="F64" s="337"/>
      <c r="G64" s="344"/>
    </row>
    <row r="65" spans="1:8" ht="204.75" customHeight="1">
      <c r="A65" s="442" t="s">
        <v>471</v>
      </c>
      <c r="B65" s="452" t="s">
        <v>740</v>
      </c>
      <c r="C65" s="571"/>
      <c r="D65" s="229"/>
      <c r="E65" s="229"/>
      <c r="F65" s="337"/>
      <c r="G65" s="344"/>
    </row>
    <row r="66" spans="1:8" ht="19.5" customHeight="1">
      <c r="A66" s="443" t="s">
        <v>552</v>
      </c>
      <c r="B66" s="453"/>
      <c r="C66" s="570"/>
      <c r="D66" s="229"/>
      <c r="E66" s="229"/>
      <c r="F66" s="337"/>
      <c r="G66" s="344"/>
    </row>
    <row r="67" spans="1:8" ht="29">
      <c r="A67" s="443" t="s">
        <v>1061</v>
      </c>
      <c r="B67" s="325" t="s">
        <v>1313</v>
      </c>
      <c r="C67" s="570" t="s">
        <v>670</v>
      </c>
      <c r="D67" s="229"/>
      <c r="E67" s="229"/>
      <c r="F67" s="337"/>
      <c r="G67" s="344"/>
    </row>
    <row r="68" spans="1:8" ht="29">
      <c r="A68" s="443" t="s">
        <v>174</v>
      </c>
      <c r="B68" s="325" t="s">
        <v>1613</v>
      </c>
      <c r="C68" s="570" t="s">
        <v>670</v>
      </c>
      <c r="D68" s="229"/>
      <c r="E68" s="229"/>
      <c r="F68" s="337"/>
      <c r="G68" s="344"/>
    </row>
    <row r="69" spans="1:8">
      <c r="A69" s="443" t="s">
        <v>1</v>
      </c>
      <c r="B69" s="435"/>
      <c r="C69" s="570"/>
      <c r="D69" s="229"/>
      <c r="E69" s="229"/>
      <c r="F69" s="337"/>
      <c r="G69" s="344"/>
    </row>
    <row r="70" spans="1:8">
      <c r="A70" s="443" t="s">
        <v>2</v>
      </c>
      <c r="B70" s="435"/>
      <c r="C70" s="570"/>
      <c r="D70" s="229"/>
      <c r="E70" s="229"/>
      <c r="F70" s="337"/>
      <c r="G70" s="344"/>
    </row>
    <row r="71" spans="1:8">
      <c r="A71" s="443" t="s">
        <v>3</v>
      </c>
      <c r="B71" s="435"/>
      <c r="C71" s="570"/>
      <c r="D71" s="229"/>
      <c r="E71" s="229"/>
      <c r="F71" s="337"/>
      <c r="G71" s="344"/>
    </row>
    <row r="72" spans="1:8">
      <c r="A72" s="442" t="s">
        <v>741</v>
      </c>
      <c r="B72" s="452" t="s">
        <v>742</v>
      </c>
      <c r="C72" s="571"/>
      <c r="D72" s="229"/>
      <c r="E72" s="229"/>
      <c r="F72" s="337"/>
      <c r="G72" s="344"/>
    </row>
    <row r="73" spans="1:8" ht="278.25" customHeight="1">
      <c r="A73" s="442" t="s">
        <v>47</v>
      </c>
      <c r="B73" s="452" t="s">
        <v>1073</v>
      </c>
      <c r="C73" s="571"/>
      <c r="D73" s="229"/>
      <c r="E73" s="229"/>
      <c r="F73" s="337"/>
      <c r="G73" s="344"/>
    </row>
    <row r="74" spans="1:8" ht="150" customHeight="1">
      <c r="A74" s="442"/>
      <c r="B74" s="452" t="s">
        <v>743</v>
      </c>
      <c r="C74" s="571"/>
      <c r="D74" s="229"/>
      <c r="E74" s="229"/>
      <c r="F74" s="337"/>
      <c r="G74" s="344"/>
    </row>
    <row r="75" spans="1:8" ht="20.25" customHeight="1">
      <c r="A75" s="443" t="s">
        <v>552</v>
      </c>
      <c r="B75" s="453"/>
      <c r="C75" s="570"/>
      <c r="D75" s="229"/>
      <c r="E75" s="229"/>
      <c r="F75" s="337"/>
      <c r="G75" s="344"/>
    </row>
    <row r="76" spans="1:8" ht="291.75" customHeight="1">
      <c r="A76" s="443" t="s">
        <v>1061</v>
      </c>
      <c r="B76" s="325" t="s">
        <v>1314</v>
      </c>
      <c r="C76" s="570" t="s">
        <v>670</v>
      </c>
      <c r="D76" s="718"/>
      <c r="E76" s="719"/>
      <c r="F76" s="719"/>
      <c r="G76" s="719"/>
      <c r="H76" s="719"/>
    </row>
    <row r="77" spans="1:8" ht="291.75" customHeight="1">
      <c r="A77" s="443" t="s">
        <v>174</v>
      </c>
      <c r="B77" s="682" t="s">
        <v>1612</v>
      </c>
      <c r="C77" s="570" t="s">
        <v>670</v>
      </c>
      <c r="D77" s="676"/>
      <c r="E77" s="669"/>
      <c r="F77" s="669"/>
      <c r="G77" s="669"/>
      <c r="H77" s="669"/>
    </row>
    <row r="78" spans="1:8">
      <c r="A78" s="443" t="s">
        <v>1</v>
      </c>
      <c r="B78" s="435"/>
      <c r="C78" s="570"/>
      <c r="D78" s="229"/>
      <c r="E78" s="229"/>
      <c r="F78" s="337"/>
      <c r="G78" s="344"/>
    </row>
    <row r="79" spans="1:8">
      <c r="A79" s="443" t="s">
        <v>2</v>
      </c>
      <c r="B79" s="435"/>
      <c r="C79" s="570"/>
      <c r="D79" s="229"/>
      <c r="E79" s="229"/>
      <c r="F79" s="337"/>
      <c r="G79" s="344"/>
    </row>
    <row r="80" spans="1:8">
      <c r="A80" s="443" t="s">
        <v>3</v>
      </c>
      <c r="B80" s="435"/>
      <c r="C80" s="570"/>
      <c r="D80" s="229"/>
      <c r="E80" s="229"/>
      <c r="F80" s="337"/>
      <c r="G80" s="344"/>
    </row>
    <row r="81" spans="1:7" ht="145.5" customHeight="1">
      <c r="A81" s="442" t="s">
        <v>48</v>
      </c>
      <c r="B81" s="452" t="s">
        <v>744</v>
      </c>
      <c r="C81" s="571"/>
      <c r="D81" s="229"/>
      <c r="E81" s="229"/>
      <c r="F81" s="337"/>
      <c r="G81" s="344"/>
    </row>
    <row r="82" spans="1:7" ht="20.25" customHeight="1">
      <c r="A82" s="443" t="s">
        <v>552</v>
      </c>
      <c r="B82" s="453"/>
      <c r="C82" s="570"/>
      <c r="D82" s="229"/>
      <c r="E82" s="229"/>
      <c r="F82" s="337"/>
      <c r="G82" s="344"/>
    </row>
    <row r="83" spans="1:7" s="500" customFormat="1" ht="43.5">
      <c r="A83" s="501" t="s">
        <v>1061</v>
      </c>
      <c r="B83" s="325" t="s">
        <v>1315</v>
      </c>
      <c r="C83" s="507" t="s">
        <v>670</v>
      </c>
      <c r="F83" s="502"/>
      <c r="G83" s="503"/>
    </row>
    <row r="84" spans="1:7" s="500" customFormat="1" ht="43.5">
      <c r="A84" s="501" t="s">
        <v>174</v>
      </c>
      <c r="B84" s="325" t="s">
        <v>1616</v>
      </c>
      <c r="C84" s="507" t="s">
        <v>670</v>
      </c>
      <c r="F84" s="502"/>
      <c r="G84" s="503"/>
    </row>
    <row r="85" spans="1:7">
      <c r="A85" s="443" t="s">
        <v>1</v>
      </c>
      <c r="B85" s="435"/>
      <c r="C85" s="570"/>
      <c r="D85" s="229"/>
      <c r="E85" s="229"/>
      <c r="F85" s="337"/>
      <c r="G85" s="344"/>
    </row>
    <row r="86" spans="1:7">
      <c r="A86" s="443" t="s">
        <v>2</v>
      </c>
      <c r="B86" s="435"/>
      <c r="C86" s="570"/>
      <c r="D86" s="229"/>
      <c r="E86" s="229"/>
      <c r="F86" s="337"/>
      <c r="G86" s="344"/>
    </row>
    <row r="87" spans="1:7">
      <c r="A87" s="443" t="s">
        <v>3</v>
      </c>
      <c r="B87" s="435"/>
      <c r="C87" s="570"/>
      <c r="D87" s="229"/>
      <c r="E87" s="229"/>
      <c r="F87" s="337"/>
      <c r="G87" s="344"/>
    </row>
    <row r="88" spans="1:7" ht="124.5" customHeight="1">
      <c r="A88" s="442" t="s">
        <v>50</v>
      </c>
      <c r="B88" s="452" t="s">
        <v>745</v>
      </c>
      <c r="C88" s="571"/>
      <c r="D88" s="229"/>
      <c r="E88" s="229"/>
      <c r="F88" s="337"/>
      <c r="G88" s="344"/>
    </row>
    <row r="89" spans="1:7" ht="19.5" customHeight="1">
      <c r="A89" s="443" t="s">
        <v>552</v>
      </c>
      <c r="B89" s="453"/>
      <c r="C89" s="570"/>
      <c r="D89" s="229"/>
      <c r="E89" s="229"/>
      <c r="F89" s="337"/>
      <c r="G89" s="344"/>
    </row>
    <row r="90" spans="1:7" ht="29">
      <c r="A90" s="443" t="s">
        <v>1061</v>
      </c>
      <c r="B90" s="325" t="s">
        <v>1453</v>
      </c>
      <c r="C90" s="570" t="s">
        <v>670</v>
      </c>
      <c r="D90" s="508"/>
      <c r="E90" s="508"/>
      <c r="F90" s="502"/>
      <c r="G90" s="509"/>
    </row>
    <row r="91" spans="1:7" ht="29">
      <c r="A91" s="443" t="s">
        <v>174</v>
      </c>
      <c r="B91" s="325" t="s">
        <v>1453</v>
      </c>
      <c r="C91" s="570" t="s">
        <v>670</v>
      </c>
      <c r="D91" s="508"/>
      <c r="E91" s="508"/>
      <c r="F91" s="502"/>
      <c r="G91" s="509"/>
    </row>
    <row r="92" spans="1:7">
      <c r="A92" s="443" t="s">
        <v>1</v>
      </c>
      <c r="B92" s="435"/>
      <c r="C92" s="570"/>
      <c r="D92" s="229"/>
      <c r="E92" s="229"/>
      <c r="F92" s="337"/>
      <c r="G92" s="344"/>
    </row>
    <row r="93" spans="1:7">
      <c r="A93" s="443" t="s">
        <v>2</v>
      </c>
      <c r="B93" s="435"/>
      <c r="C93" s="570"/>
      <c r="D93" s="229"/>
      <c r="E93" s="229"/>
      <c r="F93" s="337"/>
      <c r="G93" s="344"/>
    </row>
    <row r="94" spans="1:7">
      <c r="A94" s="443" t="s">
        <v>3</v>
      </c>
      <c r="B94" s="435"/>
      <c r="C94" s="570"/>
      <c r="D94" s="229"/>
      <c r="E94" s="229"/>
      <c r="F94" s="337"/>
      <c r="G94" s="344"/>
    </row>
    <row r="95" spans="1:7" ht="144.75" customHeight="1">
      <c r="A95" s="442" t="s">
        <v>52</v>
      </c>
      <c r="B95" s="452" t="s">
        <v>746</v>
      </c>
      <c r="C95" s="571"/>
      <c r="D95" s="229"/>
      <c r="E95" s="229"/>
      <c r="F95" s="337"/>
      <c r="G95" s="344"/>
    </row>
    <row r="96" spans="1:7" ht="23.25" customHeight="1">
      <c r="A96" s="443" t="s">
        <v>552</v>
      </c>
      <c r="B96" s="453"/>
      <c r="C96" s="570"/>
      <c r="D96" s="229"/>
      <c r="E96" s="229"/>
      <c r="F96" s="337"/>
      <c r="G96" s="344"/>
    </row>
    <row r="97" spans="1:7" ht="72.5">
      <c r="A97" s="443" t="s">
        <v>1061</v>
      </c>
      <c r="B97" s="325" t="s">
        <v>1316</v>
      </c>
      <c r="C97" s="570" t="s">
        <v>670</v>
      </c>
      <c r="D97" s="229"/>
      <c r="E97" s="229"/>
      <c r="F97" s="337"/>
      <c r="G97" s="344"/>
    </row>
    <row r="98" spans="1:7" ht="130.5">
      <c r="A98" s="443" t="s">
        <v>174</v>
      </c>
      <c r="B98" s="325" t="s">
        <v>1614</v>
      </c>
      <c r="C98" s="570" t="s">
        <v>670</v>
      </c>
      <c r="D98" s="229"/>
      <c r="E98" s="229"/>
      <c r="F98" s="337"/>
      <c r="G98" s="344"/>
    </row>
    <row r="99" spans="1:7">
      <c r="A99" s="443" t="s">
        <v>1</v>
      </c>
      <c r="B99" s="435"/>
      <c r="C99" s="570"/>
      <c r="D99" s="229"/>
      <c r="E99" s="229"/>
      <c r="F99" s="337"/>
      <c r="G99" s="344"/>
    </row>
    <row r="100" spans="1:7">
      <c r="A100" s="443" t="s">
        <v>2</v>
      </c>
      <c r="B100" s="435"/>
      <c r="C100" s="570"/>
      <c r="D100" s="229"/>
      <c r="E100" s="229"/>
      <c r="F100" s="337"/>
      <c r="G100" s="344"/>
    </row>
    <row r="101" spans="1:7">
      <c r="A101" s="443" t="s">
        <v>3</v>
      </c>
      <c r="B101" s="435"/>
      <c r="C101" s="570"/>
      <c r="D101" s="229"/>
      <c r="E101" s="229"/>
      <c r="F101" s="337"/>
      <c r="G101" s="344"/>
    </row>
    <row r="102" spans="1:7">
      <c r="A102" s="442" t="s">
        <v>747</v>
      </c>
      <c r="B102" s="452" t="s">
        <v>748</v>
      </c>
      <c r="C102" s="571"/>
      <c r="D102" s="229"/>
      <c r="E102" s="229"/>
      <c r="F102" s="337"/>
      <c r="G102" s="344"/>
    </row>
    <row r="103" spans="1:7" ht="66" customHeight="1">
      <c r="A103" s="442" t="s">
        <v>58</v>
      </c>
      <c r="B103" s="452" t="s">
        <v>749</v>
      </c>
      <c r="C103" s="571"/>
      <c r="D103" s="229"/>
      <c r="E103" s="229"/>
      <c r="F103" s="337"/>
      <c r="G103" s="344"/>
    </row>
    <row r="104" spans="1:7" ht="19.5" customHeight="1">
      <c r="A104" s="443" t="s">
        <v>552</v>
      </c>
      <c r="B104" s="453"/>
      <c r="C104" s="570"/>
      <c r="D104" s="229"/>
      <c r="E104" s="229"/>
      <c r="F104" s="337"/>
      <c r="G104" s="344"/>
    </row>
    <row r="105" spans="1:7" ht="29">
      <c r="A105" s="443" t="s">
        <v>1061</v>
      </c>
      <c r="B105" s="325" t="s">
        <v>1317</v>
      </c>
      <c r="C105" s="570" t="s">
        <v>670</v>
      </c>
      <c r="D105" s="229"/>
      <c r="E105" s="229"/>
      <c r="F105" s="337"/>
      <c r="G105" s="344"/>
    </row>
    <row r="106" spans="1:7" ht="29">
      <c r="A106" s="443" t="s">
        <v>174</v>
      </c>
      <c r="B106" s="325" t="s">
        <v>1317</v>
      </c>
      <c r="C106" s="570" t="s">
        <v>670</v>
      </c>
      <c r="D106" s="229"/>
      <c r="E106" s="229"/>
      <c r="F106" s="337"/>
      <c r="G106" s="344"/>
    </row>
    <row r="107" spans="1:7">
      <c r="A107" s="443" t="s">
        <v>1</v>
      </c>
      <c r="B107" s="435"/>
      <c r="C107" s="570"/>
      <c r="D107" s="229"/>
      <c r="E107" s="229"/>
      <c r="F107" s="337"/>
      <c r="G107" s="344"/>
    </row>
    <row r="108" spans="1:7">
      <c r="A108" s="443" t="s">
        <v>2</v>
      </c>
      <c r="B108" s="435"/>
      <c r="C108" s="570"/>
      <c r="D108" s="229"/>
      <c r="E108" s="229"/>
      <c r="F108" s="337"/>
      <c r="G108" s="344"/>
    </row>
    <row r="109" spans="1:7">
      <c r="A109" s="443" t="s">
        <v>3</v>
      </c>
      <c r="B109" s="435"/>
      <c r="C109" s="570"/>
      <c r="D109" s="229"/>
      <c r="E109" s="229"/>
      <c r="F109" s="337"/>
      <c r="G109" s="344"/>
    </row>
    <row r="110" spans="1:7" ht="216" customHeight="1">
      <c r="A110" s="442" t="s">
        <v>750</v>
      </c>
      <c r="B110" s="452" t="s">
        <v>751</v>
      </c>
      <c r="C110" s="571"/>
      <c r="D110" s="500"/>
      <c r="E110" s="229"/>
      <c r="F110" s="344"/>
      <c r="G110" s="344"/>
    </row>
    <row r="111" spans="1:7" ht="16.5" customHeight="1">
      <c r="A111" s="443" t="s">
        <v>552</v>
      </c>
      <c r="B111" s="453"/>
      <c r="C111" s="570"/>
      <c r="D111" s="229"/>
      <c r="E111" s="229"/>
      <c r="F111" s="344"/>
      <c r="G111" s="344"/>
    </row>
    <row r="112" spans="1:7" ht="43.5">
      <c r="A112" s="443" t="s">
        <v>1061</v>
      </c>
      <c r="B112" s="325" t="s">
        <v>1318</v>
      </c>
      <c r="C112" s="570" t="s">
        <v>670</v>
      </c>
      <c r="D112" s="229"/>
      <c r="E112" s="229"/>
      <c r="F112" s="337"/>
      <c r="G112" s="344"/>
    </row>
    <row r="113" spans="1:7" ht="43.5">
      <c r="A113" s="443" t="s">
        <v>174</v>
      </c>
      <c r="B113" s="325" t="s">
        <v>1318</v>
      </c>
      <c r="C113" s="570" t="s">
        <v>670</v>
      </c>
      <c r="D113" s="229"/>
      <c r="E113" s="229"/>
      <c r="F113" s="337"/>
      <c r="G113" s="344"/>
    </row>
    <row r="114" spans="1:7">
      <c r="A114" s="443" t="s">
        <v>1</v>
      </c>
      <c r="B114" s="435"/>
      <c r="C114" s="570"/>
      <c r="D114" s="229"/>
      <c r="E114" s="229"/>
      <c r="F114" s="344"/>
      <c r="G114" s="344"/>
    </row>
    <row r="115" spans="1:7">
      <c r="A115" s="443" t="s">
        <v>2</v>
      </c>
      <c r="B115" s="435"/>
      <c r="C115" s="570"/>
      <c r="D115" s="229"/>
      <c r="E115" s="229"/>
      <c r="F115" s="344"/>
      <c r="G115" s="344"/>
    </row>
    <row r="116" spans="1:7">
      <c r="A116" s="443" t="s">
        <v>3</v>
      </c>
      <c r="B116" s="435"/>
      <c r="C116" s="570"/>
      <c r="D116" s="229"/>
      <c r="E116" s="229"/>
      <c r="F116" s="344"/>
      <c r="G116" s="344"/>
    </row>
    <row r="117" spans="1:7">
      <c r="A117" s="441" t="s">
        <v>752</v>
      </c>
      <c r="B117" s="451" t="s">
        <v>753</v>
      </c>
      <c r="C117" s="572"/>
      <c r="D117" s="229"/>
      <c r="E117" s="229"/>
      <c r="F117" s="344"/>
      <c r="G117" s="344"/>
    </row>
    <row r="118" spans="1:7">
      <c r="A118" s="442">
        <v>2.1</v>
      </c>
      <c r="B118" s="452" t="s">
        <v>754</v>
      </c>
      <c r="C118" s="571"/>
      <c r="D118" s="229"/>
      <c r="E118" s="229"/>
      <c r="F118" s="344"/>
      <c r="G118" s="344"/>
    </row>
    <row r="119" spans="1:7" ht="158.25" customHeight="1">
      <c r="A119" s="442" t="s">
        <v>755</v>
      </c>
      <c r="B119" s="452" t="s">
        <v>756</v>
      </c>
      <c r="C119" s="571"/>
      <c r="D119" s="229"/>
      <c r="E119" s="229"/>
      <c r="F119" s="344"/>
      <c r="G119" s="344"/>
    </row>
    <row r="120" spans="1:7" ht="18" customHeight="1">
      <c r="A120" s="443" t="s">
        <v>552</v>
      </c>
      <c r="B120" s="435"/>
      <c r="C120" s="570"/>
      <c r="D120" s="229"/>
      <c r="E120" s="229"/>
      <c r="F120" s="344"/>
      <c r="G120" s="344"/>
    </row>
    <row r="121" spans="1:7" ht="43.5">
      <c r="A121" s="443" t="s">
        <v>1061</v>
      </c>
      <c r="B121" s="325" t="s">
        <v>1319</v>
      </c>
      <c r="C121" s="570" t="s">
        <v>670</v>
      </c>
      <c r="D121" s="229"/>
      <c r="E121" s="229"/>
      <c r="F121" s="337"/>
      <c r="G121" s="344"/>
    </row>
    <row r="122" spans="1:7" ht="58">
      <c r="A122" s="443" t="s">
        <v>174</v>
      </c>
      <c r="B122" s="325" t="s">
        <v>1581</v>
      </c>
      <c r="C122" s="570" t="s">
        <v>670</v>
      </c>
      <c r="D122" s="229"/>
      <c r="E122" s="229"/>
      <c r="F122" s="337"/>
      <c r="G122" s="344"/>
    </row>
    <row r="123" spans="1:7">
      <c r="A123" s="443" t="s">
        <v>1</v>
      </c>
      <c r="B123" s="435"/>
      <c r="C123" s="570"/>
      <c r="D123" s="229"/>
      <c r="E123" s="229"/>
      <c r="F123" s="344"/>
      <c r="G123" s="344"/>
    </row>
    <row r="124" spans="1:7">
      <c r="A124" s="443" t="s">
        <v>2</v>
      </c>
      <c r="B124" s="435"/>
      <c r="C124" s="570"/>
      <c r="D124" s="229"/>
      <c r="E124" s="229"/>
      <c r="F124" s="344"/>
      <c r="G124" s="344"/>
    </row>
    <row r="125" spans="1:7">
      <c r="A125" s="443" t="s">
        <v>3</v>
      </c>
      <c r="B125" s="435"/>
      <c r="C125" s="570"/>
      <c r="D125" s="229"/>
      <c r="E125" s="229"/>
      <c r="F125" s="344"/>
      <c r="G125" s="344"/>
    </row>
    <row r="126" spans="1:7" ht="280.5" customHeight="1">
      <c r="A126" s="442" t="s">
        <v>757</v>
      </c>
      <c r="B126" s="452" t="s">
        <v>758</v>
      </c>
      <c r="C126" s="571"/>
      <c r="D126" s="229"/>
      <c r="E126" s="229"/>
      <c r="F126" s="344"/>
      <c r="G126" s="344"/>
    </row>
    <row r="127" spans="1:7" ht="21.75" customHeight="1">
      <c r="A127" s="443" t="s">
        <v>552</v>
      </c>
      <c r="B127" s="435"/>
      <c r="C127" s="570"/>
      <c r="D127" s="229"/>
      <c r="E127" s="229"/>
      <c r="F127" s="344"/>
      <c r="G127" s="344"/>
    </row>
    <row r="128" spans="1:7" ht="43.5">
      <c r="A128" s="443" t="s">
        <v>1061</v>
      </c>
      <c r="B128" s="325" t="s">
        <v>1320</v>
      </c>
      <c r="C128" s="570" t="s">
        <v>670</v>
      </c>
      <c r="D128" s="229"/>
      <c r="E128" s="229"/>
      <c r="F128" s="337"/>
      <c r="G128" s="344"/>
    </row>
    <row r="129" spans="1:9" ht="43.5">
      <c r="A129" s="443" t="s">
        <v>174</v>
      </c>
      <c r="B129" s="325" t="s">
        <v>1320</v>
      </c>
      <c r="C129" s="570" t="s">
        <v>670</v>
      </c>
      <c r="D129" s="229"/>
      <c r="E129" s="229"/>
      <c r="F129" s="344"/>
      <c r="G129" s="344"/>
    </row>
    <row r="130" spans="1:9">
      <c r="A130" s="443" t="s">
        <v>1</v>
      </c>
      <c r="B130" s="325"/>
      <c r="C130" s="570"/>
      <c r="D130" s="229"/>
      <c r="E130" s="229"/>
      <c r="F130" s="344"/>
      <c r="G130" s="344"/>
    </row>
    <row r="131" spans="1:9">
      <c r="A131" s="443" t="s">
        <v>2</v>
      </c>
      <c r="B131" s="435"/>
      <c r="C131" s="570"/>
      <c r="D131" s="229"/>
      <c r="E131" s="229"/>
      <c r="F131" s="344"/>
      <c r="G131" s="344"/>
    </row>
    <row r="132" spans="1:9">
      <c r="A132" s="443" t="s">
        <v>3</v>
      </c>
      <c r="B132" s="435"/>
      <c r="C132" s="570"/>
      <c r="D132" s="229"/>
      <c r="E132" s="229"/>
      <c r="F132" s="344"/>
      <c r="G132" s="344"/>
    </row>
    <row r="133" spans="1:9" ht="31">
      <c r="A133" s="442">
        <v>2.2000000000000002</v>
      </c>
      <c r="B133" s="452" t="s">
        <v>759</v>
      </c>
      <c r="C133" s="571"/>
      <c r="D133" s="229"/>
      <c r="E133" s="229"/>
      <c r="F133" s="344"/>
      <c r="G133" s="344"/>
    </row>
    <row r="134" spans="1:9" ht="300" customHeight="1">
      <c r="A134" s="442" t="s">
        <v>760</v>
      </c>
      <c r="B134" s="452" t="s">
        <v>761</v>
      </c>
      <c r="C134" s="571"/>
      <c r="D134" s="229"/>
      <c r="E134" s="229"/>
      <c r="F134" s="344"/>
      <c r="G134" s="344"/>
    </row>
    <row r="135" spans="1:9" ht="21" customHeight="1">
      <c r="A135" s="443" t="s">
        <v>552</v>
      </c>
      <c r="B135" s="435"/>
      <c r="C135" s="570"/>
      <c r="D135" s="229"/>
      <c r="E135" s="229"/>
      <c r="F135" s="344"/>
      <c r="G135" s="344"/>
    </row>
    <row r="136" spans="1:9" ht="87" customHeight="1">
      <c r="A136" s="443" t="s">
        <v>1061</v>
      </c>
      <c r="B136" s="510" t="s">
        <v>1404</v>
      </c>
      <c r="C136" s="570" t="s">
        <v>670</v>
      </c>
      <c r="D136" s="720"/>
      <c r="E136" s="721"/>
      <c r="F136" s="721"/>
      <c r="G136" s="721"/>
      <c r="H136" s="721"/>
      <c r="I136" s="721"/>
    </row>
    <row r="137" spans="1:9" ht="21" customHeight="1">
      <c r="A137" s="443" t="s">
        <v>174</v>
      </c>
      <c r="B137" s="510" t="s">
        <v>1582</v>
      </c>
      <c r="C137" s="570" t="s">
        <v>670</v>
      </c>
      <c r="D137" s="677"/>
      <c r="E137" s="670"/>
      <c r="F137" s="670"/>
      <c r="G137" s="670"/>
      <c r="H137" s="670"/>
      <c r="I137" s="670"/>
    </row>
    <row r="138" spans="1:9">
      <c r="A138" s="443" t="s">
        <v>1</v>
      </c>
      <c r="B138" s="435"/>
      <c r="C138" s="570"/>
      <c r="D138" s="229"/>
      <c r="E138" s="229"/>
      <c r="F138" s="344"/>
      <c r="G138" s="344"/>
    </row>
    <row r="139" spans="1:9">
      <c r="A139" s="443" t="s">
        <v>2</v>
      </c>
      <c r="B139" s="435"/>
      <c r="C139" s="570"/>
      <c r="D139" s="229"/>
      <c r="E139" s="229"/>
      <c r="F139" s="344"/>
      <c r="G139" s="344"/>
    </row>
    <row r="140" spans="1:9">
      <c r="A140" s="443" t="s">
        <v>3</v>
      </c>
      <c r="B140" s="435"/>
      <c r="C140" s="570"/>
      <c r="D140" s="229"/>
      <c r="E140" s="229"/>
      <c r="F140" s="344"/>
      <c r="G140" s="344"/>
    </row>
    <row r="141" spans="1:9" ht="232.5">
      <c r="A141" s="442" t="s">
        <v>762</v>
      </c>
      <c r="B141" s="452" t="s">
        <v>763</v>
      </c>
      <c r="C141" s="571"/>
      <c r="D141" s="229"/>
      <c r="E141" s="229"/>
      <c r="F141" s="344"/>
      <c r="G141" s="344"/>
    </row>
    <row r="142" spans="1:9" ht="18.75" customHeight="1">
      <c r="A142" s="443" t="s">
        <v>552</v>
      </c>
      <c r="B142" s="453"/>
      <c r="C142" s="570"/>
      <c r="D142" s="229"/>
      <c r="E142" s="229"/>
      <c r="F142" s="344"/>
      <c r="G142" s="344"/>
    </row>
    <row r="143" spans="1:9" ht="29">
      <c r="A143" s="443" t="s">
        <v>1061</v>
      </c>
      <c r="B143" s="325" t="s">
        <v>1321</v>
      </c>
      <c r="C143" s="570" t="s">
        <v>670</v>
      </c>
      <c r="D143" s="229"/>
      <c r="E143" s="229"/>
      <c r="F143" s="337"/>
      <c r="G143" s="344"/>
    </row>
    <row r="144" spans="1:9" ht="43.5">
      <c r="A144" s="443" t="s">
        <v>174</v>
      </c>
      <c r="B144" s="325" t="s">
        <v>1633</v>
      </c>
      <c r="C144" s="570" t="s">
        <v>1610</v>
      </c>
      <c r="D144" s="229"/>
      <c r="E144" s="229"/>
      <c r="F144" s="337"/>
      <c r="G144" s="344"/>
    </row>
    <row r="145" spans="1:7">
      <c r="A145" s="443" t="s">
        <v>1</v>
      </c>
      <c r="B145" s="435"/>
      <c r="C145" s="570"/>
      <c r="D145" s="229"/>
      <c r="E145" s="229"/>
      <c r="F145" s="344"/>
      <c r="G145" s="344"/>
    </row>
    <row r="146" spans="1:7">
      <c r="A146" s="443" t="s">
        <v>2</v>
      </c>
      <c r="B146" s="435"/>
      <c r="C146" s="570"/>
      <c r="D146" s="229"/>
      <c r="E146" s="229"/>
      <c r="F146" s="344"/>
      <c r="G146" s="344"/>
    </row>
    <row r="147" spans="1:7">
      <c r="A147" s="443" t="s">
        <v>3</v>
      </c>
      <c r="B147" s="435"/>
      <c r="C147" s="570"/>
      <c r="D147" s="229"/>
      <c r="E147" s="229"/>
      <c r="F147" s="344"/>
      <c r="G147" s="344"/>
    </row>
    <row r="148" spans="1:7" ht="219.75" customHeight="1">
      <c r="A148" s="442" t="s">
        <v>764</v>
      </c>
      <c r="B148" s="452" t="s">
        <v>765</v>
      </c>
      <c r="C148" s="571"/>
      <c r="D148" s="229"/>
      <c r="E148" s="229"/>
      <c r="F148" s="344"/>
      <c r="G148" s="344"/>
    </row>
    <row r="149" spans="1:7">
      <c r="A149" s="443" t="s">
        <v>552</v>
      </c>
      <c r="B149" s="435"/>
      <c r="C149" s="570"/>
      <c r="D149" s="229"/>
      <c r="E149" s="229"/>
      <c r="F149" s="344"/>
      <c r="G149" s="344"/>
    </row>
    <row r="150" spans="1:7" ht="43.5">
      <c r="A150" s="443" t="s">
        <v>1061</v>
      </c>
      <c r="B150" s="325" t="s">
        <v>1322</v>
      </c>
      <c r="C150" s="570" t="s">
        <v>670</v>
      </c>
      <c r="D150" s="229"/>
      <c r="E150" s="229"/>
      <c r="F150" s="337"/>
      <c r="G150" s="344"/>
    </row>
    <row r="151" spans="1:7">
      <c r="A151" s="443" t="s">
        <v>174</v>
      </c>
      <c r="B151" s="510" t="s">
        <v>1582</v>
      </c>
      <c r="C151" s="570" t="s">
        <v>303</v>
      </c>
      <c r="D151" s="229"/>
      <c r="E151" s="229"/>
      <c r="F151" s="337"/>
      <c r="G151" s="344"/>
    </row>
    <row r="152" spans="1:7">
      <c r="A152" s="443" t="s">
        <v>1</v>
      </c>
      <c r="B152" s="435"/>
      <c r="C152" s="570"/>
      <c r="D152" s="229"/>
      <c r="E152" s="229"/>
      <c r="F152" s="344"/>
      <c r="G152" s="344"/>
    </row>
    <row r="153" spans="1:7">
      <c r="A153" s="443" t="s">
        <v>2</v>
      </c>
      <c r="B153" s="435"/>
      <c r="C153" s="570"/>
      <c r="D153" s="229"/>
      <c r="E153" s="229"/>
      <c r="F153" s="344"/>
      <c r="G153" s="344"/>
    </row>
    <row r="154" spans="1:7">
      <c r="A154" s="443" t="s">
        <v>3</v>
      </c>
      <c r="B154" s="435"/>
      <c r="C154" s="570"/>
      <c r="D154" s="229"/>
      <c r="E154" s="229"/>
      <c r="F154" s="344"/>
      <c r="G154" s="344"/>
    </row>
    <row r="155" spans="1:7" ht="232.5">
      <c r="A155" s="442" t="s">
        <v>766</v>
      </c>
      <c r="B155" s="452" t="s">
        <v>767</v>
      </c>
      <c r="C155" s="571"/>
      <c r="D155" s="229"/>
      <c r="E155" s="229"/>
      <c r="F155" s="344"/>
      <c r="G155" s="344"/>
    </row>
    <row r="156" spans="1:7">
      <c r="A156" s="443" t="s">
        <v>552</v>
      </c>
      <c r="B156" s="435"/>
      <c r="C156" s="570"/>
      <c r="D156" s="229"/>
      <c r="E156" s="229"/>
      <c r="F156" s="344"/>
      <c r="G156" s="344"/>
    </row>
    <row r="157" spans="1:7" ht="72.5">
      <c r="A157" s="443" t="s">
        <v>1061</v>
      </c>
      <c r="B157" s="325" t="s">
        <v>1323</v>
      </c>
      <c r="C157" s="570" t="s">
        <v>670</v>
      </c>
      <c r="D157" s="229"/>
      <c r="E157" s="229"/>
      <c r="F157" s="337"/>
      <c r="G157" s="344"/>
    </row>
    <row r="158" spans="1:7">
      <c r="A158" s="443" t="s">
        <v>174</v>
      </c>
      <c r="B158" s="510" t="s">
        <v>1582</v>
      </c>
      <c r="C158" s="570" t="s">
        <v>303</v>
      </c>
      <c r="D158" s="229"/>
      <c r="E158" s="229"/>
      <c r="F158" s="337"/>
      <c r="G158" s="344"/>
    </row>
    <row r="159" spans="1:7">
      <c r="A159" s="443" t="s">
        <v>1</v>
      </c>
      <c r="B159" s="435"/>
      <c r="C159" s="570"/>
      <c r="D159" s="229"/>
      <c r="E159" s="229"/>
      <c r="F159" s="344"/>
      <c r="G159" s="344"/>
    </row>
    <row r="160" spans="1:7">
      <c r="A160" s="443" t="s">
        <v>2</v>
      </c>
      <c r="B160" s="435"/>
      <c r="C160" s="570"/>
      <c r="D160" s="229"/>
      <c r="E160" s="229"/>
      <c r="F160" s="344"/>
      <c r="G160" s="344"/>
    </row>
    <row r="161" spans="1:7">
      <c r="A161" s="443" t="s">
        <v>3</v>
      </c>
      <c r="B161" s="435"/>
      <c r="C161" s="570"/>
      <c r="D161" s="229"/>
      <c r="E161" s="229"/>
      <c r="F161" s="344"/>
      <c r="G161" s="344"/>
    </row>
    <row r="162" spans="1:7" ht="31">
      <c r="A162" s="442">
        <v>2.2999999999999998</v>
      </c>
      <c r="B162" s="452" t="s">
        <v>768</v>
      </c>
      <c r="C162" s="571"/>
      <c r="D162" s="229"/>
      <c r="E162" s="229"/>
      <c r="F162" s="344"/>
      <c r="G162" s="344"/>
    </row>
    <row r="163" spans="1:7" ht="62">
      <c r="A163" s="444" t="s">
        <v>553</v>
      </c>
      <c r="B163" s="452" t="s">
        <v>769</v>
      </c>
      <c r="C163" s="571"/>
      <c r="D163" s="229"/>
      <c r="E163" s="229"/>
      <c r="F163" s="344"/>
      <c r="G163" s="344"/>
    </row>
    <row r="164" spans="1:7" ht="129.75" customHeight="1">
      <c r="A164" s="442" t="s">
        <v>770</v>
      </c>
      <c r="B164" s="452" t="s">
        <v>771</v>
      </c>
      <c r="C164" s="571"/>
      <c r="D164" s="229"/>
      <c r="E164" s="229"/>
      <c r="F164" s="344"/>
      <c r="G164" s="344"/>
    </row>
    <row r="165" spans="1:7" ht="21" customHeight="1">
      <c r="A165" s="443" t="s">
        <v>552</v>
      </c>
      <c r="B165" s="435"/>
      <c r="C165" s="570"/>
      <c r="D165" s="229"/>
      <c r="E165" s="229"/>
      <c r="F165" s="344"/>
      <c r="G165" s="344"/>
    </row>
    <row r="166" spans="1:7" ht="72.5">
      <c r="A166" s="443" t="s">
        <v>1061</v>
      </c>
      <c r="B166" s="325" t="s">
        <v>1323</v>
      </c>
      <c r="C166" s="570" t="s">
        <v>670</v>
      </c>
      <c r="D166" s="229"/>
      <c r="E166" s="229"/>
      <c r="F166" s="337"/>
      <c r="G166" s="344"/>
    </row>
    <row r="167" spans="1:7">
      <c r="A167" s="443" t="s">
        <v>174</v>
      </c>
      <c r="B167" s="510" t="s">
        <v>1582</v>
      </c>
      <c r="C167" s="570" t="s">
        <v>303</v>
      </c>
      <c r="D167" s="229"/>
      <c r="E167" s="229"/>
      <c r="F167" s="337"/>
      <c r="G167" s="344"/>
    </row>
    <row r="168" spans="1:7">
      <c r="A168" s="443" t="s">
        <v>1</v>
      </c>
      <c r="B168" s="435"/>
      <c r="C168" s="570"/>
      <c r="D168" s="229"/>
      <c r="E168" s="229"/>
      <c r="F168" s="344"/>
      <c r="G168" s="344"/>
    </row>
    <row r="169" spans="1:7">
      <c r="A169" s="443" t="s">
        <v>2</v>
      </c>
      <c r="B169" s="435"/>
      <c r="C169" s="570"/>
      <c r="D169" s="229"/>
      <c r="E169" s="229"/>
      <c r="F169" s="344"/>
      <c r="G169" s="344"/>
    </row>
    <row r="170" spans="1:7">
      <c r="A170" s="443" t="s">
        <v>3</v>
      </c>
      <c r="B170" s="435"/>
      <c r="C170" s="570"/>
      <c r="D170" s="229"/>
      <c r="E170" s="229"/>
      <c r="F170" s="344"/>
      <c r="G170" s="344"/>
    </row>
    <row r="171" spans="1:7" ht="255" customHeight="1">
      <c r="A171" s="442" t="s">
        <v>772</v>
      </c>
      <c r="B171" s="452" t="s">
        <v>773</v>
      </c>
      <c r="C171" s="571"/>
      <c r="D171" s="229"/>
      <c r="E171" s="229"/>
      <c r="F171" s="344"/>
      <c r="G171" s="344"/>
    </row>
    <row r="172" spans="1:7" ht="17.25" customHeight="1">
      <c r="A172" s="443" t="s">
        <v>552</v>
      </c>
      <c r="B172" s="435"/>
      <c r="C172" s="570"/>
      <c r="D172" s="229"/>
      <c r="E172" s="229"/>
      <c r="F172" s="344"/>
      <c r="G172" s="344"/>
    </row>
    <row r="173" spans="1:7" ht="29">
      <c r="A173" s="443" t="s">
        <v>1061</v>
      </c>
      <c r="B173" s="325" t="s">
        <v>1324</v>
      </c>
      <c r="C173" s="570" t="s">
        <v>670</v>
      </c>
      <c r="D173" s="229"/>
      <c r="E173" s="229"/>
      <c r="F173" s="337"/>
      <c r="G173" s="344"/>
    </row>
    <row r="174" spans="1:7">
      <c r="A174" s="443" t="s">
        <v>174</v>
      </c>
      <c r="B174" s="510" t="s">
        <v>1582</v>
      </c>
      <c r="C174" s="570" t="s">
        <v>303</v>
      </c>
      <c r="D174" s="229"/>
      <c r="E174" s="229"/>
      <c r="F174" s="344"/>
      <c r="G174" s="344"/>
    </row>
    <row r="175" spans="1:7">
      <c r="A175" s="443" t="s">
        <v>2</v>
      </c>
      <c r="B175" s="435"/>
      <c r="C175" s="570"/>
      <c r="D175" s="229"/>
      <c r="E175" s="229"/>
      <c r="F175" s="344"/>
      <c r="G175" s="344"/>
    </row>
    <row r="176" spans="1:7">
      <c r="A176" s="443" t="s">
        <v>3</v>
      </c>
      <c r="B176" s="435"/>
      <c r="C176" s="570"/>
      <c r="D176" s="229"/>
      <c r="E176" s="229"/>
      <c r="F176" s="344"/>
      <c r="G176" s="344"/>
    </row>
    <row r="177" spans="1:7" ht="160.5" customHeight="1">
      <c r="A177" s="442" t="s">
        <v>774</v>
      </c>
      <c r="B177" s="452" t="s">
        <v>775</v>
      </c>
      <c r="C177" s="571"/>
      <c r="D177" s="229"/>
      <c r="E177" s="229"/>
      <c r="F177" s="344"/>
      <c r="G177" s="344"/>
    </row>
    <row r="178" spans="1:7" ht="21.75" customHeight="1">
      <c r="A178" s="443" t="s">
        <v>552</v>
      </c>
      <c r="B178" s="435"/>
      <c r="C178" s="570"/>
      <c r="D178" s="229"/>
      <c r="E178" s="229"/>
      <c r="F178" s="344"/>
      <c r="G178" s="344"/>
    </row>
    <row r="179" spans="1:7" ht="43.5">
      <c r="A179" s="443" t="s">
        <v>1061</v>
      </c>
      <c r="B179" s="325" t="s">
        <v>1325</v>
      </c>
      <c r="C179" s="570" t="s">
        <v>1326</v>
      </c>
      <c r="D179" s="229"/>
      <c r="E179" s="229"/>
      <c r="F179" s="337"/>
      <c r="G179" s="344"/>
    </row>
    <row r="180" spans="1:7">
      <c r="A180" s="443" t="s">
        <v>174</v>
      </c>
      <c r="B180" s="510" t="s">
        <v>1582</v>
      </c>
      <c r="C180" s="570" t="s">
        <v>303</v>
      </c>
      <c r="D180" s="229"/>
      <c r="E180" s="229"/>
      <c r="F180" s="337"/>
      <c r="G180" s="344"/>
    </row>
    <row r="181" spans="1:7">
      <c r="A181" s="443" t="s">
        <v>1</v>
      </c>
      <c r="B181" s="435"/>
      <c r="C181" s="570"/>
      <c r="D181" s="229"/>
      <c r="E181" s="229"/>
      <c r="F181" s="344"/>
      <c r="G181" s="344"/>
    </row>
    <row r="182" spans="1:7">
      <c r="A182" s="443" t="s">
        <v>2</v>
      </c>
      <c r="B182" s="435"/>
      <c r="C182" s="570"/>
      <c r="D182" s="229"/>
      <c r="E182" s="229"/>
      <c r="F182" s="344"/>
      <c r="G182" s="344"/>
    </row>
    <row r="183" spans="1:7">
      <c r="A183" s="443" t="s">
        <v>3</v>
      </c>
      <c r="B183" s="435"/>
      <c r="C183" s="570"/>
      <c r="D183" s="229"/>
      <c r="E183" s="229"/>
      <c r="F183" s="344"/>
      <c r="G183" s="344"/>
    </row>
    <row r="184" spans="1:7" ht="192" customHeight="1">
      <c r="A184" s="442" t="s">
        <v>776</v>
      </c>
      <c r="B184" s="452" t="s">
        <v>777</v>
      </c>
      <c r="C184" s="571"/>
      <c r="D184" s="229"/>
      <c r="E184" s="229"/>
      <c r="F184" s="344"/>
      <c r="G184" s="344"/>
    </row>
    <row r="185" spans="1:7">
      <c r="A185" s="443" t="s">
        <v>552</v>
      </c>
      <c r="B185" s="435"/>
      <c r="C185" s="570"/>
      <c r="D185" s="229"/>
      <c r="E185" s="229"/>
      <c r="F185" s="344"/>
      <c r="G185" s="344"/>
    </row>
    <row r="186" spans="1:7" ht="43.5">
      <c r="A186" s="443" t="s">
        <v>1061</v>
      </c>
      <c r="B186" s="325" t="s">
        <v>1327</v>
      </c>
      <c r="C186" s="570" t="s">
        <v>670</v>
      </c>
      <c r="D186" s="229"/>
      <c r="E186" s="229"/>
      <c r="F186" s="337"/>
      <c r="G186" s="344"/>
    </row>
    <row r="187" spans="1:7">
      <c r="A187" s="443" t="s">
        <v>174</v>
      </c>
      <c r="B187" s="510" t="s">
        <v>1582</v>
      </c>
      <c r="C187" s="570" t="s">
        <v>303</v>
      </c>
      <c r="D187" s="229"/>
      <c r="E187" s="229"/>
      <c r="F187" s="344"/>
      <c r="G187" s="344"/>
    </row>
    <row r="188" spans="1:7">
      <c r="A188" s="443" t="s">
        <v>2</v>
      </c>
      <c r="B188" s="435"/>
      <c r="C188" s="570"/>
      <c r="D188" s="229"/>
      <c r="E188" s="229"/>
      <c r="F188" s="344"/>
      <c r="G188" s="344"/>
    </row>
    <row r="189" spans="1:7">
      <c r="A189" s="443" t="s">
        <v>3</v>
      </c>
      <c r="B189" s="435"/>
      <c r="C189" s="570"/>
      <c r="D189" s="229"/>
      <c r="E189" s="229"/>
      <c r="F189" s="344"/>
      <c r="G189" s="344"/>
    </row>
    <row r="190" spans="1:7" ht="33" customHeight="1">
      <c r="A190" s="442">
        <v>2.4</v>
      </c>
      <c r="B190" s="452" t="s">
        <v>778</v>
      </c>
      <c r="C190" s="571"/>
      <c r="D190" s="229"/>
      <c r="E190" s="229"/>
      <c r="F190" s="344"/>
      <c r="G190" s="344"/>
    </row>
    <row r="191" spans="1:7" ht="139.5">
      <c r="A191" s="442" t="s">
        <v>779</v>
      </c>
      <c r="B191" s="452" t="s">
        <v>780</v>
      </c>
      <c r="C191" s="571"/>
      <c r="D191" s="229"/>
      <c r="E191" s="229"/>
      <c r="F191" s="344"/>
      <c r="G191" s="344"/>
    </row>
    <row r="192" spans="1:7" ht="17.25" customHeight="1">
      <c r="A192" s="443" t="s">
        <v>552</v>
      </c>
      <c r="B192" s="435"/>
      <c r="C192" s="570"/>
      <c r="D192" s="229"/>
      <c r="E192" s="229"/>
      <c r="F192" s="344"/>
      <c r="G192" s="344"/>
    </row>
    <row r="193" spans="1:7" ht="62">
      <c r="A193" s="443" t="s">
        <v>1061</v>
      </c>
      <c r="B193" s="453" t="s">
        <v>1328</v>
      </c>
      <c r="C193" s="570" t="s">
        <v>670</v>
      </c>
      <c r="D193" s="229"/>
      <c r="E193" s="229"/>
      <c r="F193" s="337"/>
      <c r="G193" s="344"/>
    </row>
    <row r="194" spans="1:7">
      <c r="A194" s="443" t="s">
        <v>174</v>
      </c>
      <c r="B194" s="510" t="s">
        <v>1582</v>
      </c>
      <c r="C194" s="570" t="s">
        <v>303</v>
      </c>
      <c r="D194" s="229"/>
      <c r="E194" s="229"/>
      <c r="F194" s="337"/>
      <c r="G194" s="344"/>
    </row>
    <row r="195" spans="1:7">
      <c r="A195" s="443" t="s">
        <v>1</v>
      </c>
      <c r="B195" s="435"/>
      <c r="C195" s="570"/>
      <c r="D195" s="229"/>
      <c r="E195" s="229"/>
      <c r="F195" s="344"/>
      <c r="G195" s="344"/>
    </row>
    <row r="196" spans="1:7">
      <c r="A196" s="443" t="s">
        <v>2</v>
      </c>
      <c r="B196" s="435"/>
      <c r="C196" s="570"/>
      <c r="D196" s="229"/>
      <c r="E196" s="229"/>
      <c r="F196" s="344"/>
      <c r="G196" s="344"/>
    </row>
    <row r="197" spans="1:7">
      <c r="A197" s="443" t="s">
        <v>3</v>
      </c>
      <c r="B197" s="435"/>
      <c r="C197" s="570"/>
      <c r="D197" s="229"/>
      <c r="E197" s="229"/>
      <c r="F197" s="344"/>
      <c r="G197" s="344"/>
    </row>
    <row r="198" spans="1:7">
      <c r="A198" s="441" t="s">
        <v>554</v>
      </c>
      <c r="B198" s="451" t="s">
        <v>555</v>
      </c>
      <c r="C198" s="572"/>
      <c r="D198" s="229"/>
      <c r="E198" s="229"/>
      <c r="F198" s="344"/>
      <c r="G198" s="344"/>
    </row>
    <row r="199" spans="1:7" ht="214.5" customHeight="1">
      <c r="A199" s="442"/>
      <c r="B199" s="452" t="s">
        <v>557</v>
      </c>
      <c r="C199" s="571"/>
      <c r="D199" s="229"/>
      <c r="E199" s="229"/>
      <c r="F199" s="344"/>
      <c r="G199" s="344"/>
    </row>
    <row r="200" spans="1:7" ht="18.75" customHeight="1">
      <c r="A200" s="442">
        <v>3.1</v>
      </c>
      <c r="B200" s="452" t="s">
        <v>558</v>
      </c>
      <c r="C200" s="571"/>
      <c r="D200" s="229"/>
      <c r="E200" s="229"/>
      <c r="F200" s="344"/>
      <c r="G200" s="344"/>
    </row>
    <row r="201" spans="1:7" ht="288.75" customHeight="1">
      <c r="A201" s="442" t="s">
        <v>559</v>
      </c>
      <c r="B201" s="452" t="s">
        <v>560</v>
      </c>
      <c r="C201" s="571"/>
      <c r="D201" s="229"/>
      <c r="E201" s="229"/>
      <c r="F201" s="344"/>
      <c r="G201" s="344"/>
    </row>
    <row r="202" spans="1:7" ht="17.25" customHeight="1">
      <c r="A202" s="443" t="s">
        <v>552</v>
      </c>
      <c r="B202" s="435"/>
      <c r="C202" s="570"/>
      <c r="D202" s="229"/>
      <c r="E202" s="229"/>
      <c r="F202" s="344"/>
      <c r="G202" s="344"/>
    </row>
    <row r="203" spans="1:7" ht="139.5">
      <c r="A203" s="443" t="s">
        <v>1061</v>
      </c>
      <c r="B203" s="575" t="s">
        <v>1329</v>
      </c>
      <c r="C203" s="570" t="s">
        <v>670</v>
      </c>
      <c r="D203" s="229"/>
      <c r="E203" s="229"/>
      <c r="F203" s="337"/>
      <c r="G203" s="344"/>
    </row>
    <row r="204" spans="1:7" ht="108.5">
      <c r="A204" s="443"/>
      <c r="B204" s="575" t="s">
        <v>1585</v>
      </c>
      <c r="C204" s="570" t="s">
        <v>670</v>
      </c>
      <c r="D204" s="229"/>
      <c r="E204" s="229"/>
      <c r="F204" s="337"/>
      <c r="G204" s="344"/>
    </row>
    <row r="205" spans="1:7" ht="93">
      <c r="A205" s="443" t="s">
        <v>174</v>
      </c>
      <c r="B205" s="575" t="s">
        <v>1586</v>
      </c>
      <c r="C205" s="570"/>
      <c r="D205" s="229"/>
      <c r="E205" s="229"/>
      <c r="F205" s="337"/>
      <c r="G205" s="344"/>
    </row>
    <row r="206" spans="1:7" ht="93">
      <c r="A206" s="443"/>
      <c r="B206" s="575" t="s">
        <v>1587</v>
      </c>
      <c r="C206" s="570" t="s">
        <v>670</v>
      </c>
      <c r="D206" s="229"/>
      <c r="E206" s="229"/>
      <c r="F206" s="337"/>
      <c r="G206" s="344"/>
    </row>
    <row r="207" spans="1:7" ht="31">
      <c r="A207" s="443"/>
      <c r="B207" s="575" t="s">
        <v>1588</v>
      </c>
      <c r="C207" s="570" t="s">
        <v>670</v>
      </c>
      <c r="D207" s="229"/>
      <c r="E207" s="229"/>
      <c r="F207" s="337"/>
      <c r="G207" s="344"/>
    </row>
    <row r="208" spans="1:7">
      <c r="A208" s="443"/>
      <c r="B208" s="575"/>
      <c r="C208" s="570"/>
      <c r="D208" s="229"/>
      <c r="E208" s="229"/>
      <c r="F208" s="337"/>
      <c r="G208" s="344"/>
    </row>
    <row r="209" spans="1:7">
      <c r="A209" s="443" t="s">
        <v>1</v>
      </c>
      <c r="B209" s="435"/>
      <c r="C209" s="570"/>
      <c r="D209" s="229"/>
      <c r="E209" s="229"/>
      <c r="F209" s="344"/>
      <c r="G209" s="344"/>
    </row>
    <row r="210" spans="1:7">
      <c r="A210" s="443" t="s">
        <v>2</v>
      </c>
      <c r="B210" s="435"/>
      <c r="C210" s="570"/>
      <c r="D210" s="229"/>
      <c r="E210" s="229"/>
      <c r="F210" s="344"/>
      <c r="G210" s="344"/>
    </row>
    <row r="211" spans="1:7">
      <c r="A211" s="443" t="s">
        <v>3</v>
      </c>
      <c r="B211" s="435"/>
      <c r="C211" s="570"/>
      <c r="D211" s="229"/>
      <c r="E211" s="229"/>
      <c r="F211" s="344"/>
      <c r="G211" s="344"/>
    </row>
    <row r="212" spans="1:7" ht="248.25" customHeight="1">
      <c r="A212" s="442" t="s">
        <v>561</v>
      </c>
      <c r="B212" s="452" t="s">
        <v>562</v>
      </c>
      <c r="C212" s="571"/>
      <c r="D212" s="229"/>
      <c r="E212" s="229"/>
      <c r="F212" s="344"/>
      <c r="G212" s="344"/>
    </row>
    <row r="213" spans="1:7" ht="18" customHeight="1">
      <c r="A213" s="443" t="s">
        <v>552</v>
      </c>
      <c r="B213" s="454"/>
      <c r="C213" s="570"/>
      <c r="D213" s="229"/>
      <c r="E213" s="229"/>
      <c r="F213" s="344"/>
      <c r="G213" s="344"/>
    </row>
    <row r="214" spans="1:7" ht="77.5">
      <c r="A214" s="443" t="s">
        <v>1061</v>
      </c>
      <c r="B214" s="499" t="s">
        <v>1330</v>
      </c>
      <c r="C214" s="570" t="s">
        <v>670</v>
      </c>
      <c r="D214" s="229"/>
      <c r="E214" s="229"/>
      <c r="F214" s="337"/>
      <c r="G214" s="344"/>
    </row>
    <row r="215" spans="1:7" ht="46.5">
      <c r="A215" s="443" t="s">
        <v>174</v>
      </c>
      <c r="B215" s="499" t="s">
        <v>1600</v>
      </c>
      <c r="C215" s="570" t="s">
        <v>670</v>
      </c>
      <c r="D215" s="229"/>
      <c r="E215" s="229"/>
      <c r="F215" s="337"/>
      <c r="G215" s="344"/>
    </row>
    <row r="216" spans="1:7">
      <c r="A216" s="443" t="s">
        <v>1</v>
      </c>
      <c r="B216" s="435"/>
      <c r="C216" s="570"/>
      <c r="D216" s="229"/>
      <c r="E216" s="229"/>
      <c r="F216" s="344"/>
      <c r="G216" s="344"/>
    </row>
    <row r="217" spans="1:7">
      <c r="A217" s="443" t="s">
        <v>2</v>
      </c>
      <c r="B217" s="435"/>
      <c r="C217" s="570"/>
      <c r="D217" s="229"/>
      <c r="E217" s="229"/>
      <c r="F217" s="344"/>
      <c r="G217" s="344"/>
    </row>
    <row r="218" spans="1:7">
      <c r="A218" s="443" t="s">
        <v>3</v>
      </c>
      <c r="B218" s="435"/>
      <c r="C218" s="570"/>
      <c r="D218" s="229"/>
      <c r="E218" s="229"/>
      <c r="F218" s="344"/>
      <c r="G218" s="344"/>
    </row>
    <row r="219" spans="1:7" ht="141.75" customHeight="1">
      <c r="A219" s="442" t="s">
        <v>563</v>
      </c>
      <c r="B219" s="452" t="s">
        <v>564</v>
      </c>
      <c r="C219" s="571"/>
      <c r="D219" s="229"/>
      <c r="E219" s="229"/>
      <c r="F219" s="344"/>
      <c r="G219" s="344"/>
    </row>
    <row r="220" spans="1:7" ht="18" customHeight="1">
      <c r="A220" s="443" t="s">
        <v>552</v>
      </c>
      <c r="B220" s="454"/>
      <c r="C220" s="570"/>
      <c r="D220" s="229"/>
      <c r="E220" s="229"/>
      <c r="F220" s="344"/>
      <c r="G220" s="344"/>
    </row>
    <row r="221" spans="1:7" ht="31">
      <c r="A221" s="443" t="s">
        <v>1061</v>
      </c>
      <c r="B221" s="499" t="s">
        <v>1331</v>
      </c>
      <c r="C221" s="570" t="s">
        <v>670</v>
      </c>
      <c r="D221" s="229"/>
      <c r="E221" s="229"/>
      <c r="F221" s="337"/>
      <c r="G221" s="344"/>
    </row>
    <row r="222" spans="1:7" ht="46.5">
      <c r="A222" s="443" t="s">
        <v>174</v>
      </c>
      <c r="B222" s="499" t="s">
        <v>1589</v>
      </c>
      <c r="C222" s="570" t="s">
        <v>670</v>
      </c>
      <c r="D222" s="229"/>
      <c r="E222" s="229"/>
      <c r="F222" s="337"/>
      <c r="G222" s="344"/>
    </row>
    <row r="223" spans="1:7">
      <c r="A223" s="443" t="s">
        <v>1</v>
      </c>
      <c r="B223" s="435"/>
      <c r="C223" s="570"/>
      <c r="D223" s="229"/>
      <c r="E223" s="229"/>
      <c r="F223" s="344"/>
      <c r="G223" s="344"/>
    </row>
    <row r="224" spans="1:7">
      <c r="A224" s="443" t="s">
        <v>2</v>
      </c>
      <c r="B224" s="435"/>
      <c r="C224" s="570"/>
      <c r="D224" s="229"/>
      <c r="E224" s="229"/>
      <c r="F224" s="344"/>
      <c r="G224" s="344"/>
    </row>
    <row r="225" spans="1:7">
      <c r="A225" s="443" t="s">
        <v>3</v>
      </c>
      <c r="B225" s="435"/>
      <c r="C225" s="570"/>
      <c r="D225" s="229"/>
      <c r="E225" s="229"/>
      <c r="F225" s="344"/>
      <c r="G225" s="344"/>
    </row>
    <row r="226" spans="1:7" ht="62.25" customHeight="1">
      <c r="A226" s="442" t="s">
        <v>565</v>
      </c>
      <c r="B226" s="452" t="s">
        <v>566</v>
      </c>
      <c r="C226" s="571"/>
      <c r="D226" s="229"/>
      <c r="E226" s="229"/>
      <c r="F226" s="344"/>
      <c r="G226" s="344"/>
    </row>
    <row r="227" spans="1:7" ht="20.25" customHeight="1">
      <c r="A227" s="443" t="s">
        <v>552</v>
      </c>
      <c r="B227" s="454"/>
      <c r="C227" s="573"/>
      <c r="D227" s="229"/>
      <c r="E227" s="229"/>
      <c r="F227" s="344"/>
      <c r="G227" s="344"/>
    </row>
    <row r="228" spans="1:7" ht="114.75" customHeight="1">
      <c r="A228" s="585" t="s">
        <v>1061</v>
      </c>
      <c r="B228" s="586" t="s">
        <v>1335</v>
      </c>
      <c r="C228" s="587" t="s">
        <v>1454</v>
      </c>
      <c r="D228" s="229"/>
      <c r="E228" s="229"/>
      <c r="F228" s="337"/>
      <c r="G228" s="344"/>
    </row>
    <row r="229" spans="1:7" ht="77.5">
      <c r="A229" s="443" t="s">
        <v>1061</v>
      </c>
      <c r="B229" s="575" t="s">
        <v>1332</v>
      </c>
      <c r="C229" s="570" t="s">
        <v>670</v>
      </c>
      <c r="D229" s="575"/>
      <c r="E229" s="229"/>
      <c r="F229" s="337"/>
      <c r="G229" s="344"/>
    </row>
    <row r="230" spans="1:7" ht="62">
      <c r="A230" s="443" t="s">
        <v>174</v>
      </c>
      <c r="B230" s="575" t="s">
        <v>1590</v>
      </c>
      <c r="C230" s="570" t="s">
        <v>670</v>
      </c>
      <c r="D230" s="673"/>
      <c r="E230" s="229"/>
      <c r="F230" s="337"/>
      <c r="G230" s="344"/>
    </row>
    <row r="231" spans="1:7" ht="62">
      <c r="A231" s="443"/>
      <c r="B231" s="575" t="s">
        <v>1591</v>
      </c>
      <c r="C231" s="570" t="s">
        <v>670</v>
      </c>
      <c r="D231" s="673"/>
      <c r="E231" s="229"/>
      <c r="F231" s="337"/>
      <c r="G231" s="344"/>
    </row>
    <row r="232" spans="1:7" ht="62">
      <c r="A232" s="443"/>
      <c r="B232" s="575" t="s">
        <v>1592</v>
      </c>
      <c r="C232" s="570" t="s">
        <v>670</v>
      </c>
      <c r="D232" s="673"/>
      <c r="E232" s="229"/>
      <c r="F232" s="337"/>
      <c r="G232" s="344"/>
    </row>
    <row r="233" spans="1:7">
      <c r="A233" s="443" t="s">
        <v>1</v>
      </c>
      <c r="B233" s="435"/>
      <c r="C233" s="570"/>
      <c r="D233" s="229"/>
      <c r="E233" s="229"/>
      <c r="F233" s="344"/>
      <c r="G233" s="344"/>
    </row>
    <row r="234" spans="1:7">
      <c r="A234" s="443" t="s">
        <v>2</v>
      </c>
      <c r="B234" s="435"/>
      <c r="C234" s="570"/>
      <c r="D234" s="229"/>
      <c r="E234" s="229"/>
      <c r="F234" s="344"/>
      <c r="G234" s="344"/>
    </row>
    <row r="235" spans="1:7">
      <c r="A235" s="443" t="s">
        <v>3</v>
      </c>
      <c r="B235" s="435"/>
      <c r="C235" s="570"/>
      <c r="D235" s="229"/>
      <c r="E235" s="229"/>
      <c r="F235" s="344"/>
      <c r="G235" s="344"/>
    </row>
    <row r="236" spans="1:7" ht="93">
      <c r="A236" s="442" t="s">
        <v>567</v>
      </c>
      <c r="B236" s="452" t="s">
        <v>568</v>
      </c>
      <c r="C236" s="571"/>
      <c r="D236" s="229"/>
      <c r="E236" s="229"/>
      <c r="F236" s="344"/>
      <c r="G236" s="344"/>
    </row>
    <row r="237" spans="1:7">
      <c r="A237" s="443" t="s">
        <v>552</v>
      </c>
      <c r="B237" s="454"/>
      <c r="C237" s="570"/>
      <c r="D237" s="229"/>
      <c r="E237" s="229"/>
      <c r="F237" s="344"/>
      <c r="G237" s="344"/>
    </row>
    <row r="238" spans="1:7" ht="62">
      <c r="A238" s="443" t="s">
        <v>1061</v>
      </c>
      <c r="B238" s="499" t="s">
        <v>1333</v>
      </c>
      <c r="C238" s="570" t="s">
        <v>670</v>
      </c>
      <c r="D238" s="229"/>
      <c r="E238" s="229"/>
      <c r="F238" s="337"/>
      <c r="G238" s="344"/>
    </row>
    <row r="239" spans="1:7" ht="62">
      <c r="A239" s="443" t="s">
        <v>174</v>
      </c>
      <c r="B239" s="499" t="s">
        <v>1333</v>
      </c>
      <c r="C239" s="570" t="s">
        <v>670</v>
      </c>
      <c r="D239" s="229"/>
      <c r="E239" s="229"/>
      <c r="F239" s="337"/>
      <c r="G239" s="344"/>
    </row>
    <row r="240" spans="1:7">
      <c r="A240" s="443" t="s">
        <v>1</v>
      </c>
      <c r="B240" s="435"/>
      <c r="C240" s="570"/>
      <c r="D240" s="229"/>
      <c r="E240" s="229"/>
      <c r="F240" s="344"/>
      <c r="G240" s="344"/>
    </row>
    <row r="241" spans="1:7">
      <c r="A241" s="443" t="s">
        <v>2</v>
      </c>
      <c r="B241" s="435"/>
      <c r="C241" s="570"/>
      <c r="D241" s="229"/>
      <c r="E241" s="229"/>
      <c r="F241" s="344"/>
      <c r="G241" s="344"/>
    </row>
    <row r="242" spans="1:7">
      <c r="A242" s="443" t="s">
        <v>3</v>
      </c>
      <c r="B242" s="435"/>
      <c r="C242" s="570"/>
      <c r="D242" s="229"/>
      <c r="E242" s="229"/>
      <c r="F242" s="344"/>
      <c r="G242" s="344"/>
    </row>
    <row r="243" spans="1:7" ht="155">
      <c r="A243" s="442" t="s">
        <v>569</v>
      </c>
      <c r="B243" s="452" t="s">
        <v>570</v>
      </c>
      <c r="C243" s="571"/>
      <c r="D243" s="229"/>
      <c r="E243" s="229"/>
      <c r="F243" s="344"/>
      <c r="G243" s="344"/>
    </row>
    <row r="244" spans="1:7">
      <c r="A244" s="443" t="s">
        <v>552</v>
      </c>
      <c r="B244" s="454"/>
      <c r="C244" s="570"/>
      <c r="D244" s="229"/>
      <c r="E244" s="229"/>
      <c r="F244" s="344"/>
      <c r="G244" s="344"/>
    </row>
    <row r="245" spans="1:7" ht="93">
      <c r="A245" s="443" t="s">
        <v>1061</v>
      </c>
      <c r="B245" s="499" t="s">
        <v>1334</v>
      </c>
      <c r="C245" s="570" t="s">
        <v>670</v>
      </c>
      <c r="D245" s="229"/>
      <c r="E245" s="229"/>
      <c r="F245" s="337"/>
      <c r="G245" s="344"/>
    </row>
    <row r="246" spans="1:7" ht="93">
      <c r="A246" s="443" t="s">
        <v>174</v>
      </c>
      <c r="B246" s="499" t="s">
        <v>1334</v>
      </c>
      <c r="C246" s="570" t="s">
        <v>670</v>
      </c>
      <c r="D246" s="229"/>
      <c r="E246" s="229"/>
      <c r="F246" s="337"/>
      <c r="G246" s="344"/>
    </row>
    <row r="247" spans="1:7">
      <c r="A247" s="443" t="s">
        <v>1</v>
      </c>
      <c r="B247" s="435"/>
      <c r="C247" s="570"/>
      <c r="D247" s="229"/>
      <c r="E247" s="229"/>
      <c r="F247" s="344"/>
      <c r="G247" s="344"/>
    </row>
    <row r="248" spans="1:7">
      <c r="A248" s="443" t="s">
        <v>2</v>
      </c>
      <c r="B248" s="435"/>
      <c r="C248" s="570"/>
      <c r="D248" s="229"/>
      <c r="E248" s="229"/>
      <c r="F248" s="344"/>
      <c r="G248" s="344"/>
    </row>
    <row r="249" spans="1:7">
      <c r="A249" s="443" t="s">
        <v>3</v>
      </c>
      <c r="B249" s="435"/>
      <c r="C249" s="570"/>
      <c r="D249" s="229"/>
      <c r="E249" s="229"/>
      <c r="F249" s="344"/>
      <c r="G249" s="344"/>
    </row>
    <row r="250" spans="1:7" ht="158.25" customHeight="1">
      <c r="A250" s="442" t="s">
        <v>571</v>
      </c>
      <c r="B250" s="452" t="s">
        <v>572</v>
      </c>
      <c r="C250" s="571"/>
      <c r="D250" s="229"/>
      <c r="E250" s="229"/>
      <c r="F250" s="344"/>
      <c r="G250" s="344"/>
    </row>
    <row r="251" spans="1:7">
      <c r="A251" s="443" t="s">
        <v>552</v>
      </c>
      <c r="B251" s="454"/>
      <c r="C251" s="570"/>
      <c r="D251" s="229"/>
      <c r="E251" s="229"/>
      <c r="F251" s="344"/>
      <c r="G251" s="344"/>
    </row>
    <row r="252" spans="1:7" ht="62">
      <c r="A252" s="443" t="s">
        <v>1061</v>
      </c>
      <c r="B252" s="499" t="s">
        <v>1403</v>
      </c>
      <c r="C252" s="570" t="s">
        <v>670</v>
      </c>
      <c r="D252" s="229"/>
      <c r="E252" s="229"/>
      <c r="F252" s="337"/>
      <c r="G252" s="344"/>
    </row>
    <row r="253" spans="1:7" ht="62">
      <c r="A253" s="443" t="s">
        <v>174</v>
      </c>
      <c r="B253" s="454" t="s">
        <v>1593</v>
      </c>
      <c r="C253" s="570" t="s">
        <v>670</v>
      </c>
      <c r="D253" s="229"/>
      <c r="E253" s="229"/>
      <c r="F253" s="337"/>
      <c r="G253" s="344"/>
    </row>
    <row r="254" spans="1:7">
      <c r="A254" s="443" t="s">
        <v>1</v>
      </c>
      <c r="B254" s="435"/>
      <c r="C254" s="570"/>
      <c r="D254" s="229"/>
      <c r="E254" s="229"/>
      <c r="F254" s="344"/>
      <c r="G254" s="344"/>
    </row>
    <row r="255" spans="1:7">
      <c r="A255" s="443" t="s">
        <v>2</v>
      </c>
      <c r="B255" s="435"/>
      <c r="C255" s="570"/>
      <c r="D255" s="229"/>
      <c r="E255" s="229"/>
      <c r="F255" s="344"/>
      <c r="G255" s="344"/>
    </row>
    <row r="256" spans="1:7">
      <c r="A256" s="443" t="s">
        <v>3</v>
      </c>
      <c r="B256" s="435"/>
      <c r="C256" s="570"/>
      <c r="D256" s="229"/>
      <c r="E256" s="229"/>
      <c r="F256" s="344"/>
      <c r="G256" s="344"/>
    </row>
    <row r="257" spans="1:7" ht="57" customHeight="1">
      <c r="A257" s="442">
        <v>3.2</v>
      </c>
      <c r="B257" s="452" t="s">
        <v>573</v>
      </c>
      <c r="C257" s="571"/>
      <c r="D257" s="229"/>
      <c r="E257" s="229"/>
      <c r="F257" s="344"/>
      <c r="G257" s="344"/>
    </row>
    <row r="258" spans="1:7" ht="46.5">
      <c r="A258" s="444" t="s">
        <v>553</v>
      </c>
      <c r="B258" s="452" t="s">
        <v>574</v>
      </c>
      <c r="C258" s="571"/>
      <c r="D258" s="229"/>
      <c r="E258" s="229"/>
      <c r="F258" s="344"/>
      <c r="G258" s="344"/>
    </row>
    <row r="259" spans="1:7" ht="111.75" customHeight="1">
      <c r="A259" s="442" t="s">
        <v>183</v>
      </c>
      <c r="B259" s="452" t="s">
        <v>575</v>
      </c>
      <c r="C259" s="571"/>
      <c r="D259" s="229"/>
      <c r="E259" s="229"/>
      <c r="F259" s="344"/>
      <c r="G259" s="344"/>
    </row>
    <row r="260" spans="1:7" ht="19.5" customHeight="1">
      <c r="A260" s="443" t="s">
        <v>552</v>
      </c>
      <c r="B260" s="454"/>
      <c r="C260" s="570"/>
      <c r="D260" s="229"/>
      <c r="E260" s="229"/>
      <c r="F260" s="344"/>
      <c r="G260" s="344"/>
    </row>
    <row r="261" spans="1:7" ht="77.5">
      <c r="A261" s="443" t="s">
        <v>1061</v>
      </c>
      <c r="B261" s="499" t="s">
        <v>1336</v>
      </c>
      <c r="C261" s="570" t="s">
        <v>670</v>
      </c>
      <c r="D261" s="229"/>
      <c r="E261" s="229"/>
      <c r="F261" s="337"/>
      <c r="G261" s="344"/>
    </row>
    <row r="262" spans="1:7" ht="77.5">
      <c r="A262" s="443" t="s">
        <v>174</v>
      </c>
      <c r="B262" s="499" t="s">
        <v>1594</v>
      </c>
      <c r="C262" s="570" t="s">
        <v>670</v>
      </c>
      <c r="D262" s="229"/>
      <c r="E262" s="229"/>
      <c r="F262" s="337"/>
      <c r="G262" s="344"/>
    </row>
    <row r="263" spans="1:7">
      <c r="A263" s="443" t="s">
        <v>1</v>
      </c>
      <c r="B263" s="435"/>
      <c r="C263" s="570"/>
      <c r="D263" s="229"/>
      <c r="E263" s="229"/>
      <c r="F263" s="344"/>
      <c r="G263" s="344"/>
    </row>
    <row r="264" spans="1:7">
      <c r="A264" s="443" t="s">
        <v>2</v>
      </c>
      <c r="B264" s="435"/>
      <c r="C264" s="570"/>
      <c r="D264" s="229"/>
      <c r="E264" s="229"/>
      <c r="F264" s="344"/>
      <c r="G264" s="344"/>
    </row>
    <row r="265" spans="1:7">
      <c r="A265" s="443" t="s">
        <v>3</v>
      </c>
      <c r="B265" s="435"/>
      <c r="C265" s="570"/>
      <c r="D265" s="229"/>
      <c r="E265" s="229"/>
      <c r="F265" s="344"/>
      <c r="G265" s="344"/>
    </row>
    <row r="266" spans="1:7" ht="161.25" customHeight="1">
      <c r="A266" s="442" t="s">
        <v>576</v>
      </c>
      <c r="B266" s="452" t="s">
        <v>577</v>
      </c>
      <c r="C266" s="571"/>
      <c r="D266" s="229"/>
      <c r="E266" s="229"/>
      <c r="F266" s="344"/>
      <c r="G266" s="344"/>
    </row>
    <row r="267" spans="1:7" ht="18.75" customHeight="1">
      <c r="A267" s="443" t="s">
        <v>552</v>
      </c>
      <c r="B267" s="454"/>
      <c r="C267" s="570"/>
      <c r="D267" s="229"/>
      <c r="E267" s="229"/>
      <c r="F267" s="344"/>
      <c r="G267" s="344"/>
    </row>
    <row r="268" spans="1:7" ht="93">
      <c r="A268" s="443" t="s">
        <v>1061</v>
      </c>
      <c r="B268" s="499" t="s">
        <v>1337</v>
      </c>
      <c r="C268" s="570" t="s">
        <v>670</v>
      </c>
      <c r="D268" s="229"/>
      <c r="E268" s="229"/>
      <c r="F268" s="337"/>
      <c r="G268" s="344"/>
    </row>
    <row r="269" spans="1:7" ht="93">
      <c r="A269" s="443" t="s">
        <v>174</v>
      </c>
      <c r="B269" s="499" t="s">
        <v>1595</v>
      </c>
      <c r="C269" s="570" t="s">
        <v>670</v>
      </c>
      <c r="D269" s="229"/>
      <c r="E269" s="229"/>
      <c r="F269" s="337"/>
      <c r="G269" s="344"/>
    </row>
    <row r="270" spans="1:7">
      <c r="A270" s="443" t="s">
        <v>1</v>
      </c>
      <c r="B270" s="435"/>
      <c r="C270" s="570"/>
      <c r="D270" s="229"/>
      <c r="E270" s="229"/>
      <c r="F270" s="344"/>
      <c r="G270" s="344"/>
    </row>
    <row r="271" spans="1:7">
      <c r="A271" s="443" t="s">
        <v>2</v>
      </c>
      <c r="B271" s="435"/>
      <c r="C271" s="570"/>
      <c r="D271" s="229"/>
      <c r="E271" s="229"/>
      <c r="F271" s="344"/>
      <c r="G271" s="344"/>
    </row>
    <row r="272" spans="1:7">
      <c r="A272" s="443" t="s">
        <v>3</v>
      </c>
      <c r="B272" s="435"/>
      <c r="C272" s="570"/>
      <c r="D272" s="229"/>
      <c r="E272" s="229"/>
      <c r="F272" s="344"/>
      <c r="G272" s="344"/>
    </row>
    <row r="273" spans="1:7" ht="280.5" customHeight="1">
      <c r="A273" s="442" t="s">
        <v>578</v>
      </c>
      <c r="B273" s="452" t="s">
        <v>579</v>
      </c>
      <c r="C273" s="571"/>
      <c r="D273" s="229"/>
      <c r="E273" s="229"/>
      <c r="F273" s="344"/>
      <c r="G273" s="344"/>
    </row>
    <row r="274" spans="1:7" ht="20.25" customHeight="1">
      <c r="A274" s="443" t="s">
        <v>552</v>
      </c>
      <c r="B274" s="454"/>
      <c r="C274" s="570"/>
      <c r="D274" s="229"/>
      <c r="E274" s="229"/>
      <c r="F274" s="344"/>
      <c r="G274" s="344"/>
    </row>
    <row r="275" spans="1:7" ht="246.75" customHeight="1">
      <c r="A275" s="576" t="s">
        <v>1061</v>
      </c>
      <c r="B275" s="577" t="s">
        <v>1402</v>
      </c>
      <c r="C275" s="578" t="s">
        <v>1356</v>
      </c>
      <c r="D275" s="229"/>
      <c r="E275" s="229"/>
      <c r="F275" s="337"/>
      <c r="G275" s="344"/>
    </row>
    <row r="276" spans="1:7" s="500" customFormat="1" ht="238.5" customHeight="1">
      <c r="A276" s="501" t="s">
        <v>174</v>
      </c>
      <c r="B276" s="678" t="s">
        <v>1632</v>
      </c>
      <c r="C276" s="679" t="s">
        <v>1615</v>
      </c>
      <c r="F276" s="502"/>
      <c r="G276" s="503"/>
    </row>
    <row r="277" spans="1:7">
      <c r="A277" s="443" t="s">
        <v>1</v>
      </c>
      <c r="B277" s="435"/>
      <c r="C277" s="570"/>
      <c r="D277" s="229"/>
      <c r="E277" s="229"/>
      <c r="F277" s="344"/>
      <c r="G277" s="344"/>
    </row>
    <row r="278" spans="1:7">
      <c r="A278" s="443" t="s">
        <v>2</v>
      </c>
      <c r="B278" s="435"/>
      <c r="C278" s="570"/>
      <c r="D278" s="229"/>
      <c r="E278" s="229"/>
      <c r="F278" s="344"/>
      <c r="G278" s="344"/>
    </row>
    <row r="279" spans="1:7">
      <c r="A279" s="443" t="s">
        <v>3</v>
      </c>
      <c r="B279" s="435"/>
      <c r="C279" s="570"/>
      <c r="D279" s="229"/>
      <c r="E279" s="229"/>
      <c r="F279" s="344"/>
      <c r="G279" s="344"/>
    </row>
    <row r="280" spans="1:7" ht="204.75" customHeight="1">
      <c r="A280" s="442" t="s">
        <v>580</v>
      </c>
      <c r="B280" s="452" t="s">
        <v>581</v>
      </c>
      <c r="C280" s="571"/>
      <c r="D280" s="229"/>
      <c r="E280" s="229"/>
      <c r="F280" s="344"/>
      <c r="G280" s="344"/>
    </row>
    <row r="281" spans="1:7" ht="20.25" customHeight="1">
      <c r="A281" s="443" t="s">
        <v>552</v>
      </c>
      <c r="B281" s="454"/>
      <c r="C281" s="570"/>
      <c r="D281" s="229"/>
      <c r="E281" s="229"/>
      <c r="F281" s="344"/>
      <c r="G281" s="344"/>
    </row>
    <row r="282" spans="1:7" ht="46.5">
      <c r="A282" s="443" t="s">
        <v>1061</v>
      </c>
      <c r="B282" s="499" t="s">
        <v>1338</v>
      </c>
      <c r="C282" s="570" t="s">
        <v>670</v>
      </c>
      <c r="D282" s="229"/>
      <c r="E282" s="229"/>
      <c r="F282" s="337"/>
      <c r="G282" s="344"/>
    </row>
    <row r="283" spans="1:7" ht="46.5">
      <c r="A283" s="443" t="s">
        <v>174</v>
      </c>
      <c r="B283" s="499" t="s">
        <v>1338</v>
      </c>
      <c r="C283" s="570" t="s">
        <v>670</v>
      </c>
      <c r="D283" s="229"/>
      <c r="E283" s="229"/>
      <c r="F283" s="337"/>
      <c r="G283" s="344"/>
    </row>
    <row r="284" spans="1:7">
      <c r="A284" s="443" t="s">
        <v>1</v>
      </c>
      <c r="B284" s="435"/>
      <c r="C284" s="570"/>
      <c r="D284" s="229"/>
      <c r="E284" s="229"/>
      <c r="F284" s="344"/>
      <c r="G284" s="344"/>
    </row>
    <row r="285" spans="1:7">
      <c r="A285" s="443" t="s">
        <v>2</v>
      </c>
      <c r="B285" s="435"/>
      <c r="C285" s="570"/>
      <c r="D285" s="229"/>
      <c r="E285" s="229"/>
      <c r="F285" s="344"/>
      <c r="G285" s="344"/>
    </row>
    <row r="286" spans="1:7">
      <c r="A286" s="443" t="s">
        <v>3</v>
      </c>
      <c r="B286" s="435"/>
      <c r="C286" s="570"/>
      <c r="D286" s="454"/>
      <c r="E286" s="229"/>
      <c r="F286" s="344"/>
      <c r="G286" s="344"/>
    </row>
    <row r="287" spans="1:7" ht="77.5">
      <c r="A287" s="442" t="s">
        <v>582</v>
      </c>
      <c r="B287" s="452" t="s">
        <v>583</v>
      </c>
      <c r="C287" s="571"/>
      <c r="D287" s="229"/>
      <c r="E287" s="229"/>
      <c r="F287" s="344"/>
      <c r="G287" s="344"/>
    </row>
    <row r="288" spans="1:7" ht="21.75" customHeight="1">
      <c r="A288" s="443" t="s">
        <v>552</v>
      </c>
      <c r="B288" s="454"/>
      <c r="C288" s="570"/>
      <c r="D288" s="229"/>
      <c r="E288" s="229"/>
      <c r="F288" s="344"/>
      <c r="G288" s="344"/>
    </row>
    <row r="289" spans="1:7" ht="93">
      <c r="A289" s="443" t="s">
        <v>1061</v>
      </c>
      <c r="B289" s="499" t="s">
        <v>1339</v>
      </c>
      <c r="C289" s="570" t="s">
        <v>670</v>
      </c>
      <c r="D289" s="229"/>
      <c r="E289" s="229"/>
      <c r="F289" s="337"/>
      <c r="G289" s="344"/>
    </row>
    <row r="290" spans="1:7" ht="108.5">
      <c r="A290" s="443" t="s">
        <v>174</v>
      </c>
      <c r="B290" s="499" t="s">
        <v>1596</v>
      </c>
      <c r="C290" s="570" t="s">
        <v>670</v>
      </c>
      <c r="D290" s="229"/>
      <c r="E290" s="229"/>
      <c r="F290" s="337"/>
      <c r="G290" s="344"/>
    </row>
    <row r="291" spans="1:7">
      <c r="A291" s="443" t="s">
        <v>1</v>
      </c>
      <c r="B291" s="435"/>
      <c r="C291" s="570"/>
      <c r="D291" s="229"/>
      <c r="E291" s="229"/>
      <c r="F291" s="344"/>
      <c r="G291" s="344"/>
    </row>
    <row r="292" spans="1:7">
      <c r="A292" s="443" t="s">
        <v>2</v>
      </c>
      <c r="B292" s="435"/>
      <c r="C292" s="570"/>
      <c r="D292" s="229"/>
      <c r="E292" s="229"/>
      <c r="F292" s="344"/>
      <c r="G292" s="344"/>
    </row>
    <row r="293" spans="1:7">
      <c r="A293" s="443" t="s">
        <v>3</v>
      </c>
      <c r="B293" s="435"/>
      <c r="C293" s="570"/>
      <c r="D293" s="229"/>
      <c r="E293" s="229"/>
      <c r="F293" s="344"/>
      <c r="G293" s="344"/>
    </row>
    <row r="294" spans="1:7" ht="201.5">
      <c r="A294" s="442" t="s">
        <v>584</v>
      </c>
      <c r="B294" s="452" t="s">
        <v>585</v>
      </c>
      <c r="C294" s="571"/>
      <c r="D294" s="229"/>
      <c r="E294" s="229"/>
      <c r="F294" s="344"/>
      <c r="G294" s="344"/>
    </row>
    <row r="295" spans="1:7" ht="18" customHeight="1">
      <c r="A295" s="443" t="s">
        <v>552</v>
      </c>
      <c r="B295" s="454"/>
      <c r="C295" s="570"/>
      <c r="D295" s="229"/>
      <c r="E295" s="229"/>
      <c r="F295" s="344"/>
      <c r="G295" s="344"/>
    </row>
    <row r="296" spans="1:7" ht="62">
      <c r="A296" s="443" t="s">
        <v>1061</v>
      </c>
      <c r="B296" s="454" t="s">
        <v>1400</v>
      </c>
      <c r="C296" s="573" t="s">
        <v>670</v>
      </c>
      <c r="D296" s="500"/>
      <c r="E296" s="229"/>
      <c r="F296" s="337"/>
      <c r="G296" s="344"/>
    </row>
    <row r="297" spans="1:7" ht="62">
      <c r="A297" s="443" t="s">
        <v>1061</v>
      </c>
      <c r="B297" s="454" t="s">
        <v>1401</v>
      </c>
      <c r="C297" s="573" t="s">
        <v>670</v>
      </c>
      <c r="D297" s="500"/>
      <c r="E297" s="229"/>
      <c r="F297" s="337"/>
      <c r="G297" s="344"/>
    </row>
    <row r="298" spans="1:7" ht="87.75" customHeight="1">
      <c r="A298" s="443" t="s">
        <v>174</v>
      </c>
      <c r="B298" s="454" t="s">
        <v>1634</v>
      </c>
      <c r="C298" s="573" t="s">
        <v>1609</v>
      </c>
      <c r="D298" s="500"/>
      <c r="E298" s="229"/>
      <c r="F298" s="337"/>
      <c r="G298" s="344"/>
    </row>
    <row r="299" spans="1:7" ht="46.5">
      <c r="A299" s="443"/>
      <c r="B299" s="454" t="s">
        <v>1597</v>
      </c>
      <c r="C299" s="573" t="s">
        <v>670</v>
      </c>
      <c r="D299" s="500"/>
      <c r="E299" s="229"/>
      <c r="F299" s="337"/>
      <c r="G299" s="344"/>
    </row>
    <row r="300" spans="1:7">
      <c r="A300" s="443" t="s">
        <v>1</v>
      </c>
      <c r="B300" s="435"/>
      <c r="C300" s="570"/>
      <c r="D300" s="229"/>
      <c r="E300" s="229"/>
      <c r="F300" s="344"/>
      <c r="G300" s="344"/>
    </row>
    <row r="301" spans="1:7">
      <c r="A301" s="443" t="s">
        <v>2</v>
      </c>
      <c r="B301" s="435"/>
      <c r="C301" s="570"/>
      <c r="D301" s="229"/>
      <c r="E301" s="229"/>
      <c r="F301" s="344"/>
      <c r="G301" s="344"/>
    </row>
    <row r="302" spans="1:7">
      <c r="A302" s="443" t="s">
        <v>3</v>
      </c>
      <c r="B302" s="435"/>
      <c r="C302" s="570"/>
      <c r="D302" s="229"/>
      <c r="E302" s="229"/>
      <c r="F302" s="344"/>
      <c r="G302" s="344"/>
    </row>
    <row r="303" spans="1:7" ht="96" customHeight="1">
      <c r="A303" s="442" t="s">
        <v>586</v>
      </c>
      <c r="B303" s="452" t="s">
        <v>587</v>
      </c>
      <c r="C303" s="571"/>
      <c r="D303" s="229"/>
      <c r="E303" s="229"/>
      <c r="F303" s="344"/>
      <c r="G303" s="344"/>
    </row>
    <row r="304" spans="1:7" ht="21" customHeight="1">
      <c r="A304" s="443" t="s">
        <v>552</v>
      </c>
      <c r="B304" s="454"/>
      <c r="C304" s="570"/>
      <c r="D304" s="229"/>
      <c r="E304" s="229"/>
      <c r="F304" s="344"/>
      <c r="G304" s="344"/>
    </row>
    <row r="305" spans="1:7" ht="31">
      <c r="A305" s="443" t="s">
        <v>1061</v>
      </c>
      <c r="B305" s="499" t="s">
        <v>1398</v>
      </c>
      <c r="C305" s="570" t="s">
        <v>670</v>
      </c>
      <c r="D305" s="229"/>
      <c r="E305" s="229"/>
      <c r="F305" s="337"/>
      <c r="G305" s="344"/>
    </row>
    <row r="306" spans="1:7" ht="46.5">
      <c r="A306" s="443" t="s">
        <v>1061</v>
      </c>
      <c r="B306" s="499" t="s">
        <v>1399</v>
      </c>
      <c r="C306" s="573" t="s">
        <v>670</v>
      </c>
      <c r="D306" s="500"/>
      <c r="E306" s="500"/>
      <c r="F306" s="337"/>
      <c r="G306" s="344"/>
    </row>
    <row r="307" spans="1:7" ht="62">
      <c r="A307" s="443" t="s">
        <v>174</v>
      </c>
      <c r="B307" s="499" t="s">
        <v>1598</v>
      </c>
      <c r="C307" s="573" t="s">
        <v>670</v>
      </c>
      <c r="D307" s="500"/>
      <c r="E307" s="500"/>
      <c r="F307" s="337"/>
      <c r="G307" s="344"/>
    </row>
    <row r="308" spans="1:7">
      <c r="A308" s="443" t="s">
        <v>1</v>
      </c>
      <c r="B308" s="435"/>
      <c r="C308" s="570"/>
      <c r="D308" s="229"/>
      <c r="E308" s="229"/>
      <c r="F308" s="344"/>
      <c r="G308" s="344"/>
    </row>
    <row r="309" spans="1:7">
      <c r="A309" s="443" t="s">
        <v>2</v>
      </c>
      <c r="B309" s="435"/>
      <c r="C309" s="570"/>
      <c r="D309" s="229"/>
      <c r="E309" s="229"/>
      <c r="F309" s="344"/>
      <c r="G309" s="344"/>
    </row>
    <row r="310" spans="1:7">
      <c r="A310" s="443" t="s">
        <v>3</v>
      </c>
      <c r="B310" s="435"/>
      <c r="C310" s="570"/>
      <c r="D310" s="229"/>
      <c r="E310" s="229"/>
      <c r="F310" s="344"/>
      <c r="G310" s="344"/>
    </row>
    <row r="311" spans="1:7">
      <c r="A311" s="442">
        <v>3.3</v>
      </c>
      <c r="B311" s="452" t="s">
        <v>588</v>
      </c>
      <c r="C311" s="571"/>
      <c r="D311" s="229"/>
      <c r="E311" s="229"/>
      <c r="F311" s="344"/>
      <c r="G311" s="344"/>
    </row>
    <row r="312" spans="1:7" ht="186">
      <c r="A312" s="442" t="s">
        <v>589</v>
      </c>
      <c r="B312" s="452" t="s">
        <v>590</v>
      </c>
      <c r="C312" s="571"/>
      <c r="D312" s="229"/>
      <c r="E312" s="229"/>
      <c r="F312" s="344"/>
      <c r="G312" s="344"/>
    </row>
    <row r="313" spans="1:7">
      <c r="A313" s="443" t="s">
        <v>552</v>
      </c>
      <c r="B313" s="454"/>
      <c r="C313" s="570"/>
      <c r="D313" s="229"/>
      <c r="E313" s="229"/>
      <c r="F313" s="344"/>
      <c r="G313" s="344"/>
    </row>
    <row r="314" spans="1:7" ht="46.5">
      <c r="A314" s="443" t="s">
        <v>1061</v>
      </c>
      <c r="B314" s="499" t="s">
        <v>1397</v>
      </c>
      <c r="C314" s="570" t="s">
        <v>670</v>
      </c>
      <c r="D314" s="229"/>
      <c r="E314" s="229"/>
      <c r="F314" s="337"/>
      <c r="G314" s="344"/>
    </row>
    <row r="315" spans="1:7" ht="62">
      <c r="A315" s="443" t="s">
        <v>174</v>
      </c>
      <c r="B315" s="499" t="s">
        <v>1599</v>
      </c>
      <c r="C315" s="570" t="s">
        <v>670</v>
      </c>
      <c r="D315" s="229"/>
      <c r="E315" s="229"/>
      <c r="F315" s="337"/>
      <c r="G315" s="344"/>
    </row>
    <row r="316" spans="1:7">
      <c r="A316" s="443" t="s">
        <v>1</v>
      </c>
      <c r="B316" s="435"/>
      <c r="C316" s="570"/>
      <c r="D316" s="229"/>
      <c r="E316" s="229"/>
      <c r="F316" s="344"/>
      <c r="G316" s="344"/>
    </row>
    <row r="317" spans="1:7">
      <c r="A317" s="443" t="s">
        <v>2</v>
      </c>
      <c r="B317" s="435"/>
      <c r="C317" s="570"/>
      <c r="D317" s="229"/>
      <c r="E317" s="229"/>
      <c r="F317" s="344"/>
      <c r="G317" s="344"/>
    </row>
    <row r="318" spans="1:7">
      <c r="A318" s="443" t="s">
        <v>3</v>
      </c>
      <c r="B318" s="435"/>
      <c r="C318" s="570"/>
      <c r="D318" s="229"/>
      <c r="E318" s="229"/>
      <c r="F318" s="344"/>
      <c r="G318" s="344"/>
    </row>
    <row r="319" spans="1:7" ht="63.75" customHeight="1">
      <c r="A319" s="442" t="s">
        <v>591</v>
      </c>
      <c r="B319" s="452" t="s">
        <v>592</v>
      </c>
      <c r="C319" s="571"/>
      <c r="D319" s="229"/>
      <c r="E319" s="229"/>
      <c r="F319" s="344"/>
      <c r="G319" s="344"/>
    </row>
    <row r="320" spans="1:7" ht="21.75" customHeight="1">
      <c r="A320" s="443" t="s">
        <v>552</v>
      </c>
      <c r="B320" s="454"/>
      <c r="C320" s="570"/>
      <c r="D320" s="229"/>
      <c r="E320" s="229"/>
      <c r="F320" s="344"/>
      <c r="G320" s="344"/>
    </row>
    <row r="321" spans="1:7" ht="31">
      <c r="A321" s="443" t="s">
        <v>1061</v>
      </c>
      <c r="B321" s="499" t="s">
        <v>1396</v>
      </c>
      <c r="C321" s="570" t="s">
        <v>670</v>
      </c>
      <c r="D321" s="229"/>
      <c r="E321" s="229"/>
      <c r="F321" s="337"/>
      <c r="G321" s="344"/>
    </row>
    <row r="322" spans="1:7" ht="31">
      <c r="A322" s="443" t="s">
        <v>174</v>
      </c>
      <c r="B322" s="499" t="s">
        <v>1396</v>
      </c>
      <c r="C322" s="570" t="s">
        <v>670</v>
      </c>
      <c r="D322" s="229"/>
      <c r="E322" s="229"/>
      <c r="F322" s="337"/>
      <c r="G322" s="344"/>
    </row>
    <row r="323" spans="1:7">
      <c r="A323" s="443" t="s">
        <v>1</v>
      </c>
      <c r="B323" s="435"/>
      <c r="C323" s="570"/>
      <c r="D323" s="229"/>
      <c r="E323" s="229"/>
      <c r="F323" s="344"/>
      <c r="G323" s="344"/>
    </row>
    <row r="324" spans="1:7">
      <c r="A324" s="443" t="s">
        <v>2</v>
      </c>
      <c r="B324" s="435"/>
      <c r="C324" s="570"/>
      <c r="D324" s="229"/>
      <c r="E324" s="229"/>
      <c r="F324" s="344"/>
      <c r="G324" s="344"/>
    </row>
    <row r="325" spans="1:7">
      <c r="A325" s="443" t="s">
        <v>3</v>
      </c>
      <c r="B325" s="435"/>
      <c r="C325" s="570"/>
      <c r="D325" s="229"/>
      <c r="E325" s="229"/>
      <c r="F325" s="344"/>
      <c r="G325" s="344"/>
    </row>
    <row r="326" spans="1:7">
      <c r="A326" s="441">
        <v>4</v>
      </c>
      <c r="B326" s="451" t="s">
        <v>781</v>
      </c>
      <c r="C326" s="572"/>
      <c r="D326" s="229"/>
      <c r="E326" s="229"/>
      <c r="F326" s="344"/>
      <c r="G326" s="344"/>
    </row>
    <row r="327" spans="1:7" ht="31">
      <c r="A327" s="442">
        <v>4.0999999999999996</v>
      </c>
      <c r="B327" s="452" t="s">
        <v>782</v>
      </c>
      <c r="C327" s="571"/>
      <c r="D327" s="229"/>
      <c r="E327" s="229"/>
      <c r="F327" s="344"/>
      <c r="G327" s="344"/>
    </row>
    <row r="328" spans="1:7" ht="197.25" customHeight="1">
      <c r="A328" s="442" t="s">
        <v>783</v>
      </c>
      <c r="B328" s="452" t="s">
        <v>784</v>
      </c>
      <c r="C328" s="571"/>
      <c r="D328" s="229"/>
      <c r="E328" s="229"/>
      <c r="F328" s="344"/>
      <c r="G328" s="344"/>
    </row>
    <row r="329" spans="1:7" ht="25.5" customHeight="1">
      <c r="A329" s="443" t="s">
        <v>552</v>
      </c>
      <c r="B329" s="453"/>
      <c r="C329" s="570"/>
      <c r="D329" s="516"/>
      <c r="E329" s="229"/>
      <c r="F329" s="344"/>
      <c r="G329" s="344"/>
    </row>
    <row r="330" spans="1:7" ht="93">
      <c r="A330" s="443" t="s">
        <v>1061</v>
      </c>
      <c r="B330" s="499" t="s">
        <v>1395</v>
      </c>
      <c r="C330" s="570" t="s">
        <v>670</v>
      </c>
      <c r="D330" s="229"/>
      <c r="E330" s="229"/>
      <c r="F330" s="337"/>
      <c r="G330" s="344"/>
    </row>
    <row r="331" spans="1:7">
      <c r="A331" s="443" t="s">
        <v>174</v>
      </c>
      <c r="B331" s="510" t="s">
        <v>1582</v>
      </c>
      <c r="C331" s="570" t="s">
        <v>303</v>
      </c>
      <c r="D331" s="229"/>
      <c r="E331" s="229"/>
      <c r="F331" s="337"/>
      <c r="G331" s="344"/>
    </row>
    <row r="332" spans="1:7">
      <c r="A332" s="443" t="s">
        <v>1</v>
      </c>
      <c r="B332" s="435"/>
      <c r="C332" s="570"/>
      <c r="D332" s="229"/>
      <c r="E332" s="229"/>
      <c r="F332" s="344"/>
      <c r="G332" s="344"/>
    </row>
    <row r="333" spans="1:7">
      <c r="A333" s="443" t="s">
        <v>2</v>
      </c>
      <c r="B333" s="435"/>
      <c r="C333" s="570"/>
      <c r="D333" s="229"/>
      <c r="E333" s="229"/>
      <c r="F333" s="344"/>
      <c r="G333" s="344"/>
    </row>
    <row r="334" spans="1:7">
      <c r="A334" s="443" t="s">
        <v>3</v>
      </c>
      <c r="B334" s="435"/>
      <c r="C334" s="570"/>
      <c r="D334" s="229"/>
      <c r="E334" s="229"/>
      <c r="F334" s="344"/>
      <c r="G334" s="344"/>
    </row>
    <row r="335" spans="1:7" ht="171" customHeight="1">
      <c r="A335" s="442" t="s">
        <v>785</v>
      </c>
      <c r="B335" s="452" t="s">
        <v>786</v>
      </c>
      <c r="C335" s="571"/>
      <c r="D335" s="229"/>
      <c r="E335" s="229"/>
      <c r="F335" s="344"/>
      <c r="G335" s="344"/>
    </row>
    <row r="336" spans="1:7" ht="21.75" customHeight="1">
      <c r="A336" s="443" t="s">
        <v>552</v>
      </c>
      <c r="B336" s="453"/>
      <c r="C336" s="570"/>
      <c r="D336" s="229"/>
      <c r="E336" s="229"/>
      <c r="F336" s="344"/>
      <c r="G336" s="344"/>
    </row>
    <row r="337" spans="1:7" ht="62">
      <c r="A337" s="443" t="s">
        <v>1061</v>
      </c>
      <c r="B337" s="499" t="s">
        <v>1340</v>
      </c>
      <c r="C337" s="570" t="s">
        <v>670</v>
      </c>
      <c r="D337" s="229"/>
      <c r="E337" s="229"/>
      <c r="F337" s="337"/>
      <c r="G337" s="344"/>
    </row>
    <row r="338" spans="1:7">
      <c r="A338" s="443" t="s">
        <v>174</v>
      </c>
      <c r="B338" s="510" t="s">
        <v>1582</v>
      </c>
      <c r="C338" s="570" t="s">
        <v>303</v>
      </c>
      <c r="D338" s="229"/>
      <c r="E338" s="229"/>
      <c r="F338" s="337"/>
      <c r="G338" s="344"/>
    </row>
    <row r="339" spans="1:7">
      <c r="A339" s="443" t="s">
        <v>1</v>
      </c>
      <c r="B339" s="435"/>
      <c r="C339" s="570"/>
      <c r="D339" s="229"/>
      <c r="E339" s="229"/>
      <c r="F339" s="344"/>
      <c r="G339" s="344"/>
    </row>
    <row r="340" spans="1:7">
      <c r="A340" s="443" t="s">
        <v>2</v>
      </c>
      <c r="B340" s="435"/>
      <c r="C340" s="570"/>
      <c r="D340" s="229"/>
      <c r="E340" s="229"/>
      <c r="F340" s="344"/>
      <c r="G340" s="344"/>
    </row>
    <row r="341" spans="1:7">
      <c r="A341" s="443" t="s">
        <v>3</v>
      </c>
      <c r="B341" s="435"/>
      <c r="C341" s="570"/>
      <c r="D341" s="229"/>
      <c r="E341" s="229"/>
      <c r="F341" s="344"/>
      <c r="G341" s="344"/>
    </row>
    <row r="342" spans="1:7" ht="254.25" customHeight="1">
      <c r="A342" s="442" t="s">
        <v>787</v>
      </c>
      <c r="B342" s="452" t="s">
        <v>788</v>
      </c>
      <c r="C342" s="571"/>
      <c r="D342" s="229"/>
      <c r="E342" s="229"/>
      <c r="F342" s="344"/>
      <c r="G342" s="344"/>
    </row>
    <row r="343" spans="1:7" ht="24" customHeight="1">
      <c r="A343" s="443" t="s">
        <v>552</v>
      </c>
      <c r="B343" s="453"/>
      <c r="C343" s="570"/>
      <c r="D343" s="229"/>
      <c r="E343" s="229"/>
      <c r="F343" s="344"/>
      <c r="G343" s="344"/>
    </row>
    <row r="344" spans="1:7" ht="46.5">
      <c r="A344" s="443" t="s">
        <v>1061</v>
      </c>
      <c r="B344" s="499" t="s">
        <v>1341</v>
      </c>
      <c r="C344" s="570" t="s">
        <v>670</v>
      </c>
      <c r="D344" s="229"/>
      <c r="E344" s="229"/>
      <c r="F344" s="337"/>
      <c r="G344" s="344"/>
    </row>
    <row r="345" spans="1:7">
      <c r="A345" s="443" t="s">
        <v>174</v>
      </c>
      <c r="B345" s="510" t="s">
        <v>1582</v>
      </c>
      <c r="C345" s="570" t="s">
        <v>303</v>
      </c>
      <c r="D345" s="229"/>
      <c r="E345" s="229"/>
      <c r="F345" s="337"/>
      <c r="G345" s="344"/>
    </row>
    <row r="346" spans="1:7">
      <c r="A346" s="443" t="s">
        <v>1</v>
      </c>
      <c r="B346" s="435"/>
      <c r="C346" s="570"/>
      <c r="D346" s="229"/>
      <c r="E346" s="229"/>
      <c r="F346" s="344"/>
      <c r="G346" s="344"/>
    </row>
    <row r="347" spans="1:7">
      <c r="A347" s="443" t="s">
        <v>2</v>
      </c>
      <c r="B347" s="435"/>
      <c r="C347" s="570"/>
      <c r="D347" s="229"/>
      <c r="E347" s="229"/>
      <c r="F347" s="344"/>
      <c r="G347" s="344"/>
    </row>
    <row r="348" spans="1:7">
      <c r="A348" s="443" t="s">
        <v>3</v>
      </c>
      <c r="B348" s="435"/>
      <c r="C348" s="570"/>
      <c r="D348" s="229"/>
      <c r="E348" s="229"/>
      <c r="F348" s="344"/>
      <c r="G348" s="344"/>
    </row>
    <row r="349" spans="1:7" ht="113.25" customHeight="1">
      <c r="A349" s="442" t="s">
        <v>789</v>
      </c>
      <c r="B349" s="452" t="s">
        <v>790</v>
      </c>
      <c r="C349" s="571"/>
      <c r="D349" s="229"/>
      <c r="E349" s="229"/>
      <c r="F349" s="344"/>
      <c r="G349" s="344"/>
    </row>
    <row r="350" spans="1:7" ht="19.5" customHeight="1">
      <c r="A350" s="443" t="s">
        <v>552</v>
      </c>
      <c r="B350" s="453"/>
      <c r="C350" s="570"/>
      <c r="D350" s="229"/>
      <c r="E350" s="229"/>
      <c r="F350" s="344"/>
      <c r="G350" s="344"/>
    </row>
    <row r="351" spans="1:7" ht="46.5">
      <c r="A351" s="443" t="s">
        <v>1061</v>
      </c>
      <c r="B351" s="499" t="s">
        <v>1342</v>
      </c>
      <c r="C351" s="570" t="s">
        <v>670</v>
      </c>
      <c r="D351" s="229"/>
      <c r="E351" s="229"/>
      <c r="F351" s="337"/>
      <c r="G351" s="344"/>
    </row>
    <row r="352" spans="1:7">
      <c r="A352" s="443" t="s">
        <v>174</v>
      </c>
      <c r="B352" s="510" t="s">
        <v>1582</v>
      </c>
      <c r="C352" s="570" t="s">
        <v>303</v>
      </c>
      <c r="D352" s="229"/>
      <c r="E352" s="229"/>
      <c r="F352" s="337"/>
      <c r="G352" s="344"/>
    </row>
    <row r="353" spans="1:7">
      <c r="A353" s="443" t="s">
        <v>1</v>
      </c>
      <c r="B353" s="435"/>
      <c r="C353" s="570"/>
      <c r="D353" s="229"/>
      <c r="E353" s="229"/>
      <c r="F353" s="344"/>
      <c r="G353" s="344"/>
    </row>
    <row r="354" spans="1:7">
      <c r="A354" s="443" t="s">
        <v>2</v>
      </c>
      <c r="B354" s="435"/>
      <c r="C354" s="570"/>
      <c r="D354" s="229"/>
      <c r="E354" s="229"/>
      <c r="F354" s="344"/>
      <c r="G354" s="344"/>
    </row>
    <row r="355" spans="1:7">
      <c r="A355" s="443" t="s">
        <v>3</v>
      </c>
      <c r="B355" s="435"/>
      <c r="C355" s="570"/>
      <c r="D355" s="229"/>
      <c r="E355" s="229"/>
      <c r="F355" s="344"/>
      <c r="G355" s="344"/>
    </row>
    <row r="356" spans="1:7">
      <c r="A356" s="442">
        <v>4.2</v>
      </c>
      <c r="B356" s="452" t="s">
        <v>791</v>
      </c>
      <c r="C356" s="571"/>
      <c r="D356" s="229"/>
      <c r="E356" s="229"/>
      <c r="F356" s="344"/>
      <c r="G356" s="344"/>
    </row>
    <row r="357" spans="1:7" ht="203.25" customHeight="1">
      <c r="A357" s="442" t="s">
        <v>792</v>
      </c>
      <c r="B357" s="452" t="s">
        <v>793</v>
      </c>
      <c r="C357" s="571"/>
      <c r="D357" s="229"/>
      <c r="E357" s="229"/>
      <c r="F357" s="344"/>
      <c r="G357" s="344"/>
    </row>
    <row r="358" spans="1:7" ht="175.5" customHeight="1">
      <c r="A358" s="442"/>
      <c r="B358" s="452" t="s">
        <v>794</v>
      </c>
      <c r="C358" s="571"/>
      <c r="D358" s="229"/>
      <c r="E358" s="229"/>
      <c r="F358" s="344"/>
      <c r="G358" s="344"/>
    </row>
    <row r="359" spans="1:7">
      <c r="A359" s="443" t="s">
        <v>552</v>
      </c>
      <c r="B359" s="453"/>
      <c r="C359" s="570"/>
      <c r="D359" s="229"/>
      <c r="E359" s="229"/>
      <c r="F359" s="344"/>
      <c r="G359" s="344"/>
    </row>
    <row r="360" spans="1:7" ht="62">
      <c r="A360" s="443" t="s">
        <v>1061</v>
      </c>
      <c r="B360" s="454" t="s">
        <v>1394</v>
      </c>
      <c r="C360" s="570" t="s">
        <v>670</v>
      </c>
      <c r="D360" s="229"/>
      <c r="E360" s="229"/>
      <c r="F360" s="337"/>
      <c r="G360" s="344"/>
    </row>
    <row r="361" spans="1:7">
      <c r="A361" s="443" t="s">
        <v>174</v>
      </c>
      <c r="B361" s="510" t="s">
        <v>1582</v>
      </c>
      <c r="C361" s="570" t="s">
        <v>303</v>
      </c>
      <c r="D361" s="229"/>
      <c r="E361" s="229"/>
      <c r="F361" s="337"/>
      <c r="G361" s="344"/>
    </row>
    <row r="362" spans="1:7">
      <c r="A362" s="443" t="s">
        <v>1</v>
      </c>
      <c r="B362" s="435"/>
      <c r="C362" s="570"/>
      <c r="D362" s="229"/>
      <c r="E362" s="229"/>
      <c r="F362" s="344"/>
      <c r="G362" s="344"/>
    </row>
    <row r="363" spans="1:7">
      <c r="A363" s="443" t="s">
        <v>2</v>
      </c>
      <c r="B363" s="435"/>
      <c r="C363" s="570"/>
      <c r="D363" s="229"/>
      <c r="E363" s="229"/>
      <c r="F363" s="344"/>
      <c r="G363" s="344"/>
    </row>
    <row r="364" spans="1:7">
      <c r="A364" s="443" t="s">
        <v>3</v>
      </c>
      <c r="B364" s="435"/>
      <c r="C364" s="570"/>
      <c r="D364" s="229"/>
      <c r="E364" s="229"/>
      <c r="F364" s="344"/>
      <c r="G364" s="344"/>
    </row>
    <row r="365" spans="1:7" ht="201.5">
      <c r="A365" s="442" t="s">
        <v>795</v>
      </c>
      <c r="B365" s="452" t="s">
        <v>796</v>
      </c>
      <c r="C365" s="571"/>
      <c r="D365" s="229"/>
      <c r="E365" s="229"/>
      <c r="F365" s="344"/>
      <c r="G365" s="344"/>
    </row>
    <row r="366" spans="1:7">
      <c r="A366" s="443" t="s">
        <v>552</v>
      </c>
      <c r="B366" s="453"/>
      <c r="C366" s="570"/>
      <c r="D366" s="229"/>
      <c r="E366" s="229"/>
      <c r="F366" s="344"/>
      <c r="G366" s="344"/>
    </row>
    <row r="367" spans="1:7" ht="31">
      <c r="A367" s="443" t="s">
        <v>1061</v>
      </c>
      <c r="B367" s="453" t="s">
        <v>1344</v>
      </c>
      <c r="C367" s="570" t="s">
        <v>670</v>
      </c>
      <c r="D367" s="229"/>
      <c r="E367" s="229"/>
      <c r="F367" s="344"/>
      <c r="G367" s="344"/>
    </row>
    <row r="368" spans="1:7" ht="62">
      <c r="A368" s="443" t="s">
        <v>1061</v>
      </c>
      <c r="B368" s="499" t="s">
        <v>1343</v>
      </c>
      <c r="C368" s="570" t="s">
        <v>670</v>
      </c>
      <c r="D368" s="229"/>
      <c r="E368" s="229"/>
      <c r="F368" s="337"/>
      <c r="G368" s="344"/>
    </row>
    <row r="369" spans="1:7">
      <c r="A369" s="443" t="s">
        <v>174</v>
      </c>
      <c r="B369" s="510" t="s">
        <v>1582</v>
      </c>
      <c r="C369" s="570" t="s">
        <v>303</v>
      </c>
      <c r="D369" s="229"/>
      <c r="E369" s="229"/>
      <c r="F369" s="337"/>
      <c r="G369" s="344"/>
    </row>
    <row r="370" spans="1:7">
      <c r="A370" s="443" t="s">
        <v>1</v>
      </c>
      <c r="B370" s="435"/>
      <c r="C370" s="570"/>
      <c r="D370" s="229"/>
      <c r="E370" s="229"/>
      <c r="F370" s="344"/>
      <c r="G370" s="344"/>
    </row>
    <row r="371" spans="1:7">
      <c r="A371" s="443" t="s">
        <v>2</v>
      </c>
      <c r="B371" s="435"/>
      <c r="C371" s="570"/>
      <c r="D371" s="229"/>
      <c r="E371" s="229"/>
      <c r="F371" s="344"/>
      <c r="G371" s="344"/>
    </row>
    <row r="372" spans="1:7">
      <c r="A372" s="443" t="s">
        <v>3</v>
      </c>
      <c r="B372" s="435"/>
      <c r="C372" s="570"/>
      <c r="D372" s="229"/>
      <c r="E372" s="229"/>
      <c r="F372" s="344"/>
      <c r="G372" s="344"/>
    </row>
    <row r="373" spans="1:7" ht="209.25" customHeight="1">
      <c r="A373" s="442" t="s">
        <v>797</v>
      </c>
      <c r="B373" s="452" t="s">
        <v>798</v>
      </c>
      <c r="C373" s="571"/>
      <c r="D373" s="229"/>
      <c r="E373" s="229"/>
      <c r="F373" s="344"/>
      <c r="G373" s="344"/>
    </row>
    <row r="374" spans="1:7">
      <c r="A374" s="443" t="s">
        <v>552</v>
      </c>
      <c r="B374" s="453"/>
      <c r="C374" s="570"/>
      <c r="D374" s="229"/>
      <c r="E374" s="229"/>
      <c r="F374" s="344"/>
      <c r="G374" s="344"/>
    </row>
    <row r="375" spans="1:7" ht="31">
      <c r="A375" s="443" t="s">
        <v>1061</v>
      </c>
      <c r="B375" s="453" t="s">
        <v>1344</v>
      </c>
      <c r="C375" s="573" t="s">
        <v>670</v>
      </c>
      <c r="D375" s="229"/>
      <c r="E375" s="229"/>
      <c r="F375" s="337"/>
      <c r="G375" s="344"/>
    </row>
    <row r="376" spans="1:7" ht="62">
      <c r="A376" s="443" t="s">
        <v>1061</v>
      </c>
      <c r="B376" s="499" t="s">
        <v>1343</v>
      </c>
      <c r="C376" s="573" t="s">
        <v>670</v>
      </c>
      <c r="D376" s="229"/>
      <c r="E376" s="229"/>
      <c r="F376" s="337"/>
      <c r="G376" s="344"/>
    </row>
    <row r="377" spans="1:7">
      <c r="A377" s="443" t="s">
        <v>174</v>
      </c>
      <c r="B377" s="510" t="s">
        <v>1582</v>
      </c>
      <c r="C377" s="570" t="s">
        <v>303</v>
      </c>
      <c r="D377" s="229"/>
      <c r="E377" s="229"/>
      <c r="F377" s="337"/>
      <c r="G377" s="344"/>
    </row>
    <row r="378" spans="1:7">
      <c r="A378" s="443" t="s">
        <v>1</v>
      </c>
      <c r="B378" s="435"/>
      <c r="C378" s="573"/>
      <c r="D378" s="229"/>
      <c r="E378" s="229"/>
      <c r="F378" s="344"/>
      <c r="G378" s="344"/>
    </row>
    <row r="379" spans="1:7">
      <c r="A379" s="443" t="s">
        <v>2</v>
      </c>
      <c r="B379" s="435"/>
      <c r="C379" s="570"/>
      <c r="D379" s="229"/>
      <c r="E379" s="229"/>
      <c r="F379" s="344"/>
      <c r="G379" s="344"/>
    </row>
    <row r="380" spans="1:7">
      <c r="A380" s="443" t="s">
        <v>3</v>
      </c>
      <c r="B380" s="435"/>
      <c r="C380" s="570"/>
      <c r="D380" s="229"/>
      <c r="E380" s="229"/>
      <c r="F380" s="344"/>
      <c r="G380" s="344"/>
    </row>
    <row r="381" spans="1:7">
      <c r="A381" s="442">
        <v>4.3</v>
      </c>
      <c r="B381" s="452" t="s">
        <v>799</v>
      </c>
      <c r="C381" s="571"/>
      <c r="D381" s="229"/>
      <c r="E381" s="229"/>
      <c r="F381" s="344"/>
      <c r="G381" s="344"/>
    </row>
    <row r="382" spans="1:7" ht="124">
      <c r="A382" s="442" t="s">
        <v>800</v>
      </c>
      <c r="B382" s="452" t="s">
        <v>801</v>
      </c>
      <c r="C382" s="571"/>
      <c r="D382" s="229"/>
      <c r="E382" s="229"/>
      <c r="F382" s="344"/>
      <c r="G382" s="344"/>
    </row>
    <row r="383" spans="1:7" ht="18.75" customHeight="1">
      <c r="A383" s="443" t="s">
        <v>552</v>
      </c>
      <c r="B383" s="453"/>
      <c r="C383" s="570"/>
      <c r="D383" s="229"/>
      <c r="E383" s="229"/>
      <c r="F383" s="344"/>
      <c r="G383" s="344"/>
    </row>
    <row r="384" spans="1:7" ht="31">
      <c r="A384" s="443" t="s">
        <v>1061</v>
      </c>
      <c r="B384" s="579" t="s">
        <v>1393</v>
      </c>
      <c r="C384" s="573" t="s">
        <v>670</v>
      </c>
      <c r="D384" s="229"/>
      <c r="E384" s="229"/>
      <c r="F384" s="337"/>
      <c r="G384" s="344"/>
    </row>
    <row r="385" spans="1:7">
      <c r="A385" s="443" t="s">
        <v>174</v>
      </c>
      <c r="B385" s="510" t="s">
        <v>1582</v>
      </c>
      <c r="C385" s="570" t="s">
        <v>303</v>
      </c>
      <c r="D385" s="229"/>
      <c r="E385" s="229"/>
      <c r="F385" s="337"/>
      <c r="G385" s="344"/>
    </row>
    <row r="386" spans="1:7">
      <c r="A386" s="443" t="s">
        <v>1</v>
      </c>
      <c r="B386" s="435"/>
      <c r="C386" s="570"/>
      <c r="D386" s="229"/>
      <c r="E386" s="229"/>
      <c r="F386" s="344"/>
      <c r="G386" s="344"/>
    </row>
    <row r="387" spans="1:7">
      <c r="A387" s="443" t="s">
        <v>2</v>
      </c>
      <c r="B387" s="435"/>
      <c r="C387" s="570"/>
      <c r="D387" s="229"/>
      <c r="E387" s="229"/>
      <c r="F387" s="344"/>
      <c r="G387" s="344"/>
    </row>
    <row r="388" spans="1:7">
      <c r="A388" s="443" t="s">
        <v>3</v>
      </c>
      <c r="B388" s="435"/>
      <c r="C388" s="570"/>
      <c r="D388" s="229"/>
      <c r="E388" s="229"/>
      <c r="F388" s="344"/>
      <c r="G388" s="344"/>
    </row>
    <row r="389" spans="1:7" ht="141" customHeight="1">
      <c r="A389" s="442" t="s">
        <v>802</v>
      </c>
      <c r="B389" s="452" t="s">
        <v>803</v>
      </c>
      <c r="C389" s="571"/>
      <c r="D389" s="229"/>
      <c r="E389" s="229"/>
      <c r="F389" s="344"/>
      <c r="G389" s="344"/>
    </row>
    <row r="390" spans="1:7">
      <c r="A390" s="443" t="s">
        <v>552</v>
      </c>
      <c r="B390" s="453"/>
      <c r="C390" s="570"/>
      <c r="D390" s="229"/>
      <c r="E390" s="229"/>
      <c r="F390" s="344"/>
      <c r="G390" s="344"/>
    </row>
    <row r="391" spans="1:7" ht="31">
      <c r="A391" s="443" t="s">
        <v>1061</v>
      </c>
      <c r="B391" s="575" t="s">
        <v>1346</v>
      </c>
      <c r="C391" s="573" t="s">
        <v>670</v>
      </c>
      <c r="D391" s="229"/>
      <c r="E391" s="229"/>
      <c r="F391" s="344"/>
      <c r="G391" s="344"/>
    </row>
    <row r="392" spans="1:7" ht="31">
      <c r="A392" s="443" t="s">
        <v>1061</v>
      </c>
      <c r="B392" s="453" t="s">
        <v>1345</v>
      </c>
      <c r="C392" s="573" t="s">
        <v>670</v>
      </c>
      <c r="D392" s="229"/>
      <c r="E392" s="229"/>
      <c r="F392" s="344"/>
      <c r="G392" s="344"/>
    </row>
    <row r="393" spans="1:7">
      <c r="A393" s="443" t="s">
        <v>174</v>
      </c>
      <c r="B393" s="510" t="s">
        <v>1582</v>
      </c>
      <c r="C393" s="570" t="s">
        <v>303</v>
      </c>
      <c r="D393" s="229"/>
      <c r="E393" s="229"/>
      <c r="F393" s="344"/>
      <c r="G393" s="344"/>
    </row>
    <row r="394" spans="1:7">
      <c r="A394" s="443" t="s">
        <v>1</v>
      </c>
      <c r="B394" s="435"/>
      <c r="C394" s="570"/>
      <c r="D394" s="229"/>
      <c r="E394" s="229"/>
      <c r="F394" s="337"/>
      <c r="G394" s="344"/>
    </row>
    <row r="395" spans="1:7">
      <c r="A395" s="443" t="s">
        <v>2</v>
      </c>
      <c r="B395" s="435"/>
      <c r="C395" s="570"/>
      <c r="D395" s="229"/>
      <c r="E395" s="229"/>
      <c r="F395" s="344"/>
      <c r="G395" s="344"/>
    </row>
    <row r="396" spans="1:7">
      <c r="A396" s="443" t="s">
        <v>3</v>
      </c>
      <c r="B396" s="435"/>
      <c r="C396" s="570"/>
      <c r="D396" s="229"/>
      <c r="E396" s="229"/>
      <c r="F396" s="344"/>
      <c r="G396" s="344"/>
    </row>
    <row r="397" spans="1:7" ht="108.5">
      <c r="A397" s="442" t="s">
        <v>804</v>
      </c>
      <c r="B397" s="452" t="s">
        <v>805</v>
      </c>
      <c r="C397" s="570"/>
      <c r="D397" s="229"/>
      <c r="E397" s="229"/>
      <c r="F397" s="344"/>
      <c r="G397" s="344"/>
    </row>
    <row r="398" spans="1:7">
      <c r="A398" s="443" t="s">
        <v>552</v>
      </c>
      <c r="B398" s="453"/>
      <c r="C398" s="573"/>
      <c r="D398" s="229"/>
      <c r="E398" s="229"/>
      <c r="F398" s="344"/>
      <c r="G398" s="344"/>
    </row>
    <row r="399" spans="1:7" ht="31">
      <c r="A399" s="443" t="s">
        <v>1061</v>
      </c>
      <c r="B399" s="499" t="s">
        <v>1392</v>
      </c>
      <c r="C399" s="570" t="s">
        <v>670</v>
      </c>
      <c r="D399" s="229"/>
      <c r="E399" s="229"/>
      <c r="F399" s="344"/>
      <c r="G399" s="344"/>
    </row>
    <row r="400" spans="1:7">
      <c r="A400" s="443" t="s">
        <v>174</v>
      </c>
      <c r="B400" s="510" t="s">
        <v>1582</v>
      </c>
      <c r="C400" s="570" t="s">
        <v>303</v>
      </c>
      <c r="D400" s="229"/>
      <c r="E400" s="229"/>
      <c r="F400" s="344"/>
      <c r="G400" s="344"/>
    </row>
    <row r="401" spans="1:7">
      <c r="A401" s="443" t="s">
        <v>1</v>
      </c>
      <c r="B401" s="435"/>
      <c r="C401" s="570"/>
      <c r="D401" s="229"/>
      <c r="E401" s="229"/>
      <c r="F401" s="337"/>
      <c r="G401" s="344"/>
    </row>
    <row r="402" spans="1:7">
      <c r="A402" s="443" t="s">
        <v>2</v>
      </c>
      <c r="B402" s="435"/>
      <c r="C402" s="570"/>
      <c r="D402" s="229"/>
      <c r="E402" s="229"/>
      <c r="F402" s="344"/>
      <c r="G402" s="344"/>
    </row>
    <row r="403" spans="1:7">
      <c r="A403" s="443" t="s">
        <v>3</v>
      </c>
      <c r="B403" s="435"/>
      <c r="C403" s="570"/>
      <c r="D403" s="229"/>
      <c r="E403" s="229"/>
      <c r="F403" s="344"/>
      <c r="G403" s="344"/>
    </row>
    <row r="404" spans="1:7">
      <c r="A404" s="441">
        <v>5</v>
      </c>
      <c r="B404" s="451" t="s">
        <v>593</v>
      </c>
      <c r="C404" s="572"/>
      <c r="D404" s="229"/>
      <c r="E404" s="229"/>
      <c r="F404" s="344"/>
      <c r="G404" s="344"/>
    </row>
    <row r="405" spans="1:7">
      <c r="A405" s="442">
        <v>5.0999999999999996</v>
      </c>
      <c r="B405" s="452" t="s">
        <v>594</v>
      </c>
      <c r="C405" s="571"/>
      <c r="D405" s="229"/>
      <c r="E405" s="229"/>
      <c r="F405" s="344"/>
      <c r="G405" s="344"/>
    </row>
    <row r="406" spans="1:7" ht="170.5">
      <c r="A406" s="442" t="s">
        <v>595</v>
      </c>
      <c r="B406" s="452" t="s">
        <v>596</v>
      </c>
      <c r="C406" s="571"/>
      <c r="D406" s="229"/>
      <c r="E406" s="229"/>
      <c r="F406" s="344"/>
      <c r="G406" s="344"/>
    </row>
    <row r="407" spans="1:7">
      <c r="A407" s="443" t="s">
        <v>552</v>
      </c>
      <c r="B407" s="453"/>
      <c r="C407" s="570"/>
      <c r="D407" s="229"/>
      <c r="E407" s="229"/>
      <c r="F407" s="344"/>
      <c r="G407" s="344"/>
    </row>
    <row r="408" spans="1:7" ht="77.5">
      <c r="A408" s="443" t="s">
        <v>1061</v>
      </c>
      <c r="B408" s="499" t="s">
        <v>1391</v>
      </c>
      <c r="C408" s="570" t="s">
        <v>670</v>
      </c>
      <c r="D408" s="229"/>
      <c r="E408" s="229"/>
      <c r="F408" s="344"/>
      <c r="G408" s="344"/>
    </row>
    <row r="409" spans="1:7">
      <c r="A409" s="443" t="s">
        <v>174</v>
      </c>
      <c r="B409" s="510" t="s">
        <v>1582</v>
      </c>
      <c r="C409" s="570" t="s">
        <v>303</v>
      </c>
      <c r="D409" s="229"/>
      <c r="E409" s="229"/>
      <c r="F409" s="344"/>
      <c r="G409" s="344"/>
    </row>
    <row r="410" spans="1:7">
      <c r="A410" s="443" t="s">
        <v>1</v>
      </c>
      <c r="B410" s="435"/>
      <c r="C410" s="570"/>
      <c r="D410" s="229"/>
      <c r="E410" s="229"/>
      <c r="F410" s="337"/>
      <c r="G410" s="344"/>
    </row>
    <row r="411" spans="1:7">
      <c r="A411" s="443" t="s">
        <v>2</v>
      </c>
      <c r="B411" s="435"/>
      <c r="C411" s="570"/>
      <c r="D411" s="229"/>
      <c r="E411" s="229"/>
      <c r="F411" s="344"/>
      <c r="G411" s="344"/>
    </row>
    <row r="412" spans="1:7">
      <c r="A412" s="443" t="s">
        <v>3</v>
      </c>
      <c r="B412" s="435"/>
      <c r="C412" s="570"/>
      <c r="D412" s="229"/>
      <c r="E412" s="229"/>
      <c r="F412" s="344"/>
      <c r="G412" s="344"/>
    </row>
    <row r="413" spans="1:7">
      <c r="A413" s="442">
        <v>5.2</v>
      </c>
      <c r="B413" s="452" t="s">
        <v>597</v>
      </c>
      <c r="C413" s="571"/>
      <c r="D413" s="229"/>
      <c r="E413" s="229"/>
      <c r="F413" s="344"/>
      <c r="G413" s="344"/>
    </row>
    <row r="414" spans="1:7" ht="139.5">
      <c r="A414" s="442" t="s">
        <v>598</v>
      </c>
      <c r="B414" s="452" t="s">
        <v>599</v>
      </c>
      <c r="C414" s="571"/>
      <c r="D414" s="229"/>
      <c r="E414" s="229"/>
      <c r="F414" s="344"/>
      <c r="G414" s="344"/>
    </row>
    <row r="415" spans="1:7" ht="148.5" customHeight="1">
      <c r="A415" s="442"/>
      <c r="B415" s="452" t="s">
        <v>701</v>
      </c>
      <c r="C415" s="571"/>
      <c r="D415" s="229"/>
      <c r="E415" s="229"/>
      <c r="F415" s="344"/>
      <c r="G415" s="344"/>
    </row>
    <row r="416" spans="1:7">
      <c r="A416" s="443" t="s">
        <v>552</v>
      </c>
      <c r="B416" s="453"/>
      <c r="C416" s="570"/>
      <c r="D416" s="229"/>
      <c r="E416" s="229"/>
      <c r="F416" s="344"/>
      <c r="G416" s="344"/>
    </row>
    <row r="417" spans="1:7" ht="46.5">
      <c r="A417" s="443" t="s">
        <v>1061</v>
      </c>
      <c r="B417" s="499" t="s">
        <v>1390</v>
      </c>
      <c r="C417" s="573" t="s">
        <v>670</v>
      </c>
      <c r="D417" s="229"/>
      <c r="E417" s="229"/>
      <c r="F417" s="344"/>
      <c r="G417" s="344"/>
    </row>
    <row r="418" spans="1:7">
      <c r="A418" s="443" t="s">
        <v>174</v>
      </c>
      <c r="B418" s="510" t="s">
        <v>1582</v>
      </c>
      <c r="C418" s="570" t="s">
        <v>303</v>
      </c>
      <c r="D418" s="229"/>
      <c r="E418" s="229"/>
      <c r="F418" s="344"/>
      <c r="G418" s="344"/>
    </row>
    <row r="419" spans="1:7">
      <c r="A419" s="443" t="s">
        <v>1</v>
      </c>
      <c r="B419" s="435"/>
      <c r="C419" s="573"/>
      <c r="D419" s="229"/>
      <c r="E419" s="229"/>
      <c r="F419" s="337"/>
      <c r="G419" s="344"/>
    </row>
    <row r="420" spans="1:7">
      <c r="A420" s="443" t="s">
        <v>2</v>
      </c>
      <c r="B420" s="435"/>
      <c r="C420" s="570"/>
      <c r="D420" s="229"/>
      <c r="E420" s="229"/>
      <c r="F420" s="344"/>
      <c r="G420" s="344"/>
    </row>
    <row r="421" spans="1:7">
      <c r="A421" s="443" t="s">
        <v>3</v>
      </c>
      <c r="B421" s="435"/>
      <c r="C421" s="570"/>
      <c r="D421" s="229"/>
      <c r="E421" s="229"/>
      <c r="F421" s="344"/>
      <c r="G421" s="344"/>
    </row>
    <row r="422" spans="1:7" ht="310">
      <c r="A422" s="442" t="s">
        <v>600</v>
      </c>
      <c r="B422" s="452" t="s">
        <v>601</v>
      </c>
      <c r="C422" s="571"/>
      <c r="D422" s="229"/>
      <c r="E422" s="229"/>
      <c r="F422" s="344"/>
      <c r="G422" s="344"/>
    </row>
    <row r="423" spans="1:7">
      <c r="A423" s="443" t="s">
        <v>552</v>
      </c>
      <c r="B423" s="453"/>
      <c r="C423" s="570"/>
      <c r="D423" s="229"/>
      <c r="E423" s="229"/>
      <c r="F423" s="344"/>
      <c r="G423" s="344"/>
    </row>
    <row r="424" spans="1:7" ht="77.5">
      <c r="A424" s="443" t="s">
        <v>1061</v>
      </c>
      <c r="B424" s="499" t="s">
        <v>1382</v>
      </c>
      <c r="C424" s="570" t="s">
        <v>670</v>
      </c>
      <c r="D424" s="229"/>
      <c r="E424" s="229"/>
      <c r="F424" s="344"/>
      <c r="G424" s="344"/>
    </row>
    <row r="425" spans="1:7">
      <c r="A425" s="443" t="s">
        <v>174</v>
      </c>
      <c r="B425" s="510" t="s">
        <v>1582</v>
      </c>
      <c r="C425" s="570" t="s">
        <v>303</v>
      </c>
      <c r="D425" s="229"/>
      <c r="E425" s="229"/>
      <c r="F425" s="344"/>
      <c r="G425" s="344"/>
    </row>
    <row r="426" spans="1:7">
      <c r="A426" s="443" t="s">
        <v>1</v>
      </c>
      <c r="B426" s="435"/>
      <c r="C426" s="570"/>
      <c r="D426" s="229"/>
      <c r="E426" s="229"/>
      <c r="F426" s="337"/>
      <c r="G426" s="344"/>
    </row>
    <row r="427" spans="1:7">
      <c r="A427" s="443" t="s">
        <v>2</v>
      </c>
      <c r="B427" s="435"/>
      <c r="C427" s="570"/>
      <c r="D427" s="229"/>
      <c r="E427" s="229"/>
      <c r="F427" s="344"/>
      <c r="G427" s="344"/>
    </row>
    <row r="428" spans="1:7">
      <c r="A428" s="443" t="s">
        <v>3</v>
      </c>
      <c r="B428" s="435"/>
      <c r="C428" s="570"/>
      <c r="D428" s="229"/>
      <c r="E428" s="229"/>
      <c r="F428" s="344"/>
      <c r="G428" s="344"/>
    </row>
    <row r="429" spans="1:7" ht="232.5">
      <c r="A429" s="442" t="s">
        <v>602</v>
      </c>
      <c r="B429" s="452" t="s">
        <v>603</v>
      </c>
      <c r="C429" s="571"/>
      <c r="D429" s="229"/>
      <c r="E429" s="229"/>
      <c r="F429" s="344"/>
      <c r="G429" s="344"/>
    </row>
    <row r="430" spans="1:7">
      <c r="A430" s="443" t="s">
        <v>552</v>
      </c>
      <c r="B430" s="453"/>
      <c r="C430" s="570"/>
      <c r="D430" s="229"/>
      <c r="E430" s="229"/>
      <c r="F430" s="344"/>
      <c r="G430" s="344"/>
    </row>
    <row r="431" spans="1:7" ht="31">
      <c r="A431" s="443" t="s">
        <v>1061</v>
      </c>
      <c r="B431" s="499" t="s">
        <v>1389</v>
      </c>
      <c r="C431" s="570" t="s">
        <v>670</v>
      </c>
      <c r="D431" s="229"/>
      <c r="E431" s="229"/>
      <c r="F431" s="344"/>
      <c r="G431" s="344"/>
    </row>
    <row r="432" spans="1:7">
      <c r="A432" s="443" t="s">
        <v>174</v>
      </c>
      <c r="B432" s="510" t="s">
        <v>1582</v>
      </c>
      <c r="C432" s="570" t="s">
        <v>303</v>
      </c>
      <c r="D432" s="229"/>
      <c r="E432" s="229"/>
      <c r="F432" s="344"/>
      <c r="G432" s="344"/>
    </row>
    <row r="433" spans="1:7">
      <c r="A433" s="443" t="s">
        <v>1</v>
      </c>
      <c r="B433" s="435"/>
      <c r="C433" s="570"/>
      <c r="D433" s="229"/>
      <c r="E433" s="229"/>
      <c r="F433" s="337"/>
      <c r="G433" s="344"/>
    </row>
    <row r="434" spans="1:7">
      <c r="A434" s="443" t="s">
        <v>2</v>
      </c>
      <c r="B434" s="435"/>
      <c r="C434" s="570"/>
      <c r="D434" s="229"/>
      <c r="E434" s="229"/>
      <c r="F434" s="344"/>
      <c r="G434" s="344"/>
    </row>
    <row r="435" spans="1:7">
      <c r="A435" s="443" t="s">
        <v>3</v>
      </c>
      <c r="B435" s="435"/>
      <c r="C435" s="570"/>
      <c r="D435" s="229"/>
      <c r="E435" s="229"/>
      <c r="F435" s="344"/>
      <c r="G435" s="344"/>
    </row>
    <row r="436" spans="1:7" ht="46.5">
      <c r="A436" s="442" t="s">
        <v>604</v>
      </c>
      <c r="B436" s="452" t="s">
        <v>605</v>
      </c>
      <c r="C436" s="571"/>
      <c r="D436" s="229"/>
      <c r="E436" s="229"/>
      <c r="F436" s="344"/>
      <c r="G436" s="344"/>
    </row>
    <row r="437" spans="1:7">
      <c r="A437" s="443" t="s">
        <v>552</v>
      </c>
      <c r="B437" s="453"/>
      <c r="C437" s="570"/>
      <c r="D437" s="229"/>
      <c r="E437" s="229"/>
      <c r="F437" s="344"/>
      <c r="G437" s="344"/>
    </row>
    <row r="438" spans="1:7">
      <c r="A438" s="443" t="s">
        <v>1061</v>
      </c>
      <c r="B438" s="499" t="s">
        <v>1388</v>
      </c>
      <c r="C438" s="570" t="s">
        <v>303</v>
      </c>
      <c r="D438" s="229"/>
      <c r="E438" s="229"/>
      <c r="F438" s="344"/>
      <c r="G438" s="344"/>
    </row>
    <row r="439" spans="1:7">
      <c r="A439" s="443" t="s">
        <v>174</v>
      </c>
      <c r="B439" s="510" t="s">
        <v>1582</v>
      </c>
      <c r="C439" s="570" t="s">
        <v>303</v>
      </c>
      <c r="D439" s="229"/>
      <c r="E439" s="229"/>
      <c r="F439" s="337"/>
      <c r="G439" s="344"/>
    </row>
    <row r="440" spans="1:7">
      <c r="A440" s="443" t="s">
        <v>2</v>
      </c>
      <c r="B440" s="435"/>
      <c r="C440" s="570"/>
      <c r="D440" s="229"/>
      <c r="E440" s="229"/>
      <c r="F440" s="344"/>
      <c r="G440" s="344"/>
    </row>
    <row r="441" spans="1:7">
      <c r="A441" s="443" t="s">
        <v>3</v>
      </c>
      <c r="B441" s="435"/>
      <c r="C441" s="570"/>
      <c r="D441" s="229"/>
      <c r="E441" s="229"/>
      <c r="F441" s="344"/>
      <c r="G441" s="344"/>
    </row>
    <row r="442" spans="1:7" ht="93">
      <c r="A442" s="442" t="s">
        <v>606</v>
      </c>
      <c r="B442" s="452" t="s">
        <v>607</v>
      </c>
      <c r="C442" s="571"/>
      <c r="D442" s="229"/>
      <c r="E442" s="229"/>
      <c r="F442" s="344"/>
      <c r="G442" s="344"/>
    </row>
    <row r="443" spans="1:7">
      <c r="A443" s="443" t="s">
        <v>552</v>
      </c>
      <c r="B443" s="453"/>
      <c r="C443" s="570"/>
      <c r="D443" s="229"/>
      <c r="E443" s="229"/>
      <c r="F443" s="344"/>
      <c r="G443" s="344"/>
    </row>
    <row r="444" spans="1:7">
      <c r="A444" s="443" t="s">
        <v>1061</v>
      </c>
      <c r="B444" s="499" t="s">
        <v>1387</v>
      </c>
      <c r="C444" s="570" t="s">
        <v>303</v>
      </c>
      <c r="D444" s="229"/>
      <c r="E444" s="229"/>
      <c r="F444" s="344"/>
      <c r="G444" s="344"/>
    </row>
    <row r="445" spans="1:7">
      <c r="A445" s="443" t="s">
        <v>174</v>
      </c>
      <c r="B445" s="510" t="s">
        <v>1582</v>
      </c>
      <c r="C445" s="570" t="s">
        <v>303</v>
      </c>
      <c r="D445" s="229"/>
      <c r="E445" s="229"/>
      <c r="F445" s="344"/>
      <c r="G445" s="344"/>
    </row>
    <row r="446" spans="1:7">
      <c r="A446" s="443" t="s">
        <v>1</v>
      </c>
      <c r="B446" s="435"/>
      <c r="C446" s="570"/>
      <c r="D446" s="229"/>
      <c r="E446" s="229"/>
      <c r="F446" s="337"/>
      <c r="G446" s="344"/>
    </row>
    <row r="447" spans="1:7">
      <c r="A447" s="443" t="s">
        <v>2</v>
      </c>
      <c r="B447" s="435"/>
      <c r="C447" s="570"/>
      <c r="D447" s="229"/>
      <c r="E447" s="229"/>
      <c r="F447" s="344"/>
      <c r="G447" s="344"/>
    </row>
    <row r="448" spans="1:7">
      <c r="A448" s="443" t="s">
        <v>3</v>
      </c>
      <c r="B448" s="435"/>
      <c r="C448" s="570"/>
      <c r="D448" s="229"/>
      <c r="E448" s="229"/>
      <c r="F448" s="344"/>
      <c r="G448" s="344"/>
    </row>
    <row r="449" spans="1:7" ht="124">
      <c r="A449" s="442" t="s">
        <v>608</v>
      </c>
      <c r="B449" s="452" t="s">
        <v>609</v>
      </c>
      <c r="C449" s="571"/>
      <c r="D449" s="500"/>
      <c r="E449" s="229"/>
      <c r="F449" s="344"/>
      <c r="G449" s="344"/>
    </row>
    <row r="450" spans="1:7">
      <c r="A450" s="443" t="s">
        <v>552</v>
      </c>
      <c r="B450" s="453"/>
      <c r="C450" s="570"/>
      <c r="D450" s="229"/>
      <c r="E450" s="229"/>
      <c r="F450" s="344"/>
      <c r="G450" s="344"/>
    </row>
    <row r="451" spans="1:7" ht="62">
      <c r="A451" s="443" t="s">
        <v>1061</v>
      </c>
      <c r="B451" s="499" t="s">
        <v>1386</v>
      </c>
      <c r="C451" s="570" t="s">
        <v>670</v>
      </c>
      <c r="D451" s="229"/>
      <c r="E451" s="229"/>
      <c r="F451" s="344"/>
      <c r="G451" s="344"/>
    </row>
    <row r="452" spans="1:7">
      <c r="A452" s="443" t="s">
        <v>174</v>
      </c>
      <c r="B452" s="510" t="s">
        <v>1582</v>
      </c>
      <c r="C452" s="570" t="s">
        <v>303</v>
      </c>
      <c r="D452" s="229"/>
      <c r="E452" s="229"/>
      <c r="F452" s="344"/>
      <c r="G452" s="344"/>
    </row>
    <row r="453" spans="1:7">
      <c r="A453" s="443" t="s">
        <v>1</v>
      </c>
      <c r="B453" s="435"/>
      <c r="C453" s="570"/>
      <c r="D453" s="229"/>
      <c r="E453" s="229"/>
      <c r="F453" s="337"/>
      <c r="G453" s="344"/>
    </row>
    <row r="454" spans="1:7">
      <c r="A454" s="443" t="s">
        <v>2</v>
      </c>
      <c r="B454" s="435"/>
      <c r="C454" s="570"/>
      <c r="D454" s="229"/>
      <c r="E454" s="229"/>
      <c r="F454" s="344"/>
      <c r="G454" s="344"/>
    </row>
    <row r="455" spans="1:7">
      <c r="A455" s="443" t="s">
        <v>3</v>
      </c>
      <c r="B455" s="435"/>
      <c r="C455" s="570"/>
      <c r="D455" s="229"/>
      <c r="E455" s="229"/>
      <c r="F455" s="344"/>
      <c r="G455" s="344"/>
    </row>
    <row r="456" spans="1:7">
      <c r="A456" s="442">
        <v>5.3</v>
      </c>
      <c r="B456" s="452" t="s">
        <v>806</v>
      </c>
      <c r="C456" s="571"/>
      <c r="D456" s="229"/>
      <c r="E456" s="229"/>
      <c r="F456" s="344"/>
      <c r="G456" s="344"/>
    </row>
    <row r="457" spans="1:7" ht="325.5">
      <c r="A457" s="442" t="s">
        <v>343</v>
      </c>
      <c r="B457" s="452" t="s">
        <v>807</v>
      </c>
      <c r="C457" s="571"/>
      <c r="D457" s="229"/>
      <c r="E457" s="229"/>
      <c r="F457" s="344"/>
      <c r="G457" s="344"/>
    </row>
    <row r="458" spans="1:7">
      <c r="A458" s="443" t="s">
        <v>552</v>
      </c>
      <c r="B458" s="453"/>
      <c r="C458" s="570"/>
      <c r="D458" s="229"/>
      <c r="E458" s="229"/>
      <c r="F458" s="344"/>
      <c r="G458" s="344"/>
    </row>
    <row r="459" spans="1:7" ht="286.5" customHeight="1">
      <c r="A459" s="443" t="s">
        <v>1061</v>
      </c>
      <c r="B459" s="580" t="s">
        <v>1357</v>
      </c>
      <c r="C459" s="570" t="s">
        <v>670</v>
      </c>
      <c r="D459" s="500"/>
      <c r="E459" s="229"/>
      <c r="F459" s="344"/>
      <c r="G459" s="344"/>
    </row>
    <row r="460" spans="1:7" ht="18" customHeight="1">
      <c r="A460" s="443" t="s">
        <v>174</v>
      </c>
      <c r="B460" s="510" t="s">
        <v>1582</v>
      </c>
      <c r="C460" s="570" t="s">
        <v>303</v>
      </c>
      <c r="D460" s="500"/>
      <c r="E460" s="229"/>
      <c r="F460" s="344"/>
      <c r="G460" s="344"/>
    </row>
    <row r="461" spans="1:7">
      <c r="A461" s="443" t="s">
        <v>1</v>
      </c>
      <c r="B461" s="435"/>
      <c r="C461" s="570"/>
      <c r="D461" s="500"/>
      <c r="E461" s="229"/>
      <c r="F461" s="337"/>
      <c r="G461" s="344"/>
    </row>
    <row r="462" spans="1:7">
      <c r="A462" s="443" t="s">
        <v>2</v>
      </c>
      <c r="B462" s="435"/>
      <c r="C462" s="570"/>
      <c r="D462" s="229"/>
      <c r="E462" s="229"/>
      <c r="F462" s="344"/>
      <c r="G462" s="344"/>
    </row>
    <row r="463" spans="1:7">
      <c r="A463" s="443" t="s">
        <v>3</v>
      </c>
      <c r="B463" s="435"/>
      <c r="C463" s="570"/>
      <c r="D463" s="229"/>
      <c r="E463" s="229"/>
      <c r="F463" s="344"/>
      <c r="G463" s="344"/>
    </row>
    <row r="464" spans="1:7" ht="186">
      <c r="A464" s="442" t="s">
        <v>332</v>
      </c>
      <c r="B464" s="452" t="s">
        <v>808</v>
      </c>
      <c r="C464" s="571"/>
      <c r="D464" s="229"/>
      <c r="E464" s="229"/>
      <c r="F464" s="344"/>
      <c r="G464" s="344"/>
    </row>
    <row r="465" spans="1:7">
      <c r="A465" s="443" t="s">
        <v>552</v>
      </c>
      <c r="B465" s="455"/>
      <c r="C465" s="570"/>
      <c r="D465" s="229"/>
      <c r="E465" s="229"/>
      <c r="F465" s="344"/>
      <c r="G465" s="344"/>
    </row>
    <row r="466" spans="1:7" ht="46.5">
      <c r="A466" s="443" t="s">
        <v>1061</v>
      </c>
      <c r="B466" s="499" t="s">
        <v>1347</v>
      </c>
      <c r="C466" s="573" t="s">
        <v>670</v>
      </c>
      <c r="D466" s="229"/>
      <c r="E466" s="229"/>
      <c r="F466" s="337"/>
      <c r="G466" s="344"/>
    </row>
    <row r="467" spans="1:7" ht="46.5">
      <c r="A467" s="443" t="s">
        <v>1061</v>
      </c>
      <c r="B467" s="453" t="s">
        <v>1348</v>
      </c>
      <c r="C467" s="573" t="s">
        <v>670</v>
      </c>
      <c r="D467" s="229"/>
      <c r="E467" s="229"/>
      <c r="F467" s="337"/>
      <c r="G467" s="344"/>
    </row>
    <row r="468" spans="1:7">
      <c r="A468" s="443" t="s">
        <v>174</v>
      </c>
      <c r="B468" s="510" t="s">
        <v>1582</v>
      </c>
      <c r="C468" s="570" t="s">
        <v>303</v>
      </c>
      <c r="D468" s="229"/>
      <c r="E468" s="229"/>
      <c r="F468" s="337"/>
      <c r="G468" s="344"/>
    </row>
    <row r="469" spans="1:7">
      <c r="A469" s="443" t="s">
        <v>1</v>
      </c>
      <c r="B469" s="435"/>
      <c r="C469" s="570"/>
      <c r="D469" s="229"/>
      <c r="E469" s="229"/>
      <c r="F469" s="337"/>
      <c r="G469" s="344"/>
    </row>
    <row r="470" spans="1:7">
      <c r="A470" s="443" t="s">
        <v>2</v>
      </c>
      <c r="B470" s="435"/>
      <c r="C470" s="570"/>
      <c r="D470" s="229"/>
      <c r="E470" s="229"/>
      <c r="F470" s="344"/>
      <c r="G470" s="344"/>
    </row>
    <row r="471" spans="1:7">
      <c r="A471" s="443" t="s">
        <v>3</v>
      </c>
      <c r="B471" s="435"/>
      <c r="C471" s="570"/>
      <c r="D471" s="229"/>
      <c r="E471" s="229"/>
      <c r="F471" s="344"/>
      <c r="G471" s="344"/>
    </row>
    <row r="472" spans="1:7" ht="46.5">
      <c r="A472" s="442" t="s">
        <v>809</v>
      </c>
      <c r="B472" s="452" t="s">
        <v>810</v>
      </c>
      <c r="C472" s="571"/>
      <c r="D472" s="229"/>
      <c r="E472" s="229"/>
      <c r="F472" s="344"/>
      <c r="G472" s="344"/>
    </row>
    <row r="473" spans="1:7" ht="341">
      <c r="A473" s="442"/>
      <c r="B473" s="452" t="s">
        <v>811</v>
      </c>
      <c r="C473" s="571"/>
      <c r="D473" s="229"/>
      <c r="E473" s="229"/>
      <c r="F473" s="344"/>
      <c r="G473" s="344"/>
    </row>
    <row r="474" spans="1:7" ht="31">
      <c r="A474" s="443" t="s">
        <v>552</v>
      </c>
      <c r="B474" s="453" t="s">
        <v>1075</v>
      </c>
      <c r="C474" s="570"/>
      <c r="D474" s="229"/>
      <c r="E474" s="229"/>
      <c r="F474" s="344"/>
      <c r="G474" s="344"/>
    </row>
    <row r="475" spans="1:7" ht="31">
      <c r="A475" s="443" t="s">
        <v>1061</v>
      </c>
      <c r="B475" s="499" t="s">
        <v>1385</v>
      </c>
      <c r="C475" s="573" t="s">
        <v>670</v>
      </c>
      <c r="D475" s="229"/>
      <c r="E475" s="229"/>
      <c r="F475" s="344"/>
      <c r="G475" s="344"/>
    </row>
    <row r="476" spans="1:7" ht="46.5">
      <c r="A476" s="443" t="s">
        <v>1061</v>
      </c>
      <c r="B476" s="453" t="s">
        <v>1358</v>
      </c>
      <c r="C476" s="573" t="s">
        <v>670</v>
      </c>
      <c r="D476" s="229"/>
      <c r="E476" s="229"/>
      <c r="F476" s="337"/>
      <c r="G476" s="344"/>
    </row>
    <row r="477" spans="1:7">
      <c r="A477" s="443" t="s">
        <v>174</v>
      </c>
      <c r="B477" s="510" t="s">
        <v>1582</v>
      </c>
      <c r="C477" s="570" t="s">
        <v>303</v>
      </c>
      <c r="D477" s="229"/>
      <c r="E477" s="229"/>
      <c r="F477" s="337"/>
      <c r="G477" s="344"/>
    </row>
    <row r="478" spans="1:7">
      <c r="A478" s="443" t="s">
        <v>1</v>
      </c>
      <c r="B478" s="435"/>
      <c r="C478" s="573"/>
      <c r="D478" s="229"/>
      <c r="E478" s="229"/>
      <c r="F478" s="337"/>
      <c r="G478" s="344"/>
    </row>
    <row r="479" spans="1:7">
      <c r="A479" s="443" t="s">
        <v>2</v>
      </c>
      <c r="B479" s="435"/>
      <c r="C479" s="573"/>
      <c r="D479" s="229"/>
      <c r="E479" s="229"/>
      <c r="F479" s="344"/>
      <c r="G479" s="344"/>
    </row>
    <row r="480" spans="1:7">
      <c r="A480" s="443" t="s">
        <v>3</v>
      </c>
      <c r="B480" s="435"/>
      <c r="C480" s="570"/>
      <c r="D480" s="229"/>
      <c r="E480" s="229"/>
      <c r="F480" s="344"/>
      <c r="G480" s="344"/>
    </row>
    <row r="481" spans="1:7" ht="325.5">
      <c r="A481" s="442" t="s">
        <v>812</v>
      </c>
      <c r="B481" s="452" t="s">
        <v>813</v>
      </c>
      <c r="C481" s="571"/>
      <c r="D481" s="229"/>
      <c r="E481" s="229"/>
      <c r="F481" s="344"/>
      <c r="G481" s="344"/>
    </row>
    <row r="482" spans="1:7">
      <c r="A482" s="443" t="s">
        <v>552</v>
      </c>
      <c r="B482" s="453"/>
      <c r="C482" s="570"/>
      <c r="D482" s="229"/>
      <c r="E482" s="229"/>
      <c r="F482" s="344"/>
      <c r="G482" s="344"/>
    </row>
    <row r="483" spans="1:7" ht="46.5">
      <c r="A483" s="443" t="s">
        <v>1061</v>
      </c>
      <c r="B483" s="499" t="s">
        <v>1384</v>
      </c>
      <c r="C483" s="573" t="s">
        <v>670</v>
      </c>
      <c r="D483" s="229"/>
      <c r="E483" s="229"/>
      <c r="F483" s="344"/>
      <c r="G483" s="344"/>
    </row>
    <row r="484" spans="1:7">
      <c r="A484" s="443" t="s">
        <v>174</v>
      </c>
      <c r="B484" s="510" t="s">
        <v>1582</v>
      </c>
      <c r="C484" s="570" t="s">
        <v>303</v>
      </c>
      <c r="D484" s="229"/>
      <c r="E484" s="229"/>
      <c r="F484" s="344"/>
      <c r="G484" s="344"/>
    </row>
    <row r="485" spans="1:7">
      <c r="A485" s="443" t="s">
        <v>1</v>
      </c>
      <c r="B485" s="435"/>
      <c r="C485" s="570"/>
      <c r="D485" s="229"/>
      <c r="E485" s="229"/>
      <c r="F485" s="337"/>
      <c r="G485" s="344"/>
    </row>
    <row r="486" spans="1:7">
      <c r="A486" s="443" t="s">
        <v>2</v>
      </c>
      <c r="B486" s="435"/>
      <c r="C486" s="570"/>
      <c r="D486" s="229"/>
      <c r="E486" s="229"/>
      <c r="F486" s="344"/>
      <c r="G486" s="344"/>
    </row>
    <row r="487" spans="1:7">
      <c r="A487" s="443" t="s">
        <v>3</v>
      </c>
      <c r="B487" s="435"/>
      <c r="C487" s="570"/>
      <c r="D487" s="229"/>
      <c r="E487" s="229"/>
      <c r="F487" s="344"/>
      <c r="G487" s="344"/>
    </row>
    <row r="488" spans="1:7" ht="310">
      <c r="A488" s="442" t="s">
        <v>814</v>
      </c>
      <c r="B488" s="452" t="s">
        <v>815</v>
      </c>
      <c r="C488" s="571"/>
      <c r="D488" s="229"/>
      <c r="E488" s="229"/>
      <c r="F488" s="344"/>
      <c r="G488" s="344"/>
    </row>
    <row r="489" spans="1:7">
      <c r="A489" s="443" t="s">
        <v>552</v>
      </c>
      <c r="B489" s="453"/>
      <c r="C489" s="570"/>
      <c r="D489" s="229"/>
      <c r="E489" s="229"/>
      <c r="F489" s="344"/>
      <c r="G489" s="344"/>
    </row>
    <row r="490" spans="1:7" ht="62">
      <c r="A490" s="443" t="s">
        <v>1061</v>
      </c>
      <c r="B490" s="499" t="s">
        <v>1383</v>
      </c>
      <c r="C490" s="570" t="s">
        <v>670</v>
      </c>
      <c r="D490" s="229"/>
      <c r="E490" s="229"/>
      <c r="F490" s="344"/>
      <c r="G490" s="344"/>
    </row>
    <row r="491" spans="1:7">
      <c r="A491" s="443" t="s">
        <v>174</v>
      </c>
      <c r="B491" s="510" t="s">
        <v>1582</v>
      </c>
      <c r="C491" s="570" t="s">
        <v>303</v>
      </c>
      <c r="D491" s="229"/>
      <c r="E491" s="229"/>
      <c r="F491" s="344"/>
      <c r="G491" s="344"/>
    </row>
    <row r="492" spans="1:7">
      <c r="A492" s="443" t="s">
        <v>1</v>
      </c>
      <c r="B492" s="435"/>
      <c r="C492" s="570"/>
      <c r="D492" s="229"/>
      <c r="E492" s="229"/>
      <c r="F492" s="337"/>
      <c r="G492" s="344"/>
    </row>
    <row r="493" spans="1:7">
      <c r="A493" s="443" t="s">
        <v>2</v>
      </c>
      <c r="B493" s="435"/>
      <c r="C493" s="570"/>
      <c r="D493" s="229"/>
      <c r="E493" s="229"/>
      <c r="F493" s="344"/>
      <c r="G493" s="344"/>
    </row>
    <row r="494" spans="1:7">
      <c r="A494" s="443" t="s">
        <v>3</v>
      </c>
      <c r="B494" s="435"/>
      <c r="C494" s="570"/>
      <c r="D494" s="229"/>
      <c r="E494" s="229"/>
      <c r="F494" s="344"/>
      <c r="G494" s="344"/>
    </row>
    <row r="495" spans="1:7" ht="387.5">
      <c r="A495" s="442" t="s">
        <v>816</v>
      </c>
      <c r="B495" s="452" t="s">
        <v>817</v>
      </c>
      <c r="C495" s="571"/>
      <c r="D495" s="229"/>
      <c r="E495" s="229"/>
      <c r="F495" s="344"/>
      <c r="G495" s="344"/>
    </row>
    <row r="496" spans="1:7">
      <c r="A496" s="443" t="s">
        <v>552</v>
      </c>
      <c r="B496" s="453"/>
      <c r="C496" s="570"/>
      <c r="D496" s="229"/>
      <c r="E496" s="229"/>
      <c r="F496" s="344"/>
      <c r="G496" s="344"/>
    </row>
    <row r="497" spans="1:7" ht="77.5">
      <c r="A497" s="443" t="s">
        <v>1061</v>
      </c>
      <c r="B497" s="499" t="s">
        <v>1382</v>
      </c>
      <c r="C497" s="570" t="s">
        <v>670</v>
      </c>
      <c r="D497" s="229"/>
      <c r="E497" s="229"/>
      <c r="F497" s="344"/>
      <c r="G497" s="344"/>
    </row>
    <row r="498" spans="1:7">
      <c r="A498" s="443" t="s">
        <v>174</v>
      </c>
      <c r="B498" s="510" t="s">
        <v>1582</v>
      </c>
      <c r="C498" s="570" t="s">
        <v>303</v>
      </c>
      <c r="D498" s="229"/>
      <c r="E498" s="229"/>
      <c r="F498" s="344"/>
      <c r="G498" s="344"/>
    </row>
    <row r="499" spans="1:7">
      <c r="A499" s="443" t="s">
        <v>1</v>
      </c>
      <c r="B499" s="435"/>
      <c r="C499" s="570"/>
      <c r="D499" s="229"/>
      <c r="E499" s="229"/>
      <c r="F499" s="337"/>
      <c r="G499" s="344"/>
    </row>
    <row r="500" spans="1:7">
      <c r="A500" s="443" t="s">
        <v>2</v>
      </c>
      <c r="B500" s="435"/>
      <c r="C500" s="570"/>
      <c r="D500" s="229"/>
      <c r="E500" s="229"/>
      <c r="F500" s="344"/>
      <c r="G500" s="344"/>
    </row>
    <row r="501" spans="1:7">
      <c r="A501" s="443" t="s">
        <v>3</v>
      </c>
      <c r="B501" s="435"/>
      <c r="C501" s="570"/>
      <c r="D501" s="229"/>
      <c r="E501" s="229"/>
      <c r="F501" s="344"/>
      <c r="G501" s="344"/>
    </row>
    <row r="502" spans="1:7" ht="356.5">
      <c r="A502" s="442" t="s">
        <v>818</v>
      </c>
      <c r="B502" s="452" t="s">
        <v>819</v>
      </c>
      <c r="C502" s="571"/>
      <c r="D502" s="229"/>
      <c r="E502" s="229"/>
      <c r="F502" s="344"/>
      <c r="G502" s="344"/>
    </row>
    <row r="503" spans="1:7" ht="232.5">
      <c r="A503" s="442"/>
      <c r="B503" s="452" t="s">
        <v>820</v>
      </c>
      <c r="C503" s="571"/>
      <c r="D503" s="229"/>
      <c r="E503" s="229"/>
      <c r="F503" s="344"/>
      <c r="G503" s="344"/>
    </row>
    <row r="504" spans="1:7">
      <c r="A504" s="443" t="s">
        <v>552</v>
      </c>
      <c r="B504" s="453"/>
      <c r="C504" s="570"/>
      <c r="D504" s="229"/>
      <c r="E504" s="229"/>
      <c r="F504" s="344"/>
      <c r="G504" s="344"/>
    </row>
    <row r="505" spans="1:7">
      <c r="A505" s="443" t="s">
        <v>1061</v>
      </c>
      <c r="B505" s="499" t="s">
        <v>1381</v>
      </c>
      <c r="C505" s="570" t="s">
        <v>303</v>
      </c>
      <c r="D505" s="229"/>
      <c r="E505" s="229"/>
      <c r="F505" s="344"/>
      <c r="G505" s="344"/>
    </row>
    <row r="506" spans="1:7">
      <c r="A506" s="443" t="s">
        <v>174</v>
      </c>
      <c r="B506" s="510" t="s">
        <v>1582</v>
      </c>
      <c r="C506" s="570" t="s">
        <v>303</v>
      </c>
      <c r="D506" s="229"/>
      <c r="E506" s="229"/>
      <c r="F506" s="344"/>
      <c r="G506" s="344"/>
    </row>
    <row r="507" spans="1:7">
      <c r="A507" s="443" t="s">
        <v>1</v>
      </c>
      <c r="B507" s="435"/>
      <c r="C507" s="570"/>
      <c r="D507" s="229"/>
      <c r="E507" s="229"/>
      <c r="F507" s="337"/>
      <c r="G507" s="344"/>
    </row>
    <row r="508" spans="1:7">
      <c r="A508" s="443" t="s">
        <v>2</v>
      </c>
      <c r="B508" s="435"/>
      <c r="C508" s="570"/>
      <c r="D508" s="229"/>
      <c r="E508" s="229"/>
      <c r="F508" s="344"/>
      <c r="G508" s="344"/>
    </row>
    <row r="509" spans="1:7">
      <c r="A509" s="443" t="s">
        <v>3</v>
      </c>
      <c r="B509" s="435"/>
      <c r="C509" s="570"/>
      <c r="D509" s="229"/>
      <c r="E509" s="229"/>
      <c r="F509" s="344"/>
      <c r="G509" s="344"/>
    </row>
    <row r="510" spans="1:7" ht="170.5">
      <c r="A510" s="442" t="s">
        <v>821</v>
      </c>
      <c r="B510" s="452" t="s">
        <v>822</v>
      </c>
      <c r="C510" s="571"/>
      <c r="D510" s="229"/>
      <c r="E510" s="229"/>
      <c r="F510" s="344"/>
      <c r="G510" s="344"/>
    </row>
    <row r="511" spans="1:7">
      <c r="A511" s="443" t="s">
        <v>552</v>
      </c>
      <c r="B511" s="453"/>
      <c r="C511" s="570"/>
      <c r="D511" s="229"/>
      <c r="E511" s="229"/>
      <c r="F511" s="344"/>
      <c r="G511" s="344"/>
    </row>
    <row r="512" spans="1:7">
      <c r="A512" s="443" t="s">
        <v>1061</v>
      </c>
      <c r="B512" s="499"/>
      <c r="C512" s="570"/>
      <c r="D512" s="229"/>
      <c r="E512" s="229"/>
      <c r="F512" s="344"/>
      <c r="G512" s="344"/>
    </row>
    <row r="513" spans="1:7" ht="77.5">
      <c r="A513" s="443" t="s">
        <v>1061</v>
      </c>
      <c r="B513" s="453" t="s">
        <v>1349</v>
      </c>
      <c r="C513" s="570" t="s">
        <v>670</v>
      </c>
      <c r="D513" s="229"/>
      <c r="E513" s="229"/>
      <c r="F513" s="337"/>
      <c r="G513" s="344"/>
    </row>
    <row r="514" spans="1:7">
      <c r="A514" s="443" t="s">
        <v>174</v>
      </c>
      <c r="B514" s="510" t="s">
        <v>1582</v>
      </c>
      <c r="C514" s="570" t="s">
        <v>303</v>
      </c>
      <c r="D514" s="229"/>
      <c r="E514" s="229"/>
      <c r="F514" s="337"/>
      <c r="G514" s="344"/>
    </row>
    <row r="515" spans="1:7">
      <c r="A515" s="443" t="s">
        <v>1</v>
      </c>
      <c r="B515" s="435"/>
      <c r="C515" s="570"/>
      <c r="D515" s="229"/>
      <c r="E515" s="229"/>
      <c r="F515" s="337"/>
      <c r="G515" s="344"/>
    </row>
    <row r="516" spans="1:7">
      <c r="A516" s="443" t="s">
        <v>2</v>
      </c>
      <c r="B516" s="435"/>
      <c r="C516" s="570"/>
      <c r="D516" s="229"/>
      <c r="E516" s="229"/>
      <c r="F516" s="344"/>
      <c r="G516" s="344"/>
    </row>
    <row r="517" spans="1:7">
      <c r="A517" s="443" t="s">
        <v>3</v>
      </c>
      <c r="B517" s="435"/>
      <c r="C517" s="570"/>
      <c r="D517" s="229"/>
      <c r="E517" s="229"/>
      <c r="F517" s="344"/>
      <c r="G517" s="344"/>
    </row>
    <row r="518" spans="1:7" ht="217">
      <c r="A518" s="442" t="s">
        <v>823</v>
      </c>
      <c r="B518" s="452" t="s">
        <v>824</v>
      </c>
      <c r="C518" s="571"/>
      <c r="D518" s="229"/>
      <c r="E518" s="229"/>
      <c r="F518" s="344"/>
      <c r="G518" s="344"/>
    </row>
    <row r="519" spans="1:7" ht="186">
      <c r="A519" s="442"/>
      <c r="B519" s="452" t="s">
        <v>825</v>
      </c>
      <c r="C519" s="571"/>
      <c r="D519" s="344"/>
      <c r="E519" s="344"/>
      <c r="F519" s="344"/>
      <c r="G519" s="344"/>
    </row>
    <row r="520" spans="1:7">
      <c r="A520" s="443" t="s">
        <v>552</v>
      </c>
      <c r="B520" s="453"/>
      <c r="C520" s="570"/>
      <c r="D520" s="344"/>
      <c r="E520" s="344"/>
      <c r="F520" s="344"/>
      <c r="G520" s="344"/>
    </row>
    <row r="521" spans="1:7" ht="129" customHeight="1">
      <c r="A521" s="443" t="s">
        <v>1061</v>
      </c>
      <c r="B521" s="453" t="s">
        <v>1350</v>
      </c>
      <c r="C521" s="570" t="s">
        <v>670</v>
      </c>
      <c r="D521" s="344"/>
      <c r="E521" s="344"/>
      <c r="F521" s="344"/>
      <c r="G521" s="344"/>
    </row>
    <row r="522" spans="1:7" ht="18" customHeight="1">
      <c r="A522" s="443" t="s">
        <v>174</v>
      </c>
      <c r="B522" s="510" t="s">
        <v>1582</v>
      </c>
      <c r="C522" s="570" t="s">
        <v>303</v>
      </c>
      <c r="D522" s="344"/>
      <c r="E522" s="344"/>
      <c r="F522" s="344"/>
      <c r="G522" s="344"/>
    </row>
    <row r="523" spans="1:7">
      <c r="A523" s="443" t="s">
        <v>1</v>
      </c>
      <c r="B523" s="435"/>
      <c r="C523" s="570"/>
      <c r="D523" s="229"/>
      <c r="E523" s="229"/>
      <c r="F523" s="337"/>
      <c r="G523" s="344"/>
    </row>
    <row r="524" spans="1:7">
      <c r="A524" s="443" t="s">
        <v>2</v>
      </c>
      <c r="B524" s="435"/>
      <c r="C524" s="570"/>
      <c r="D524" s="344"/>
      <c r="E524" s="344"/>
      <c r="F524" s="344"/>
      <c r="G524" s="344"/>
    </row>
    <row r="525" spans="1:7">
      <c r="A525" s="443" t="s">
        <v>3</v>
      </c>
      <c r="B525" s="435"/>
      <c r="C525" s="570"/>
      <c r="D525" s="344"/>
      <c r="E525" s="344"/>
      <c r="F525" s="344"/>
      <c r="G525" s="344"/>
    </row>
    <row r="526" spans="1:7">
      <c r="A526" s="441">
        <v>6</v>
      </c>
      <c r="B526" s="451" t="s">
        <v>610</v>
      </c>
      <c r="C526" s="572"/>
      <c r="D526" s="344"/>
      <c r="E526" s="344"/>
      <c r="F526" s="344"/>
      <c r="G526" s="344"/>
    </row>
    <row r="527" spans="1:7">
      <c r="A527" s="442">
        <v>6.1</v>
      </c>
      <c r="B527" s="452" t="s">
        <v>611</v>
      </c>
      <c r="C527" s="571"/>
      <c r="D527" s="344"/>
      <c r="E527" s="344"/>
      <c r="F527" s="344"/>
      <c r="G527" s="344"/>
    </row>
    <row r="528" spans="1:7" ht="108.5">
      <c r="A528" s="442" t="s">
        <v>612</v>
      </c>
      <c r="B528" s="452" t="s">
        <v>613</v>
      </c>
      <c r="C528" s="571"/>
      <c r="D528" s="344"/>
      <c r="E528" s="344"/>
      <c r="F528" s="344"/>
      <c r="G528" s="344"/>
    </row>
    <row r="529" spans="1:7">
      <c r="A529" s="443" t="s">
        <v>552</v>
      </c>
      <c r="B529" s="453"/>
      <c r="C529" s="570"/>
      <c r="D529" s="344"/>
      <c r="E529" s="344"/>
      <c r="F529" s="344"/>
      <c r="G529" s="344"/>
    </row>
    <row r="530" spans="1:7" ht="108.5">
      <c r="A530" s="443" t="s">
        <v>1061</v>
      </c>
      <c r="B530" s="453" t="s">
        <v>1350</v>
      </c>
      <c r="C530" s="570" t="s">
        <v>670</v>
      </c>
      <c r="D530" s="344"/>
      <c r="E530" s="344"/>
      <c r="F530" s="344"/>
      <c r="G530" s="344"/>
    </row>
    <row r="531" spans="1:7">
      <c r="A531" s="443" t="s">
        <v>174</v>
      </c>
      <c r="B531" s="510" t="s">
        <v>1582</v>
      </c>
      <c r="C531" s="570" t="s">
        <v>303</v>
      </c>
      <c r="D531" s="344"/>
      <c r="E531" s="344"/>
      <c r="F531" s="344"/>
      <c r="G531" s="344"/>
    </row>
    <row r="532" spans="1:7">
      <c r="A532" s="443" t="s">
        <v>1</v>
      </c>
      <c r="B532" s="435"/>
      <c r="C532" s="570"/>
      <c r="D532" s="229"/>
      <c r="E532" s="229"/>
      <c r="F532" s="337"/>
      <c r="G532" s="344"/>
    </row>
    <row r="533" spans="1:7">
      <c r="A533" s="443" t="s">
        <v>2</v>
      </c>
      <c r="B533" s="435"/>
      <c r="C533" s="570"/>
      <c r="D533" s="344"/>
      <c r="E533" s="344"/>
      <c r="F533" s="344"/>
      <c r="G533" s="344"/>
    </row>
    <row r="534" spans="1:7">
      <c r="A534" s="443" t="s">
        <v>3</v>
      </c>
      <c r="B534" s="435"/>
      <c r="C534" s="570"/>
      <c r="D534" s="344"/>
      <c r="E534" s="344"/>
      <c r="F534" s="344"/>
      <c r="G534" s="344"/>
    </row>
    <row r="535" spans="1:7">
      <c r="A535" s="442">
        <v>6.2</v>
      </c>
      <c r="B535" s="452" t="s">
        <v>614</v>
      </c>
      <c r="C535" s="571"/>
      <c r="D535" s="344"/>
      <c r="E535" s="344"/>
      <c r="F535" s="344"/>
      <c r="G535" s="344"/>
    </row>
    <row r="536" spans="1:7" ht="325.5">
      <c r="A536" s="442" t="s">
        <v>615</v>
      </c>
      <c r="B536" s="452" t="s">
        <v>616</v>
      </c>
      <c r="C536" s="571"/>
      <c r="D536" s="344"/>
      <c r="E536" s="344"/>
      <c r="F536" s="344"/>
      <c r="G536" s="344"/>
    </row>
    <row r="537" spans="1:7">
      <c r="A537" s="443" t="s">
        <v>552</v>
      </c>
      <c r="B537" s="453"/>
      <c r="C537" s="570"/>
      <c r="D537" s="344"/>
      <c r="E537" s="344"/>
      <c r="F537" s="344"/>
      <c r="G537" s="344"/>
    </row>
    <row r="538" spans="1:7" ht="93">
      <c r="A538" s="443" t="s">
        <v>1061</v>
      </c>
      <c r="B538" s="499" t="s">
        <v>1360</v>
      </c>
      <c r="C538" s="570" t="s">
        <v>670</v>
      </c>
      <c r="D538" s="344"/>
      <c r="E538" s="344"/>
      <c r="F538" s="344"/>
      <c r="G538" s="344"/>
    </row>
    <row r="539" spans="1:7" ht="93">
      <c r="A539" s="443" t="s">
        <v>1061</v>
      </c>
      <c r="B539" s="499" t="s">
        <v>1359</v>
      </c>
      <c r="C539" s="570" t="s">
        <v>670</v>
      </c>
      <c r="D539" s="344"/>
      <c r="E539" s="344"/>
      <c r="F539" s="344"/>
      <c r="G539" s="344"/>
    </row>
    <row r="540" spans="1:7">
      <c r="A540" s="443" t="s">
        <v>174</v>
      </c>
      <c r="B540" s="510" t="s">
        <v>1582</v>
      </c>
      <c r="C540" s="570" t="s">
        <v>303</v>
      </c>
      <c r="D540" s="344"/>
      <c r="E540" s="344"/>
      <c r="F540" s="344"/>
      <c r="G540" s="344"/>
    </row>
    <row r="541" spans="1:7">
      <c r="A541" s="443" t="s">
        <v>1</v>
      </c>
      <c r="B541" s="435"/>
      <c r="C541" s="570"/>
      <c r="D541" s="229"/>
      <c r="E541" s="229"/>
      <c r="F541" s="337"/>
      <c r="G541" s="344"/>
    </row>
    <row r="542" spans="1:7">
      <c r="A542" s="443" t="s">
        <v>2</v>
      </c>
      <c r="B542" s="435"/>
      <c r="C542" s="570"/>
      <c r="D542" s="344"/>
      <c r="E542" s="344"/>
      <c r="F542" s="344"/>
      <c r="G542" s="344"/>
    </row>
    <row r="543" spans="1:7">
      <c r="A543" s="443" t="s">
        <v>3</v>
      </c>
      <c r="B543" s="435"/>
      <c r="C543" s="570"/>
      <c r="D543" s="344"/>
      <c r="E543" s="344"/>
      <c r="F543" s="344"/>
      <c r="G543" s="344"/>
    </row>
    <row r="544" spans="1:7" ht="232.5">
      <c r="A544" s="442" t="s">
        <v>617</v>
      </c>
      <c r="B544" s="452" t="s">
        <v>618</v>
      </c>
      <c r="C544" s="571"/>
      <c r="D544" s="344"/>
      <c r="E544" s="344"/>
      <c r="F544" s="344"/>
      <c r="G544" s="344"/>
    </row>
    <row r="545" spans="1:7">
      <c r="A545" s="443" t="s">
        <v>552</v>
      </c>
      <c r="B545" s="453"/>
      <c r="C545" s="570"/>
      <c r="D545" s="344"/>
      <c r="E545" s="344"/>
      <c r="F545" s="344"/>
      <c r="G545" s="344"/>
    </row>
    <row r="546" spans="1:7" ht="46.5">
      <c r="A546" s="443" t="s">
        <v>1061</v>
      </c>
      <c r="B546" s="499" t="s">
        <v>1380</v>
      </c>
      <c r="C546" s="570" t="s">
        <v>670</v>
      </c>
      <c r="D546" s="229"/>
      <c r="E546" s="229"/>
      <c r="F546" s="337"/>
      <c r="G546" s="344"/>
    </row>
    <row r="547" spans="1:7">
      <c r="A547" s="443" t="s">
        <v>174</v>
      </c>
      <c r="B547" s="510" t="s">
        <v>1582</v>
      </c>
      <c r="C547" s="570" t="s">
        <v>303</v>
      </c>
      <c r="D547" s="229"/>
      <c r="E547" s="229"/>
      <c r="F547" s="337"/>
      <c r="G547" s="344"/>
    </row>
    <row r="548" spans="1:7">
      <c r="A548" s="443" t="s">
        <v>1</v>
      </c>
      <c r="B548" s="435"/>
      <c r="C548" s="570"/>
      <c r="D548" s="229"/>
      <c r="E548" s="229"/>
      <c r="F548" s="337"/>
      <c r="G548" s="344"/>
    </row>
    <row r="549" spans="1:7">
      <c r="A549" s="443" t="s">
        <v>2</v>
      </c>
      <c r="B549" s="435"/>
      <c r="C549" s="570"/>
      <c r="D549" s="344"/>
      <c r="E549" s="344"/>
      <c r="F549" s="344"/>
      <c r="G549" s="344"/>
    </row>
    <row r="550" spans="1:7">
      <c r="A550" s="443" t="s">
        <v>3</v>
      </c>
      <c r="B550" s="435"/>
      <c r="C550" s="570"/>
      <c r="D550" s="344"/>
      <c r="E550" s="344"/>
      <c r="F550" s="344"/>
      <c r="G550" s="344"/>
    </row>
    <row r="551" spans="1:7" ht="232.5">
      <c r="A551" s="442" t="s">
        <v>619</v>
      </c>
      <c r="B551" s="452" t="s">
        <v>620</v>
      </c>
      <c r="C551" s="571"/>
      <c r="D551" s="344"/>
      <c r="E551" s="344"/>
      <c r="F551" s="344"/>
      <c r="G551" s="344"/>
    </row>
    <row r="552" spans="1:7">
      <c r="A552" s="443" t="s">
        <v>552</v>
      </c>
      <c r="B552" s="453"/>
      <c r="C552" s="570"/>
      <c r="D552" s="344"/>
      <c r="E552" s="344"/>
      <c r="F552" s="344"/>
      <c r="G552" s="344"/>
    </row>
    <row r="553" spans="1:7" ht="31">
      <c r="A553" s="443" t="s">
        <v>1061</v>
      </c>
      <c r="B553" s="499" t="s">
        <v>1361</v>
      </c>
      <c r="C553" s="570" t="s">
        <v>670</v>
      </c>
      <c r="D553" s="344"/>
      <c r="E553" s="344"/>
      <c r="F553" s="344"/>
      <c r="G553" s="344"/>
    </row>
    <row r="554" spans="1:7">
      <c r="A554" s="443" t="s">
        <v>174</v>
      </c>
      <c r="B554" s="510" t="s">
        <v>1582</v>
      </c>
      <c r="C554" s="570" t="s">
        <v>303</v>
      </c>
      <c r="D554" s="344"/>
      <c r="E554" s="344"/>
      <c r="F554" s="344"/>
      <c r="G554" s="344"/>
    </row>
    <row r="555" spans="1:7">
      <c r="A555" s="443" t="s">
        <v>1</v>
      </c>
      <c r="B555" s="435"/>
      <c r="C555" s="570"/>
      <c r="D555" s="229"/>
      <c r="E555" s="229"/>
      <c r="F555" s="337"/>
      <c r="G555" s="344"/>
    </row>
    <row r="556" spans="1:7">
      <c r="A556" s="443" t="s">
        <v>2</v>
      </c>
      <c r="B556" s="435"/>
      <c r="C556" s="570"/>
      <c r="D556" s="344"/>
      <c r="E556" s="344"/>
      <c r="F556" s="344"/>
      <c r="G556" s="344"/>
    </row>
    <row r="557" spans="1:7">
      <c r="A557" s="443" t="s">
        <v>3</v>
      </c>
      <c r="B557" s="435"/>
      <c r="C557" s="570"/>
      <c r="D557" s="344"/>
      <c r="E557" s="344"/>
      <c r="F557" s="344"/>
      <c r="G557" s="344"/>
    </row>
    <row r="558" spans="1:7" ht="93">
      <c r="A558" s="442" t="s">
        <v>621</v>
      </c>
      <c r="B558" s="452" t="s">
        <v>622</v>
      </c>
      <c r="C558" s="571"/>
      <c r="D558" s="344"/>
      <c r="E558" s="344"/>
      <c r="F558" s="344"/>
      <c r="G558" s="344"/>
    </row>
    <row r="559" spans="1:7">
      <c r="A559" s="443" t="s">
        <v>552</v>
      </c>
      <c r="B559" s="453"/>
      <c r="C559" s="570"/>
      <c r="D559" s="344"/>
      <c r="E559" s="344"/>
      <c r="F559" s="344"/>
      <c r="G559" s="344"/>
    </row>
    <row r="560" spans="1:7" ht="31">
      <c r="A560" s="443" t="s">
        <v>1061</v>
      </c>
      <c r="B560" s="499" t="s">
        <v>1379</v>
      </c>
      <c r="C560" s="570" t="s">
        <v>670</v>
      </c>
      <c r="D560" s="344"/>
      <c r="E560" s="344"/>
      <c r="F560" s="344"/>
      <c r="G560" s="344"/>
    </row>
    <row r="561" spans="1:7">
      <c r="A561" s="443" t="s">
        <v>174</v>
      </c>
      <c r="B561" s="510" t="s">
        <v>1582</v>
      </c>
      <c r="C561" s="570" t="s">
        <v>303</v>
      </c>
      <c r="D561" s="344"/>
      <c r="E561" s="344"/>
      <c r="F561" s="344"/>
      <c r="G561" s="344"/>
    </row>
    <row r="562" spans="1:7">
      <c r="A562" s="443" t="s">
        <v>1</v>
      </c>
      <c r="B562" s="435"/>
      <c r="C562" s="570"/>
      <c r="D562" s="229"/>
      <c r="E562" s="229"/>
      <c r="F562" s="337"/>
      <c r="G562" s="344"/>
    </row>
    <row r="563" spans="1:7">
      <c r="A563" s="443" t="s">
        <v>2</v>
      </c>
      <c r="B563" s="435"/>
      <c r="C563" s="570"/>
      <c r="D563" s="344"/>
      <c r="E563" s="344"/>
      <c r="F563" s="344"/>
      <c r="G563" s="344"/>
    </row>
    <row r="564" spans="1:7">
      <c r="A564" s="443" t="s">
        <v>3</v>
      </c>
      <c r="B564" s="435"/>
      <c r="C564" s="570"/>
      <c r="D564" s="344"/>
      <c r="E564" s="344"/>
      <c r="F564" s="344"/>
      <c r="G564" s="344"/>
    </row>
    <row r="565" spans="1:7" ht="155">
      <c r="A565" s="442" t="s">
        <v>623</v>
      </c>
      <c r="B565" s="452" t="s">
        <v>624</v>
      </c>
      <c r="C565" s="571"/>
      <c r="D565" s="344"/>
      <c r="E565" s="344"/>
      <c r="F565" s="344"/>
      <c r="G565" s="344"/>
    </row>
    <row r="566" spans="1:7">
      <c r="A566" s="443" t="s">
        <v>552</v>
      </c>
      <c r="B566" s="453"/>
      <c r="C566" s="570"/>
      <c r="D566" s="344"/>
      <c r="E566" s="344"/>
      <c r="F566" s="344"/>
      <c r="G566" s="344"/>
    </row>
    <row r="567" spans="1:7" ht="31">
      <c r="A567" s="443" t="s">
        <v>1061</v>
      </c>
      <c r="B567" s="499" t="s">
        <v>1378</v>
      </c>
      <c r="C567" s="570" t="s">
        <v>670</v>
      </c>
      <c r="D567" s="344"/>
      <c r="E567" s="344"/>
      <c r="F567" s="344"/>
      <c r="G567" s="344"/>
    </row>
    <row r="568" spans="1:7">
      <c r="A568" s="443" t="s">
        <v>174</v>
      </c>
      <c r="B568" s="510" t="s">
        <v>1582</v>
      </c>
      <c r="C568" s="570" t="s">
        <v>303</v>
      </c>
      <c r="D568" s="344"/>
      <c r="E568" s="344"/>
      <c r="F568" s="344"/>
      <c r="G568" s="344"/>
    </row>
    <row r="569" spans="1:7">
      <c r="A569" s="443" t="s">
        <v>1</v>
      </c>
      <c r="B569" s="435"/>
      <c r="C569" s="570"/>
      <c r="D569" s="229"/>
      <c r="E569" s="229"/>
      <c r="F569" s="337"/>
      <c r="G569" s="344"/>
    </row>
    <row r="570" spans="1:7">
      <c r="A570" s="443" t="s">
        <v>2</v>
      </c>
      <c r="B570" s="435"/>
      <c r="C570" s="570"/>
      <c r="D570" s="344"/>
      <c r="E570" s="344"/>
      <c r="F570" s="344"/>
      <c r="G570" s="344"/>
    </row>
    <row r="571" spans="1:7">
      <c r="A571" s="443" t="s">
        <v>3</v>
      </c>
      <c r="B571" s="435"/>
      <c r="C571" s="570"/>
      <c r="D571" s="344"/>
      <c r="E571" s="344"/>
      <c r="F571" s="344"/>
      <c r="G571" s="344"/>
    </row>
    <row r="572" spans="1:7" ht="155">
      <c r="A572" s="442" t="s">
        <v>625</v>
      </c>
      <c r="B572" s="452" t="s">
        <v>626</v>
      </c>
      <c r="C572" s="571"/>
      <c r="D572" s="344"/>
      <c r="E572" s="344"/>
      <c r="F572" s="344"/>
      <c r="G572" s="344"/>
    </row>
    <row r="573" spans="1:7">
      <c r="A573" s="443" t="s">
        <v>552</v>
      </c>
      <c r="B573" s="453"/>
      <c r="C573" s="570"/>
      <c r="D573" s="344"/>
      <c r="E573" s="344"/>
      <c r="F573" s="344"/>
      <c r="G573" s="344"/>
    </row>
    <row r="574" spans="1:7" ht="31">
      <c r="A574" s="443" t="s">
        <v>1061</v>
      </c>
      <c r="B574" s="499" t="s">
        <v>1377</v>
      </c>
      <c r="C574" s="570" t="s">
        <v>670</v>
      </c>
      <c r="D574" s="344"/>
      <c r="E574" s="344"/>
      <c r="F574" s="344"/>
      <c r="G574" s="344"/>
    </row>
    <row r="575" spans="1:7">
      <c r="A575" s="443" t="s">
        <v>174</v>
      </c>
      <c r="B575" s="510" t="s">
        <v>1582</v>
      </c>
      <c r="C575" s="570" t="s">
        <v>303</v>
      </c>
      <c r="D575" s="344"/>
      <c r="E575" s="344"/>
      <c r="F575" s="344"/>
      <c r="G575" s="344"/>
    </row>
    <row r="576" spans="1:7">
      <c r="A576" s="443" t="s">
        <v>1</v>
      </c>
      <c r="B576" s="435"/>
      <c r="C576" s="570"/>
      <c r="D576" s="229"/>
      <c r="E576" s="229"/>
      <c r="F576" s="337"/>
      <c r="G576" s="344"/>
    </row>
    <row r="577" spans="1:7">
      <c r="A577" s="443" t="s">
        <v>2</v>
      </c>
      <c r="B577" s="435"/>
      <c r="C577" s="570"/>
      <c r="D577" s="344"/>
      <c r="E577" s="344"/>
      <c r="F577" s="344"/>
      <c r="G577" s="344"/>
    </row>
    <row r="578" spans="1:7">
      <c r="A578" s="443" t="s">
        <v>3</v>
      </c>
      <c r="B578" s="435"/>
      <c r="C578" s="570"/>
      <c r="D578" s="344"/>
      <c r="E578" s="344"/>
      <c r="F578" s="344"/>
      <c r="G578" s="344"/>
    </row>
    <row r="579" spans="1:7" ht="170.5">
      <c r="A579" s="442" t="s">
        <v>627</v>
      </c>
      <c r="B579" s="452" t="s">
        <v>628</v>
      </c>
      <c r="C579" s="571"/>
      <c r="D579" s="344"/>
      <c r="E579" s="344"/>
      <c r="F579" s="344"/>
      <c r="G579" s="344"/>
    </row>
    <row r="580" spans="1:7">
      <c r="A580" s="443" t="s">
        <v>552</v>
      </c>
      <c r="B580" s="453"/>
      <c r="C580" s="570"/>
      <c r="D580" s="344"/>
      <c r="E580" s="344"/>
      <c r="F580" s="344"/>
      <c r="G580" s="344"/>
    </row>
    <row r="581" spans="1:7" ht="84" customHeight="1">
      <c r="A581" s="443" t="s">
        <v>1061</v>
      </c>
      <c r="B581" s="453" t="s">
        <v>1355</v>
      </c>
      <c r="C581" s="570" t="s">
        <v>670</v>
      </c>
      <c r="D581" s="344"/>
      <c r="E581" s="344"/>
      <c r="F581" s="344"/>
      <c r="G581" s="344"/>
    </row>
    <row r="582" spans="1:7" ht="18.75" customHeight="1">
      <c r="A582" s="443" t="s">
        <v>174</v>
      </c>
      <c r="B582" s="510" t="s">
        <v>1582</v>
      </c>
      <c r="C582" s="570" t="s">
        <v>303</v>
      </c>
      <c r="D582" s="344"/>
      <c r="E582" s="344"/>
      <c r="F582" s="344"/>
      <c r="G582" s="344"/>
    </row>
    <row r="583" spans="1:7">
      <c r="A583" s="443" t="s">
        <v>1</v>
      </c>
      <c r="B583" s="435"/>
      <c r="C583" s="570"/>
      <c r="D583" s="229"/>
      <c r="E583" s="229"/>
      <c r="F583" s="337"/>
      <c r="G583" s="344"/>
    </row>
    <row r="584" spans="1:7">
      <c r="A584" s="443" t="s">
        <v>2</v>
      </c>
      <c r="B584" s="435"/>
      <c r="C584" s="570"/>
      <c r="D584" s="344"/>
      <c r="E584" s="344"/>
      <c r="F584" s="344"/>
      <c r="G584" s="344"/>
    </row>
    <row r="585" spans="1:7">
      <c r="A585" s="443" t="s">
        <v>3</v>
      </c>
      <c r="B585" s="435"/>
      <c r="C585" s="570"/>
      <c r="D585" s="344"/>
      <c r="E585" s="344"/>
      <c r="F585" s="344"/>
      <c r="G585" s="344"/>
    </row>
    <row r="586" spans="1:7">
      <c r="A586" s="442" t="s">
        <v>629</v>
      </c>
      <c r="B586" s="452" t="s">
        <v>826</v>
      </c>
      <c r="C586" s="571"/>
      <c r="D586" s="344"/>
      <c r="E586" s="344"/>
      <c r="F586" s="344"/>
      <c r="G586" s="344"/>
    </row>
    <row r="587" spans="1:7">
      <c r="A587" s="443" t="s">
        <v>552</v>
      </c>
      <c r="B587" s="453"/>
      <c r="C587" s="570"/>
      <c r="D587" s="344"/>
      <c r="E587" s="344"/>
      <c r="F587" s="344"/>
      <c r="G587" s="344"/>
    </row>
    <row r="588" spans="1:7">
      <c r="A588" s="443" t="s">
        <v>1061</v>
      </c>
      <c r="B588" s="499" t="s">
        <v>1376</v>
      </c>
      <c r="C588" s="570" t="s">
        <v>303</v>
      </c>
      <c r="D588" s="344"/>
      <c r="E588" s="344"/>
      <c r="F588" s="344"/>
      <c r="G588" s="344"/>
    </row>
    <row r="589" spans="1:7">
      <c r="A589" s="443" t="s">
        <v>174</v>
      </c>
      <c r="B589" s="510" t="s">
        <v>1582</v>
      </c>
      <c r="C589" s="570" t="s">
        <v>303</v>
      </c>
      <c r="D589" s="344"/>
      <c r="E589" s="344"/>
      <c r="F589" s="344"/>
      <c r="G589" s="344"/>
    </row>
    <row r="590" spans="1:7">
      <c r="A590" s="443" t="s">
        <v>1</v>
      </c>
      <c r="B590" s="435"/>
      <c r="C590" s="570"/>
      <c r="D590" s="229"/>
      <c r="E590" s="229"/>
      <c r="F590" s="337"/>
      <c r="G590" s="344"/>
    </row>
    <row r="591" spans="1:7">
      <c r="A591" s="443" t="s">
        <v>2</v>
      </c>
      <c r="B591" s="435"/>
      <c r="C591" s="570"/>
      <c r="D591" s="344"/>
      <c r="E591" s="344"/>
      <c r="F591" s="344"/>
      <c r="G591" s="344"/>
    </row>
    <row r="592" spans="1:7">
      <c r="A592" s="443" t="s">
        <v>3</v>
      </c>
      <c r="B592" s="435"/>
      <c r="C592" s="570"/>
      <c r="D592" s="344"/>
      <c r="E592" s="344"/>
      <c r="F592" s="344"/>
      <c r="G592" s="344"/>
    </row>
    <row r="593" spans="1:7">
      <c r="A593" s="442">
        <v>6.3</v>
      </c>
      <c r="B593" s="452" t="s">
        <v>630</v>
      </c>
      <c r="C593" s="571"/>
      <c r="D593" s="344"/>
      <c r="E593" s="344"/>
      <c r="F593" s="344"/>
      <c r="G593" s="344"/>
    </row>
    <row r="594" spans="1:7" ht="93">
      <c r="A594" s="442" t="s">
        <v>161</v>
      </c>
      <c r="B594" s="452" t="s">
        <v>631</v>
      </c>
      <c r="C594" s="571"/>
      <c r="D594" s="344"/>
      <c r="E594" s="344"/>
      <c r="F594" s="344"/>
      <c r="G594" s="344"/>
    </row>
    <row r="595" spans="1:7">
      <c r="A595" s="443" t="s">
        <v>552</v>
      </c>
      <c r="B595" s="453"/>
      <c r="C595" s="570"/>
      <c r="D595" s="344"/>
      <c r="E595" s="344"/>
      <c r="F595" s="344"/>
      <c r="G595" s="344"/>
    </row>
    <row r="596" spans="1:7">
      <c r="A596" s="443" t="s">
        <v>1061</v>
      </c>
      <c r="B596" s="453" t="s">
        <v>1351</v>
      </c>
      <c r="C596" s="570" t="s">
        <v>670</v>
      </c>
      <c r="D596" s="229"/>
      <c r="E596" s="229"/>
      <c r="F596" s="337"/>
      <c r="G596" s="344"/>
    </row>
    <row r="597" spans="1:7" ht="31">
      <c r="A597" s="443" t="s">
        <v>1061</v>
      </c>
      <c r="B597" s="499" t="s">
        <v>1352</v>
      </c>
      <c r="C597" s="570" t="s">
        <v>670</v>
      </c>
      <c r="D597" s="229"/>
      <c r="E597" s="229"/>
      <c r="F597" s="337"/>
      <c r="G597" s="344"/>
    </row>
    <row r="598" spans="1:7">
      <c r="A598" s="443" t="s">
        <v>174</v>
      </c>
      <c r="B598" s="510" t="s">
        <v>1582</v>
      </c>
      <c r="C598" s="570" t="s">
        <v>303</v>
      </c>
      <c r="D598" s="229"/>
      <c r="E598" s="229"/>
      <c r="F598" s="337"/>
      <c r="G598" s="344"/>
    </row>
    <row r="599" spans="1:7">
      <c r="A599" s="443" t="s">
        <v>1</v>
      </c>
      <c r="B599" s="435"/>
      <c r="C599" s="570"/>
      <c r="D599" s="229"/>
      <c r="E599" s="229"/>
      <c r="F599" s="337"/>
      <c r="G599" s="344"/>
    </row>
    <row r="600" spans="1:7">
      <c r="A600" s="443" t="s">
        <v>2</v>
      </c>
      <c r="B600" s="435"/>
      <c r="C600" s="570"/>
      <c r="D600" s="344"/>
      <c r="E600" s="344"/>
      <c r="F600" s="344"/>
      <c r="G600" s="344"/>
    </row>
    <row r="601" spans="1:7">
      <c r="A601" s="443" t="s">
        <v>3</v>
      </c>
      <c r="B601" s="435"/>
      <c r="C601" s="570"/>
      <c r="D601" s="344"/>
      <c r="E601" s="344"/>
      <c r="F601" s="344"/>
      <c r="G601" s="344"/>
    </row>
    <row r="602" spans="1:7">
      <c r="A602" s="442" t="s">
        <v>632</v>
      </c>
      <c r="B602" s="452" t="s">
        <v>633</v>
      </c>
      <c r="C602" s="571"/>
      <c r="D602" s="344"/>
      <c r="E602" s="344"/>
      <c r="F602" s="344"/>
      <c r="G602" s="344"/>
    </row>
    <row r="603" spans="1:7" ht="341">
      <c r="A603" s="442"/>
      <c r="B603" s="452" t="s">
        <v>634</v>
      </c>
      <c r="C603" s="571"/>
      <c r="D603" s="344"/>
      <c r="E603" s="344"/>
      <c r="F603" s="344"/>
      <c r="G603" s="344"/>
    </row>
    <row r="604" spans="1:7">
      <c r="A604" s="443" t="s">
        <v>552</v>
      </c>
      <c r="B604" s="453"/>
      <c r="C604" s="570"/>
      <c r="D604" s="344"/>
      <c r="E604" s="344"/>
      <c r="F604" s="344"/>
      <c r="G604" s="344"/>
    </row>
    <row r="605" spans="1:7" ht="62">
      <c r="A605" s="443" t="s">
        <v>1061</v>
      </c>
      <c r="B605" s="453" t="s">
        <v>1374</v>
      </c>
      <c r="C605" s="570" t="s">
        <v>670</v>
      </c>
      <c r="D605" s="229"/>
      <c r="E605" s="229"/>
      <c r="F605" s="337"/>
      <c r="G605" s="344"/>
    </row>
    <row r="606" spans="1:7" ht="77.5">
      <c r="A606" s="443" t="s">
        <v>1061</v>
      </c>
      <c r="B606" s="453" t="s">
        <v>1375</v>
      </c>
      <c r="C606" s="570" t="s">
        <v>670</v>
      </c>
      <c r="D606" s="229"/>
      <c r="E606" s="229"/>
      <c r="F606" s="337"/>
      <c r="G606" s="344"/>
    </row>
    <row r="607" spans="1:7">
      <c r="A607" s="443" t="s">
        <v>174</v>
      </c>
      <c r="B607" s="510" t="s">
        <v>1582</v>
      </c>
      <c r="C607" s="570" t="s">
        <v>303</v>
      </c>
      <c r="D607" s="229"/>
      <c r="E607" s="229"/>
      <c r="F607" s="337"/>
      <c r="G607" s="344"/>
    </row>
    <row r="608" spans="1:7">
      <c r="A608" s="443" t="s">
        <v>1</v>
      </c>
      <c r="B608" s="435"/>
      <c r="C608" s="570"/>
      <c r="D608" s="229"/>
      <c r="E608" s="229"/>
      <c r="F608" s="337"/>
      <c r="G608" s="344"/>
    </row>
    <row r="609" spans="1:7">
      <c r="A609" s="443" t="s">
        <v>2</v>
      </c>
      <c r="B609" s="435"/>
      <c r="C609" s="570"/>
      <c r="D609" s="344"/>
      <c r="E609" s="344"/>
      <c r="F609" s="344"/>
      <c r="G609" s="344"/>
    </row>
    <row r="610" spans="1:7">
      <c r="A610" s="443" t="s">
        <v>3</v>
      </c>
      <c r="B610" s="435"/>
      <c r="C610" s="570"/>
      <c r="D610" s="344"/>
      <c r="E610" s="344"/>
      <c r="F610" s="344"/>
      <c r="G610" s="344"/>
    </row>
    <row r="611" spans="1:7" ht="124">
      <c r="A611" s="442" t="s">
        <v>635</v>
      </c>
      <c r="B611" s="452" t="s">
        <v>636</v>
      </c>
      <c r="C611" s="571"/>
      <c r="D611" s="344"/>
      <c r="E611" s="344"/>
      <c r="F611" s="344"/>
      <c r="G611" s="344"/>
    </row>
    <row r="612" spans="1:7">
      <c r="A612" s="443" t="s">
        <v>552</v>
      </c>
      <c r="B612" s="453"/>
      <c r="C612" s="570"/>
      <c r="D612" s="344"/>
      <c r="E612" s="344"/>
      <c r="F612" s="344"/>
      <c r="G612" s="344"/>
    </row>
    <row r="613" spans="1:7" ht="62">
      <c r="A613" s="443" t="s">
        <v>1061</v>
      </c>
      <c r="B613" s="453" t="s">
        <v>1362</v>
      </c>
      <c r="C613" s="570" t="s">
        <v>670</v>
      </c>
      <c r="D613" s="344"/>
      <c r="E613" s="344"/>
      <c r="F613" s="344"/>
      <c r="G613" s="344"/>
    </row>
    <row r="614" spans="1:7" ht="93">
      <c r="A614" s="443" t="s">
        <v>1061</v>
      </c>
      <c r="B614" s="453" t="s">
        <v>1363</v>
      </c>
      <c r="C614" s="570" t="s">
        <v>670</v>
      </c>
      <c r="D614" s="229"/>
      <c r="E614" s="229"/>
      <c r="F614" s="337"/>
      <c r="G614" s="344"/>
    </row>
    <row r="615" spans="1:7">
      <c r="A615" s="443" t="s">
        <v>174</v>
      </c>
      <c r="B615" s="510" t="s">
        <v>1582</v>
      </c>
      <c r="C615" s="570" t="s">
        <v>303</v>
      </c>
      <c r="D615" s="229"/>
      <c r="E615" s="229"/>
      <c r="F615" s="337"/>
      <c r="G615" s="344"/>
    </row>
    <row r="616" spans="1:7">
      <c r="A616" s="443" t="s">
        <v>1</v>
      </c>
      <c r="B616" s="454"/>
      <c r="C616" s="570"/>
      <c r="D616" s="229"/>
      <c r="E616" s="229"/>
      <c r="F616" s="337"/>
      <c r="G616" s="344"/>
    </row>
    <row r="617" spans="1:7">
      <c r="A617" s="443" t="s">
        <v>2</v>
      </c>
      <c r="B617" s="435"/>
      <c r="C617" s="570"/>
      <c r="D617" s="344"/>
      <c r="E617" s="344"/>
      <c r="F617" s="344"/>
      <c r="G617" s="344"/>
    </row>
    <row r="618" spans="1:7">
      <c r="A618" s="443" t="s">
        <v>3</v>
      </c>
      <c r="B618" s="435"/>
      <c r="C618" s="570"/>
      <c r="D618" s="344"/>
      <c r="E618" s="344"/>
      <c r="F618" s="344"/>
      <c r="G618" s="344"/>
    </row>
    <row r="619" spans="1:7" ht="108.5">
      <c r="A619" s="442" t="s">
        <v>637</v>
      </c>
      <c r="B619" s="452" t="s">
        <v>638</v>
      </c>
      <c r="C619" s="571"/>
      <c r="D619" s="344"/>
      <c r="E619" s="344"/>
      <c r="F619" s="344"/>
      <c r="G619" s="344"/>
    </row>
    <row r="620" spans="1:7">
      <c r="A620" s="443" t="s">
        <v>552</v>
      </c>
      <c r="B620" s="453"/>
      <c r="C620" s="570"/>
      <c r="D620" s="344"/>
      <c r="E620" s="344"/>
      <c r="F620" s="344"/>
      <c r="G620" s="344"/>
    </row>
    <row r="621" spans="1:7">
      <c r="A621" s="443" t="s">
        <v>1061</v>
      </c>
      <c r="B621" s="453" t="s">
        <v>1354</v>
      </c>
      <c r="C621" s="570" t="s">
        <v>670</v>
      </c>
      <c r="D621" s="344"/>
      <c r="E621" s="344"/>
      <c r="F621" s="344"/>
      <c r="G621" s="344"/>
    </row>
    <row r="622" spans="1:7">
      <c r="A622" s="443" t="s">
        <v>1061</v>
      </c>
      <c r="B622" s="453" t="s">
        <v>1353</v>
      </c>
      <c r="C622" s="570" t="s">
        <v>670</v>
      </c>
      <c r="D622" s="229"/>
      <c r="E622" s="229"/>
      <c r="F622" s="337"/>
      <c r="G622" s="344"/>
    </row>
    <row r="623" spans="1:7">
      <c r="A623" s="443" t="s">
        <v>174</v>
      </c>
      <c r="B623" s="510" t="s">
        <v>1582</v>
      </c>
      <c r="C623" s="570" t="s">
        <v>303</v>
      </c>
      <c r="D623" s="229"/>
      <c r="E623" s="229"/>
      <c r="F623" s="337"/>
      <c r="G623" s="344"/>
    </row>
    <row r="624" spans="1:7">
      <c r="A624" s="443" t="s">
        <v>1</v>
      </c>
      <c r="B624" s="435"/>
      <c r="C624" s="570"/>
      <c r="D624" s="229"/>
      <c r="E624" s="229"/>
      <c r="F624" s="337"/>
      <c r="G624" s="344"/>
    </row>
    <row r="625" spans="1:7">
      <c r="A625" s="443" t="s">
        <v>2</v>
      </c>
      <c r="B625" s="435"/>
      <c r="C625" s="570"/>
      <c r="D625" s="344"/>
      <c r="E625" s="344"/>
      <c r="F625" s="344"/>
      <c r="G625" s="344"/>
    </row>
    <row r="626" spans="1:7">
      <c r="A626" s="443" t="s">
        <v>3</v>
      </c>
      <c r="B626" s="435"/>
      <c r="C626" s="570"/>
      <c r="D626" s="344"/>
      <c r="E626" s="344"/>
      <c r="F626" s="344"/>
      <c r="G626" s="344"/>
    </row>
    <row r="627" spans="1:7" ht="186">
      <c r="A627" s="442" t="s">
        <v>639</v>
      </c>
      <c r="B627" s="452" t="s">
        <v>640</v>
      </c>
      <c r="C627" s="571"/>
      <c r="D627" s="344"/>
      <c r="E627" s="344"/>
      <c r="F627" s="344"/>
      <c r="G627" s="344"/>
    </row>
    <row r="628" spans="1:7">
      <c r="A628" s="443" t="s">
        <v>552</v>
      </c>
      <c r="B628" s="453"/>
      <c r="C628" s="570"/>
      <c r="D628" s="344"/>
      <c r="E628" s="344"/>
      <c r="F628" s="344"/>
      <c r="G628" s="344"/>
    </row>
    <row r="629" spans="1:7" ht="46.5">
      <c r="A629" s="443" t="s">
        <v>1061</v>
      </c>
      <c r="B629" s="499" t="s">
        <v>1373</v>
      </c>
      <c r="C629" s="570" t="s">
        <v>670</v>
      </c>
      <c r="D629" s="344"/>
      <c r="E629" s="344"/>
      <c r="F629" s="344"/>
      <c r="G629" s="344"/>
    </row>
    <row r="630" spans="1:7" ht="46.5">
      <c r="A630" s="443" t="s">
        <v>1061</v>
      </c>
      <c r="B630" s="453" t="s">
        <v>1364</v>
      </c>
      <c r="C630" s="570" t="s">
        <v>670</v>
      </c>
      <c r="D630" s="229"/>
      <c r="E630" s="229"/>
      <c r="F630" s="337"/>
      <c r="G630" s="344"/>
    </row>
    <row r="631" spans="1:7">
      <c r="A631" s="443" t="s">
        <v>174</v>
      </c>
      <c r="B631" s="510" t="s">
        <v>1582</v>
      </c>
      <c r="C631" s="570" t="s">
        <v>303</v>
      </c>
      <c r="D631" s="229"/>
      <c r="E631" s="229"/>
      <c r="F631" s="337"/>
      <c r="G631" s="344"/>
    </row>
    <row r="632" spans="1:7">
      <c r="A632" s="443" t="s">
        <v>1</v>
      </c>
      <c r="B632" s="435"/>
      <c r="C632" s="570"/>
      <c r="D632" s="229"/>
      <c r="E632" s="229"/>
      <c r="F632" s="337"/>
      <c r="G632" s="344"/>
    </row>
    <row r="633" spans="1:7">
      <c r="A633" s="443" t="s">
        <v>2</v>
      </c>
      <c r="B633" s="435"/>
      <c r="C633" s="570"/>
      <c r="D633" s="344"/>
      <c r="E633" s="344"/>
      <c r="F633" s="344"/>
      <c r="G633" s="344"/>
    </row>
    <row r="634" spans="1:7">
      <c r="A634" s="443" t="s">
        <v>3</v>
      </c>
      <c r="B634" s="435"/>
      <c r="C634" s="570"/>
      <c r="D634" s="344"/>
      <c r="E634" s="344"/>
      <c r="F634" s="344"/>
      <c r="G634" s="344"/>
    </row>
    <row r="635" spans="1:7">
      <c r="A635" s="442">
        <v>6.4</v>
      </c>
      <c r="B635" s="452" t="s">
        <v>641</v>
      </c>
      <c r="C635" s="571"/>
      <c r="D635" s="344"/>
      <c r="E635" s="344"/>
      <c r="F635" s="344"/>
      <c r="G635" s="344"/>
    </row>
    <row r="636" spans="1:7" ht="124">
      <c r="A636" s="442" t="s">
        <v>19</v>
      </c>
      <c r="B636" s="452" t="s">
        <v>642</v>
      </c>
      <c r="C636" s="571"/>
      <c r="D636" s="344"/>
      <c r="E636" s="344"/>
      <c r="F636" s="344"/>
      <c r="G636" s="344"/>
    </row>
    <row r="637" spans="1:7">
      <c r="A637" s="443" t="s">
        <v>552</v>
      </c>
      <c r="B637" s="453"/>
      <c r="C637" s="570"/>
      <c r="D637" s="344"/>
      <c r="E637" s="344"/>
      <c r="F637" s="344"/>
      <c r="G637" s="344"/>
    </row>
    <row r="638" spans="1:7" ht="77.5">
      <c r="A638" s="443" t="s">
        <v>1061</v>
      </c>
      <c r="B638" s="453" t="s">
        <v>1355</v>
      </c>
      <c r="C638" s="570" t="s">
        <v>670</v>
      </c>
      <c r="D638" s="503"/>
      <c r="E638" s="344"/>
      <c r="F638" s="344"/>
      <c r="G638" s="344"/>
    </row>
    <row r="639" spans="1:7">
      <c r="A639" s="443" t="s">
        <v>174</v>
      </c>
      <c r="B639" s="510" t="s">
        <v>1582</v>
      </c>
      <c r="C639" s="570" t="s">
        <v>303</v>
      </c>
      <c r="D639" s="229"/>
      <c r="E639" s="229"/>
      <c r="F639" s="337"/>
      <c r="G639" s="344"/>
    </row>
    <row r="640" spans="1:7">
      <c r="A640" s="443" t="s">
        <v>1</v>
      </c>
      <c r="B640" s="435"/>
      <c r="C640" s="570"/>
      <c r="D640" s="229"/>
      <c r="E640" s="229"/>
      <c r="F640" s="337"/>
      <c r="G640" s="344"/>
    </row>
    <row r="641" spans="1:7">
      <c r="A641" s="443" t="s">
        <v>2</v>
      </c>
      <c r="B641" s="435"/>
      <c r="C641" s="570"/>
      <c r="D641" s="344"/>
      <c r="E641" s="344"/>
      <c r="F641" s="344"/>
      <c r="G641" s="344"/>
    </row>
    <row r="642" spans="1:7">
      <c r="A642" s="443" t="s">
        <v>3</v>
      </c>
      <c r="B642" s="435"/>
      <c r="C642" s="570"/>
      <c r="D642" s="344"/>
      <c r="E642" s="344"/>
      <c r="F642" s="344"/>
      <c r="G642" s="344"/>
    </row>
    <row r="643" spans="1:7" ht="93">
      <c r="A643" s="442" t="s">
        <v>442</v>
      </c>
      <c r="B643" s="452" t="s">
        <v>643</v>
      </c>
      <c r="C643" s="571"/>
      <c r="D643" s="344"/>
      <c r="E643" s="344"/>
      <c r="F643" s="344"/>
      <c r="G643" s="344"/>
    </row>
    <row r="644" spans="1:7">
      <c r="A644" s="443" t="s">
        <v>552</v>
      </c>
      <c r="B644" s="453"/>
      <c r="C644" s="570"/>
      <c r="D644" s="344"/>
      <c r="E644" s="344"/>
      <c r="F644" s="344"/>
      <c r="G644" s="344"/>
    </row>
    <row r="645" spans="1:7" ht="77.5">
      <c r="A645" s="443" t="s">
        <v>1061</v>
      </c>
      <c r="B645" s="453" t="s">
        <v>1355</v>
      </c>
      <c r="C645" s="570" t="s">
        <v>670</v>
      </c>
      <c r="D645" s="503"/>
      <c r="E645" s="344"/>
      <c r="F645" s="344"/>
      <c r="G645" s="344"/>
    </row>
    <row r="646" spans="1:7">
      <c r="A646" s="443" t="s">
        <v>174</v>
      </c>
      <c r="B646" s="510" t="s">
        <v>1582</v>
      </c>
      <c r="C646" s="570" t="s">
        <v>303</v>
      </c>
      <c r="D646" s="503"/>
      <c r="E646" s="344"/>
      <c r="F646" s="344"/>
      <c r="G646" s="344"/>
    </row>
    <row r="647" spans="1:7">
      <c r="A647" s="443" t="s">
        <v>1</v>
      </c>
      <c r="B647" s="435"/>
      <c r="C647" s="570"/>
      <c r="D647" s="229"/>
      <c r="E647" s="229"/>
      <c r="F647" s="337"/>
      <c r="G647" s="344"/>
    </row>
    <row r="648" spans="1:7">
      <c r="A648" s="443" t="s">
        <v>2</v>
      </c>
      <c r="B648" s="435"/>
      <c r="C648" s="570"/>
      <c r="D648" s="344"/>
      <c r="E648" s="344"/>
      <c r="F648" s="344"/>
      <c r="G648" s="344"/>
    </row>
    <row r="649" spans="1:7">
      <c r="A649" s="443" t="s">
        <v>3</v>
      </c>
      <c r="B649" s="435"/>
      <c r="C649" s="570"/>
      <c r="D649" s="344"/>
      <c r="E649" s="344"/>
      <c r="F649" s="344"/>
      <c r="G649" s="344"/>
    </row>
    <row r="650" spans="1:7" ht="232.5">
      <c r="A650" s="442" t="s">
        <v>443</v>
      </c>
      <c r="B650" s="452" t="s">
        <v>644</v>
      </c>
      <c r="C650" s="571"/>
      <c r="D650" s="344"/>
      <c r="E650" s="344"/>
      <c r="F650" s="344"/>
      <c r="G650" s="344"/>
    </row>
    <row r="651" spans="1:7">
      <c r="A651" s="443" t="s">
        <v>552</v>
      </c>
      <c r="B651" s="453"/>
      <c r="C651" s="570"/>
      <c r="D651" s="344"/>
      <c r="E651" s="344"/>
      <c r="F651" s="344"/>
      <c r="G651" s="344"/>
    </row>
    <row r="652" spans="1:7" ht="62">
      <c r="A652" s="443" t="s">
        <v>1061</v>
      </c>
      <c r="B652" s="499" t="s">
        <v>1372</v>
      </c>
      <c r="C652" s="570" t="s">
        <v>670</v>
      </c>
      <c r="D652" s="344"/>
      <c r="E652" s="344"/>
      <c r="F652" s="344"/>
      <c r="G652" s="344"/>
    </row>
    <row r="653" spans="1:7">
      <c r="A653" s="443" t="s">
        <v>174</v>
      </c>
      <c r="B653" s="510" t="s">
        <v>1582</v>
      </c>
      <c r="C653" s="570" t="s">
        <v>303</v>
      </c>
      <c r="D653" s="344"/>
      <c r="E653" s="344"/>
      <c r="F653" s="344"/>
      <c r="G653" s="344"/>
    </row>
    <row r="654" spans="1:7">
      <c r="A654" s="443" t="s">
        <v>1</v>
      </c>
      <c r="B654" s="435"/>
      <c r="C654" s="570"/>
      <c r="D654" s="229"/>
      <c r="E654" s="229"/>
      <c r="F654" s="337"/>
      <c r="G654" s="344"/>
    </row>
    <row r="655" spans="1:7">
      <c r="A655" s="443" t="s">
        <v>2</v>
      </c>
      <c r="B655" s="435"/>
      <c r="C655" s="570"/>
      <c r="D655" s="344"/>
      <c r="E655" s="344"/>
      <c r="F655" s="344"/>
      <c r="G655" s="344"/>
    </row>
    <row r="656" spans="1:7">
      <c r="A656" s="443" t="s">
        <v>3</v>
      </c>
      <c r="B656" s="435"/>
      <c r="C656" s="570"/>
      <c r="D656" s="344"/>
      <c r="E656" s="344"/>
      <c r="F656" s="344"/>
      <c r="G656" s="344"/>
    </row>
    <row r="657" spans="1:7">
      <c r="A657" s="441">
        <v>7</v>
      </c>
      <c r="B657" s="451" t="s">
        <v>645</v>
      </c>
      <c r="C657" s="572"/>
      <c r="D657" s="344"/>
      <c r="E657" s="344"/>
      <c r="F657" s="344"/>
      <c r="G657" s="344"/>
    </row>
    <row r="658" spans="1:7">
      <c r="A658" s="442">
        <v>7.1</v>
      </c>
      <c r="B658" s="452" t="s">
        <v>646</v>
      </c>
      <c r="C658" s="571"/>
      <c r="D658" s="344"/>
      <c r="E658" s="344"/>
      <c r="F658" s="344"/>
      <c r="G658" s="344"/>
    </row>
    <row r="659" spans="1:7" ht="248">
      <c r="A659" s="442" t="s">
        <v>647</v>
      </c>
      <c r="B659" s="452" t="s">
        <v>648</v>
      </c>
      <c r="C659" s="571"/>
      <c r="D659" s="344"/>
      <c r="E659" s="344"/>
      <c r="F659" s="344"/>
      <c r="G659" s="344"/>
    </row>
    <row r="660" spans="1:7">
      <c r="A660" s="443" t="s">
        <v>552</v>
      </c>
      <c r="B660" s="453"/>
      <c r="C660" s="570"/>
      <c r="D660" s="344"/>
      <c r="E660" s="344"/>
      <c r="F660" s="344"/>
      <c r="G660" s="344"/>
    </row>
    <row r="661" spans="1:7" ht="31">
      <c r="A661" s="443" t="s">
        <v>1061</v>
      </c>
      <c r="B661" s="499" t="s">
        <v>1371</v>
      </c>
      <c r="C661" s="570" t="s">
        <v>670</v>
      </c>
      <c r="D661" s="344"/>
      <c r="E661" s="344"/>
      <c r="F661" s="344"/>
      <c r="G661" s="344"/>
    </row>
    <row r="662" spans="1:7">
      <c r="A662" s="443" t="s">
        <v>174</v>
      </c>
      <c r="B662" s="510" t="s">
        <v>1582</v>
      </c>
      <c r="C662" s="570" t="s">
        <v>303</v>
      </c>
      <c r="D662" s="344"/>
      <c r="E662" s="344"/>
      <c r="F662" s="344"/>
      <c r="G662" s="344"/>
    </row>
    <row r="663" spans="1:7">
      <c r="A663" s="443" t="s">
        <v>2</v>
      </c>
      <c r="B663" s="435"/>
      <c r="C663" s="570"/>
      <c r="D663" s="344"/>
      <c r="E663" s="344"/>
      <c r="F663" s="344"/>
      <c r="G663" s="344"/>
    </row>
    <row r="664" spans="1:7">
      <c r="A664" s="443" t="s">
        <v>3</v>
      </c>
      <c r="B664" s="435"/>
      <c r="C664" s="570"/>
      <c r="D664" s="344"/>
      <c r="E664" s="344"/>
      <c r="F664" s="344"/>
      <c r="G664" s="344"/>
    </row>
    <row r="665" spans="1:7" ht="155">
      <c r="A665" s="442" t="s">
        <v>651</v>
      </c>
      <c r="B665" s="452" t="s">
        <v>652</v>
      </c>
      <c r="C665" s="571"/>
      <c r="D665" s="344"/>
      <c r="E665" s="344"/>
      <c r="F665" s="344"/>
      <c r="G665" s="344"/>
    </row>
    <row r="666" spans="1:7">
      <c r="A666" s="443" t="s">
        <v>552</v>
      </c>
      <c r="B666" s="453"/>
      <c r="C666" s="570"/>
      <c r="D666" s="344"/>
      <c r="E666" s="344"/>
      <c r="F666" s="344"/>
      <c r="G666" s="344"/>
    </row>
    <row r="667" spans="1:7" ht="62">
      <c r="A667" s="443" t="s">
        <v>1061</v>
      </c>
      <c r="B667" s="499" t="s">
        <v>1370</v>
      </c>
      <c r="C667" s="570" t="s">
        <v>670</v>
      </c>
      <c r="D667" s="344"/>
      <c r="E667" s="344"/>
      <c r="F667" s="344"/>
      <c r="G667" s="344"/>
    </row>
    <row r="668" spans="1:7">
      <c r="A668" s="443" t="s">
        <v>174</v>
      </c>
      <c r="B668" s="510" t="s">
        <v>1582</v>
      </c>
      <c r="C668" s="570" t="s">
        <v>303</v>
      </c>
      <c r="D668" s="344"/>
      <c r="E668" s="344"/>
      <c r="F668" s="344"/>
      <c r="G668" s="344"/>
    </row>
    <row r="669" spans="1:7">
      <c r="A669" s="443" t="s">
        <v>1</v>
      </c>
      <c r="B669" s="435"/>
      <c r="C669" s="570"/>
      <c r="D669" s="344"/>
      <c r="E669" s="344"/>
      <c r="F669" s="344"/>
      <c r="G669" s="344"/>
    </row>
    <row r="670" spans="1:7">
      <c r="A670" s="443" t="s">
        <v>2</v>
      </c>
      <c r="B670" s="435"/>
      <c r="C670" s="570"/>
      <c r="D670" s="344"/>
      <c r="E670" s="344"/>
      <c r="F670" s="344"/>
      <c r="G670" s="344"/>
    </row>
    <row r="671" spans="1:7">
      <c r="A671" s="443" t="s">
        <v>3</v>
      </c>
      <c r="B671" s="435"/>
      <c r="C671" s="570"/>
      <c r="D671" s="344"/>
      <c r="E671" s="344"/>
      <c r="F671" s="344"/>
      <c r="G671" s="344"/>
    </row>
    <row r="672" spans="1:7" ht="186">
      <c r="A672" s="442" t="s">
        <v>656</v>
      </c>
      <c r="B672" s="452" t="s">
        <v>657</v>
      </c>
      <c r="C672" s="571"/>
      <c r="D672" s="344"/>
      <c r="E672" s="344"/>
      <c r="F672" s="344"/>
      <c r="G672" s="344"/>
    </row>
    <row r="673" spans="1:7">
      <c r="A673" s="443" t="s">
        <v>552</v>
      </c>
      <c r="B673" s="453"/>
      <c r="C673" s="570"/>
      <c r="D673" s="344"/>
      <c r="E673" s="344"/>
      <c r="F673" s="344"/>
      <c r="G673" s="344"/>
    </row>
    <row r="674" spans="1:7" ht="105.75" customHeight="1">
      <c r="A674" s="443" t="s">
        <v>1061</v>
      </c>
      <c r="B674" s="499" t="s">
        <v>1369</v>
      </c>
      <c r="C674" s="570" t="s">
        <v>670</v>
      </c>
      <c r="D674" s="344"/>
      <c r="E674" s="344"/>
      <c r="F674" s="344"/>
      <c r="G674" s="344"/>
    </row>
    <row r="675" spans="1:7" ht="20.25" customHeight="1">
      <c r="A675" s="443" t="s">
        <v>174</v>
      </c>
      <c r="B675" s="510" t="s">
        <v>1582</v>
      </c>
      <c r="C675" s="570" t="s">
        <v>303</v>
      </c>
      <c r="D675" s="344"/>
      <c r="E675" s="344"/>
      <c r="F675" s="344"/>
      <c r="G675" s="344"/>
    </row>
    <row r="676" spans="1:7">
      <c r="A676" s="443" t="s">
        <v>1</v>
      </c>
      <c r="B676" s="435"/>
      <c r="C676" s="570"/>
      <c r="D676" s="344"/>
      <c r="E676" s="344"/>
      <c r="F676" s="344"/>
      <c r="G676" s="344"/>
    </row>
    <row r="677" spans="1:7">
      <c r="A677" s="443" t="s">
        <v>2</v>
      </c>
      <c r="B677" s="435"/>
      <c r="C677" s="570"/>
      <c r="D677" s="344"/>
      <c r="E677" s="344"/>
      <c r="F677" s="344"/>
      <c r="G677" s="344"/>
    </row>
    <row r="678" spans="1:7">
      <c r="A678" s="443" t="s">
        <v>3</v>
      </c>
      <c r="B678" s="435"/>
      <c r="C678" s="570"/>
      <c r="D678" s="344"/>
      <c r="E678" s="344"/>
      <c r="F678" s="344"/>
      <c r="G678" s="344"/>
    </row>
    <row r="679" spans="1:7" ht="186">
      <c r="A679" s="442" t="s">
        <v>658</v>
      </c>
      <c r="B679" s="452" t="s">
        <v>659</v>
      </c>
      <c r="C679" s="571"/>
      <c r="D679" s="344"/>
      <c r="E679" s="344"/>
      <c r="F679" s="344"/>
      <c r="G679" s="344"/>
    </row>
    <row r="680" spans="1:7">
      <c r="A680" s="443" t="s">
        <v>552</v>
      </c>
      <c r="B680" s="453"/>
      <c r="C680" s="570"/>
      <c r="D680" s="344"/>
      <c r="E680" s="344"/>
      <c r="F680" s="344"/>
      <c r="G680" s="344"/>
    </row>
    <row r="681" spans="1:7" ht="46.5">
      <c r="A681" s="443" t="s">
        <v>1061</v>
      </c>
      <c r="B681" s="453" t="s">
        <v>1365</v>
      </c>
      <c r="C681" s="570" t="s">
        <v>670</v>
      </c>
      <c r="D681" s="344"/>
      <c r="E681" s="344"/>
      <c r="F681" s="344"/>
      <c r="G681" s="344"/>
    </row>
    <row r="682" spans="1:7">
      <c r="A682" s="443" t="s">
        <v>174</v>
      </c>
      <c r="B682" s="510" t="s">
        <v>1582</v>
      </c>
      <c r="C682" s="570" t="s">
        <v>303</v>
      </c>
      <c r="D682" s="344"/>
      <c r="E682" s="344"/>
      <c r="F682" s="344"/>
      <c r="G682" s="344"/>
    </row>
    <row r="683" spans="1:7">
      <c r="A683" s="443" t="s">
        <v>1</v>
      </c>
      <c r="B683" s="435"/>
      <c r="C683" s="570"/>
      <c r="D683" s="344"/>
      <c r="E683" s="344"/>
      <c r="F683" s="344"/>
      <c r="G683" s="344"/>
    </row>
    <row r="684" spans="1:7">
      <c r="A684" s="443" t="s">
        <v>2</v>
      </c>
      <c r="B684" s="435"/>
      <c r="C684" s="570"/>
      <c r="D684" s="344"/>
      <c r="E684" s="344"/>
      <c r="F684" s="344"/>
      <c r="G684" s="344"/>
    </row>
    <row r="685" spans="1:7">
      <c r="A685" s="443" t="s">
        <v>3</v>
      </c>
      <c r="B685" s="435"/>
      <c r="C685" s="570"/>
      <c r="D685" s="344"/>
      <c r="E685" s="344"/>
      <c r="F685" s="344"/>
      <c r="G685" s="344"/>
    </row>
    <row r="686" spans="1:7" ht="124">
      <c r="A686" s="442" t="s">
        <v>660</v>
      </c>
      <c r="B686" s="452" t="s">
        <v>661</v>
      </c>
      <c r="C686" s="571"/>
      <c r="D686" s="344"/>
      <c r="E686" s="344"/>
      <c r="F686" s="344"/>
      <c r="G686" s="344"/>
    </row>
    <row r="687" spans="1:7">
      <c r="A687" s="443" t="s">
        <v>552</v>
      </c>
      <c r="B687" s="453"/>
      <c r="C687" s="570"/>
      <c r="D687" s="344"/>
      <c r="E687" s="344"/>
      <c r="F687" s="344"/>
      <c r="G687" s="344"/>
    </row>
    <row r="688" spans="1:7" ht="31">
      <c r="A688" s="443" t="s">
        <v>1061</v>
      </c>
      <c r="B688" s="575" t="s">
        <v>1346</v>
      </c>
      <c r="C688" s="570" t="s">
        <v>670</v>
      </c>
      <c r="D688" s="344"/>
      <c r="E688" s="344"/>
      <c r="F688" s="344"/>
      <c r="G688" s="344"/>
    </row>
    <row r="689" spans="1:7" ht="31">
      <c r="A689" s="443" t="s">
        <v>1061</v>
      </c>
      <c r="B689" s="453" t="s">
        <v>1345</v>
      </c>
      <c r="C689" s="570" t="s">
        <v>670</v>
      </c>
      <c r="D689" s="344"/>
      <c r="E689" s="344"/>
      <c r="F689" s="344"/>
      <c r="G689" s="344"/>
    </row>
    <row r="690" spans="1:7">
      <c r="A690" s="443" t="s">
        <v>174</v>
      </c>
      <c r="B690" s="510" t="s">
        <v>1582</v>
      </c>
      <c r="C690" s="570" t="s">
        <v>303</v>
      </c>
      <c r="D690" s="344"/>
      <c r="E690" s="344"/>
      <c r="F690" s="344"/>
      <c r="G690" s="344"/>
    </row>
    <row r="691" spans="1:7">
      <c r="A691" s="443" t="s">
        <v>1</v>
      </c>
      <c r="B691" s="435"/>
      <c r="C691" s="570"/>
      <c r="D691" s="344"/>
      <c r="E691" s="344"/>
      <c r="F691" s="344"/>
      <c r="G691" s="344"/>
    </row>
    <row r="692" spans="1:7">
      <c r="A692" s="443" t="s">
        <v>2</v>
      </c>
      <c r="B692" s="435"/>
      <c r="C692" s="570"/>
      <c r="D692" s="344"/>
      <c r="E692" s="344"/>
      <c r="F692" s="344"/>
      <c r="G692" s="344"/>
    </row>
    <row r="693" spans="1:7">
      <c r="A693" s="443" t="s">
        <v>3</v>
      </c>
      <c r="B693" s="435"/>
      <c r="C693" s="570"/>
      <c r="D693" s="344"/>
      <c r="E693" s="344"/>
      <c r="F693" s="344"/>
      <c r="G693" s="344"/>
    </row>
    <row r="694" spans="1:7" ht="124">
      <c r="A694" s="442" t="s">
        <v>662</v>
      </c>
      <c r="B694" s="452" t="s">
        <v>663</v>
      </c>
      <c r="C694" s="571"/>
      <c r="D694" s="344"/>
      <c r="E694" s="344"/>
      <c r="F694" s="344"/>
      <c r="G694" s="344"/>
    </row>
    <row r="695" spans="1:7">
      <c r="A695" s="443" t="s">
        <v>552</v>
      </c>
      <c r="B695" s="453"/>
      <c r="C695" s="570"/>
      <c r="D695" s="344"/>
      <c r="E695" s="344"/>
      <c r="F695" s="344"/>
      <c r="G695" s="344"/>
    </row>
    <row r="696" spans="1:7" ht="77.5">
      <c r="A696" s="443" t="s">
        <v>1061</v>
      </c>
      <c r="B696" s="575" t="s">
        <v>1366</v>
      </c>
      <c r="C696" s="570" t="s">
        <v>670</v>
      </c>
      <c r="D696" s="344"/>
      <c r="E696" s="344"/>
      <c r="F696" s="344"/>
      <c r="G696" s="344"/>
    </row>
    <row r="697" spans="1:7">
      <c r="A697" s="443" t="s">
        <v>174</v>
      </c>
      <c r="B697" s="510" t="s">
        <v>1582</v>
      </c>
      <c r="C697" s="570" t="s">
        <v>303</v>
      </c>
      <c r="D697" s="344"/>
      <c r="E697" s="344"/>
      <c r="F697" s="344"/>
      <c r="G697" s="344"/>
    </row>
    <row r="698" spans="1:7">
      <c r="A698" s="443" t="s">
        <v>1</v>
      </c>
      <c r="B698" s="453"/>
      <c r="C698" s="570"/>
      <c r="D698" s="344"/>
      <c r="E698" s="344"/>
      <c r="F698" s="344"/>
      <c r="G698" s="344"/>
    </row>
    <row r="699" spans="1:7">
      <c r="A699" s="443" t="s">
        <v>2</v>
      </c>
      <c r="B699" s="435"/>
      <c r="C699" s="570"/>
      <c r="D699" s="344"/>
      <c r="E699" s="344"/>
      <c r="F699" s="344"/>
      <c r="G699" s="344"/>
    </row>
    <row r="700" spans="1:7">
      <c r="A700" s="443" t="s">
        <v>3</v>
      </c>
      <c r="B700" s="435"/>
      <c r="C700" s="570"/>
      <c r="D700" s="344"/>
      <c r="E700" s="344"/>
      <c r="F700" s="344"/>
      <c r="G700" s="344"/>
    </row>
    <row r="701" spans="1:7" ht="124">
      <c r="A701" s="442" t="s">
        <v>664</v>
      </c>
      <c r="B701" s="452" t="s">
        <v>665</v>
      </c>
      <c r="C701" s="571"/>
      <c r="D701" s="344"/>
      <c r="E701" s="344"/>
      <c r="F701" s="344"/>
      <c r="G701" s="344"/>
    </row>
    <row r="702" spans="1:7">
      <c r="A702" s="443" t="s">
        <v>552</v>
      </c>
      <c r="B702" s="453"/>
      <c r="C702" s="570"/>
      <c r="D702" s="344"/>
      <c r="E702" s="344"/>
      <c r="F702" s="344"/>
      <c r="G702" s="344"/>
    </row>
    <row r="703" spans="1:7" ht="77.5">
      <c r="A703" s="443" t="s">
        <v>1061</v>
      </c>
      <c r="B703" s="575" t="s">
        <v>1367</v>
      </c>
      <c r="C703" s="570" t="s">
        <v>670</v>
      </c>
      <c r="D703" s="344"/>
      <c r="E703" s="344"/>
      <c r="F703" s="344"/>
      <c r="G703" s="344"/>
    </row>
    <row r="704" spans="1:7">
      <c r="A704" s="443" t="s">
        <v>174</v>
      </c>
      <c r="B704" s="510" t="s">
        <v>1582</v>
      </c>
      <c r="C704" s="570" t="s">
        <v>303</v>
      </c>
      <c r="D704" s="344"/>
      <c r="E704" s="344"/>
      <c r="F704" s="344"/>
      <c r="G704" s="344"/>
    </row>
    <row r="705" spans="1:8">
      <c r="A705" s="443" t="s">
        <v>1</v>
      </c>
      <c r="B705" s="435"/>
      <c r="C705" s="570"/>
      <c r="D705" s="344"/>
      <c r="E705" s="344"/>
      <c r="F705" s="344"/>
      <c r="G705" s="344"/>
    </row>
    <row r="706" spans="1:8">
      <c r="A706" s="443" t="s">
        <v>2</v>
      </c>
      <c r="B706" s="435"/>
      <c r="C706" s="570"/>
      <c r="D706" s="344"/>
      <c r="E706" s="344"/>
      <c r="F706" s="344"/>
      <c r="G706" s="344"/>
    </row>
    <row r="707" spans="1:8">
      <c r="A707" s="443" t="s">
        <v>3</v>
      </c>
      <c r="B707" s="435"/>
      <c r="C707" s="570"/>
      <c r="D707" s="344"/>
      <c r="E707" s="344"/>
      <c r="F707" s="344"/>
      <c r="G707" s="344"/>
    </row>
    <row r="708" spans="1:8" ht="124">
      <c r="A708" s="442" t="s">
        <v>666</v>
      </c>
      <c r="B708" s="452" t="s">
        <v>667</v>
      </c>
      <c r="C708" s="571"/>
      <c r="D708" s="344"/>
      <c r="E708" s="344"/>
      <c r="F708" s="344"/>
      <c r="G708" s="344"/>
    </row>
    <row r="709" spans="1:8">
      <c r="A709" s="443" t="s">
        <v>552</v>
      </c>
      <c r="B709" s="453"/>
      <c r="C709" s="570"/>
      <c r="D709" s="344"/>
      <c r="E709" s="344"/>
      <c r="F709" s="344"/>
      <c r="G709" s="344"/>
    </row>
    <row r="710" spans="1:8" ht="31">
      <c r="A710" s="443" t="s">
        <v>1061</v>
      </c>
      <c r="B710" s="453" t="s">
        <v>1368</v>
      </c>
      <c r="C710" s="570" t="s">
        <v>670</v>
      </c>
      <c r="D710" s="344"/>
      <c r="E710" s="344"/>
      <c r="F710" s="344"/>
      <c r="G710" s="344"/>
    </row>
    <row r="711" spans="1:8">
      <c r="A711" s="443" t="s">
        <v>174</v>
      </c>
      <c r="B711" s="510" t="s">
        <v>1582</v>
      </c>
      <c r="C711" s="570" t="s">
        <v>303</v>
      </c>
      <c r="D711" s="344"/>
      <c r="E711" s="344"/>
      <c r="F711" s="344"/>
      <c r="G711" s="344"/>
    </row>
    <row r="712" spans="1:8">
      <c r="A712" s="443" t="s">
        <v>1</v>
      </c>
      <c r="B712" s="435"/>
      <c r="C712" s="570"/>
      <c r="D712" s="344"/>
      <c r="E712" s="344"/>
      <c r="F712" s="344"/>
      <c r="G712" s="344"/>
    </row>
    <row r="713" spans="1:8">
      <c r="A713" s="443" t="s">
        <v>2</v>
      </c>
      <c r="B713" s="435"/>
      <c r="C713" s="570"/>
      <c r="D713" s="344"/>
      <c r="E713" s="344"/>
      <c r="F713" s="344"/>
      <c r="G713" s="344"/>
    </row>
    <row r="714" spans="1:8">
      <c r="A714" s="443" t="s">
        <v>3</v>
      </c>
      <c r="B714" s="435"/>
      <c r="C714" s="570"/>
      <c r="D714" s="344"/>
      <c r="E714" s="344"/>
      <c r="F714" s="344"/>
      <c r="G714" s="344"/>
    </row>
    <row r="715" spans="1:8" ht="77.5">
      <c r="A715" s="442" t="s">
        <v>668</v>
      </c>
      <c r="B715" s="452" t="s">
        <v>669</v>
      </c>
      <c r="C715" s="571"/>
      <c r="D715" s="344"/>
      <c r="E715" s="344"/>
      <c r="F715" s="344"/>
      <c r="G715" s="344"/>
    </row>
    <row r="716" spans="1:8">
      <c r="A716" s="443" t="s">
        <v>552</v>
      </c>
      <c r="B716" s="453"/>
      <c r="C716" s="570"/>
      <c r="D716" s="344"/>
      <c r="E716" s="344"/>
      <c r="F716" s="344"/>
      <c r="G716" s="344"/>
    </row>
    <row r="717" spans="1:8" ht="77.5">
      <c r="A717" s="443" t="s">
        <v>1061</v>
      </c>
      <c r="B717" s="575" t="s">
        <v>1367</v>
      </c>
      <c r="C717" s="570" t="s">
        <v>670</v>
      </c>
      <c r="D717" s="344"/>
      <c r="E717" s="344"/>
      <c r="F717" s="344"/>
      <c r="G717" s="344"/>
    </row>
    <row r="718" spans="1:8">
      <c r="A718" s="443" t="s">
        <v>174</v>
      </c>
      <c r="B718" s="510" t="s">
        <v>1582</v>
      </c>
      <c r="C718" s="570" t="s">
        <v>303</v>
      </c>
      <c r="D718" s="344"/>
      <c r="E718" s="344"/>
      <c r="F718" s="344"/>
      <c r="G718" s="344"/>
    </row>
    <row r="719" spans="1:8">
      <c r="A719" s="443" t="s">
        <v>1</v>
      </c>
      <c r="B719" s="435"/>
      <c r="C719" s="574"/>
      <c r="D719" s="346"/>
      <c r="E719" s="344"/>
      <c r="F719" s="344"/>
      <c r="G719" s="344"/>
      <c r="H719" s="344"/>
    </row>
    <row r="720" spans="1:8">
      <c r="A720" s="443" t="s">
        <v>2</v>
      </c>
      <c r="B720" s="435"/>
      <c r="C720" s="574"/>
      <c r="D720" s="346"/>
      <c r="E720" s="344"/>
      <c r="F720" s="344"/>
      <c r="G720" s="344"/>
      <c r="H720" s="344"/>
    </row>
    <row r="721" spans="1:8">
      <c r="A721" s="443" t="s">
        <v>3</v>
      </c>
      <c r="B721" s="435"/>
      <c r="C721" s="574"/>
      <c r="D721" s="346"/>
      <c r="E721" s="344"/>
      <c r="F721" s="344"/>
      <c r="G721" s="344"/>
      <c r="H721" s="344"/>
    </row>
    <row r="722" spans="1:8">
      <c r="D722" s="346"/>
      <c r="E722" s="344"/>
      <c r="F722" s="344"/>
      <c r="G722" s="344"/>
      <c r="H722" s="344"/>
    </row>
  </sheetData>
  <mergeCells count="2">
    <mergeCell ref="D76:H76"/>
    <mergeCell ref="D136:I136"/>
  </mergeCells>
  <pageMargins left="0.7" right="0.7" top="0.75" bottom="0.75" header="0.3" footer="0.3"/>
  <pageSetup paperSize="9" scale="53" orientation="portrait" r:id="rId1"/>
  <colBreaks count="2" manualBreakCount="2">
    <brk id="3" max="719" man="1"/>
    <brk id="6"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H121"/>
  <sheetViews>
    <sheetView zoomScale="68" zoomScaleNormal="68" workbookViewId="0">
      <selection activeCell="G2" sqref="G2"/>
    </sheetView>
  </sheetViews>
  <sheetFormatPr defaultRowHeight="14"/>
  <cols>
    <col min="1" max="1" width="22" customWidth="1"/>
    <col min="2" max="2" width="108.54296875" customWidth="1"/>
  </cols>
  <sheetData>
    <row r="1" spans="1:8" ht="14.5">
      <c r="A1" s="320" t="s">
        <v>554</v>
      </c>
      <c r="B1" s="321" t="s">
        <v>555</v>
      </c>
      <c r="C1" s="328"/>
      <c r="D1" s="328"/>
      <c r="G1" s="319" t="s">
        <v>556</v>
      </c>
      <c r="H1" s="319" t="s">
        <v>670</v>
      </c>
    </row>
    <row r="2" spans="1:8" ht="249.75" customHeight="1">
      <c r="A2" s="322"/>
      <c r="B2" s="323" t="s">
        <v>557</v>
      </c>
      <c r="C2" s="327"/>
      <c r="D2" s="327"/>
      <c r="G2" s="319" t="s">
        <v>556</v>
      </c>
      <c r="H2" s="319" t="s">
        <v>670</v>
      </c>
    </row>
    <row r="3" spans="1:8" ht="57.75" customHeight="1">
      <c r="A3" s="322">
        <v>3.1</v>
      </c>
      <c r="B3" s="323" t="s">
        <v>558</v>
      </c>
      <c r="C3" s="327"/>
      <c r="D3" s="327"/>
      <c r="G3" s="319" t="s">
        <v>556</v>
      </c>
      <c r="H3" s="319" t="s">
        <v>670</v>
      </c>
    </row>
    <row r="4" spans="1:8" ht="275.5">
      <c r="A4" s="322" t="s">
        <v>559</v>
      </c>
      <c r="B4" s="323" t="s">
        <v>560</v>
      </c>
      <c r="C4" s="327"/>
      <c r="D4" s="327"/>
      <c r="G4" s="319" t="s">
        <v>556</v>
      </c>
      <c r="H4" s="319" t="s">
        <v>670</v>
      </c>
    </row>
    <row r="5" spans="1:8" ht="14.5">
      <c r="A5" s="324" t="s">
        <v>552</v>
      </c>
      <c r="B5" s="331"/>
      <c r="C5" s="326"/>
      <c r="D5" s="326"/>
      <c r="G5" s="319" t="s">
        <v>556</v>
      </c>
      <c r="H5" s="319" t="s">
        <v>670</v>
      </c>
    </row>
    <row r="6" spans="1:8" ht="232">
      <c r="A6" s="322" t="s">
        <v>561</v>
      </c>
      <c r="B6" s="323" t="s">
        <v>562</v>
      </c>
      <c r="C6" s="327"/>
      <c r="D6" s="327"/>
      <c r="G6" s="319" t="s">
        <v>556</v>
      </c>
      <c r="H6" s="319" t="s">
        <v>670</v>
      </c>
    </row>
    <row r="7" spans="1:8" ht="58">
      <c r="A7" s="324" t="s">
        <v>552</v>
      </c>
      <c r="B7" s="325" t="s">
        <v>671</v>
      </c>
      <c r="C7" s="326"/>
      <c r="D7" s="326"/>
      <c r="G7" s="319" t="s">
        <v>556</v>
      </c>
      <c r="H7" s="319" t="s">
        <v>670</v>
      </c>
    </row>
    <row r="8" spans="1:8" ht="130.5">
      <c r="A8" s="322" t="s">
        <v>563</v>
      </c>
      <c r="B8" s="323" t="s">
        <v>564</v>
      </c>
      <c r="C8" s="327"/>
      <c r="D8" s="327"/>
      <c r="G8" s="319" t="s">
        <v>556</v>
      </c>
      <c r="H8" s="319" t="s">
        <v>670</v>
      </c>
    </row>
    <row r="9" spans="1:8" ht="68.25" customHeight="1">
      <c r="A9" s="324" t="s">
        <v>552</v>
      </c>
      <c r="B9" s="331" t="s">
        <v>687</v>
      </c>
      <c r="C9" s="326"/>
      <c r="D9" s="326"/>
      <c r="G9" s="319" t="s">
        <v>556</v>
      </c>
      <c r="H9" s="319" t="s">
        <v>670</v>
      </c>
    </row>
    <row r="10" spans="1:8" ht="81" customHeight="1">
      <c r="A10" s="322" t="s">
        <v>565</v>
      </c>
      <c r="B10" s="323" t="s">
        <v>566</v>
      </c>
      <c r="C10" s="327"/>
      <c r="D10" s="327"/>
      <c r="G10" s="319" t="s">
        <v>556</v>
      </c>
      <c r="H10" s="319" t="s">
        <v>670</v>
      </c>
    </row>
    <row r="11" spans="1:8" ht="14.5">
      <c r="A11" s="324" t="s">
        <v>552</v>
      </c>
      <c r="B11" s="331"/>
      <c r="C11" s="326"/>
      <c r="D11" s="326"/>
      <c r="G11" s="319" t="s">
        <v>556</v>
      </c>
      <c r="H11" s="319" t="s">
        <v>670</v>
      </c>
    </row>
    <row r="12" spans="1:8" ht="87">
      <c r="A12" s="322" t="s">
        <v>567</v>
      </c>
      <c r="B12" s="323" t="s">
        <v>568</v>
      </c>
      <c r="C12" s="327"/>
      <c r="D12" s="327"/>
      <c r="G12" s="319" t="s">
        <v>556</v>
      </c>
      <c r="H12" s="319" t="s">
        <v>670</v>
      </c>
    </row>
    <row r="13" spans="1:8" ht="14.5">
      <c r="A13" s="324" t="s">
        <v>552</v>
      </c>
      <c r="B13" s="331" t="s">
        <v>695</v>
      </c>
      <c r="C13" s="326"/>
      <c r="D13" s="326"/>
      <c r="G13" s="319" t="s">
        <v>556</v>
      </c>
      <c r="H13" s="319" t="s">
        <v>670</v>
      </c>
    </row>
    <row r="14" spans="1:8" ht="145">
      <c r="A14" s="322" t="s">
        <v>569</v>
      </c>
      <c r="B14" s="323" t="s">
        <v>570</v>
      </c>
      <c r="C14" s="327"/>
      <c r="D14" s="327"/>
      <c r="G14" s="319" t="s">
        <v>556</v>
      </c>
      <c r="H14" s="319" t="s">
        <v>670</v>
      </c>
    </row>
    <row r="15" spans="1:8" ht="14.5">
      <c r="A15" s="324" t="s">
        <v>552</v>
      </c>
      <c r="B15" s="331"/>
      <c r="C15" s="326"/>
      <c r="D15" s="326"/>
      <c r="G15" s="319" t="s">
        <v>556</v>
      </c>
      <c r="H15" s="319" t="s">
        <v>670</v>
      </c>
    </row>
    <row r="16" spans="1:8" ht="145">
      <c r="A16" s="322" t="s">
        <v>571</v>
      </c>
      <c r="B16" s="323" t="s">
        <v>572</v>
      </c>
      <c r="C16" s="327"/>
      <c r="D16" s="327"/>
      <c r="G16" s="319" t="s">
        <v>556</v>
      </c>
      <c r="H16" s="319" t="s">
        <v>670</v>
      </c>
    </row>
    <row r="17" spans="1:8" ht="14.5">
      <c r="A17" s="324" t="s">
        <v>552</v>
      </c>
      <c r="B17" s="331"/>
      <c r="C17" s="326"/>
      <c r="D17" s="326"/>
      <c r="G17" s="319" t="s">
        <v>556</v>
      </c>
      <c r="H17" s="319" t="s">
        <v>670</v>
      </c>
    </row>
    <row r="18" spans="1:8" ht="43.5">
      <c r="A18" s="322">
        <v>3.2</v>
      </c>
      <c r="B18" s="323" t="s">
        <v>573</v>
      </c>
      <c r="C18" s="327"/>
      <c r="D18" s="327"/>
      <c r="G18" s="319" t="s">
        <v>556</v>
      </c>
      <c r="H18" s="319" t="s">
        <v>670</v>
      </c>
    </row>
    <row r="19" spans="1:8" ht="43.5">
      <c r="A19" s="329" t="s">
        <v>553</v>
      </c>
      <c r="B19" s="330" t="s">
        <v>574</v>
      </c>
      <c r="C19" s="327"/>
      <c r="D19" s="327"/>
      <c r="G19" s="319" t="s">
        <v>556</v>
      </c>
      <c r="H19" s="319" t="s">
        <v>670</v>
      </c>
    </row>
    <row r="20" spans="1:8" ht="143.25" customHeight="1">
      <c r="A20" s="322" t="s">
        <v>183</v>
      </c>
      <c r="B20" s="323" t="s">
        <v>575</v>
      </c>
      <c r="C20" s="327"/>
      <c r="D20" s="327"/>
      <c r="G20" s="319" t="s">
        <v>556</v>
      </c>
      <c r="H20" s="319" t="s">
        <v>670</v>
      </c>
    </row>
    <row r="21" spans="1:8" ht="141.75" customHeight="1">
      <c r="A21" s="324" t="s">
        <v>552</v>
      </c>
      <c r="B21" s="325" t="s">
        <v>696</v>
      </c>
      <c r="C21" s="326"/>
      <c r="D21" s="326"/>
      <c r="G21" s="319" t="s">
        <v>556</v>
      </c>
      <c r="H21" s="319" t="s">
        <v>670</v>
      </c>
    </row>
    <row r="22" spans="1:8" ht="145">
      <c r="A22" s="322" t="s">
        <v>576</v>
      </c>
      <c r="B22" s="323" t="s">
        <v>577</v>
      </c>
      <c r="C22" s="327"/>
      <c r="D22" s="327"/>
      <c r="G22" s="319" t="s">
        <v>556</v>
      </c>
      <c r="H22" s="319" t="s">
        <v>670</v>
      </c>
    </row>
    <row r="23" spans="1:8" ht="116">
      <c r="A23" s="324" t="s">
        <v>552</v>
      </c>
      <c r="B23" s="325" t="s">
        <v>697</v>
      </c>
      <c r="C23" s="326"/>
      <c r="D23" s="326"/>
      <c r="G23" s="319" t="s">
        <v>556</v>
      </c>
      <c r="H23" s="319" t="s">
        <v>670</v>
      </c>
    </row>
    <row r="24" spans="1:8" ht="261">
      <c r="A24" s="322" t="s">
        <v>578</v>
      </c>
      <c r="B24" s="323" t="s">
        <v>579</v>
      </c>
      <c r="C24" s="327"/>
      <c r="D24" s="327"/>
      <c r="G24" s="319" t="s">
        <v>556</v>
      </c>
      <c r="H24" s="319" t="s">
        <v>670</v>
      </c>
    </row>
    <row r="25" spans="1:8" ht="103.5" customHeight="1">
      <c r="A25" s="324" t="s">
        <v>552</v>
      </c>
      <c r="B25" s="325" t="s">
        <v>698</v>
      </c>
      <c r="C25" s="326"/>
      <c r="D25" s="326"/>
      <c r="G25" s="319" t="s">
        <v>556</v>
      </c>
      <c r="H25" s="319" t="s">
        <v>670</v>
      </c>
    </row>
    <row r="26" spans="1:8" ht="188.5">
      <c r="A26" s="322" t="s">
        <v>580</v>
      </c>
      <c r="B26" s="323" t="s">
        <v>581</v>
      </c>
      <c r="C26" s="327"/>
      <c r="D26" s="327"/>
      <c r="G26" s="319" t="s">
        <v>556</v>
      </c>
      <c r="H26" s="319" t="s">
        <v>670</v>
      </c>
    </row>
    <row r="27" spans="1:8" ht="140.25" customHeight="1">
      <c r="A27" s="324" t="s">
        <v>552</v>
      </c>
      <c r="B27" s="325" t="s">
        <v>672</v>
      </c>
      <c r="C27" s="326"/>
      <c r="D27" s="326"/>
      <c r="G27" s="319" t="s">
        <v>556</v>
      </c>
      <c r="H27" s="319" t="s">
        <v>670</v>
      </c>
    </row>
    <row r="28" spans="1:8" ht="105" customHeight="1">
      <c r="A28" s="322" t="s">
        <v>582</v>
      </c>
      <c r="B28" s="323" t="s">
        <v>583</v>
      </c>
      <c r="C28" s="327"/>
      <c r="D28" s="327"/>
      <c r="G28" s="319" t="s">
        <v>556</v>
      </c>
      <c r="H28" s="319" t="s">
        <v>670</v>
      </c>
    </row>
    <row r="29" spans="1:8" ht="122.25" customHeight="1">
      <c r="A29" s="324" t="s">
        <v>552</v>
      </c>
      <c r="B29" s="331" t="s">
        <v>693</v>
      </c>
      <c r="C29" s="326"/>
      <c r="D29" s="326" t="s">
        <v>683</v>
      </c>
      <c r="G29" s="319" t="s">
        <v>556</v>
      </c>
      <c r="H29" s="319" t="s">
        <v>670</v>
      </c>
    </row>
    <row r="30" spans="1:8" ht="255.75" customHeight="1">
      <c r="A30" s="322" t="s">
        <v>584</v>
      </c>
      <c r="B30" s="323" t="s">
        <v>585</v>
      </c>
      <c r="C30" s="327"/>
      <c r="D30" s="327"/>
      <c r="G30" s="319" t="s">
        <v>556</v>
      </c>
      <c r="H30" s="319" t="s">
        <v>670</v>
      </c>
    </row>
    <row r="31" spans="1:8" ht="48.75" customHeight="1">
      <c r="A31" s="324" t="s">
        <v>552</v>
      </c>
      <c r="B31" s="325" t="s">
        <v>699</v>
      </c>
      <c r="C31" s="326"/>
      <c r="D31" s="326"/>
      <c r="G31" s="319" t="s">
        <v>556</v>
      </c>
      <c r="H31" s="319" t="s">
        <v>670</v>
      </c>
    </row>
    <row r="32" spans="1:8" ht="87">
      <c r="A32" s="322" t="s">
        <v>586</v>
      </c>
      <c r="B32" s="323" t="s">
        <v>587</v>
      </c>
      <c r="C32" s="327"/>
      <c r="D32" s="327"/>
      <c r="G32" s="319" t="s">
        <v>556</v>
      </c>
      <c r="H32" s="319" t="s">
        <v>670</v>
      </c>
    </row>
    <row r="33" spans="1:8" ht="58">
      <c r="A33" s="324" t="s">
        <v>552</v>
      </c>
      <c r="B33" s="331" t="s">
        <v>684</v>
      </c>
      <c r="C33" s="326"/>
      <c r="D33" s="326"/>
      <c r="G33" s="319" t="s">
        <v>556</v>
      </c>
      <c r="H33" s="319" t="s">
        <v>670</v>
      </c>
    </row>
    <row r="34" spans="1:8" ht="14.5">
      <c r="A34" s="322">
        <v>3.3</v>
      </c>
      <c r="B34" s="323" t="s">
        <v>588</v>
      </c>
      <c r="C34" s="327"/>
      <c r="D34" s="327"/>
      <c r="G34" s="319" t="s">
        <v>556</v>
      </c>
      <c r="H34" s="319" t="s">
        <v>670</v>
      </c>
    </row>
    <row r="35" spans="1:8" ht="215.25" customHeight="1">
      <c r="A35" s="322" t="s">
        <v>589</v>
      </c>
      <c r="B35" s="323" t="s">
        <v>590</v>
      </c>
      <c r="C35" s="327"/>
      <c r="D35" s="327"/>
      <c r="G35" s="319" t="s">
        <v>556</v>
      </c>
      <c r="H35" s="319" t="s">
        <v>670</v>
      </c>
    </row>
    <row r="36" spans="1:8" ht="14.5">
      <c r="A36" s="324" t="s">
        <v>552</v>
      </c>
      <c r="B36" s="325" t="s">
        <v>694</v>
      </c>
      <c r="C36" s="326"/>
      <c r="D36" s="326"/>
      <c r="G36" s="319" t="s">
        <v>556</v>
      </c>
      <c r="H36" s="319" t="s">
        <v>670</v>
      </c>
    </row>
    <row r="37" spans="1:8" ht="58">
      <c r="A37" s="322" t="s">
        <v>591</v>
      </c>
      <c r="B37" s="323" t="s">
        <v>592</v>
      </c>
      <c r="C37" s="327"/>
      <c r="D37" s="327"/>
      <c r="G37" s="319" t="s">
        <v>556</v>
      </c>
      <c r="H37" s="319" t="s">
        <v>670</v>
      </c>
    </row>
    <row r="38" spans="1:8" ht="14.5">
      <c r="A38" s="324" t="s">
        <v>552</v>
      </c>
      <c r="B38" s="325" t="s">
        <v>673</v>
      </c>
      <c r="C38" s="326"/>
      <c r="D38" s="326"/>
      <c r="G38" s="319" t="s">
        <v>556</v>
      </c>
      <c r="H38" s="319" t="s">
        <v>670</v>
      </c>
    </row>
    <row r="39" spans="1:8" ht="14.5">
      <c r="A39" s="320">
        <v>5</v>
      </c>
      <c r="B39" s="321" t="s">
        <v>593</v>
      </c>
      <c r="C39" s="328"/>
      <c r="D39" s="328"/>
      <c r="G39" s="319" t="s">
        <v>556</v>
      </c>
      <c r="H39" s="319" t="s">
        <v>670</v>
      </c>
    </row>
    <row r="40" spans="1:8" ht="14.5">
      <c r="A40" s="322">
        <v>5.0999999999999996</v>
      </c>
      <c r="B40" s="323" t="s">
        <v>594</v>
      </c>
      <c r="C40" s="327"/>
      <c r="D40" s="327"/>
      <c r="G40" s="319" t="s">
        <v>556</v>
      </c>
      <c r="H40" s="319" t="s">
        <v>670</v>
      </c>
    </row>
    <row r="41" spans="1:8" ht="159.5">
      <c r="A41" s="322" t="s">
        <v>595</v>
      </c>
      <c r="B41" s="323" t="s">
        <v>596</v>
      </c>
      <c r="C41" s="327"/>
      <c r="D41" s="327"/>
      <c r="G41" s="319" t="s">
        <v>556</v>
      </c>
      <c r="H41" s="319" t="s">
        <v>670</v>
      </c>
    </row>
    <row r="42" spans="1:8" ht="145">
      <c r="A42" s="324" t="s">
        <v>552</v>
      </c>
      <c r="B42" s="325" t="s">
        <v>700</v>
      </c>
      <c r="C42" s="326"/>
      <c r="D42" s="326"/>
      <c r="G42" s="319" t="s">
        <v>556</v>
      </c>
      <c r="H42" s="319" t="s">
        <v>670</v>
      </c>
    </row>
    <row r="43" spans="1:8" ht="14.5">
      <c r="A43" s="322">
        <v>5.2</v>
      </c>
      <c r="B43" s="323" t="s">
        <v>597</v>
      </c>
      <c r="C43" s="327"/>
      <c r="D43" s="327"/>
      <c r="G43" s="319" t="s">
        <v>556</v>
      </c>
      <c r="H43" s="319" t="s">
        <v>670</v>
      </c>
    </row>
    <row r="44" spans="1:8" ht="130.5">
      <c r="A44" s="322" t="s">
        <v>598</v>
      </c>
      <c r="B44" s="323" t="s">
        <v>599</v>
      </c>
      <c r="C44" s="327"/>
      <c r="D44" s="327"/>
      <c r="G44" s="319" t="s">
        <v>556</v>
      </c>
      <c r="H44" s="319" t="s">
        <v>670</v>
      </c>
    </row>
    <row r="45" spans="1:8" ht="290">
      <c r="A45" s="322"/>
      <c r="B45" s="323" t="s">
        <v>701</v>
      </c>
      <c r="C45" s="327"/>
      <c r="D45" s="327"/>
      <c r="G45" s="319" t="s">
        <v>556</v>
      </c>
      <c r="H45" s="319" t="s">
        <v>670</v>
      </c>
    </row>
    <row r="46" spans="1:8" ht="43.5">
      <c r="A46" s="324" t="s">
        <v>552</v>
      </c>
      <c r="B46" s="325" t="s">
        <v>674</v>
      </c>
      <c r="C46" s="326"/>
      <c r="D46" s="326"/>
      <c r="G46" s="319" t="s">
        <v>556</v>
      </c>
      <c r="H46" s="319" t="s">
        <v>670</v>
      </c>
    </row>
    <row r="47" spans="1:8" ht="290">
      <c r="A47" s="322" t="s">
        <v>600</v>
      </c>
      <c r="B47" s="323" t="s">
        <v>601</v>
      </c>
      <c r="C47" s="327"/>
      <c r="D47" s="327"/>
      <c r="G47" s="319" t="s">
        <v>556</v>
      </c>
      <c r="H47" s="319" t="s">
        <v>670</v>
      </c>
    </row>
    <row r="48" spans="1:8" ht="43.5">
      <c r="A48" s="324" t="s">
        <v>552</v>
      </c>
      <c r="B48" s="325" t="s">
        <v>675</v>
      </c>
      <c r="C48" s="326"/>
      <c r="D48" s="326"/>
      <c r="G48" s="319" t="s">
        <v>556</v>
      </c>
      <c r="H48" s="319" t="s">
        <v>670</v>
      </c>
    </row>
    <row r="49" spans="1:8" ht="247.5" customHeight="1">
      <c r="A49" s="322" t="s">
        <v>602</v>
      </c>
      <c r="B49" s="323" t="s">
        <v>603</v>
      </c>
      <c r="C49" s="327"/>
      <c r="D49" s="327"/>
      <c r="G49" s="319" t="s">
        <v>556</v>
      </c>
      <c r="H49" s="319" t="s">
        <v>670</v>
      </c>
    </row>
    <row r="50" spans="1:8" ht="135.75" customHeight="1">
      <c r="A50" s="324" t="s">
        <v>552</v>
      </c>
      <c r="B50" s="331" t="s">
        <v>689</v>
      </c>
      <c r="C50" s="326"/>
      <c r="D50" s="326"/>
      <c r="G50" s="319" t="s">
        <v>556</v>
      </c>
      <c r="H50" s="319" t="s">
        <v>670</v>
      </c>
    </row>
    <row r="51" spans="1:8" ht="43.5">
      <c r="A51" s="322" t="s">
        <v>604</v>
      </c>
      <c r="B51" s="323" t="s">
        <v>605</v>
      </c>
      <c r="C51" s="327"/>
      <c r="D51" s="327"/>
      <c r="G51" s="319" t="s">
        <v>556</v>
      </c>
      <c r="H51" s="319" t="s">
        <v>670</v>
      </c>
    </row>
    <row r="52" spans="1:8" ht="14.5">
      <c r="A52" s="324" t="s">
        <v>552</v>
      </c>
      <c r="B52" s="325"/>
      <c r="C52" s="326"/>
      <c r="D52" s="326"/>
      <c r="G52" s="319" t="s">
        <v>556</v>
      </c>
      <c r="H52" s="319" t="s">
        <v>670</v>
      </c>
    </row>
    <row r="53" spans="1:8" ht="87">
      <c r="A53" s="322" t="s">
        <v>606</v>
      </c>
      <c r="B53" s="323" t="s">
        <v>607</v>
      </c>
      <c r="C53" s="327"/>
      <c r="D53" s="327"/>
      <c r="G53" s="319" t="s">
        <v>556</v>
      </c>
      <c r="H53" s="319" t="s">
        <v>670</v>
      </c>
    </row>
    <row r="54" spans="1:8" ht="58">
      <c r="A54" s="324" t="s">
        <v>552</v>
      </c>
      <c r="B54" s="325" t="s">
        <v>702</v>
      </c>
      <c r="C54" s="326"/>
      <c r="D54" s="326"/>
      <c r="G54" s="319" t="s">
        <v>556</v>
      </c>
      <c r="H54" s="319" t="s">
        <v>670</v>
      </c>
    </row>
    <row r="55" spans="1:8" ht="116">
      <c r="A55" s="322" t="s">
        <v>608</v>
      </c>
      <c r="B55" s="323" t="s">
        <v>609</v>
      </c>
      <c r="C55" s="327"/>
      <c r="D55" s="327"/>
      <c r="G55" s="319" t="s">
        <v>556</v>
      </c>
      <c r="H55" s="319" t="s">
        <v>670</v>
      </c>
    </row>
    <row r="56" spans="1:8" ht="14.5">
      <c r="A56" s="324" t="s">
        <v>552</v>
      </c>
      <c r="B56" s="325" t="s">
        <v>676</v>
      </c>
      <c r="C56" s="326"/>
      <c r="D56" s="326"/>
      <c r="G56" s="319" t="s">
        <v>556</v>
      </c>
      <c r="H56" s="319" t="s">
        <v>670</v>
      </c>
    </row>
    <row r="57" spans="1:8" ht="14.5">
      <c r="A57" s="320">
        <v>6</v>
      </c>
      <c r="B57" s="321" t="s">
        <v>610</v>
      </c>
      <c r="C57" s="328"/>
      <c r="D57" s="328"/>
      <c r="E57" s="319"/>
      <c r="F57" s="319"/>
      <c r="G57" s="319" t="s">
        <v>556</v>
      </c>
      <c r="H57" s="319" t="s">
        <v>670</v>
      </c>
    </row>
    <row r="58" spans="1:8" ht="14.5">
      <c r="A58" s="322">
        <v>6.1</v>
      </c>
      <c r="B58" s="323" t="s">
        <v>611</v>
      </c>
      <c r="C58" s="327"/>
      <c r="D58" s="327"/>
      <c r="E58" s="319"/>
      <c r="F58" s="319"/>
      <c r="G58" s="319" t="s">
        <v>556</v>
      </c>
      <c r="H58" s="319" t="s">
        <v>670</v>
      </c>
    </row>
    <row r="59" spans="1:8" ht="101.5">
      <c r="A59" s="322" t="s">
        <v>612</v>
      </c>
      <c r="B59" s="323" t="s">
        <v>613</v>
      </c>
      <c r="C59" s="327"/>
      <c r="D59" s="327"/>
      <c r="E59" s="319"/>
      <c r="F59" s="319"/>
      <c r="G59" s="319" t="s">
        <v>556</v>
      </c>
      <c r="H59" s="319" t="s">
        <v>670</v>
      </c>
    </row>
    <row r="60" spans="1:8" ht="150" customHeight="1">
      <c r="A60" s="324" t="s">
        <v>552</v>
      </c>
      <c r="B60" s="325" t="s">
        <v>688</v>
      </c>
      <c r="C60" s="326"/>
      <c r="D60" s="326"/>
      <c r="E60" s="319"/>
      <c r="F60" s="319"/>
      <c r="G60" s="319" t="s">
        <v>556</v>
      </c>
      <c r="H60" s="319" t="s">
        <v>670</v>
      </c>
    </row>
    <row r="61" spans="1:8" ht="14.5">
      <c r="A61" s="322">
        <v>6.2</v>
      </c>
      <c r="B61" s="323" t="s">
        <v>614</v>
      </c>
      <c r="C61" s="327"/>
      <c r="D61" s="327"/>
      <c r="E61" s="319"/>
      <c r="F61" s="319"/>
      <c r="G61" s="319" t="s">
        <v>556</v>
      </c>
      <c r="H61" s="319" t="s">
        <v>670</v>
      </c>
    </row>
    <row r="62" spans="1:8" ht="304.5">
      <c r="A62" s="322" t="s">
        <v>615</v>
      </c>
      <c r="B62" s="323" t="s">
        <v>616</v>
      </c>
      <c r="C62" s="327"/>
      <c r="D62" s="327"/>
      <c r="E62" s="319"/>
      <c r="F62" s="319"/>
      <c r="G62" s="319" t="s">
        <v>556</v>
      </c>
      <c r="H62" s="319" t="s">
        <v>670</v>
      </c>
    </row>
    <row r="63" spans="1:8" ht="43.5">
      <c r="A63" s="324" t="s">
        <v>552</v>
      </c>
      <c r="B63" s="325" t="s">
        <v>703</v>
      </c>
      <c r="C63" s="326"/>
      <c r="D63" s="326"/>
      <c r="E63" s="319"/>
      <c r="F63" s="319"/>
      <c r="G63" s="319" t="s">
        <v>556</v>
      </c>
      <c r="H63" s="319" t="s">
        <v>670</v>
      </c>
    </row>
    <row r="64" spans="1:8" ht="217.5">
      <c r="A64" s="322" t="s">
        <v>617</v>
      </c>
      <c r="B64" s="323" t="s">
        <v>618</v>
      </c>
      <c r="C64" s="327"/>
      <c r="D64" s="327"/>
      <c r="E64" s="319"/>
      <c r="F64" s="319"/>
      <c r="G64" s="319" t="s">
        <v>556</v>
      </c>
      <c r="H64" s="319" t="s">
        <v>670</v>
      </c>
    </row>
    <row r="65" spans="1:8" ht="14.5">
      <c r="A65" s="324" t="s">
        <v>552</v>
      </c>
      <c r="B65" s="325" t="s">
        <v>677</v>
      </c>
      <c r="C65" s="326"/>
      <c r="D65" s="326"/>
      <c r="E65" s="319"/>
      <c r="F65" s="319"/>
      <c r="G65" s="319" t="s">
        <v>556</v>
      </c>
      <c r="H65" s="319" t="s">
        <v>670</v>
      </c>
    </row>
    <row r="66" spans="1:8" ht="217.5">
      <c r="A66" s="322" t="s">
        <v>619</v>
      </c>
      <c r="B66" s="323" t="s">
        <v>620</v>
      </c>
      <c r="C66" s="327"/>
      <c r="D66" s="327"/>
      <c r="E66" s="319"/>
      <c r="F66" s="319"/>
      <c r="G66" s="319" t="s">
        <v>556</v>
      </c>
      <c r="H66" s="319" t="s">
        <v>670</v>
      </c>
    </row>
    <row r="67" spans="1:8" ht="43.5">
      <c r="A67" s="324" t="s">
        <v>552</v>
      </c>
      <c r="B67" s="325" t="s">
        <v>678</v>
      </c>
      <c r="C67" s="326"/>
      <c r="D67" s="326"/>
      <c r="E67" s="319"/>
      <c r="F67" s="319"/>
      <c r="G67" s="319" t="s">
        <v>556</v>
      </c>
      <c r="H67" s="319" t="s">
        <v>670</v>
      </c>
    </row>
    <row r="68" spans="1:8" ht="87">
      <c r="A68" s="322" t="s">
        <v>621</v>
      </c>
      <c r="B68" s="323" t="s">
        <v>622</v>
      </c>
      <c r="C68" s="327"/>
      <c r="D68" s="327"/>
      <c r="E68" s="319"/>
      <c r="F68" s="319"/>
      <c r="G68" s="319" t="s">
        <v>556</v>
      </c>
      <c r="H68" s="319" t="s">
        <v>670</v>
      </c>
    </row>
    <row r="69" spans="1:8" ht="29">
      <c r="A69" s="324" t="s">
        <v>552</v>
      </c>
      <c r="B69" s="325" t="s">
        <v>679</v>
      </c>
      <c r="C69" s="326"/>
      <c r="D69" s="326"/>
      <c r="E69" s="319"/>
      <c r="F69" s="319"/>
      <c r="G69" s="319" t="s">
        <v>556</v>
      </c>
      <c r="H69" s="319" t="s">
        <v>670</v>
      </c>
    </row>
    <row r="70" spans="1:8" ht="145">
      <c r="A70" s="322" t="s">
        <v>623</v>
      </c>
      <c r="B70" s="323" t="s">
        <v>624</v>
      </c>
      <c r="C70" s="327"/>
      <c r="D70" s="327"/>
      <c r="E70" s="319"/>
      <c r="F70" s="319"/>
      <c r="G70" s="319" t="s">
        <v>556</v>
      </c>
      <c r="H70" s="319" t="s">
        <v>670</v>
      </c>
    </row>
    <row r="71" spans="1:8" ht="14.5">
      <c r="A71" s="324" t="s">
        <v>552</v>
      </c>
      <c r="B71" s="325"/>
      <c r="C71" s="326"/>
      <c r="D71" s="326"/>
      <c r="E71" s="319"/>
      <c r="F71" s="319"/>
      <c r="G71" s="319" t="s">
        <v>556</v>
      </c>
      <c r="H71" s="319" t="s">
        <v>670</v>
      </c>
    </row>
    <row r="72" spans="1:8" ht="145">
      <c r="A72" s="322" t="s">
        <v>625</v>
      </c>
      <c r="B72" s="323" t="s">
        <v>626</v>
      </c>
      <c r="C72" s="327"/>
      <c r="D72" s="327"/>
      <c r="E72" s="319"/>
      <c r="F72" s="319"/>
      <c r="G72" s="319" t="s">
        <v>556</v>
      </c>
      <c r="H72" s="319" t="s">
        <v>670</v>
      </c>
    </row>
    <row r="73" spans="1:8" ht="14.5">
      <c r="A73" s="324" t="s">
        <v>552</v>
      </c>
      <c r="B73" s="331" t="s">
        <v>680</v>
      </c>
      <c r="C73" s="326"/>
      <c r="D73" s="326"/>
      <c r="E73" s="319"/>
      <c r="F73" s="319"/>
      <c r="G73" s="319" t="s">
        <v>556</v>
      </c>
      <c r="H73" s="319" t="s">
        <v>670</v>
      </c>
    </row>
    <row r="74" spans="1:8" ht="185.25" customHeight="1">
      <c r="A74" s="322" t="s">
        <v>627</v>
      </c>
      <c r="B74" s="323" t="s">
        <v>628</v>
      </c>
      <c r="C74" s="327"/>
      <c r="D74" s="327"/>
      <c r="E74" s="319"/>
      <c r="F74" s="319"/>
      <c r="G74" s="319" t="s">
        <v>556</v>
      </c>
      <c r="H74" s="319" t="s">
        <v>670</v>
      </c>
    </row>
    <row r="75" spans="1:8" ht="196.5" customHeight="1">
      <c r="A75" s="324" t="s">
        <v>552</v>
      </c>
      <c r="B75" s="331" t="s">
        <v>704</v>
      </c>
      <c r="C75" s="326"/>
      <c r="D75" s="326"/>
      <c r="E75" s="319"/>
      <c r="F75" s="319"/>
      <c r="G75" s="319" t="s">
        <v>556</v>
      </c>
      <c r="H75" s="319" t="s">
        <v>670</v>
      </c>
    </row>
    <row r="76" spans="1:8" ht="14.5">
      <c r="A76" s="322" t="s">
        <v>629</v>
      </c>
      <c r="B76" s="323" t="s">
        <v>16</v>
      </c>
      <c r="C76" s="327"/>
      <c r="D76" s="327"/>
      <c r="E76" s="319"/>
      <c r="F76" s="319"/>
      <c r="G76" s="319" t="s">
        <v>556</v>
      </c>
      <c r="H76" s="319" t="s">
        <v>670</v>
      </c>
    </row>
    <row r="77" spans="1:8" ht="14.5">
      <c r="A77" s="324" t="s">
        <v>552</v>
      </c>
      <c r="B77" s="325"/>
      <c r="C77" s="326"/>
      <c r="D77" s="326"/>
      <c r="E77" s="319"/>
      <c r="F77" s="319"/>
      <c r="G77" s="319" t="s">
        <v>556</v>
      </c>
      <c r="H77" s="319" t="s">
        <v>670</v>
      </c>
    </row>
    <row r="78" spans="1:8" ht="14.5">
      <c r="A78" s="322">
        <v>6.3</v>
      </c>
      <c r="B78" s="323" t="s">
        <v>630</v>
      </c>
      <c r="C78" s="327"/>
      <c r="D78" s="327"/>
      <c r="E78" s="319"/>
      <c r="F78" s="319"/>
      <c r="G78" s="319" t="s">
        <v>556</v>
      </c>
      <c r="H78" s="319" t="s">
        <v>670</v>
      </c>
    </row>
    <row r="79" spans="1:8" ht="113.25" customHeight="1">
      <c r="A79" s="322" t="s">
        <v>161</v>
      </c>
      <c r="B79" s="323" t="s">
        <v>631</v>
      </c>
      <c r="C79" s="327"/>
      <c r="D79" s="327"/>
      <c r="E79" s="319"/>
      <c r="F79" s="319"/>
      <c r="G79" s="319" t="s">
        <v>556</v>
      </c>
      <c r="H79" s="319" t="s">
        <v>670</v>
      </c>
    </row>
    <row r="80" spans="1:8" ht="14.5">
      <c r="A80" s="324" t="s">
        <v>552</v>
      </c>
      <c r="B80" s="325" t="s">
        <v>705</v>
      </c>
      <c r="C80" s="326"/>
      <c r="D80" s="326"/>
      <c r="E80" s="319"/>
      <c r="F80" s="319"/>
      <c r="G80" s="319" t="s">
        <v>556</v>
      </c>
      <c r="H80" s="319" t="s">
        <v>670</v>
      </c>
    </row>
    <row r="81" spans="1:8" ht="14.5">
      <c r="A81" s="322" t="s">
        <v>632</v>
      </c>
      <c r="B81" s="323" t="s">
        <v>633</v>
      </c>
      <c r="C81" s="327"/>
      <c r="D81" s="327"/>
      <c r="E81" s="319"/>
      <c r="F81" s="319"/>
      <c r="G81" s="319" t="s">
        <v>556</v>
      </c>
      <c r="H81" s="319" t="s">
        <v>670</v>
      </c>
    </row>
    <row r="82" spans="1:8" ht="319">
      <c r="A82" s="322"/>
      <c r="B82" s="323" t="s">
        <v>634</v>
      </c>
      <c r="C82" s="327"/>
      <c r="D82" s="327"/>
      <c r="E82" s="319"/>
      <c r="F82" s="319"/>
      <c r="G82" s="319" t="s">
        <v>556</v>
      </c>
      <c r="H82" s="319" t="s">
        <v>670</v>
      </c>
    </row>
    <row r="83" spans="1:8" ht="43.5">
      <c r="A83" s="324" t="s">
        <v>552</v>
      </c>
      <c r="B83" s="325" t="s">
        <v>681</v>
      </c>
      <c r="C83" s="326"/>
      <c r="D83" s="326"/>
      <c r="E83" s="319"/>
      <c r="F83" s="319"/>
      <c r="G83" s="319" t="s">
        <v>556</v>
      </c>
      <c r="H83" s="319" t="s">
        <v>670</v>
      </c>
    </row>
    <row r="84" spans="1:8" ht="116">
      <c r="A84" s="322" t="s">
        <v>635</v>
      </c>
      <c r="B84" s="323" t="s">
        <v>636</v>
      </c>
      <c r="C84" s="327"/>
      <c r="D84" s="327"/>
      <c r="E84" s="319"/>
      <c r="F84" s="319"/>
      <c r="G84" s="319" t="s">
        <v>556</v>
      </c>
      <c r="H84" s="319" t="s">
        <v>670</v>
      </c>
    </row>
    <row r="85" spans="1:8" ht="14.5">
      <c r="A85" s="324" t="s">
        <v>552</v>
      </c>
      <c r="B85" s="325"/>
      <c r="C85" s="326"/>
      <c r="D85" s="326"/>
      <c r="E85" s="319"/>
      <c r="F85" s="319"/>
      <c r="G85" s="319" t="s">
        <v>556</v>
      </c>
      <c r="H85" s="319" t="s">
        <v>670</v>
      </c>
    </row>
    <row r="86" spans="1:8" ht="101.5">
      <c r="A86" s="322" t="s">
        <v>637</v>
      </c>
      <c r="B86" s="323" t="s">
        <v>638</v>
      </c>
      <c r="C86" s="327"/>
      <c r="D86" s="327"/>
      <c r="E86" s="319"/>
      <c r="F86" s="319"/>
      <c r="G86" s="319" t="s">
        <v>556</v>
      </c>
      <c r="H86" s="319" t="s">
        <v>670</v>
      </c>
    </row>
    <row r="87" spans="1:8" ht="29">
      <c r="A87" s="324" t="s">
        <v>552</v>
      </c>
      <c r="B87" s="331" t="s">
        <v>685</v>
      </c>
      <c r="C87" s="326"/>
      <c r="D87" s="326"/>
      <c r="E87" s="319"/>
      <c r="F87" s="319"/>
      <c r="G87" s="319" t="s">
        <v>556</v>
      </c>
      <c r="H87" s="319" t="s">
        <v>670</v>
      </c>
    </row>
    <row r="88" spans="1:8" ht="174">
      <c r="A88" s="322" t="s">
        <v>639</v>
      </c>
      <c r="B88" s="323" t="s">
        <v>640</v>
      </c>
      <c r="C88" s="327"/>
      <c r="D88" s="327"/>
      <c r="E88" s="319"/>
      <c r="F88" s="319"/>
      <c r="G88" s="319" t="s">
        <v>556</v>
      </c>
      <c r="H88" s="319" t="s">
        <v>670</v>
      </c>
    </row>
    <row r="89" spans="1:8" ht="101.5">
      <c r="A89" s="324" t="s">
        <v>552</v>
      </c>
      <c r="B89" s="331" t="s">
        <v>706</v>
      </c>
      <c r="C89" s="326"/>
      <c r="D89" s="326"/>
      <c r="E89" s="319"/>
      <c r="F89" s="319"/>
      <c r="G89" s="319" t="s">
        <v>556</v>
      </c>
      <c r="H89" s="319" t="s">
        <v>670</v>
      </c>
    </row>
    <row r="90" spans="1:8" ht="14.5">
      <c r="A90" s="322">
        <v>6.4</v>
      </c>
      <c r="B90" s="323" t="s">
        <v>641</v>
      </c>
      <c r="C90" s="327"/>
      <c r="D90" s="327"/>
      <c r="E90" s="319"/>
      <c r="F90" s="319"/>
      <c r="G90" s="319" t="s">
        <v>556</v>
      </c>
      <c r="H90" s="319" t="s">
        <v>670</v>
      </c>
    </row>
    <row r="91" spans="1:8" ht="116">
      <c r="A91" s="322" t="s">
        <v>19</v>
      </c>
      <c r="B91" s="323" t="s">
        <v>642</v>
      </c>
      <c r="C91" s="327"/>
      <c r="D91" s="327"/>
      <c r="E91" s="319"/>
      <c r="F91" s="319"/>
      <c r="G91" s="319" t="s">
        <v>556</v>
      </c>
      <c r="H91" s="319" t="s">
        <v>670</v>
      </c>
    </row>
    <row r="92" spans="1:8" ht="14.5">
      <c r="A92" s="324" t="s">
        <v>552</v>
      </c>
      <c r="B92" s="331" t="s">
        <v>686</v>
      </c>
      <c r="C92" s="326"/>
      <c r="D92" s="326"/>
      <c r="E92" s="319"/>
      <c r="F92" s="319"/>
      <c r="G92" s="319" t="s">
        <v>556</v>
      </c>
      <c r="H92" s="319" t="s">
        <v>670</v>
      </c>
    </row>
    <row r="93" spans="1:8" ht="87">
      <c r="A93" s="322" t="s">
        <v>442</v>
      </c>
      <c r="B93" s="323" t="s">
        <v>643</v>
      </c>
      <c r="C93" s="327"/>
      <c r="D93" s="327"/>
      <c r="E93" s="319"/>
      <c r="F93" s="319"/>
      <c r="G93" s="319" t="s">
        <v>556</v>
      </c>
      <c r="H93" s="319" t="s">
        <v>670</v>
      </c>
    </row>
    <row r="94" spans="1:8" ht="29">
      <c r="A94" s="324" t="s">
        <v>552</v>
      </c>
      <c r="B94" s="331" t="s">
        <v>682</v>
      </c>
      <c r="C94" s="326"/>
      <c r="D94" s="326"/>
      <c r="E94" s="319"/>
      <c r="F94" s="319"/>
      <c r="G94" s="319" t="s">
        <v>556</v>
      </c>
      <c r="H94" s="319" t="s">
        <v>670</v>
      </c>
    </row>
    <row r="95" spans="1:8" ht="257.25" customHeight="1">
      <c r="A95" s="322" t="s">
        <v>443</v>
      </c>
      <c r="B95" s="323" t="s">
        <v>644</v>
      </c>
      <c r="C95" s="327"/>
      <c r="D95" s="327"/>
      <c r="E95" s="319"/>
      <c r="F95" s="319"/>
      <c r="G95" s="319" t="s">
        <v>556</v>
      </c>
      <c r="H95" s="319" t="s">
        <v>670</v>
      </c>
    </row>
    <row r="96" spans="1:8" ht="87">
      <c r="A96" s="324" t="s">
        <v>552</v>
      </c>
      <c r="B96" s="331" t="s">
        <v>690</v>
      </c>
      <c r="C96" s="326"/>
      <c r="D96" s="326"/>
      <c r="E96" s="319"/>
      <c r="F96" s="319"/>
      <c r="G96" s="319" t="s">
        <v>556</v>
      </c>
      <c r="H96" s="319" t="s">
        <v>670</v>
      </c>
    </row>
    <row r="97" spans="1:8" ht="14.5">
      <c r="A97" s="320">
        <v>7</v>
      </c>
      <c r="B97" s="321" t="s">
        <v>645</v>
      </c>
      <c r="C97" s="328"/>
      <c r="D97" s="328"/>
      <c r="E97" s="319"/>
      <c r="F97" s="319"/>
      <c r="G97" s="319" t="s">
        <v>556</v>
      </c>
      <c r="H97" s="319" t="s">
        <v>670</v>
      </c>
    </row>
    <row r="98" spans="1:8" ht="14.5">
      <c r="A98" s="322">
        <v>7.1</v>
      </c>
      <c r="B98" s="323" t="s">
        <v>646</v>
      </c>
      <c r="C98" s="327"/>
      <c r="D98" s="327"/>
      <c r="E98" s="319"/>
      <c r="F98" s="319"/>
      <c r="G98" s="319" t="s">
        <v>556</v>
      </c>
      <c r="H98" s="319" t="s">
        <v>670</v>
      </c>
    </row>
    <row r="99" spans="1:8" ht="296.25" customHeight="1">
      <c r="A99" s="322" t="s">
        <v>647</v>
      </c>
      <c r="B99" s="323" t="s">
        <v>648</v>
      </c>
      <c r="C99" s="327"/>
      <c r="D99" s="327"/>
      <c r="E99" s="319"/>
      <c r="F99" s="319"/>
      <c r="G99" s="319" t="s">
        <v>556</v>
      </c>
      <c r="H99" s="319" t="s">
        <v>670</v>
      </c>
    </row>
    <row r="100" spans="1:8" ht="79.5" customHeight="1">
      <c r="A100" s="324" t="s">
        <v>552</v>
      </c>
      <c r="B100" s="331" t="s">
        <v>707</v>
      </c>
      <c r="C100" s="326"/>
      <c r="D100" s="326"/>
      <c r="E100" s="319"/>
      <c r="F100" s="319"/>
      <c r="G100" s="319" t="s">
        <v>556</v>
      </c>
      <c r="H100" s="319" t="s">
        <v>670</v>
      </c>
    </row>
    <row r="101" spans="1:8" ht="261">
      <c r="A101" s="322" t="s">
        <v>649</v>
      </c>
      <c r="B101" s="323" t="s">
        <v>650</v>
      </c>
      <c r="C101" s="327"/>
      <c r="D101" s="327"/>
      <c r="E101" s="319"/>
      <c r="F101" s="319"/>
      <c r="G101" s="319" t="s">
        <v>556</v>
      </c>
      <c r="H101" s="319" t="s">
        <v>670</v>
      </c>
    </row>
    <row r="102" spans="1:8" ht="58">
      <c r="A102" s="324" t="s">
        <v>552</v>
      </c>
      <c r="B102" s="325" t="s">
        <v>708</v>
      </c>
      <c r="C102" s="326"/>
      <c r="D102" s="326"/>
      <c r="E102" s="319"/>
      <c r="F102" s="319"/>
      <c r="G102" s="319" t="s">
        <v>556</v>
      </c>
      <c r="H102" s="319" t="s">
        <v>670</v>
      </c>
    </row>
    <row r="103" spans="1:8" ht="250.5" customHeight="1">
      <c r="A103" s="322" t="s">
        <v>651</v>
      </c>
      <c r="B103" s="323" t="s">
        <v>652</v>
      </c>
      <c r="C103" s="327"/>
      <c r="D103" s="327"/>
      <c r="E103" s="319"/>
      <c r="F103" s="319"/>
      <c r="G103" s="319" t="s">
        <v>556</v>
      </c>
      <c r="H103" s="319" t="s">
        <v>670</v>
      </c>
    </row>
    <row r="104" spans="1:8" ht="108.75" customHeight="1">
      <c r="A104" s="324" t="s">
        <v>552</v>
      </c>
      <c r="B104" s="331" t="s">
        <v>709</v>
      </c>
      <c r="C104" s="326"/>
      <c r="D104" s="326"/>
      <c r="E104" s="319"/>
      <c r="F104" s="319"/>
      <c r="G104" s="319" t="s">
        <v>556</v>
      </c>
      <c r="H104" s="319" t="s">
        <v>670</v>
      </c>
    </row>
    <row r="105" spans="1:8" ht="14.5">
      <c r="A105" s="322">
        <v>7.2</v>
      </c>
      <c r="B105" s="323" t="s">
        <v>653</v>
      </c>
      <c r="C105" s="327"/>
      <c r="D105" s="327"/>
      <c r="E105" s="319"/>
      <c r="F105" s="319"/>
      <c r="G105" s="319" t="s">
        <v>556</v>
      </c>
      <c r="H105" s="319" t="s">
        <v>670</v>
      </c>
    </row>
    <row r="106" spans="1:8" ht="165.75" customHeight="1">
      <c r="A106" s="322" t="s">
        <v>654</v>
      </c>
      <c r="B106" s="323" t="s">
        <v>655</v>
      </c>
      <c r="C106" s="327"/>
      <c r="D106" s="327"/>
      <c r="E106" s="319"/>
      <c r="F106" s="319"/>
      <c r="G106" s="319" t="s">
        <v>556</v>
      </c>
      <c r="H106" s="319" t="s">
        <v>670</v>
      </c>
    </row>
    <row r="107" spans="1:8" ht="189.75" customHeight="1">
      <c r="A107" s="324" t="s">
        <v>552</v>
      </c>
      <c r="B107" s="331" t="s">
        <v>710</v>
      </c>
      <c r="C107" s="326"/>
      <c r="D107" s="326"/>
      <c r="E107" s="319"/>
      <c r="F107" s="319"/>
      <c r="G107" s="319" t="s">
        <v>556</v>
      </c>
      <c r="H107" s="319" t="s">
        <v>670</v>
      </c>
    </row>
    <row r="108" spans="1:8" ht="252" customHeight="1">
      <c r="A108" s="322" t="s">
        <v>656</v>
      </c>
      <c r="B108" s="323" t="s">
        <v>657</v>
      </c>
      <c r="C108" s="327"/>
      <c r="D108" s="327"/>
      <c r="E108" s="319"/>
      <c r="F108" s="319"/>
      <c r="G108" s="319" t="s">
        <v>556</v>
      </c>
      <c r="H108" s="319" t="s">
        <v>670</v>
      </c>
    </row>
    <row r="109" spans="1:8" ht="98.25" customHeight="1">
      <c r="A109" s="324" t="s">
        <v>552</v>
      </c>
      <c r="B109" s="331" t="s">
        <v>692</v>
      </c>
      <c r="C109" s="326"/>
      <c r="D109" s="326"/>
      <c r="E109" s="319"/>
      <c r="F109" s="319"/>
      <c r="G109" s="319" t="s">
        <v>556</v>
      </c>
      <c r="H109" s="319" t="s">
        <v>670</v>
      </c>
    </row>
    <row r="110" spans="1:8" ht="198.75" customHeight="1">
      <c r="A110" s="322" t="s">
        <v>658</v>
      </c>
      <c r="B110" s="323" t="s">
        <v>659</v>
      </c>
      <c r="C110" s="327"/>
      <c r="D110" s="327"/>
      <c r="E110" s="319"/>
      <c r="F110" s="319"/>
      <c r="G110" s="319" t="s">
        <v>556</v>
      </c>
      <c r="H110" s="319" t="s">
        <v>670</v>
      </c>
    </row>
    <row r="111" spans="1:8" ht="111.75" customHeight="1">
      <c r="A111" s="324" t="s">
        <v>552</v>
      </c>
      <c r="B111" s="331" t="s">
        <v>711</v>
      </c>
      <c r="C111" s="326"/>
      <c r="D111" s="326"/>
      <c r="E111" s="319"/>
      <c r="F111" s="319"/>
      <c r="G111" s="319" t="s">
        <v>556</v>
      </c>
      <c r="H111" s="319" t="s">
        <v>670</v>
      </c>
    </row>
    <row r="112" spans="1:8" ht="171.75" customHeight="1">
      <c r="A112" s="322" t="s">
        <v>660</v>
      </c>
      <c r="B112" s="323" t="s">
        <v>661</v>
      </c>
      <c r="C112" s="327"/>
      <c r="D112" s="327"/>
      <c r="E112" s="319"/>
      <c r="F112" s="319"/>
      <c r="G112" s="319" t="s">
        <v>556</v>
      </c>
      <c r="H112" s="319" t="s">
        <v>670</v>
      </c>
    </row>
    <row r="113" spans="1:8" ht="58">
      <c r="A113" s="324" t="s">
        <v>552</v>
      </c>
      <c r="B113" s="325" t="s">
        <v>691</v>
      </c>
      <c r="C113" s="326"/>
      <c r="D113" s="326"/>
      <c r="E113" s="319"/>
      <c r="F113" s="319"/>
      <c r="G113" s="319" t="s">
        <v>556</v>
      </c>
      <c r="H113" s="319" t="s">
        <v>670</v>
      </c>
    </row>
    <row r="114" spans="1:8" ht="116">
      <c r="A114" s="322" t="s">
        <v>662</v>
      </c>
      <c r="B114" s="323" t="s">
        <v>663</v>
      </c>
      <c r="C114" s="327"/>
      <c r="D114" s="327"/>
      <c r="E114" s="319"/>
      <c r="F114" s="319"/>
      <c r="G114" s="319" t="s">
        <v>556</v>
      </c>
      <c r="H114" s="319" t="s">
        <v>670</v>
      </c>
    </row>
    <row r="115" spans="1:8" ht="210.75" customHeight="1">
      <c r="A115" s="324" t="s">
        <v>552</v>
      </c>
      <c r="B115" s="325" t="s">
        <v>712</v>
      </c>
      <c r="C115" s="326"/>
      <c r="D115" s="326"/>
      <c r="E115" s="319"/>
      <c r="F115" s="319"/>
      <c r="G115" s="319" t="s">
        <v>556</v>
      </c>
      <c r="H115" s="319" t="s">
        <v>670</v>
      </c>
    </row>
    <row r="116" spans="1:8" ht="116">
      <c r="A116" s="322" t="s">
        <v>664</v>
      </c>
      <c r="B116" s="323" t="s">
        <v>665</v>
      </c>
      <c r="C116" s="327"/>
      <c r="D116" s="327"/>
      <c r="E116" s="319"/>
      <c r="F116" s="319"/>
      <c r="G116" s="319" t="s">
        <v>556</v>
      </c>
      <c r="H116" s="319" t="s">
        <v>670</v>
      </c>
    </row>
    <row r="117" spans="1:8" ht="14.5">
      <c r="A117" s="324" t="s">
        <v>552</v>
      </c>
      <c r="B117" s="325"/>
      <c r="C117" s="326"/>
      <c r="D117" s="326"/>
      <c r="E117" s="319"/>
      <c r="F117" s="319"/>
      <c r="G117" s="319" t="s">
        <v>556</v>
      </c>
      <c r="H117" s="319" t="s">
        <v>670</v>
      </c>
    </row>
    <row r="118" spans="1:8" ht="171" customHeight="1">
      <c r="A118" s="322" t="s">
        <v>666</v>
      </c>
      <c r="B118" s="323" t="s">
        <v>667</v>
      </c>
      <c r="C118" s="327"/>
      <c r="D118" s="327"/>
      <c r="E118" s="319"/>
      <c r="F118" s="319"/>
      <c r="G118" s="319" t="s">
        <v>556</v>
      </c>
      <c r="H118" s="319" t="s">
        <v>670</v>
      </c>
    </row>
    <row r="119" spans="1:8" ht="119.25" customHeight="1">
      <c r="A119" s="324" t="s">
        <v>552</v>
      </c>
      <c r="B119" s="331" t="s">
        <v>713</v>
      </c>
      <c r="C119" s="326"/>
      <c r="D119" s="326"/>
      <c r="E119" s="319"/>
      <c r="F119" s="319"/>
      <c r="G119" s="319" t="s">
        <v>556</v>
      </c>
      <c r="H119" s="319" t="s">
        <v>670</v>
      </c>
    </row>
    <row r="120" spans="1:8" ht="72.5">
      <c r="A120" s="322" t="s">
        <v>668</v>
      </c>
      <c r="B120" s="323" t="s">
        <v>669</v>
      </c>
      <c r="C120" s="327"/>
      <c r="D120" s="327"/>
      <c r="E120" s="319"/>
      <c r="F120" s="319"/>
      <c r="G120" s="319" t="s">
        <v>556</v>
      </c>
      <c r="H120" s="319" t="s">
        <v>670</v>
      </c>
    </row>
    <row r="121" spans="1:8" ht="58">
      <c r="A121" s="324" t="s">
        <v>552</v>
      </c>
      <c r="B121" s="325" t="s">
        <v>714</v>
      </c>
      <c r="C121" s="326"/>
      <c r="D121" s="326"/>
      <c r="E121" s="319"/>
      <c r="F121" s="319"/>
      <c r="G121" s="319" t="s">
        <v>556</v>
      </c>
      <c r="H121" s="319" t="s">
        <v>670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C101"/>
  <sheetViews>
    <sheetView view="pageBreakPreview" workbookViewId="0">
      <selection activeCell="B65" sqref="B65"/>
    </sheetView>
  </sheetViews>
  <sheetFormatPr defaultColWidth="9" defaultRowHeight="14"/>
  <cols>
    <col min="1" max="1" width="7.1796875" style="158" customWidth="1"/>
    <col min="2" max="2" width="80.453125" style="56" customWidth="1"/>
    <col min="3" max="3" width="2" style="56" customWidth="1"/>
    <col min="4" max="16384" width="9" style="44"/>
  </cols>
  <sheetData>
    <row r="1" spans="1:3" ht="28">
      <c r="A1" s="139">
        <v>6</v>
      </c>
      <c r="B1" s="140" t="s">
        <v>263</v>
      </c>
      <c r="C1" s="124"/>
    </row>
    <row r="2" spans="1:3">
      <c r="A2" s="141">
        <v>6.1</v>
      </c>
      <c r="B2" s="142" t="s">
        <v>89</v>
      </c>
      <c r="C2" s="124"/>
    </row>
    <row r="3" spans="1:3">
      <c r="A3" s="141"/>
      <c r="B3" s="143"/>
      <c r="C3" s="129"/>
    </row>
    <row r="4" spans="1:3" s="233" customFormat="1">
      <c r="A4" s="141"/>
      <c r="B4" s="147"/>
      <c r="C4" s="129"/>
    </row>
    <row r="5" spans="1:3" s="233" customFormat="1">
      <c r="A5" s="141"/>
      <c r="B5" s="148" t="s">
        <v>418</v>
      </c>
      <c r="C5" s="129"/>
    </row>
    <row r="6" spans="1:3" s="233" customFormat="1">
      <c r="A6" s="141"/>
      <c r="B6" s="147" t="s">
        <v>1558</v>
      </c>
      <c r="C6" s="129"/>
    </row>
    <row r="7" spans="1:3" s="233" customFormat="1">
      <c r="A7" s="141"/>
      <c r="B7" s="147" t="s">
        <v>1534</v>
      </c>
      <c r="C7" s="129"/>
    </row>
    <row r="8" spans="1:3" s="233" customFormat="1">
      <c r="A8" s="141"/>
      <c r="B8" s="147" t="s">
        <v>1536</v>
      </c>
      <c r="C8" s="129"/>
    </row>
    <row r="9" spans="1:3" s="233" customFormat="1">
      <c r="A9" s="141"/>
      <c r="B9" s="147" t="s">
        <v>1535</v>
      </c>
      <c r="C9" s="129"/>
    </row>
    <row r="10" spans="1:3" s="233" customFormat="1">
      <c r="A10" s="141"/>
      <c r="B10" s="147" t="s">
        <v>1547</v>
      </c>
      <c r="C10" s="129"/>
    </row>
    <row r="11" spans="1:3" s="233" customFormat="1">
      <c r="A11" s="141"/>
      <c r="B11" s="147" t="s">
        <v>1548</v>
      </c>
      <c r="C11" s="129"/>
    </row>
    <row r="12" spans="1:3" s="233" customFormat="1" ht="42">
      <c r="A12" s="141"/>
      <c r="B12" s="147" t="s">
        <v>1537</v>
      </c>
      <c r="C12" s="129"/>
    </row>
    <row r="13" spans="1:3" s="233" customFormat="1" ht="70">
      <c r="A13" s="141"/>
      <c r="B13" s="147" t="s">
        <v>1584</v>
      </c>
      <c r="C13" s="129"/>
    </row>
    <row r="14" spans="1:3" s="233" customFormat="1" ht="28">
      <c r="A14" s="141"/>
      <c r="B14" s="147" t="s">
        <v>1538</v>
      </c>
      <c r="C14" s="129"/>
    </row>
    <row r="15" spans="1:3" s="233" customFormat="1">
      <c r="A15" s="141"/>
      <c r="B15" s="115" t="s">
        <v>1539</v>
      </c>
      <c r="C15" s="129"/>
    </row>
    <row r="16" spans="1:3" s="233" customFormat="1">
      <c r="A16" s="141"/>
      <c r="B16" s="115"/>
      <c r="C16" s="129"/>
    </row>
    <row r="17" spans="1:3" s="233" customFormat="1">
      <c r="A17" s="141"/>
      <c r="B17" s="115" t="s">
        <v>1540</v>
      </c>
      <c r="C17" s="129"/>
    </row>
    <row r="18" spans="1:3" s="233" customFormat="1" ht="28">
      <c r="A18" s="141"/>
      <c r="B18" s="115" t="s">
        <v>1549</v>
      </c>
      <c r="C18" s="129"/>
    </row>
    <row r="19" spans="1:3" s="233" customFormat="1" ht="28">
      <c r="A19" s="141"/>
      <c r="B19" s="115" t="s">
        <v>1541</v>
      </c>
      <c r="C19" s="129"/>
    </row>
    <row r="20" spans="1:3" s="233" customFormat="1">
      <c r="A20" s="141"/>
      <c r="B20" s="115"/>
      <c r="C20" s="129"/>
    </row>
    <row r="21" spans="1:3" s="233" customFormat="1">
      <c r="A21" s="141"/>
      <c r="B21" s="115" t="s">
        <v>1543</v>
      </c>
      <c r="C21" s="129"/>
    </row>
    <row r="22" spans="1:3" s="233" customFormat="1" ht="42">
      <c r="A22" s="141"/>
      <c r="B22" s="115" t="s">
        <v>1546</v>
      </c>
      <c r="C22" s="129"/>
    </row>
    <row r="23" spans="1:3" s="233" customFormat="1" ht="28">
      <c r="A23" s="141"/>
      <c r="B23" s="115" t="s">
        <v>1542</v>
      </c>
      <c r="C23" s="129"/>
    </row>
    <row r="24" spans="1:3" s="233" customFormat="1">
      <c r="A24" s="141"/>
      <c r="B24" s="115"/>
      <c r="C24" s="129"/>
    </row>
    <row r="25" spans="1:3" s="233" customFormat="1">
      <c r="A25" s="141"/>
      <c r="B25" s="115" t="s">
        <v>1544</v>
      </c>
      <c r="C25" s="129"/>
    </row>
    <row r="26" spans="1:3" s="233" customFormat="1" ht="42">
      <c r="A26" s="141"/>
      <c r="B26" s="115" t="s">
        <v>1545</v>
      </c>
      <c r="C26" s="129"/>
    </row>
    <row r="27" spans="1:3" s="233" customFormat="1">
      <c r="A27" s="141"/>
      <c r="B27" s="115" t="s">
        <v>1559</v>
      </c>
      <c r="C27" s="129"/>
    </row>
    <row r="28" spans="1:3" s="233" customFormat="1">
      <c r="A28" s="141"/>
      <c r="B28" s="115" t="s">
        <v>1554</v>
      </c>
      <c r="C28" s="129"/>
    </row>
    <row r="29" spans="1:3" s="233" customFormat="1">
      <c r="A29" s="141"/>
      <c r="B29" s="115" t="s">
        <v>1555</v>
      </c>
      <c r="C29" s="129"/>
    </row>
    <row r="30" spans="1:3" s="233" customFormat="1">
      <c r="A30" s="141"/>
      <c r="B30" s="115" t="s">
        <v>1556</v>
      </c>
      <c r="C30" s="129"/>
    </row>
    <row r="31" spans="1:3" s="233" customFormat="1" ht="28">
      <c r="A31" s="141"/>
      <c r="B31" s="115" t="s">
        <v>1560</v>
      </c>
      <c r="C31" s="129"/>
    </row>
    <row r="32" spans="1:3" s="233" customFormat="1">
      <c r="A32" s="141"/>
      <c r="B32" s="671"/>
      <c r="C32" s="129"/>
    </row>
    <row r="33" spans="1:3" s="233" customFormat="1">
      <c r="A33" s="141"/>
      <c r="B33" s="671"/>
      <c r="C33" s="129"/>
    </row>
    <row r="34" spans="1:3" s="233" customFormat="1">
      <c r="A34" s="141" t="s">
        <v>428</v>
      </c>
      <c r="B34" s="233" t="s">
        <v>431</v>
      </c>
      <c r="C34" s="129"/>
    </row>
    <row r="35" spans="1:3" s="233" customFormat="1">
      <c r="A35" s="141"/>
      <c r="B35" s="233" t="s">
        <v>493</v>
      </c>
      <c r="C35" s="129"/>
    </row>
    <row r="36" spans="1:3" s="233" customFormat="1">
      <c r="A36" s="141" t="s">
        <v>429</v>
      </c>
      <c r="B36" s="233" t="s">
        <v>430</v>
      </c>
      <c r="C36" s="129"/>
    </row>
    <row r="37" spans="1:3">
      <c r="A37" s="141"/>
      <c r="B37" s="233" t="s">
        <v>493</v>
      </c>
      <c r="C37" s="129"/>
    </row>
    <row r="38" spans="1:3">
      <c r="A38" s="141">
        <v>6.2</v>
      </c>
      <c r="B38" s="145" t="s">
        <v>90</v>
      </c>
      <c r="C38" s="124"/>
    </row>
    <row r="39" spans="1:3" ht="33.75" customHeight="1">
      <c r="A39" s="141"/>
      <c r="B39" s="80" t="s">
        <v>1550</v>
      </c>
      <c r="C39" s="129"/>
    </row>
    <row r="40" spans="1:3" s="233" customFormat="1" ht="14.25" customHeight="1">
      <c r="A40" s="141"/>
      <c r="B40" s="130"/>
      <c r="C40" s="129"/>
    </row>
    <row r="41" spans="1:3" ht="15" customHeight="1">
      <c r="A41" s="141"/>
      <c r="B41" s="144"/>
      <c r="C41" s="129"/>
    </row>
    <row r="42" spans="1:3">
      <c r="A42" s="141">
        <v>6.3</v>
      </c>
      <c r="B42" s="145" t="s">
        <v>91</v>
      </c>
      <c r="C42" s="124"/>
    </row>
    <row r="43" spans="1:3">
      <c r="A43" s="141"/>
      <c r="B43" s="146" t="s">
        <v>136</v>
      </c>
      <c r="C43" s="124"/>
    </row>
    <row r="44" spans="1:3">
      <c r="A44" s="141"/>
      <c r="B44" s="147" t="s">
        <v>1138</v>
      </c>
      <c r="C44" s="129"/>
    </row>
    <row r="45" spans="1:3">
      <c r="A45" s="141"/>
      <c r="B45" s="147" t="s">
        <v>1551</v>
      </c>
      <c r="C45" s="129"/>
    </row>
    <row r="46" spans="1:3">
      <c r="A46" s="141"/>
      <c r="B46" s="147" t="s">
        <v>1552</v>
      </c>
      <c r="C46" s="129"/>
    </row>
    <row r="47" spans="1:3">
      <c r="A47" s="141"/>
      <c r="B47" s="147" t="s">
        <v>1553</v>
      </c>
      <c r="C47" s="129"/>
    </row>
    <row r="48" spans="1:3">
      <c r="A48" s="141"/>
      <c r="B48" s="147"/>
      <c r="C48" s="129"/>
    </row>
    <row r="49" spans="1:3">
      <c r="A49" s="141" t="s">
        <v>161</v>
      </c>
      <c r="B49" s="148" t="s">
        <v>17</v>
      </c>
      <c r="C49" s="124"/>
    </row>
    <row r="50" spans="1:3">
      <c r="A50" s="141"/>
      <c r="B50" s="147" t="s">
        <v>1138</v>
      </c>
      <c r="C50" s="129"/>
    </row>
    <row r="51" spans="1:3">
      <c r="A51" s="141"/>
      <c r="B51" s="144"/>
      <c r="C51" s="129"/>
    </row>
    <row r="52" spans="1:3">
      <c r="A52" s="141">
        <v>6.4</v>
      </c>
      <c r="B52" s="145" t="s">
        <v>441</v>
      </c>
      <c r="C52" s="124"/>
    </row>
    <row r="53" spans="1:3" s="233" customFormat="1" ht="154">
      <c r="A53" s="141" t="s">
        <v>19</v>
      </c>
      <c r="B53" s="80" t="s">
        <v>438</v>
      </c>
      <c r="C53" s="124"/>
    </row>
    <row r="54" spans="1:3" s="233" customFormat="1" ht="42">
      <c r="A54" s="141" t="s">
        <v>442</v>
      </c>
      <c r="B54" s="80" t="s">
        <v>440</v>
      </c>
      <c r="C54" s="124"/>
    </row>
    <row r="55" spans="1:3" s="233" customFormat="1">
      <c r="A55" s="141"/>
      <c r="B55" s="236"/>
      <c r="C55" s="124"/>
    </row>
    <row r="56" spans="1:3" s="233" customFormat="1">
      <c r="A56" s="141"/>
      <c r="B56" s="236"/>
      <c r="C56" s="124"/>
    </row>
    <row r="57" spans="1:3">
      <c r="A57" s="141"/>
      <c r="B57" s="149"/>
      <c r="C57" s="133"/>
    </row>
    <row r="58" spans="1:3">
      <c r="A58" s="141"/>
      <c r="B58" s="150"/>
      <c r="C58" s="133"/>
    </row>
    <row r="59" spans="1:3">
      <c r="A59" s="141"/>
      <c r="B59" s="151" t="s">
        <v>104</v>
      </c>
      <c r="C59" s="152"/>
    </row>
    <row r="60" spans="1:3">
      <c r="A60" s="141"/>
      <c r="B60" s="674" t="s">
        <v>1561</v>
      </c>
      <c r="C60" s="133"/>
    </row>
    <row r="61" spans="1:3" ht="70">
      <c r="A61" s="141"/>
      <c r="B61" s="674" t="s">
        <v>119</v>
      </c>
      <c r="C61" s="133"/>
    </row>
    <row r="62" spans="1:3">
      <c r="A62" s="141"/>
      <c r="B62" s="147" t="s">
        <v>1562</v>
      </c>
      <c r="C62" s="136"/>
    </row>
    <row r="63" spans="1:3" s="233" customFormat="1">
      <c r="A63" s="141"/>
      <c r="B63" s="147"/>
      <c r="C63" s="136"/>
    </row>
    <row r="64" spans="1:3" s="233" customFormat="1">
      <c r="A64" s="141" t="s">
        <v>443</v>
      </c>
      <c r="B64" s="148" t="s">
        <v>444</v>
      </c>
      <c r="C64" s="136"/>
    </row>
    <row r="65" spans="1:3" ht="84">
      <c r="A65" s="141"/>
      <c r="B65" s="144" t="s">
        <v>1563</v>
      </c>
      <c r="C65" s="129"/>
    </row>
    <row r="66" spans="1:3">
      <c r="A66" s="141">
        <v>6.5</v>
      </c>
      <c r="B66" s="145" t="s">
        <v>93</v>
      </c>
      <c r="C66" s="124"/>
    </row>
    <row r="67" spans="1:3">
      <c r="A67" s="141"/>
      <c r="B67" s="143" t="s">
        <v>1564</v>
      </c>
      <c r="C67" s="124"/>
    </row>
    <row r="68" spans="1:3">
      <c r="A68" s="141"/>
      <c r="B68" s="147" t="s">
        <v>1565</v>
      </c>
      <c r="C68" s="124"/>
    </row>
    <row r="69" spans="1:3">
      <c r="A69" s="141"/>
      <c r="B69" s="147" t="s">
        <v>1566</v>
      </c>
      <c r="C69" s="124"/>
    </row>
    <row r="70" spans="1:3">
      <c r="A70" s="141"/>
      <c r="B70" s="147" t="s">
        <v>385</v>
      </c>
      <c r="C70" s="129"/>
    </row>
    <row r="71" spans="1:3">
      <c r="A71" s="141"/>
      <c r="B71" s="147"/>
      <c r="C71" s="129"/>
    </row>
    <row r="72" spans="1:3" s="57" customFormat="1">
      <c r="A72" s="141">
        <v>6.6</v>
      </c>
      <c r="B72" s="145" t="s">
        <v>95</v>
      </c>
      <c r="C72" s="124"/>
    </row>
    <row r="73" spans="1:3" s="57" customFormat="1" ht="28">
      <c r="A73" s="141"/>
      <c r="B73" s="147" t="s">
        <v>155</v>
      </c>
      <c r="C73" s="129"/>
    </row>
    <row r="74" spans="1:3" s="57" customFormat="1">
      <c r="A74" s="141"/>
      <c r="B74" s="144"/>
      <c r="C74" s="129"/>
    </row>
    <row r="75" spans="1:3">
      <c r="A75" s="141">
        <v>6.7</v>
      </c>
      <c r="B75" s="145" t="s">
        <v>182</v>
      </c>
      <c r="C75" s="124"/>
    </row>
    <row r="76" spans="1:3">
      <c r="A76" s="141"/>
      <c r="B76" s="140" t="s">
        <v>268</v>
      </c>
      <c r="C76" s="124"/>
    </row>
    <row r="77" spans="1:3" ht="42">
      <c r="A77" s="141"/>
      <c r="B77" s="143" t="s">
        <v>1567</v>
      </c>
      <c r="C77" s="136"/>
    </row>
    <row r="78" spans="1:3" ht="42">
      <c r="A78" s="141"/>
      <c r="B78" s="147" t="s">
        <v>1568</v>
      </c>
      <c r="C78" s="136"/>
    </row>
    <row r="79" spans="1:3" ht="42">
      <c r="A79" s="141"/>
      <c r="B79" s="147" t="s">
        <v>1569</v>
      </c>
      <c r="C79" s="136"/>
    </row>
    <row r="80" spans="1:3" ht="31.5" customHeight="1">
      <c r="A80" s="141"/>
      <c r="B80" s="147" t="s">
        <v>1573</v>
      </c>
      <c r="C80" s="129"/>
    </row>
    <row r="81" spans="1:3">
      <c r="A81" s="141"/>
      <c r="B81" s="147" t="s">
        <v>1570</v>
      </c>
      <c r="C81" s="129"/>
    </row>
    <row r="82" spans="1:3" ht="16.5" customHeight="1">
      <c r="A82" s="141"/>
      <c r="B82" s="147" t="s">
        <v>1571</v>
      </c>
      <c r="C82" s="129"/>
    </row>
    <row r="83" spans="1:3" s="233" customFormat="1" ht="28">
      <c r="A83" s="141"/>
      <c r="B83" s="147" t="s">
        <v>1572</v>
      </c>
      <c r="C83" s="129"/>
    </row>
    <row r="84" spans="1:3" s="233" customFormat="1">
      <c r="A84" s="141"/>
      <c r="B84" s="80"/>
      <c r="C84" s="129"/>
    </row>
    <row r="85" spans="1:3" s="233" customFormat="1">
      <c r="A85" s="141"/>
      <c r="B85" s="80"/>
      <c r="C85" s="129"/>
    </row>
    <row r="86" spans="1:3">
      <c r="A86" s="155" t="s">
        <v>194</v>
      </c>
      <c r="B86" s="145" t="s">
        <v>96</v>
      </c>
      <c r="C86" s="124"/>
    </row>
    <row r="87" spans="1:3" ht="42">
      <c r="A87" s="141"/>
      <c r="B87" s="143" t="s">
        <v>413</v>
      </c>
      <c r="C87" s="136"/>
    </row>
    <row r="88" spans="1:3">
      <c r="A88" s="141"/>
      <c r="B88" s="144"/>
      <c r="C88" s="129"/>
    </row>
    <row r="89" spans="1:3" ht="42">
      <c r="A89" s="141">
        <v>6.9</v>
      </c>
      <c r="B89" s="145" t="s">
        <v>347</v>
      </c>
      <c r="C89" s="124"/>
    </row>
    <row r="90" spans="1:3" ht="28">
      <c r="A90" s="141"/>
      <c r="B90" s="143" t="s">
        <v>156</v>
      </c>
      <c r="C90" s="136"/>
    </row>
    <row r="91" spans="1:3">
      <c r="A91" s="141"/>
      <c r="B91" s="144"/>
      <c r="C91" s="129"/>
    </row>
    <row r="92" spans="1:3">
      <c r="A92" s="141" t="s">
        <v>195</v>
      </c>
      <c r="B92" s="145" t="s">
        <v>157</v>
      </c>
      <c r="C92" s="124"/>
    </row>
    <row r="93" spans="1:3" ht="56">
      <c r="A93" s="141"/>
      <c r="B93" s="143" t="s">
        <v>354</v>
      </c>
      <c r="C93" s="129"/>
    </row>
    <row r="94" spans="1:3">
      <c r="A94" s="141"/>
      <c r="B94" s="144"/>
      <c r="C94" s="129"/>
    </row>
    <row r="95" spans="1:3">
      <c r="A95" s="141">
        <v>6.11</v>
      </c>
      <c r="B95" s="145" t="s">
        <v>346</v>
      </c>
      <c r="C95" s="124"/>
    </row>
    <row r="96" spans="1:3" ht="28">
      <c r="A96" s="141"/>
      <c r="B96" s="143" t="s">
        <v>158</v>
      </c>
      <c r="C96" s="129"/>
    </row>
    <row r="97" spans="1:3">
      <c r="A97" s="141" t="s">
        <v>4</v>
      </c>
      <c r="B97" s="148" t="s">
        <v>186</v>
      </c>
      <c r="C97" s="124"/>
    </row>
    <row r="98" spans="1:3" ht="25">
      <c r="A98" s="156" t="s">
        <v>28</v>
      </c>
      <c r="B98" s="147" t="s">
        <v>1574</v>
      </c>
      <c r="C98" s="129"/>
    </row>
    <row r="99" spans="1:3">
      <c r="A99" s="156" t="s">
        <v>261</v>
      </c>
      <c r="B99" s="147"/>
      <c r="C99" s="129"/>
    </row>
    <row r="100" spans="1:3">
      <c r="A100" s="156"/>
      <c r="B100" s="147"/>
      <c r="C100" s="129"/>
    </row>
    <row r="101" spans="1:3">
      <c r="A101" s="157" t="s">
        <v>135</v>
      </c>
      <c r="B101" s="144"/>
      <c r="C101" s="129"/>
    </row>
  </sheetData>
  <phoneticPr fontId="8" type="noConversion"/>
  <pageMargins left="0.75" right="0.75" top="1" bottom="1" header="0.5" footer="0.5"/>
  <pageSetup paperSize="9" scale="92"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2273D93731C256439835E11FADBD336E" ma:contentTypeVersion="9" ma:contentTypeDescription="Create a new document." ma:contentTypeScope="" ma:versionID="9b54c0eb787fb49e67b202bbde36ffb5">
  <xsd:schema xmlns:xsd="http://www.w3.org/2001/XMLSchema" xmlns:xs="http://www.w3.org/2001/XMLSchema" xmlns:p="http://schemas.microsoft.com/office/2006/metadata/properties" xmlns:ns2="1da562b7-1f10-43e3-8305-f01a56e7c6fe" targetNamespace="http://schemas.microsoft.com/office/2006/metadata/properties" ma:root="true" ma:fieldsID="79466e7081d641eb1ccf3c86cc7e0364" ns2:_="">
    <xsd:import namespace="1da562b7-1f10-43e3-8305-f01a56e7c6fe"/>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da562b7-1f10-43e3-8305-f01a56e7c6f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3369927-19C4-4F15-B79E-F424F11C16F1}">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1da562b7-1f10-43e3-8305-f01a56e7c6fe"/>
    <ds:schemaRef ds:uri="http://www.w3.org/XML/1998/namespace"/>
    <ds:schemaRef ds:uri="http://purl.org/dc/dcmitype/"/>
  </ds:schemaRefs>
</ds:datastoreItem>
</file>

<file path=customXml/itemProps2.xml><?xml version="1.0" encoding="utf-8"?>
<ds:datastoreItem xmlns:ds="http://schemas.openxmlformats.org/officeDocument/2006/customXml" ds:itemID="{BFE8F6E8-7D54-4680-A39F-D8453BBF4A7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da562b7-1f10-43e3-8305-f01a56e7c6f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6087195-A76D-427C-B610-1F2318FFFF6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25</vt:i4>
      </vt:variant>
      <vt:variant>
        <vt:lpstr>Named Ranges</vt:lpstr>
      </vt:variant>
      <vt:variant>
        <vt:i4>7</vt:i4>
      </vt:variant>
    </vt:vector>
  </HeadingPairs>
  <TitlesOfParts>
    <vt:vector size="32" baseType="lpstr">
      <vt:lpstr>Cover</vt:lpstr>
      <vt:lpstr> Basic info</vt:lpstr>
      <vt:lpstr>1 Basic Info</vt:lpstr>
      <vt:lpstr>2 Findings</vt:lpstr>
      <vt:lpstr>3 MA Cert process</vt:lpstr>
      <vt:lpstr>5 MA Org Structure+Management</vt:lpstr>
      <vt:lpstr>SAFAS 4 2018 Checklist</vt:lpstr>
      <vt:lpstr>SAFAS chklist</vt:lpstr>
      <vt:lpstr>6 S1</vt:lpstr>
      <vt:lpstr>7 S2</vt:lpstr>
      <vt:lpstr>8 S3</vt:lpstr>
      <vt:lpstr>9 S4</vt:lpstr>
      <vt:lpstr>PEFC Definitions</vt:lpstr>
      <vt:lpstr>Audit Programme</vt:lpstr>
      <vt:lpstr>A6 Group checklist</vt:lpstr>
      <vt:lpstr>Annex 1 Stakeholder Groups</vt:lpstr>
      <vt:lpstr>A2 Stakeholder Summary</vt:lpstr>
      <vt:lpstr>A3 Species list</vt:lpstr>
      <vt:lpstr>A7 Members &amp; FMUs</vt:lpstr>
      <vt:lpstr>A8a Sampling</vt:lpstr>
      <vt:lpstr>A11a Cert Decsn</vt:lpstr>
      <vt:lpstr>A12a Product schedule</vt:lpstr>
      <vt:lpstr>A14a Product Codes</vt:lpstr>
      <vt:lpstr>A15 Opening and Closing Meeting</vt:lpstr>
      <vt:lpstr>Sheet1</vt:lpstr>
      <vt:lpstr>'SAFAS 4 2018 Checklist'!_Toc36255747</vt:lpstr>
      <vt:lpstr>' Basic info'!Print_Area</vt:lpstr>
      <vt:lpstr>'3 MA Cert process'!Print_Area</vt:lpstr>
      <vt:lpstr>'5 MA Org Structure+Management'!Print_Area</vt:lpstr>
      <vt:lpstr>'A12a Product schedule'!Print_Area</vt:lpstr>
      <vt:lpstr>Cover!Print_Area</vt:lpstr>
      <vt:lpstr>'SAFAS 4 2018 Checklist'!Print_Area</vt:lpstr>
    </vt:vector>
  </TitlesOfParts>
  <Company>Soil Association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Gus Hellier</dc:creator>
  <cp:lastModifiedBy>Jessica Gotham</cp:lastModifiedBy>
  <cp:lastPrinted>2022-08-09T08:29:54Z</cp:lastPrinted>
  <dcterms:created xsi:type="dcterms:W3CDTF">2005-01-24T17:03:19Z</dcterms:created>
  <dcterms:modified xsi:type="dcterms:W3CDTF">2022-08-09T08:36:01Z</dcterms:modified>
</cp:coreProperties>
</file>