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1353 TWK Agri (Pty) Ltd\2022 PEFC MA\"/>
    </mc:Choice>
  </mc:AlternateContent>
  <xr:revisionPtr revIDLastSave="0" documentId="13_ncr:1_{85952E1F-A9C7-4984-B4A5-36D6DCD824E4}" xr6:coauthVersionLast="47" xr6:coauthVersionMax="47" xr10:uidLastSave="{00000000-0000-0000-0000-000000000000}"/>
  <bookViews>
    <workbookView xWindow="-120" yWindow="-120" windowWidth="29040" windowHeight="15840" tabRatio="812"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 sheetId="72" r:id="rId10"/>
    <sheet name="Audit Programme" sheetId="73" r:id="rId11"/>
    <sheet name="A2 Stakeholder Summary" sheetId="59" r:id="rId12"/>
    <sheet name="A3 Species list" sheetId="16" r:id="rId13"/>
    <sheet name="A6 Group checklist" sheetId="62" state="hidden" r:id="rId14"/>
    <sheet name="A6a Multisite checklist" sheetId="69"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externalReferences>
    <externalReference r:id="rId22"/>
    <externalReference r:id="rId23"/>
  </externalReferences>
  <definedNames>
    <definedName name="_xlnm._FilterDatabase" localSheetId="1" hidden="1">'1 Basic info'!$K$1:$K$112</definedName>
    <definedName name="_xlnm._FilterDatabase" localSheetId="2" hidden="1">'2 Findings'!$A$5:$K$8</definedName>
    <definedName name="_xlnm._FilterDatabase" localSheetId="15" hidden="1">'A7 Members &amp; FMUs'!$A$2:$K$2</definedName>
    <definedName name="_xlnm.Print_Area" localSheetId="1">'1 Basic info'!$A$1:$H$94</definedName>
    <definedName name="_xlnm.Print_Area" localSheetId="2">'2 Findings'!$A$2:$K$8</definedName>
    <definedName name="_xlnm.Print_Area" localSheetId="3">'3 MA Cert process'!$A$1:$B$91</definedName>
    <definedName name="_xlnm.Print_Area" localSheetId="4">'5 MA Org Structure+Management'!$A$1:$B$14</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15">'A7 Members &amp; FMUs'!$A$1:$W$18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34" l="1"/>
  <c r="B7" i="42"/>
  <c r="B6" i="42"/>
  <c r="B5" i="42"/>
  <c r="D4" i="65"/>
  <c r="B11" i="53"/>
  <c r="B10" i="53"/>
  <c r="B9" i="53"/>
  <c r="B8" i="53"/>
  <c r="B7" i="53"/>
  <c r="F75" i="70"/>
  <c r="E75" i="70"/>
  <c r="D75" i="70"/>
  <c r="C64" i="70"/>
  <c r="F63" i="70"/>
  <c r="E63" i="70"/>
  <c r="F62" i="70"/>
  <c r="E62" i="70"/>
  <c r="D62" i="70"/>
  <c r="F61" i="70"/>
  <c r="E61" i="70"/>
  <c r="D61" i="70"/>
  <c r="F60" i="70"/>
  <c r="E60" i="70"/>
  <c r="F59" i="70"/>
  <c r="E59" i="70"/>
  <c r="D59" i="70"/>
  <c r="F58" i="70"/>
  <c r="E58" i="70"/>
  <c r="D58" i="70"/>
  <c r="F57" i="70"/>
  <c r="E57" i="70"/>
  <c r="F56" i="70"/>
  <c r="E56" i="70"/>
  <c r="D56" i="70"/>
  <c r="F55" i="70"/>
  <c r="E55" i="70"/>
  <c r="D55" i="70"/>
  <c r="F54" i="70"/>
  <c r="E54" i="70"/>
  <c r="F53" i="70"/>
  <c r="E53" i="70"/>
  <c r="D53" i="70"/>
  <c r="F52" i="70"/>
  <c r="F64" i="70" s="1"/>
  <c r="C26" i="70" s="1"/>
  <c r="E52" i="70"/>
  <c r="E64" i="70"/>
  <c r="D52" i="70"/>
  <c r="D64" i="70"/>
  <c r="C20" i="70"/>
  <c r="D42" i="70"/>
  <c r="E42" i="70" s="1"/>
  <c r="C42" i="70"/>
  <c r="E17" i="70"/>
  <c r="F41" i="70"/>
  <c r="E41" i="70"/>
  <c r="F38" i="70"/>
  <c r="E38" i="70"/>
  <c r="F35" i="70"/>
  <c r="E35" i="70"/>
  <c r="F32" i="70"/>
  <c r="E32" i="70"/>
  <c r="G25" i="70"/>
  <c r="F25" i="70"/>
  <c r="E25" i="70"/>
  <c r="D25" i="70"/>
  <c r="C25" i="70"/>
  <c r="F23" i="70"/>
  <c r="G19" i="70"/>
  <c r="F19" i="70"/>
  <c r="E19" i="70"/>
  <c r="D19" i="70"/>
  <c r="C19" i="70"/>
  <c r="C18" i="70"/>
  <c r="C93" i="74"/>
  <c r="D93" i="74"/>
  <c r="C60" i="74"/>
  <c r="C61" i="74"/>
  <c r="C3" i="74"/>
  <c r="B12" i="53"/>
  <c r="D12" i="53"/>
  <c r="B3" i="42"/>
  <c r="B4" i="42"/>
  <c r="B34" i="42"/>
  <c r="I4" i="65"/>
  <c r="D20" i="70"/>
  <c r="E26" i="70"/>
  <c r="E20" i="70"/>
  <c r="G26" i="70"/>
  <c r="G20" i="70"/>
  <c r="F20" i="70"/>
  <c r="F26" i="70"/>
  <c r="D26" i="70"/>
  <c r="C23" i="70"/>
  <c r="F17" i="70"/>
  <c r="C59" i="74"/>
  <c r="G17" i="70"/>
  <c r="D23" i="70"/>
  <c r="E23" i="70"/>
  <c r="G23" i="70"/>
  <c r="C17" i="70"/>
  <c r="D17" i="70"/>
  <c r="F42" i="70" l="1"/>
  <c r="C24" i="70" s="1"/>
  <c r="F24" i="70"/>
  <c r="D24" i="70"/>
  <c r="E18" i="70"/>
  <c r="G18" i="70"/>
  <c r="F18" i="70"/>
  <c r="D18" i="70"/>
  <c r="E24" i="70"/>
  <c r="G24"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3" authorId="1" shapeId="0" xr:uid="{00000000-0006-0000-0300-000003000000}">
      <text>
        <r>
          <rPr>
            <sz val="8"/>
            <color indexed="81"/>
            <rFont val="Tahoma"/>
            <family val="2"/>
          </rPr>
          <t>Name, 3 line description of key qualifications and experience</t>
        </r>
      </text>
    </comment>
    <comment ref="B29"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1" authorId="1" shapeId="0" xr:uid="{00000000-0006-0000-0300-000005000000}">
      <text>
        <r>
          <rPr>
            <sz val="8"/>
            <color indexed="81"/>
            <rFont val="Tahoma"/>
            <family val="2"/>
          </rPr>
          <t>Name, 3 line description of key qualifications and experience</t>
        </r>
      </text>
    </comment>
    <comment ref="B41" authorId="1" shapeId="0" xr:uid="{00000000-0006-0000-0300-000006000000}">
      <text>
        <r>
          <rPr>
            <sz val="8"/>
            <color indexed="81"/>
            <rFont val="Tahoma"/>
            <family val="2"/>
          </rPr>
          <t>include name of site visited, items seen and issues discussed</t>
        </r>
      </text>
    </comment>
    <comment ref="B46" authorId="1" shapeId="0" xr:uid="{00000000-0006-0000-0300-000007000000}">
      <text>
        <r>
          <rPr>
            <sz val="8"/>
            <color indexed="81"/>
            <rFont val="Tahoma"/>
            <family val="2"/>
          </rPr>
          <t xml:space="preserve">Edit this section to name standard used, version of standard (e.g. draft number), date standard finalised. </t>
        </r>
      </text>
    </comment>
    <comment ref="B57" authorId="1" shapeId="0" xr:uid="{00000000-0006-0000-0300-000008000000}">
      <text>
        <r>
          <rPr>
            <sz val="8"/>
            <color indexed="81"/>
            <rFont val="Tahoma"/>
            <family val="2"/>
          </rPr>
          <t>Describe process of adaptation</t>
        </r>
      </text>
    </comment>
    <comment ref="B68"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<sst xmlns="http://schemas.openxmlformats.org/spreadsheetml/2006/main" count="2651" uniqueCount="1246">
  <si>
    <t>Group</t>
  </si>
  <si>
    <t>AND for groups</t>
  </si>
  <si>
    <t>S2</t>
  </si>
  <si>
    <t>S3</t>
  </si>
  <si>
    <t>S4</t>
  </si>
  <si>
    <t>Ref</t>
  </si>
  <si>
    <t>Tree species – list or see Annex 3</t>
  </si>
  <si>
    <t>web page address</t>
  </si>
  <si>
    <t>1.2.7</t>
  </si>
  <si>
    <t>9.3.1</t>
  </si>
  <si>
    <t>1.4.12</t>
  </si>
  <si>
    <t>1.4.13</t>
  </si>
  <si>
    <t>Forest Type</t>
  </si>
  <si>
    <t>Date Report Finalised/ Updated</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</si>
  <si>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</si>
  <si>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</si>
  <si>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</si>
  <si>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</si>
  <si>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</si>
  <si>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</si>
  <si>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</si>
  <si>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</si>
  <si>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</si>
  <si>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</si>
  <si>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</si>
  <si>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</si>
  <si>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</si>
  <si>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</si>
  <si>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</si>
  <si>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</si>
  <si>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</si>
  <si>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</si>
  <si>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</si>
  <si>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</si>
  <si>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</si>
  <si>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</si>
  <si>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</si>
  <si>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</si>
  <si>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</si>
  <si>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</si>
  <si>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</si>
  <si>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</si>
  <si>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</si>
  <si>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</si>
  <si>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</si>
  <si>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</si>
  <si>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</si>
  <si>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</si>
  <si>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</si>
  <si>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</si>
  <si>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</si>
  <si>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</si>
  <si>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</si>
  <si>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</si>
  <si>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</si>
  <si>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</si>
  <si>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</si>
  <si>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</si>
  <si>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</si>
  <si>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</si>
  <si>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</si>
  <si>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</si>
  <si>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</si>
  <si>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</si>
  <si>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</si>
  <si>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</si>
  <si>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</si>
  <si>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</si>
  <si>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</si>
  <si>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</si>
  <si>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</si>
  <si>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</si>
  <si>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</si>
  <si>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</si>
  <si>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</si>
  <si>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</si>
  <si>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</si>
  <si>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</si>
  <si>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</si>
  <si>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</si>
  <si>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</si>
  <si>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</si>
  <si>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</si>
  <si>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</si>
  <si>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</si>
  <si>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</si>
  <si>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</si>
  <si>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</si>
  <si>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</si>
  <si>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</si>
  <si>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</si>
  <si>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</si>
  <si>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</si>
  <si>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</si>
  <si>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</si>
  <si>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</si>
  <si>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</si>
  <si>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</si>
  <si>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</si>
  <si>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</si>
  <si>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</si>
  <si>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</si>
  <si>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</si>
  <si>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</si>
  <si>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</si>
  <si>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</si>
  <si>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</si>
  <si>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</si>
  <si>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</si>
  <si>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</si>
  <si>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</si>
  <si>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</si>
  <si>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</si>
  <si>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</si>
  <si>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</si>
  <si>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</si>
  <si>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</si>
  <si>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</si>
  <si>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</si>
  <si>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</si>
  <si>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</si>
  <si>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</si>
  <si>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</si>
  <si>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</si>
  <si>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</si>
  <si>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</si>
  <si>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</si>
  <si>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</si>
  <si>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</si>
  <si>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</si>
  <si>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</si>
  <si>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</si>
  <si>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</si>
  <si>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</si>
  <si>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</si>
  <si>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</si>
  <si>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</si>
  <si>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</si>
  <si>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</si>
  <si>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</si>
  <si>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</si>
  <si>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</si>
  <si>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</si>
  <si>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</si>
  <si>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</si>
  <si>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</si>
  <si>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</si>
  <si>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</si>
  <si>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</si>
  <si>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</si>
  <si>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</si>
  <si>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</si>
  <si>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</si>
  <si>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</si>
  <si>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</si>
  <si>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</si>
  <si>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</si>
  <si>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</si>
  <si>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</si>
  <si>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</si>
  <si>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</si>
  <si>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</si>
  <si>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</si>
  <si>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</si>
  <si>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</si>
  <si>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</si>
  <si>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</si>
  <si>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</si>
  <si>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</si>
  <si>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</si>
  <si>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</si>
  <si>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</si>
  <si>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</si>
  <si>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</si>
  <si>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</si>
  <si>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</si>
  <si>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</si>
  <si>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</si>
  <si>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</si>
  <si>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</si>
  <si>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</si>
  <si>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</si>
  <si>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</si>
  <si>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</si>
  <si>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</si>
  <si>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</si>
  <si>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</si>
  <si>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See annex 11</t>
  </si>
  <si>
    <t xml:space="preserve">Standard: </t>
  </si>
  <si>
    <t>Report Reviewer</t>
  </si>
  <si>
    <t>S1</t>
  </si>
  <si>
    <t>8.4.1</t>
  </si>
  <si>
    <t>Broadleaf</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</si>
  <si>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</si>
  <si>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</si>
  <si>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</si>
  <si>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</si>
  <si>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</si>
  <si>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</si>
  <si>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</si>
  <si>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</si>
  <si>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</si>
  <si>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</si>
  <si>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</si>
  <si>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</si>
  <si>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</si>
  <si>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</si>
  <si>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</si>
  <si>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</si>
  <si>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</si>
  <si>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</si>
  <si>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</si>
  <si>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</si>
  <si>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</si>
  <si>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</si>
  <si>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</si>
  <si>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</si>
  <si>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</si>
  <si>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</si>
  <si>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</si>
  <si>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</si>
  <si>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</si>
  <si>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</si>
  <si>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</si>
  <si>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</si>
  <si>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</si>
  <si>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</si>
  <si>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</si>
  <si>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</si>
  <si>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</si>
  <si>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</si>
  <si>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</si>
  <si>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</si>
  <si>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</si>
  <si>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</si>
  <si>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</si>
  <si>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</si>
  <si>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</si>
  <si>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</si>
  <si>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</si>
  <si>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</si>
  <si>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</si>
  <si>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</si>
  <si>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</si>
  <si>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</si>
  <si>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</si>
  <si>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</si>
  <si>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</si>
  <si>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</si>
  <si>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</si>
  <si>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</si>
  <si>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</si>
  <si>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</si>
  <si>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</si>
  <si>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</si>
  <si>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</si>
  <si>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</si>
  <si>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</si>
  <si>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</si>
  <si>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</si>
  <si>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</si>
  <si>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</si>
  <si>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</si>
  <si>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</si>
  <si>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</si>
  <si>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</si>
  <si>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</si>
  <si>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</si>
  <si>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</si>
  <si>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</si>
  <si>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</si>
  <si>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</si>
  <si>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</si>
  <si>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</si>
  <si>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</si>
  <si>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</si>
  <si>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</si>
  <si>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</si>
  <si>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</si>
  <si>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</si>
  <si>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</si>
  <si>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</si>
  <si>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</si>
  <si>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</si>
  <si>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</si>
  <si>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</si>
  <si>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</si>
  <si>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</si>
  <si>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</si>
  <si>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</si>
  <si>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</si>
  <si>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</si>
  <si>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</si>
  <si>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</si>
  <si>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</si>
  <si>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</si>
  <si>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</si>
  <si>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</si>
  <si>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</si>
  <si>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</si>
  <si>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</si>
  <si>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</si>
  <si>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</si>
  <si>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</si>
  <si>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</si>
  <si>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</si>
  <si>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</si>
  <si>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</si>
  <si>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</si>
  <si>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</si>
  <si>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</si>
  <si>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</si>
  <si>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</si>
  <si>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</si>
  <si>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</si>
  <si>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</si>
  <si>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</si>
  <si>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</si>
  <si>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</si>
  <si>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</si>
  <si>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</si>
  <si>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</si>
  <si>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</si>
  <si>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</si>
  <si>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</si>
  <si>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</si>
  <si>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</si>
  <si>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</si>
  <si>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</si>
  <si>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</si>
  <si>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</si>
  <si>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</si>
  <si>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</si>
  <si>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</si>
  <si>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</si>
  <si>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</si>
  <si>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</si>
  <si>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</si>
  <si>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</si>
  <si>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</si>
  <si>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</si>
  <si>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</si>
  <si>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</si>
  <si>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</si>
  <si>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</si>
  <si>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</si>
  <si>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</si>
  <si>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</si>
  <si>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</si>
  <si>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</si>
  <si>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</si>
  <si>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</si>
  <si>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</si>
  <si>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</si>
  <si>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</si>
  <si>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</si>
  <si>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</si>
  <si>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</si>
  <si>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</si>
  <si>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</si>
  <si>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</si>
  <si>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</si>
  <si>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</si>
  <si>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</si>
  <si>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</si>
  <si>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</si>
  <si>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</si>
  <si>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</si>
  <si>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</si>
  <si>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</si>
  <si>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</si>
  <si>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</si>
  <si>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</si>
  <si>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</si>
  <si>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</si>
  <si>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</si>
  <si>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</si>
  <si>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</si>
  <si>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</si>
  <si>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</si>
  <si>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</si>
  <si>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</si>
  <si>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</si>
  <si>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</si>
  <si>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</si>
  <si>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</si>
  <si>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</si>
  <si>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</si>
  <si>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</si>
  <si>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</si>
  <si>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</si>
  <si>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</si>
  <si>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</si>
  <si>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</si>
  <si>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</si>
  <si>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</si>
  <si>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</si>
  <si>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</si>
  <si>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</si>
  <si>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</si>
  <si>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</si>
  <si>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</si>
  <si>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</si>
  <si>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</si>
  <si>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</si>
  <si>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</si>
  <si>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</si>
  <si>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</si>
  <si>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</si>
  <si>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</si>
  <si>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</si>
  <si>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</si>
  <si>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</si>
  <si>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</si>
  <si>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</si>
  <si>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</si>
  <si>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</si>
  <si>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</si>
  <si>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</si>
  <si>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</si>
  <si>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</si>
  <si>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</si>
  <si>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</si>
  <si>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</si>
  <si>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</si>
  <si>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</si>
  <si>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</si>
  <si>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</si>
  <si>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</si>
  <si>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</si>
  <si>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</si>
  <si>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</si>
  <si>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</si>
  <si>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</si>
  <si>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</si>
  <si>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</si>
  <si>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</si>
  <si>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</si>
  <si>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</si>
  <si>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</si>
  <si>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</si>
  <si>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</si>
  <si>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</si>
  <si>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</si>
  <si>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</si>
  <si>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</si>
  <si>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</si>
  <si>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</si>
  <si>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</si>
  <si>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</si>
  <si>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</si>
  <si>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</si>
  <si>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</si>
  <si>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Harvesting and timber sales documentation shall enable all timber to be traced back to the woodland of origin and all invoices and delivery notes of PEFC sales shall include the allocated chain of custody code.</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</si>
  <si>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</si>
  <si>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</si>
  <si>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</si>
  <si>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</si>
  <si>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</si>
  <si>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</si>
  <si>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</si>
  <si>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</si>
  <si>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</si>
  <si>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</si>
  <si>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</si>
  <si>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</si>
  <si>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</si>
  <si>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</si>
  <si>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</si>
  <si>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</si>
  <si>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</si>
  <si>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</si>
  <si>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Or for Sweden</t>
  </si>
  <si>
    <t>5.4.1</t>
  </si>
  <si>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</si>
  <si>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</si>
  <si>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</si>
  <si>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</si>
  <si>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</si>
  <si>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</si>
  <si>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</si>
  <si>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</si>
  <si>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</si>
  <si>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</si>
  <si>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</si>
  <si>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</si>
  <si>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</si>
  <si>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</si>
  <si>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</si>
  <si>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</si>
  <si>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</si>
  <si>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</si>
  <si>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</si>
  <si>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</si>
  <si>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</si>
  <si>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</si>
  <si>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</si>
  <si>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</si>
  <si>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</si>
  <si>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</si>
  <si>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</si>
  <si>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</si>
  <si>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</si>
  <si>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</si>
  <si>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</si>
  <si>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</si>
  <si>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</si>
  <si>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</si>
  <si>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</si>
  <si>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</si>
  <si>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</si>
  <si>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</si>
  <si>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</si>
  <si>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</si>
  <si>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</si>
  <si>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</si>
  <si>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</si>
  <si>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</si>
  <si>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</si>
  <si>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</si>
  <si>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</si>
  <si>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</si>
  <si>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</si>
  <si>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</si>
  <si>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</si>
  <si>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</si>
  <si>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</si>
  <si>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</si>
  <si>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</si>
  <si>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</si>
  <si>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</si>
  <si>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</si>
  <si>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</si>
  <si>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</si>
  <si>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</si>
  <si>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</si>
  <si>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</si>
  <si>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</si>
  <si>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</si>
  <si>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</si>
  <si>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</si>
  <si>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</si>
  <si>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</si>
  <si>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</si>
  <si>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</si>
  <si>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</si>
  <si>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</si>
  <si>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</si>
  <si>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</si>
  <si>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</si>
  <si>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</si>
  <si>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</si>
  <si>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</si>
  <si>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</si>
  <si>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</si>
  <si>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</si>
  <si>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</si>
  <si>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</si>
  <si>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</si>
  <si>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</si>
  <si>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</si>
  <si>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</si>
  <si>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</si>
  <si>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</si>
  <si>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</si>
  <si>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</si>
  <si>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</si>
  <si>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</si>
  <si>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</si>
  <si>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</si>
  <si>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</si>
  <si>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</si>
  <si>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</si>
  <si>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</si>
  <si>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</si>
  <si>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</si>
  <si>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</si>
  <si>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</si>
  <si>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</si>
  <si>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</si>
  <si>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</si>
  <si>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</si>
  <si>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</si>
  <si>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</si>
  <si>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</si>
  <si>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</si>
  <si>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</si>
  <si>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</si>
  <si>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</si>
  <si>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</si>
  <si>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</si>
  <si>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</si>
  <si>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</si>
  <si>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</si>
  <si>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</si>
  <si>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</si>
  <si>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</si>
  <si>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</si>
  <si>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</si>
  <si>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</si>
  <si>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</si>
  <si>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B</t>
  </si>
  <si>
    <t>Round logs</t>
  </si>
  <si>
    <t>No</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</si>
  <si>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</si>
  <si>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</si>
  <si>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</si>
  <si>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</si>
  <si>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</si>
  <si>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</si>
  <si>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</si>
  <si>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</si>
  <si>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</si>
  <si>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</si>
  <si>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</si>
  <si>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</si>
  <si>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</si>
  <si>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</si>
  <si>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</si>
  <si>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</si>
  <si>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</si>
  <si>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</si>
  <si>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</si>
  <si>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</si>
  <si>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</si>
  <si>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</si>
  <si>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</si>
  <si>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</si>
  <si>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</si>
  <si>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</si>
  <si>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</si>
  <si>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</si>
  <si>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</si>
  <si>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</si>
  <si>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</si>
  <si>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</si>
  <si>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</si>
  <si>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</si>
  <si>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</si>
  <si>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</si>
  <si>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</si>
  <si>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</si>
  <si>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</si>
  <si>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</si>
  <si>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</si>
  <si>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</si>
  <si>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</si>
  <si>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</si>
  <si>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</si>
  <si>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</si>
  <si>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</si>
  <si>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</si>
  <si>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</si>
  <si>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</si>
  <si>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</si>
  <si>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</si>
  <si>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</si>
  <si>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</si>
  <si>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</si>
  <si>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</si>
  <si>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</si>
  <si>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</si>
  <si>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</si>
  <si>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</si>
  <si>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</si>
  <si>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</si>
  <si>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</si>
  <si>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</si>
  <si>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</si>
  <si>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</si>
  <si>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</si>
  <si>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</si>
  <si>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</si>
  <si>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</si>
  <si>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</si>
  <si>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</si>
  <si>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</si>
  <si>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</si>
  <si>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</si>
  <si>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</si>
  <si>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</si>
  <si>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</si>
  <si>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</si>
  <si>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</si>
  <si>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</si>
  <si>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</si>
  <si>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</si>
  <si>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</si>
  <si>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</si>
  <si>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</si>
  <si>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</si>
  <si>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</si>
  <si>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</si>
  <si>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</si>
  <si>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</si>
  <si>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</si>
  <si>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</si>
  <si>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</si>
  <si>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</si>
  <si>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</si>
  <si>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</si>
  <si>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</si>
  <si>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</si>
  <si>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</si>
  <si>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</si>
  <si>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</si>
  <si>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</si>
  <si>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</si>
  <si>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</si>
  <si>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</si>
  <si>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</si>
  <si>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</si>
  <si>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</si>
  <si>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</si>
  <si>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</si>
  <si>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</si>
  <si>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</si>
  <si>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</si>
  <si>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</si>
  <si>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</si>
  <si>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</si>
  <si>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</si>
  <si>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</si>
  <si>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</si>
  <si>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</si>
  <si>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</si>
  <si>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</si>
  <si>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</si>
  <si>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</si>
  <si>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</si>
  <si>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</si>
  <si>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</si>
  <si>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Annex 1b PEFC FM Standard and Checklist</t>
  </si>
  <si>
    <t>Adapted Standard version:</t>
  </si>
  <si>
    <t>SAFAS 4:2018 Forest Management</t>
  </si>
  <si>
    <t>South Africa</t>
  </si>
  <si>
    <t>Adapted Standard date:</t>
  </si>
  <si>
    <t>Approved by PEFC 22/5/2018</t>
  </si>
  <si>
    <t>NB - this checklist shall be used in conjunction with the guidance in the South African PEFC Standard</t>
  </si>
  <si>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</si>
  <si>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</si>
  <si>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</si>
  <si>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</si>
  <si>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</si>
  <si>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</si>
  <si>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</si>
  <si>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</si>
  <si>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</si>
  <si>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</si>
  <si>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</si>
  <si>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</si>
  <si>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</si>
  <si>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</si>
  <si>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</si>
  <si>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</si>
  <si>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</si>
  <si>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</si>
  <si>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</si>
  <si>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</si>
  <si>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</si>
  <si>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</si>
  <si>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</si>
  <si>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</si>
  <si>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</si>
  <si>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</si>
  <si>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</si>
  <si>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</si>
  <si>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</si>
  <si>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</si>
  <si>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</si>
  <si>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</si>
  <si>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</si>
  <si>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</si>
  <si>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</si>
  <si>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</si>
  <si>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</si>
  <si>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</si>
  <si>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</si>
  <si>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</si>
  <si>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</si>
  <si>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Context</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</si>
  <si>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</si>
  <si>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</si>
  <si>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</si>
  <si>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</si>
  <si>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</si>
  <si>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</si>
  <si>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</si>
  <si>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</si>
  <si>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</si>
  <si>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</si>
  <si>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</si>
  <si>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</si>
  <si>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3.</t>
  </si>
  <si>
    <t>PROTECTION OF WORKERS AND HUMAN RIGHTS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</si>
  <si>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</si>
  <si>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</si>
  <si>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</si>
  <si>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</si>
  <si>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</si>
  <si>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</si>
  <si>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</si>
  <si>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</si>
  <si>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</si>
  <si>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</si>
  <si>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</si>
  <si>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</si>
  <si>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</si>
  <si>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</si>
  <si>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</si>
  <si>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</si>
  <si>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</si>
  <si>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</si>
  <si>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</si>
  <si>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</si>
  <si>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</si>
  <si>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</si>
  <si>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</si>
  <si>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</si>
  <si>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</si>
  <si>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</si>
  <si>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</si>
  <si>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</si>
  <si>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</si>
  <si>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</si>
  <si>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</si>
  <si>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</si>
  <si>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</si>
  <si>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</si>
  <si>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</si>
  <si>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</si>
  <si>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</si>
  <si>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</si>
  <si>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</si>
  <si>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</si>
  <si>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</si>
  <si>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</si>
  <si>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</si>
  <si>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</si>
  <si>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</si>
  <si>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</si>
  <si>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</si>
  <si>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</si>
  <si>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</si>
  <si>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</si>
  <si>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</si>
  <si>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</si>
  <si>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</si>
  <si>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</si>
  <si>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</si>
  <si>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</si>
  <si>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</si>
  <si>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</si>
  <si>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</si>
  <si>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4.3.3</t>
  </si>
  <si>
    <t>Protection of natural habitats to maintain ecosystem functioning for the delivery
of ecosystem services
V
Met in the following indicators: wetlands (4.2.1), (4.2.2), (4.2.3) and all other natural habitats and associated biodiversity (5.3.1-5.3.9.)</t>
  </si>
  <si>
    <t>4.3.4</t>
  </si>
  <si>
    <t>Steps taken to improve soil carbon stocks
V
Refer to the following indicators in this standard:
Residue management - 4.1.2
Measures to minimise soil erosion - 4.1.1
Safeguards to protect wetlands - 4.2.3
Measures to restore wetlands - 4.2.2</t>
  </si>
  <si>
    <t>CONSERVATION OF BIODIVERSITY AND ECOLOGICAL INTEGRITY</t>
  </si>
  <si>
    <t>Prevention of adverse off-site impacts arising from forestry operations</t>
  </si>
  <si>
    <t>5.1.1</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</si>
  <si>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</si>
  <si>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</si>
  <si>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</si>
  <si>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</si>
  <si>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</si>
  <si>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</si>
  <si>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</si>
  <si>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</si>
  <si>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</si>
  <si>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</si>
  <si>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</si>
  <si>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</si>
  <si>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</si>
  <si>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</si>
  <si>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</si>
  <si>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</si>
  <si>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</si>
  <si>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</si>
  <si>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</si>
  <si>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</si>
  <si>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</si>
  <si>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</si>
  <si>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</si>
  <si>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</si>
  <si>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</si>
  <si>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</si>
  <si>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</si>
  <si>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</si>
  <si>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</si>
  <si>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</si>
  <si>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</si>
  <si>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</si>
  <si>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</si>
  <si>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</si>
  <si>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</si>
  <si>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</si>
  <si>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</si>
  <si>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</si>
  <si>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</si>
  <si>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</si>
  <si>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</si>
  <si>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</si>
  <si>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</si>
  <si>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</si>
  <si>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</si>
  <si>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</si>
  <si>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</si>
  <si>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</si>
  <si>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</si>
  <si>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</si>
  <si>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</si>
  <si>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</si>
  <si>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</si>
  <si>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</si>
  <si>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Where fertilisers are used, they shall be applied in a controlled manner and with
due consideration for the environment. 
V
The use of fertilizers is according to accepted industry protocols.
Corporates: Examine procedures and records of application.
Owner Managers: Interviews with managers.</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</si>
  <si>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</si>
  <si>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</si>
  <si>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</si>
  <si>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</si>
  <si>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</si>
  <si>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</si>
  <si>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</si>
  <si>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</si>
  <si>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</si>
  <si>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</si>
  <si>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</si>
  <si>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</si>
  <si>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</si>
  <si>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</si>
  <si>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</si>
  <si>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</si>
  <si>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</si>
  <si>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</si>
  <si>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</si>
  <si>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</si>
  <si>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</si>
  <si>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</si>
  <si>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</si>
  <si>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</si>
  <si>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</si>
  <si>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</si>
  <si>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</si>
  <si>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</si>
  <si>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</si>
  <si>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</si>
  <si>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</si>
  <si>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</si>
  <si>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</si>
  <si>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</si>
  <si>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</si>
  <si>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</si>
  <si>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</si>
  <si>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</si>
  <si>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</si>
  <si>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</si>
  <si>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r>
      <rPr>
        <b/>
        <sz val="10"/>
        <rFont val="Cambria"/>
        <family val="1"/>
      </rPr>
      <t xml:space="preserve">Wynon and Potgieterskeus; </t>
    </r>
    <r>
      <rPr>
        <sz val="10"/>
        <rFont val="Cambria"/>
        <family val="1"/>
      </rPr>
      <t>Water licence, All paid and confirmed Electronic paid 29 October 2021 Account nr 21029851.  Ref nr D006 / RKDA004403  R12414.05, Ref nr D001 / RKDA004401 R25505.81,  Ref D005 / RKDA004402 R12414.05,  Ref D011 / RKDA004405 R2314.35,  D008 / RKDA004404 R1819.17.</t>
    </r>
  </si>
  <si>
    <t>Y</t>
  </si>
  <si>
    <r>
      <t xml:space="preserve">Potgieterskeus: </t>
    </r>
    <r>
      <rPr>
        <sz val="10"/>
        <rFont val="Cambria"/>
        <family val="1"/>
      </rPr>
      <t xml:space="preserve"> Maps containing all boundaried are clearly marked and described and verifiable and a title deed is available
Potgieters Keus 
Property number 177235
Portion number: 1
Title deed T79636/1991
District: Pongola/mzimkulu
Lgal code: 21D</t>
    </r>
  </si>
  <si>
    <r>
      <rPr>
        <b/>
        <sz val="10"/>
        <rFont val="Cambria"/>
        <family val="1"/>
      </rPr>
      <t>Wynton</t>
    </r>
    <r>
      <rPr>
        <sz val="10"/>
        <rFont val="Cambria"/>
        <family val="1"/>
      </rPr>
      <t xml:space="preserve"> : Maps with boundaries marked and defined clearly.  
Title deed available.  PTN 0 NO 206 Wynton, T42933 / 1992 Usutu- Mhlatuze Water Management Dept Water affairs and Forestry 21075792. Gert Sibande District Municipality
PTN 3 No 206 Wynton, Title deed T18691 / 1993, Usutu- Mhlatuze Water Management Area, Dept Water affairs and Forestry, 21072303. Gert Sibande District Municipality
</t>
    </r>
  </si>
  <si>
    <r>
      <t xml:space="preserve">Wynon and Potgieterskeus: </t>
    </r>
    <r>
      <rPr>
        <sz val="11"/>
        <color indexed="8"/>
        <rFont val="Calibri"/>
        <family val="2"/>
      </rPr>
      <t>No outstanding claims of non compliance, no land claims , no disputes or grievances noted during field interviews</t>
    </r>
  </si>
  <si>
    <r>
      <t xml:space="preserve">Wynon and Potgieterskeus; </t>
    </r>
    <r>
      <rPr>
        <sz val="11"/>
        <color indexed="8"/>
        <rFont val="Calibri"/>
        <family val="2"/>
      </rPr>
      <t>Pre and post harvest EIAs verified for compartment V086 Wynton and PO46 at Potgieterskeus. No other site disturbing activies taken place in last 24 months on either property. Nothing noted during audit</t>
    </r>
  </si>
  <si>
    <r>
      <t xml:space="preserve">Wynon and Potgieterskeus: </t>
    </r>
    <r>
      <rPr>
        <sz val="11"/>
        <color indexed="8"/>
        <rFont val="Calibri"/>
        <family val="2"/>
      </rPr>
      <t>01/09/2021 Plantation management plan was revised for 2021/2022 with all relevant information , updates, mapsand budgets</t>
    </r>
  </si>
  <si>
    <r>
      <t xml:space="preserve">Wynon and Potgieterskeus: </t>
    </r>
    <r>
      <rPr>
        <sz val="11"/>
        <color indexed="8"/>
        <rFont val="Calibri"/>
        <family val="2"/>
      </rPr>
      <t>01/09/2021 Plantation management plan was revised for 2021/2022 with all relevant information , updates, maps and budgets. Monitoring result, stakeholder inputs, new scientific information and environmental changes are all incorporated</t>
    </r>
  </si>
  <si>
    <r>
      <t xml:space="preserve">Wynon and Potgieterskeus: </t>
    </r>
    <r>
      <rPr>
        <sz val="11"/>
        <color indexed="8"/>
        <rFont val="Calibri"/>
        <family val="2"/>
      </rPr>
      <t>01/09/2021 Plantation management plan was revised for 2021/2022 with all relevant information , updates, maps and budgets. Monitoring result, stakeholder inputs, new scientific information and environmental changes are all incorporated. This is available in an easy to understand format free at the main office in Piet Retief at main reception</t>
    </r>
  </si>
  <si>
    <r>
      <t>Potgieterskeus:</t>
    </r>
    <r>
      <rPr>
        <sz val="10"/>
        <rFont val="Cambria"/>
        <family val="1"/>
      </rPr>
      <t xml:space="preserve">
Potgieters Keus 
Property number 177235
Portion number: 1
Title deed T79636/1991
District: Pongola/mzimkulu
Lgal code: 21D
Planted area : 794.14Ha
Water permit: 801.1ha
All land is privately owned with no land disputes or user claims at present noted or gazetted </t>
    </r>
  </si>
  <si>
    <r>
      <rPr>
        <b/>
        <sz val="10"/>
        <rFont val="Cambria"/>
        <family val="1"/>
      </rPr>
      <t>Wynton ;</t>
    </r>
    <r>
      <rPr>
        <sz val="10"/>
        <rFont val="Cambria"/>
        <family val="1"/>
      </rPr>
      <t xml:space="preserve">
Title Deed T1784/2015  PTN 3 No 206 Wynton
Water permit 2155020046 :385 ha 
Planted area 21072303 : 162 ha
Title Deed T42933 / 1992
Water permit : 2155020063, 919.8 ha
Planted area : 21029851,  875.0 ha
All land is privately owned with no land disputes or user claims at present noted or gazeted</t>
    </r>
  </si>
  <si>
    <r>
      <t xml:space="preserve">Wynon and Potgieterskeus: </t>
    </r>
    <r>
      <rPr>
        <sz val="11"/>
        <color indexed="8"/>
        <rFont val="Calibri"/>
        <family val="2"/>
      </rPr>
      <t>No indigenous people within the South African forestry context. No land claims registered and no land tenure people on either of these FMUs. Local people have access through document no FP09 (Social upliftment, Graves and other archiological sites)  to attend to their ancestral graves , this is through reporting and obtaining access to the FMU though either the security company or the FMU office forest manager</t>
    </r>
  </si>
  <si>
    <r>
      <t>Wynon and Potgieterskeus:</t>
    </r>
    <r>
      <rPr>
        <sz val="11"/>
        <color indexed="8"/>
        <rFont val="Calibri"/>
        <family val="2"/>
      </rPr>
      <t>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Forest managers have constant contact with neighbours and effected stakeholders through farmers meetings, fire management meetings and community meetings, most of these occur quarterly. Verified community stakeholder meeting on 14/11/2021 as well as 02/03/2022. Fire meeting took place on the 10/05/2022</t>
    </r>
  </si>
  <si>
    <r>
      <t xml:space="preserve">Wynon and Potgieterskeus: </t>
    </r>
    <r>
      <rPr>
        <sz val="11"/>
        <color indexed="8"/>
        <rFont val="Calibri"/>
        <family val="2"/>
      </rPr>
      <t>TWK has a formal grievance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t>
    </r>
  </si>
  <si>
    <r>
      <t xml:space="preserve">Wynon and Potgieterskeus: </t>
    </r>
    <r>
      <rPr>
        <sz val="11"/>
        <color indexed="8"/>
        <rFont val="Calibri"/>
        <family val="2"/>
      </rPr>
      <t xml:space="preserve">Foresters interviewed had a good understanding of the resource requirements and other needs within the local community. TWK has a dedicated Community relations department headed by Mr Mangda Ngwenya (Manager enterprise development) that visits and interacts with all communities within the TWK footprint. </t>
    </r>
  </si>
  <si>
    <r>
      <t xml:space="preserve">Wynon and Potgieterskeus: </t>
    </r>
    <r>
      <rPr>
        <sz val="11"/>
        <color indexed="8"/>
        <rFont val="Calibri"/>
        <family val="2"/>
      </rPr>
      <t>Foresters interviewed had a good understanding of the resource requirements and other needs within the local community. TWK has a dedicated Community relations department headed by Mr Mangda Ngwenya (Manager enterprise development) that visits and interacts with all communities within the TWK footprint. Stakeholder visits with grievances and resolutions are documented and verified. Arson, strikes, protests, disharmony and grievances are a high priority and are addressed as an urgency. No grievances, arson or disharmony noted or addressed in the last 24 months on either FMU. Potgieterskeus has recorded 0 fires in the last 24 months, this is a good indicater of community harmony</t>
    </r>
  </si>
  <si>
    <r>
      <t xml:space="preserve">Wynon and Potgieterskeus: </t>
    </r>
    <r>
      <rPr>
        <sz val="11"/>
        <color indexed="8"/>
        <rFont val="Calibri"/>
        <family val="2"/>
      </rPr>
      <t>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t>
    </r>
  </si>
  <si>
    <r>
      <t xml:space="preserve">Wynon and Potgieterskeus: </t>
    </r>
    <r>
      <rPr>
        <sz val="11"/>
        <color indexed="8"/>
        <rFont val="Calibri"/>
        <family val="2"/>
      </rPr>
      <t xml:space="preserve">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 
TWK has an HR recruitment policy, document no. Industrial relations code, chapter 8 recruitment procedures and policies) </t>
    </r>
  </si>
  <si>
    <r>
      <t>Wynon and Potgieterskeus: A</t>
    </r>
    <r>
      <rPr>
        <sz val="11"/>
        <color indexed="8"/>
        <rFont val="Calibri"/>
        <family val="2"/>
      </rPr>
      <t>ll sites of importance are mapped, recorded and maintaned as a priority. Specialists are called when and where new sites are discovered and the National Parks Board as well as local authorities do regular site visits and or desk top analysis to determine the posibilities of such sites occuring. Lacal communities have and are encouraged to highlight places of importance or interest to the FMU managing Forester</t>
    </r>
  </si>
  <si>
    <r>
      <t>Wynon and Potgieterskeus:</t>
    </r>
    <r>
      <rPr>
        <sz val="11"/>
        <color indexed="8"/>
        <rFont val="Calibri"/>
        <family val="2"/>
      </rPr>
      <t xml:space="preserve"> TWK adheres to and is a signatory of the ILO self assessment, signed 08/03/2022 ,( the organization shall not discriminate in employment) Another document is the TWK ethical code.( We value diversity and do not tolerateany form of discrimination based on religion, race, gender or sexual orientation.......) 
Training records examined  show equal training oppoetunities for both male and female. Interviews with staff and contractors also show equal opportunites and equal pay for same job discriptions. </t>
    </r>
  </si>
  <si>
    <r>
      <t xml:space="preserve">Wynon and Potgieterskeus: </t>
    </r>
    <r>
      <rPr>
        <sz val="11"/>
        <color indexed="8"/>
        <rFont val="Calibri"/>
        <family val="2"/>
      </rPr>
      <t>All payslips examined and all staff interviewed show that both TWK inhouse staff as well as contractors all pay above minimum wage of R23.19</t>
    </r>
  </si>
  <si>
    <r>
      <t xml:space="preserve">Wynon and Potgieterskeus: </t>
    </r>
    <r>
      <rPr>
        <sz val="11"/>
        <color indexed="8"/>
        <rFont val="Calibri"/>
        <family val="2"/>
      </rPr>
      <t>TWK has a formal grievance and dispute resolution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t>
    </r>
  </si>
  <si>
    <r>
      <t xml:space="preserve">Wynon and Potgieterskeus: </t>
    </r>
    <r>
      <rPr>
        <sz val="11"/>
        <color indexed="8"/>
        <rFont val="Calibri"/>
        <family val="2"/>
      </rPr>
      <t xml:space="preserve">TWK has a formal grievance and dispute resolution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
Documents verified where a dispute was raised, followed through and a resolution implemented. Potgieterskeus, labour were not happy with the quality of the rain suits issued and this was resolved by purchasing better thinner material rain jackets. 10/01/2022 </t>
    </r>
  </si>
  <si>
    <r>
      <t xml:space="preserve">Wynon and Potgieterskeus: </t>
    </r>
    <r>
      <rPr>
        <sz val="11"/>
        <color indexed="8"/>
        <rFont val="Calibri"/>
        <family val="2"/>
      </rPr>
      <t>TWK pays workmans compansation as well as UIF (Unemployment insurance fund) which covers workers for work related loss or damage
Verified Workmans compensation payment date: 2022/04/25 certificate no 2021014260
Verified UIF payment payment date: 2022/01/24 reference no 9580262211</t>
    </r>
  </si>
  <si>
    <r>
      <t xml:space="preserve">Wynon and Potgieterskeus: </t>
    </r>
    <r>
      <rPr>
        <sz val="11"/>
        <color indexed="8"/>
        <rFont val="Calibri"/>
        <family val="2"/>
      </rPr>
      <t>TWK adheres to all the ILO codes of practice and adheres to the South African forestry Best operating practices (BOP) which is audited annually
Risk assessments are available and implemented for each job category within the forestry sector. All PPE is issued and there is a comprehensive PPE matrix depicting exact requirements for each job. Hazards are pre determined and risk analysis done prior to any job commencement. Tool box talks are given to  highlight,assess, identify mitigate and motivate the labour about risks</t>
    </r>
  </si>
  <si>
    <r>
      <t xml:space="preserve">Wynon and Potgieterskeus: </t>
    </r>
    <r>
      <rPr>
        <sz val="11"/>
        <color indexed="8"/>
        <rFont val="Calibri"/>
        <family val="2"/>
      </rPr>
      <t xml:space="preserve">TWK adheres to all the ILO codes of practice and adheres to the South African forestry Best operating practices (BOP) which is audited annually
Risk assessments are available and implemented for each job category within the forestry sector. All PPE is issued and there is a comprehensive PPE matrix depicting exact requirements for each job. Hazards are pre determined and risk analysis done prior to any job commencement. Tool box talks are given to  highlight,assess, identify mitigate and motivate the labour about risks. Documents available and verified depicting BOPS, tool box talks, risk assessments, PPE issue registers and PPE matrix </t>
    </r>
  </si>
  <si>
    <r>
      <t xml:space="preserve">Wynon and Potgieterskeus: </t>
    </r>
    <r>
      <rPr>
        <sz val="11"/>
        <color indexed="8"/>
        <rFont val="Calibri"/>
        <family val="2"/>
      </rPr>
      <t>Occupational health and saftey, OHS and Basic Conditions of Employment posters are all displayed in the offices as well as workshops. All personal do mandatory induction training on entry and on promotion . Contractors do annual induction and monthly toolbox and saftey talks , verified and signed 
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 
First aid boxes are checked weekly and restocked where required.All staff viewed and all activities audited showed that safe working conditions and required PPE was present and adhered to</t>
    </r>
  </si>
  <si>
    <r>
      <t xml:space="preserve">Wynon and Potgieterskeus: </t>
    </r>
    <r>
      <rPr>
        <sz val="11"/>
        <color indexed="8"/>
        <rFont val="Calibri"/>
        <family val="2"/>
      </rPr>
      <t>Occupational health and saftey, OHS and Basic Conditions of Employment posters are all displayed in the offices as well as workshops. All personal do mandatory induction training on entry and on promotion . Contractors do annual induction and monthly toolbox and saftey talks , verified and signed 
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t>
    </r>
  </si>
  <si>
    <r>
      <t xml:space="preserve">Wynon and Potgieterskeus. </t>
    </r>
    <r>
      <rPr>
        <sz val="11"/>
        <color indexed="8"/>
        <rFont val="Calibri"/>
        <family val="2"/>
      </rPr>
      <t xml:space="preserve">TWK has a comprehensive PPE matrix depicting all work within the forestry sector and the relevant PPE required for that task. All workers are required to adhere to and wear this PPE and if they arrive minus required PPE then they are sent home and may not complete said task </t>
    </r>
  </si>
  <si>
    <r>
      <t>Wynon and Potgieterskeus:</t>
    </r>
    <r>
      <rPr>
        <sz val="11"/>
        <color indexed="8"/>
        <rFont val="Calibri"/>
        <family val="2"/>
      </rPr>
      <t xml:space="preserve"> No staff accommodation on either of there FMUs. </t>
    </r>
  </si>
  <si>
    <r>
      <t xml:space="preserve">Wynon and Potgieterskeus; </t>
    </r>
    <r>
      <rPr>
        <sz val="11"/>
        <color indexed="8"/>
        <rFont val="Calibri"/>
        <family val="2"/>
      </rPr>
      <t>TWK does not employ anyone under the age of 18 years, this is determined through their Identity document which is required before anyone may commence with work or be employed, even on a temporary basis. There is a policy document stating this (FSC ILO Self assessment , signed 08/03/2022)(TWK agri F1080 1st June 2017, Policy on child labour)</t>
    </r>
  </si>
  <si>
    <r>
      <rPr>
        <b/>
        <sz val="11"/>
        <rFont val="Palatino"/>
      </rPr>
      <t>Potgieterskeus and Wynton:</t>
    </r>
    <r>
      <rPr>
        <sz val="11"/>
        <rFont val="Palatino"/>
        <family val="1"/>
      </rPr>
      <t xml:space="preserve"> TWK has a document called Unusual Incidents Report. There is a monthy recon of all IODs summarized from all the TWK branchs with a description, date and outcome. This revision is sent to the Monthly executive management meeting where it is discussed, trends examined and practices adjusted and sent to the annual board and then summarized again in the ESG (Environmental, social and govenance) document. Local FMU incidents are recorded and discussed 
at monthly health and saftey meetings. Mr Lotter asked for a tool box talk
 on fires and fire fighting . this is described as pre emptive </t>
    </r>
  </si>
  <si>
    <r>
      <t xml:space="preserve">Wynon and Potgieterskeus;  </t>
    </r>
    <r>
      <rPr>
        <sz val="11"/>
        <color indexed="8"/>
        <rFont val="Calibri"/>
        <family val="2"/>
      </rPr>
      <t>TWK has a full training department run by the HR manager Mr Klopper. All staff where required are comprehensively trained in safe work procedures and where needed outdside facilitators are hired in to give first aid , SHE rep, supervisor, driver (bell, tractor, truck, fire tender and specialized), Chemical application, fire fighting, fire boss, legal liability, chainsaw and brushcutter operators, haz chemicals and root casue annalysis training.
Training matrix available and training facilitator and participation documentation examined and verified. All participants sign for trianing and certificates available for analysis</t>
    </r>
  </si>
  <si>
    <r>
      <t xml:space="preserve">Wynon and Potgieterskeus: </t>
    </r>
    <r>
      <rPr>
        <sz val="11"/>
        <color indexed="8"/>
        <rFont val="Calibri"/>
        <family val="2"/>
      </rPr>
      <t xml:space="preserve">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 
</t>
    </r>
  </si>
  <si>
    <r>
      <t>Wynon and Potgieterskeus:</t>
    </r>
    <r>
      <rPr>
        <sz val="11"/>
        <color indexed="8"/>
        <rFont val="Calibri"/>
        <family val="2"/>
      </rPr>
      <t xml:space="preserve"> Budgeted as part of APO, markets identied, then felled and run on TWK ticketed system to different markets. Felled log is loaded and truck is tagged, weighed and delivered with the TWK ticket, this is invoiced , captured and stated by the accountants</t>
    </r>
  </si>
  <si>
    <r>
      <t xml:space="preserve">Wynon and Potgieterskeus: </t>
    </r>
    <r>
      <rPr>
        <sz val="11"/>
        <color indexed="8"/>
        <rFont val="Calibri"/>
        <family val="2"/>
      </rPr>
      <t>Tree improvement program, site selection research, wattle rust and wattle frost program, wattle seed improvement orchards, silvicultural weed trials, disking and chemical cutback trials, TIPWIG and ESRA trials. Intensive Pest and disease monitoring and reseach programs</t>
    </r>
  </si>
  <si>
    <r>
      <t xml:space="preserve">Wynon and Potgieterskeus: </t>
    </r>
    <r>
      <rPr>
        <sz val="11"/>
        <color indexed="8"/>
        <rFont val="Calibri"/>
        <family val="2"/>
      </rPr>
      <t xml:space="preserve">All soil disturbing activities require a pre and post EIA to be conducted before and aftr the activity to minimize and or mitigate the soil disturbance and to prevent erosion and negative soil impacts. Verified pre and post harvest EIA for compartment W086 en W088 . Pre plant assessment verified for compartment W039 and W008 </t>
    </r>
  </si>
  <si>
    <r>
      <t>Wynon and Potgieterskeus:</t>
    </r>
    <r>
      <rPr>
        <sz val="11"/>
        <color indexed="8"/>
        <rFont val="Calibri"/>
        <family val="2"/>
      </rPr>
      <t xml:space="preserve"> TWK has a policy where post harvest residue is maintained as best as possible on the site to minimize erosion through wind or rain and to stabilize the soil and increase the humus layer to retain water. Cool burns are a nessessity where required and only foresters with experience are permited to do post harvest burns </t>
    </r>
  </si>
  <si>
    <r>
      <t xml:space="preserve">Wynon and Potgieterskeus: </t>
    </r>
    <r>
      <rPr>
        <sz val="11"/>
        <color indexed="8"/>
        <rFont val="Calibri"/>
        <family val="2"/>
      </rPr>
      <t>No erosion noted during the audit at any of the FMUs. TWK has a erosion register with monitoring and rehabilitation that takes place. Winton dam , photos, monitoring records as well as maintenance steps all verified TWK documentation process is as follows, erosion noted and reported to the Farms 24 Erosion register then transfered to SP01 conservation policy and then monitoring occurs under the dovument Environmental management Plan</t>
    </r>
  </si>
  <si>
    <r>
      <t xml:space="preserve">Wynon and Potgieterskeus: </t>
    </r>
    <r>
      <rPr>
        <sz val="11"/>
        <color indexed="8"/>
        <rFont val="Calibri"/>
        <family val="2"/>
      </rPr>
      <t>All wetlands , riparian zones, water courses and drainage lines are mapped and monitored and where required deliniation takes place and conservation management plans are implemented. This was visually inspected during the audit process at W008 W012 and W113 and all found to be compliant</t>
    </r>
  </si>
  <si>
    <r>
      <t>Wynon and Potgieterskeus:</t>
    </r>
    <r>
      <rPr>
        <sz val="11"/>
        <color indexed="8"/>
        <rFont val="Calibri"/>
        <family val="2"/>
      </rPr>
      <t xml:space="preserve"> All FMUs within the TWK group have been numerated, MAIs (Mean Annual Increment) and growth curves revised and reviewed and annual increments are tied to annual allowable cuts. Wynon FMU annual allowable cut is14000  tonnes and Potgieterskeus annual allowabel cut is 15000 tonnes</t>
    </r>
  </si>
  <si>
    <r>
      <t xml:space="preserve">Wynon and Potgieterskeus: </t>
    </r>
    <r>
      <rPr>
        <sz val="11"/>
        <color indexed="8"/>
        <rFont val="Calibri"/>
        <family val="2"/>
      </rPr>
      <t xml:space="preserve">All TWK FMUs have an annual numeration and cruising and this information is fed into the management policy for harvesting justification. Post harvest tonnage is analysed to see if there is any loss of productivity. Site species matching, genetic seed improvement , better silvicultural practices, better nursery practices and better site preperation has ensured no negative growth or yeld loss being noted to date </t>
    </r>
  </si>
  <si>
    <r>
      <t xml:space="preserve">Wynon and Potgieterskeus: </t>
    </r>
    <r>
      <rPr>
        <sz val="11"/>
        <color indexed="8"/>
        <rFont val="Calibri"/>
        <family val="2"/>
      </rPr>
      <t xml:space="preserve">TWK adheres to all Forestry BOPs and all foresters are well trained and adhere to and are constantly researching and implementing new better and safer services thus ensuring natural habitats are maintained to their best knowledge </t>
    </r>
  </si>
  <si>
    <r>
      <t xml:space="preserve">Wynon and Potgieterskeus: </t>
    </r>
    <r>
      <rPr>
        <sz val="11"/>
        <color indexed="8"/>
        <rFont val="Calibri"/>
        <family val="2"/>
      </rPr>
      <t>All roads within the TWK FMUs are build and maintained to the South African Forestry sectors BOPS, any new road or bridge requires an EIA before being build. Drainage, storm water runnoff control and speed bumps are well constructed and implemented where required and no excessive erosion or uncontrolled water run off noted during the course of the audit</t>
    </r>
  </si>
  <si>
    <r>
      <t xml:space="preserve">Wynon and Potgieterskeus: </t>
    </r>
    <r>
      <rPr>
        <sz val="11"/>
        <color indexed="8"/>
        <rFont val="Calibri"/>
        <family val="2"/>
      </rPr>
      <t>All wetlands , riparian zones, water courses and drainage lines are mapped and monitored and deliniation has been completed and conservation management plans are implemented. This was visually inspected during the audit process at W008 W012 and W113 and all found to be compliant</t>
    </r>
  </si>
  <si>
    <r>
      <t xml:space="preserve">Wynon and Potgieterskeus: </t>
    </r>
    <r>
      <rPr>
        <sz val="11"/>
        <color indexed="8"/>
        <rFont val="Calibri"/>
        <family val="2"/>
      </rPr>
      <t>TWK 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t>
    </r>
  </si>
  <si>
    <t>9-10/06/2022</t>
  </si>
  <si>
    <t>R Connolly</t>
  </si>
  <si>
    <t>TWK Agri (Pty) Ltd</t>
  </si>
  <si>
    <t>Nwabisa Langa</t>
  </si>
  <si>
    <t xml:space="preserve">Postal address: P.O. Box 128, Piet Retief, Mpumalanga, South Africa 2380    
Site address: 11 De Wet Street, Piet Retief. South Africa 2380  </t>
  </si>
  <si>
    <t>+27(0)17 824 1579</t>
  </si>
  <si>
    <t>enviro@twkagri.com</t>
  </si>
  <si>
    <t>None</t>
  </si>
  <si>
    <t>See Annexure 7</t>
  </si>
  <si>
    <t>South Africa (Mpumalanga)</t>
  </si>
  <si>
    <r>
      <t>26</t>
    </r>
    <r>
      <rPr>
        <sz val="11"/>
        <rFont val="Arial"/>
        <family val="2"/>
      </rPr>
      <t>°</t>
    </r>
    <r>
      <rPr>
        <sz val="11"/>
        <rFont val="Palatino"/>
        <family val="1"/>
      </rPr>
      <t xml:space="preserve">  12’ 30” S  to 27</t>
    </r>
    <r>
      <rPr>
        <sz val="11"/>
        <rFont val="Arial"/>
        <family val="2"/>
      </rPr>
      <t>°</t>
    </r>
    <r>
      <rPr>
        <sz val="11"/>
        <rFont val="Palatino"/>
        <family val="1"/>
      </rPr>
      <t xml:space="preserve">  17’ 16” S </t>
    </r>
  </si>
  <si>
    <r>
      <t>30</t>
    </r>
    <r>
      <rPr>
        <sz val="11"/>
        <rFont val="Arial"/>
        <family val="2"/>
      </rPr>
      <t>°</t>
    </r>
    <r>
      <rPr>
        <sz val="11"/>
        <rFont val="Palatino"/>
        <family val="1"/>
      </rPr>
      <t xml:space="preserve">  43’ 30” E  to 31°  02’ 20” E</t>
    </r>
  </si>
  <si>
    <t>Broad-leaved/Coniferous</t>
  </si>
  <si>
    <t>N/A No HCV's</t>
  </si>
  <si>
    <t>Exotic</t>
  </si>
  <si>
    <t>Pinus, Eucalytus, Wattle</t>
  </si>
  <si>
    <t>Eucalyptus : 40000 tons
Pine: 9000 ton
Wattle: 520 ton</t>
  </si>
  <si>
    <t>Eucalyptus : 32039 tons
Pine: 9129 ton
Wattle: 0 ton</t>
  </si>
  <si>
    <t>Delivered</t>
  </si>
  <si>
    <t>no</t>
  </si>
  <si>
    <t>m: 75
f: 43</t>
  </si>
  <si>
    <t>m: 28
f:9</t>
  </si>
  <si>
    <t>Employee</t>
  </si>
  <si>
    <t>TWK</t>
  </si>
  <si>
    <t>Positive</t>
  </si>
  <si>
    <t>No issues raised</t>
  </si>
  <si>
    <t>English Name</t>
  </si>
  <si>
    <t xml:space="preserve">Pinus patula </t>
  </si>
  <si>
    <t>√</t>
  </si>
  <si>
    <t xml:space="preserve">Pinus eliottii </t>
  </si>
  <si>
    <t>Pinus taeda</t>
  </si>
  <si>
    <t>Eucalyptus dunnii</t>
  </si>
  <si>
    <t>Eucalyptus grandis</t>
  </si>
  <si>
    <t>Eucalyptus saligna</t>
  </si>
  <si>
    <t>variants of the above</t>
  </si>
  <si>
    <t>Eucalyptus maculata</t>
  </si>
  <si>
    <t>Eucalyptus fastigata</t>
  </si>
  <si>
    <t>Eucalyptus nitens</t>
  </si>
  <si>
    <t>Acacia decurrans.</t>
  </si>
  <si>
    <t>Acacia mearnsii</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</si>
  <si>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</si>
  <si>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</si>
  <si>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</si>
  <si>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</si>
  <si>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</si>
  <si>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</si>
  <si>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</si>
  <si>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</si>
  <si>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</si>
  <si>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</si>
  <si>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</si>
  <si>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</si>
  <si>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</si>
  <si>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</si>
  <si>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</si>
  <si>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</si>
  <si>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</si>
  <si>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</si>
  <si>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</si>
  <si>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</si>
  <si>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</si>
  <si>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</si>
  <si>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RA</t>
  </si>
  <si>
    <t>MULTI-SITE</t>
  </si>
  <si>
    <t>At MA, assess all P&amp;C but across sites sampled overall</t>
  </si>
  <si>
    <t>Sample</t>
  </si>
  <si>
    <t>nb but new FMUs to be sampled at rate of MA; but do not have to be assessed against all P&amp;C</t>
  </si>
  <si>
    <t>SET</t>
  </si>
  <si>
    <t>Type/Size class:</t>
  </si>
  <si>
    <t>No. of FMUs</t>
  </si>
  <si>
    <t>Surv</t>
  </si>
  <si>
    <t>Forest Type 1. Size class &gt;10000ha</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</si>
  <si>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</si>
  <si>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</si>
  <si>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</si>
  <si>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</si>
  <si>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</si>
  <si>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</si>
  <si>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</si>
  <si>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</si>
  <si>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</si>
  <si>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</si>
  <si>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</si>
  <si>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</si>
  <si>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</si>
  <si>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</si>
  <si>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</si>
  <si>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</si>
  <si>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</si>
  <si>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</si>
  <si>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</si>
  <si>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</si>
  <si>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</si>
  <si>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</si>
  <si>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</si>
  <si>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</si>
  <si>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</si>
  <si>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</si>
  <si>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</si>
  <si>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</si>
  <si>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</si>
  <si>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</si>
  <si>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</si>
  <si>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</si>
  <si>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</si>
  <si>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</si>
  <si>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</si>
  <si>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</si>
  <si>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</si>
  <si>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</si>
  <si>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</si>
  <si>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</si>
  <si>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</si>
  <si>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</si>
  <si>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</si>
  <si>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</si>
  <si>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</si>
  <si>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</si>
  <si>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</si>
  <si>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</si>
  <si>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</si>
  <si>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</si>
  <si>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Roundwood Logs</t>
  </si>
  <si>
    <t>Pinus eliottii*</t>
  </si>
  <si>
    <t>Acacia decurrens.</t>
  </si>
  <si>
    <t>PEFC 100%</t>
  </si>
  <si>
    <t>Potgieterskeus</t>
  </si>
  <si>
    <t>De Wet Street</t>
  </si>
  <si>
    <t>Piet Retief</t>
  </si>
  <si>
    <t>S 27.07.09, E 30.56.18</t>
  </si>
  <si>
    <t>Wynton</t>
  </si>
  <si>
    <t>Carolina</t>
  </si>
  <si>
    <t>S 26.13.07, E 30.34.53</t>
  </si>
  <si>
    <t>09/06/2022 - 10/06/2022</t>
  </si>
  <si>
    <t>09/06/2022 opening meeting at 08.00 at TWK main office Piet Retief</t>
  </si>
  <si>
    <t>10.00 visit Wynton farm and view harvesting operation at W086 , staff interview with 1 first aider, 1 SHE rep, 1 chainsaw operator and 3 bark strippers, 10.55am visit silvicultural weedin goperation at W022. Inspect transport labour carrier, interview with driver, first aider and 3 general labour. Visit open area Z01 and inspect deliniation, riperian zone and drainage on roads. Back to office, inspect chemical store and workshop. 12.30 lunch. 13.00 documentation review till 16.30</t>
  </si>
  <si>
    <t>10/06/2022 08.00 arrive at Potgieterskeus. View chemical store and fertilizer store, inspect temporary proto team accommodation. Inspect rubbish pit. View Z003 open area, stop at river crossing and view runoff. Silvicultural plantin goperation at P023. Interviewed 3 general staff, 1 driver and 1 first aider. Visit fire tower at P23. P016 view discing operation as well as mechanical tractor slashing, interview driver. Back to office for documentation review</t>
  </si>
  <si>
    <t xml:space="preserve">Closeout meeting at 16.40 at Piet Retief main office </t>
  </si>
  <si>
    <t>N</t>
  </si>
  <si>
    <t>1) R Connolly Soil Association contractor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</si>
  <si>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</si>
  <si>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 xml:space="preserve">Viewed entire FMU on both Wynton as well as Potgieterskeus, compartments visited where were the teams where busy with tasks </t>
  </si>
  <si>
    <t>All relevant documentation viewed pertaining to management and verification</t>
  </si>
  <si>
    <t>114 consultees were contacted</t>
  </si>
  <si>
    <t>2 responses were received</t>
  </si>
  <si>
    <t>Consultation was carried out on 10/02/2022</t>
  </si>
  <si>
    <t>16 interviews were held in person during audit</t>
  </si>
  <si>
    <t>Data from 0 organisations gathered</t>
  </si>
  <si>
    <t>none.</t>
  </si>
  <si>
    <t xml:space="preserve">THE FOREST - </t>
  </si>
  <si>
    <r>
      <t>SUMMARY OF FOREST MANAGEMENT</t>
    </r>
    <r>
      <rPr>
        <b/>
        <i/>
        <sz val="11"/>
        <rFont val="Cambria"/>
        <family val="1"/>
      </rPr>
      <t xml:space="preserve"> </t>
    </r>
  </si>
  <si>
    <t xml:space="preserve">The Management System aims to ensure the implementation of group policy and monitors the ongoing adherence to the policy and group management procedures.
Each member receives a framework which details group policy and management procedures.
Each individual member has the freedom to adopt his own management procedures, provided they conform with the policy of the Group.
In some cases, however, group management procedures are prescribed in order to ensure uniformity on key issues.
The Management System is in a standardised format that facilitates easy auditing to verify conformity and maximises the value of sound policy. </t>
  </si>
  <si>
    <t>To comply with the SAFAS system to promote sustainable forestry.</t>
  </si>
  <si>
    <t>To optimise timber production from all compartments through implementing sound silvicultural, harvesting and environmental practices.
To ensure that each employee is aware of the quality and safety standards and that these are adhered to.
To ensure the work environment is safe and suitable to create and maintain a contented and productive labour force.
To maintain a two-way interaction between employees and management.
To ensure long term sustainability of timber production by minimising the impact of operations on the environment.
Long term commitment to the SAFAS principles.</t>
  </si>
  <si>
    <t>Generic management system provided to members. (system available on request)</t>
  </si>
  <si>
    <t>5-YEAR AUDIT PROGRAMM CREATED BY THE SABS LEAD AUDITOR USING HEADINGS FROM THE RELEVANT SAFAS  4:18 FOREST MANAGEMENT STANDARD CHECKLIST</t>
  </si>
  <si>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</si>
  <si>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Principle #</t>
  </si>
  <si>
    <t>Principle Description</t>
  </si>
  <si>
    <t>AUDIT PROGRAMM - 5-YEAR CYCLE</t>
  </si>
  <si>
    <t>MA 2</t>
  </si>
  <si>
    <t xml:space="preserve">PLANNING, LEGAL COMPLIANCE AND CHAIN OF CUSTODY 
</t>
  </si>
  <si>
    <t>P1</t>
  </si>
  <si>
    <t>P2</t>
  </si>
  <si>
    <t>P3</t>
  </si>
  <si>
    <t>P4</t>
  </si>
  <si>
    <t>P5</t>
  </si>
  <si>
    <t>P6</t>
  </si>
  <si>
    <t>P7</t>
  </si>
  <si>
    <t>Office</t>
  </si>
  <si>
    <t>National Office: Central function</t>
  </si>
  <si>
    <t>Different District Offices will be audited annualy based on the number of FMU's sampled as each FMU has a District Office</t>
  </si>
  <si>
    <t>Contract Employee</t>
  </si>
  <si>
    <t>3 days including document write up</t>
  </si>
  <si>
    <t/>
  </si>
  <si>
    <r>
      <t xml:space="preserve">Wynon and Potgieterskeus: </t>
    </r>
    <r>
      <rPr>
        <sz val="11"/>
        <color indexed="8"/>
        <rFont val="Calibri"/>
        <family val="2"/>
      </rPr>
      <t>Aspect and Impact register, FW-21 rev 5 is done by both FMU annually before the budget that identifies activities that influence the environment, communities and stakeholders for both FMU's. Aspect and Impact register FW-21 rev 5, reference SP-01.  Responsibility is the Forester, Effective August 2021, signed by the Group Manager Forestry. 21 August 2021.</t>
    </r>
  </si>
  <si>
    <r>
      <t xml:space="preserve">Wynon and Potgieterskeus: </t>
    </r>
    <r>
      <rPr>
        <sz val="11"/>
        <color indexed="8"/>
        <rFont val="Calibri"/>
        <family val="2"/>
      </rPr>
      <t>Evaluated annually and if any invasion is identified it will be noted in the Conservation Weed Control Forms 38</t>
    </r>
  </si>
  <si>
    <r>
      <t>Wynon and Potgieterskeus:</t>
    </r>
    <r>
      <rPr>
        <sz val="11"/>
        <color indexed="8"/>
        <rFont val="Calibri"/>
        <family val="2"/>
      </rPr>
      <t xml:space="preserve"> No evidence of exessive evasion and escapes during the site visit on the FMU's and no concerns raised during stakeholder consultation. </t>
    </r>
  </si>
  <si>
    <r>
      <t xml:space="preserve">Wynon and Potgieterskeus: </t>
    </r>
    <r>
      <rPr>
        <sz val="11"/>
        <color indexed="8"/>
        <rFont val="Calibri"/>
        <family val="2"/>
      </rPr>
      <t>No evidence of exessive evasion and escapes during the site visit on the FMU's and no concerns raised during stakeholder consultation. Weed budget does make provision for escapee eradication control</t>
    </r>
  </si>
  <si>
    <r>
      <t xml:space="preserve">Wynon and Potgieterskeus: </t>
    </r>
    <r>
      <rPr>
        <sz val="11"/>
        <color indexed="8"/>
        <rFont val="Calibri"/>
        <family val="2"/>
      </rPr>
      <t xml:space="preserve">No GMOs in use and no evidense of GMOs noted during audit </t>
    </r>
  </si>
  <si>
    <r>
      <t xml:space="preserve">Wynon and Potgieterskeus: </t>
    </r>
    <r>
      <rPr>
        <sz val="11"/>
        <color indexed="8"/>
        <rFont val="Calibri"/>
        <family val="2"/>
      </rPr>
      <t>No visible damage in conservation areas during the field visit.  Pre and post harvesting checklists are used to prevent and identify damage. Harvesting plan Forms 08.</t>
    </r>
  </si>
  <si>
    <r>
      <t xml:space="preserve">Wynon and Potgieterskeus: </t>
    </r>
    <r>
      <rPr>
        <sz val="11"/>
        <color indexed="8"/>
        <rFont val="Calibri"/>
        <family val="2"/>
      </rPr>
      <t xml:space="preserve">No Endangered or threatend species recorded on the FMU's from June 2015 according to document "Biodiversity Prioritisation for TWK member farms in Mpumalanga and Kwa Zulu Natal"  GIS recording in 18 March 2022 drawn up by Mpumalanga Biodiversity Parks Board.  A Species register Forms 28 list the species identified on FMU's.  Critically Endangered, Vulnerable and Protected Species register Forms-27 are used to record species. </t>
    </r>
  </si>
  <si>
    <r>
      <t xml:space="preserve">Wynon and Potgieterskeus: </t>
    </r>
    <r>
      <rPr>
        <sz val="11"/>
        <color indexed="8"/>
        <rFont val="Calibri"/>
        <family val="2"/>
      </rPr>
      <t>Conservation Plan Forms 36 . Fire register prove that the FMU abide to the Conservation plan Forms 36  and to verify that the FMU complied a grass monitor plan is done.  Wynon: 01 February 2022, Veld Condition Assessment Site Report 2022, Done by Topveld.
Potgieterskeus: 07 February 2022, veld Condition Assessment Site Report 2022. Done by Topveld.</t>
    </r>
  </si>
  <si>
    <r>
      <t>Wynon and Potgieterskeus;</t>
    </r>
    <r>
      <rPr>
        <sz val="11"/>
        <color indexed="8"/>
        <rFont val="Calibri"/>
        <family val="2"/>
      </rPr>
      <t xml:space="preserve"> FMU's are members of the, Moolman Boere Vereeniging (Potgieterskeus) and NU Scotland Boere Vereeniging (Wynon), Farmers Association.  Farming community do their own patrols co-ordinated by the Farmers associations.  The Police is also involved.  Protea Coin for Potgieterskeus and Imvula Security for Wynon assist as courtesy in emergency situations.</t>
    </r>
  </si>
  <si>
    <r>
      <t xml:space="preserve">Wynon and Potgieterskeus: </t>
    </r>
    <r>
      <rPr>
        <sz val="11"/>
        <color indexed="8"/>
        <rFont val="Calibri"/>
        <family val="2"/>
      </rPr>
      <t>Chemical stores on both FMUs examined and are complient to all laws and regulations</t>
    </r>
  </si>
  <si>
    <r>
      <t xml:space="preserve">Wynon and Potgieterskeus: </t>
    </r>
    <r>
      <rPr>
        <sz val="11"/>
        <color indexed="8"/>
        <rFont val="Calibri"/>
        <family val="2"/>
      </rPr>
      <t>The waste disposal sites on both FMUs are compliant according to legislation and the Work Instruction FP05</t>
    </r>
  </si>
  <si>
    <r>
      <t xml:space="preserve">Wynon and Potgieterskeus: </t>
    </r>
    <r>
      <rPr>
        <sz val="11"/>
        <color indexed="8"/>
        <rFont val="Calibri"/>
        <family val="2"/>
      </rPr>
      <t xml:space="preserve">Procedure FP-07 and the Workshop instruction is in place to avoid and remediate fuel and oil pollution and spillages.  It is also addressed on Work Instruction FW-21 rev 5 which is the Aspect and Impact register.  No incidents reported of fuel and oil spillages.  </t>
    </r>
  </si>
  <si>
    <r>
      <t xml:space="preserve">Wynon and Potgieterskeus: </t>
    </r>
    <r>
      <rPr>
        <sz val="11"/>
        <color indexed="8"/>
        <rFont val="Calibri"/>
        <family val="2"/>
      </rPr>
      <t>A documented pest management programme refered in FP-02 is in place and evidence of implementation is within the weeding control document, Farms 34, Pest/ Disease register, Farms 25 which identify and address actions taken.  Use of the APL list on the TIPWG website.</t>
    </r>
  </si>
  <si>
    <r>
      <t xml:space="preserve">Wynon and Potgieterskeus: </t>
    </r>
    <r>
      <rPr>
        <sz val="11"/>
        <color indexed="8"/>
        <rFont val="Calibri"/>
        <family val="2"/>
      </rPr>
      <t>Chemicals that are used are listed and recorded TWK chemical register.  Only TIPWG and FSC  approved chemicals are used.</t>
    </r>
  </si>
  <si>
    <r>
      <t xml:space="preserve">Wynon and Potgieterskeus: </t>
    </r>
    <r>
      <rPr>
        <sz val="11"/>
        <color indexed="8"/>
        <rFont val="Calibri"/>
        <family val="2"/>
      </rPr>
      <t>Chemicals that are used are listed and recorded in the  TWK chemical register.  Only TIPWG and FSC approved chemicals, suppliers and recommended applications are used.  Training is done every 24 months on pesticide application stated on document Training requirements of contractors and own labour, TWK-23.</t>
    </r>
  </si>
  <si>
    <r>
      <t xml:space="preserve">Wynon and Potgieterskeus: </t>
    </r>
    <r>
      <rPr>
        <sz val="11"/>
        <color indexed="8"/>
        <rFont val="Calibri"/>
        <family val="2"/>
      </rPr>
      <t>Approved Biological control agents is released on land holdings.  TWK is a member of the Tree Protection Co-operative Programme, TPCP, based at the University of Pretoria where research has been done on Biological control and release only done after approval by the Department of Agriculture</t>
    </r>
  </si>
  <si>
    <r>
      <t>Wynon and Potgieterskeus:</t>
    </r>
    <r>
      <rPr>
        <sz val="11"/>
        <color indexed="8"/>
        <rFont val="Calibri"/>
        <family val="2"/>
      </rPr>
      <t xml:space="preserve"> Fertiliser used is managed according to the Silviculture manual FP-02 clause 6.8 page 15.  A Fertiliser Register book is used to record the quantity, reason, name, compartment and date.</t>
    </r>
  </si>
  <si>
    <r>
      <t xml:space="preserve">Wynon and Potgieterskeus: </t>
    </r>
    <r>
      <rPr>
        <sz val="11"/>
        <color indexed="8"/>
        <rFont val="Calibri"/>
        <family val="2"/>
      </rPr>
      <t>A Fire management procedure, FP-10 exists, that refers that every FMU has to have a Fire Management Plan that are revised annually.  Fire registers, Farms 19 is kept and no uncontrolled fires reported on both Potgieterskeus and Wynon within the last 24 months.</t>
    </r>
  </si>
  <si>
    <r>
      <t>Wynon and Potgieterskeus:</t>
    </r>
    <r>
      <rPr>
        <sz val="11"/>
        <color indexed="8"/>
        <rFont val="Calibri"/>
        <family val="2"/>
      </rPr>
      <t xml:space="preserve"> A Fire management procedure, FP-10 exists, that refers that every FMU has to have a Fire Management Plan that is revised annually.  Both FMU's are members of the local FPA's, Umpuluzi Fire Protection Association for Wynon and Mkhondo Fire Protection Association for Potgieterskeus</t>
    </r>
  </si>
  <si>
    <r>
      <t xml:space="preserve">Wynon and Potgieterskeus: </t>
    </r>
    <r>
      <rPr>
        <sz val="11"/>
        <color indexed="8"/>
        <rFont val="Calibri"/>
        <family val="2"/>
      </rPr>
      <t xml:space="preserve">The Fire Management Procedure FP-10 refers to training of all fire fighters and managers. Training requirements are listed in TWK 23 for basic fire fighting. Managers are trained in Fire boss training. Training done at Potgieterskeus by Lottenburg Edu-Farm for Proto Team refresher course.  Training attendance register, TWK-02, 2 June 2022. 19 staff have attended and competent declared.  Training done at Wyntoun by Mhlambanyathi Group Pty Ltd for Proto Team refresher course.  Training attendance register, TWK-02, 14 June 2021. 3 staff have attended and competent declared. </t>
    </r>
  </si>
  <si>
    <r>
      <t>Wynon and Potgieterskeus:</t>
    </r>
    <r>
      <rPr>
        <sz val="11"/>
        <color indexed="8"/>
        <rFont val="Calibri"/>
        <family val="2"/>
      </rPr>
      <t xml:space="preserve"> Potgieterskeus is a member of Mkondo Fire Protection Association.  Invoice 18 May 2022, ref M112 / RKDA005462.  Payment R101454.10 paid 30 May 2022.
Wynon is a member of Umpuluzi Fire Protection Association.  Invoice 16 July 2021, ref M10 / RKDA003899.  Payment R1840.00 paid 29 July 2021</t>
    </r>
  </si>
  <si>
    <r>
      <t xml:space="preserve">Wynon and potgieterskeus: </t>
    </r>
    <r>
      <rPr>
        <sz val="11"/>
        <color indexed="8"/>
        <rFont val="Calibri"/>
        <family val="2"/>
      </rPr>
      <t>No uncontrolled fires within the last 24 months on Potgieterskeus and Wynon. There is a budget in place to rehabilitate monitor and prevent wildfires</t>
    </r>
  </si>
  <si>
    <r>
      <t xml:space="preserve">Wynon and Potgieterskeus: </t>
    </r>
    <r>
      <rPr>
        <sz val="11"/>
        <color indexed="8"/>
        <rFont val="Calibri"/>
        <family val="2"/>
      </rPr>
      <t xml:space="preserve">A documented pest management programme refered to in FP-02 is in place and evidence of implementation is within the weeding control document, Farms 34, Pest/ Disease register, Forms 25 which identify and address actions taken.  Use of the APL list on the TIPWG website. The Two FMU's Potgieterskeus and Wynon are in corporated in the National Pest and Disease Monitoring Programme, evaluated annually and a report are produced by the ICFR annually. </t>
    </r>
  </si>
  <si>
    <r>
      <t>Wynon and Potgieterskeus: TWK</t>
    </r>
    <r>
      <rPr>
        <sz val="11"/>
        <color indexed="8"/>
        <rFont val="Calibri"/>
        <family val="2"/>
      </rPr>
      <t xml:space="preserve"> are member of the TPCP and all information are shared on the platform.  All members will be notified, actions taken and montoring will be coordinated on the platform </t>
    </r>
  </si>
  <si>
    <r>
      <t xml:space="preserve">Wynon and Potgieterskeus: </t>
    </r>
    <r>
      <rPr>
        <sz val="11"/>
        <color indexed="8"/>
        <rFont val="Calibri"/>
        <family val="2"/>
      </rPr>
      <t>No reports of any damage causing animals in last 24 months. There have been sporadic antilope browsing incidents but this is below the control threshhold and left to run its course</t>
    </r>
  </si>
  <si>
    <r>
      <t xml:space="preserve">Wynon and Potgieterskeus: </t>
    </r>
    <r>
      <rPr>
        <sz val="11"/>
        <color indexed="8"/>
        <rFont val="Calibri"/>
        <family val="2"/>
      </rPr>
      <t>The Silviculture Manual FP-02 and Harvesting Plan Farms-08 procedures are in place to address the re-establishment within a year after felling.  The post harvest checklist and the planting checklists are compared to monitor that re-establishment within a year have taken place</t>
    </r>
  </si>
  <si>
    <r>
      <t>Wynon and Potgieterskeus:</t>
    </r>
    <r>
      <rPr>
        <sz val="11"/>
        <color indexed="8"/>
        <rFont val="Calibri"/>
        <family val="2"/>
      </rPr>
      <t xml:space="preserve"> Site specie matching in the Silviculture manual FP-02 is used as guide.  Continuous site specie matching is done in trials and evaluated continuously.</t>
    </r>
  </si>
  <si>
    <r>
      <t xml:space="preserve">Wynon and Potgieterskeus: </t>
    </r>
    <r>
      <rPr>
        <sz val="11"/>
        <color indexed="8"/>
        <rFont val="Calibri"/>
        <family val="2"/>
      </rPr>
      <t xml:space="preserve">AS 400 system is used to draw information to monitor the actual versus predicted yields.  
The Silviculture Manual FP-02 is used as reference to checklists for weeding, plant quality, growth and silvilculture quality as well as reference in terms of frequency in monitoring compliance.  The seed source is refered to on the planting checklist
The Harvesting maunual FP-03 is used as reference to checklists for harvesting plan (Farms 08) includes pre- and post harvesting checklists </t>
    </r>
  </si>
  <si>
    <r>
      <t xml:space="preserve">Wynon and Potgieterskeus: </t>
    </r>
    <r>
      <rPr>
        <sz val="11"/>
        <color indexed="8"/>
        <rFont val="Calibri"/>
        <family val="2"/>
      </rPr>
      <t>Continous Site species selection, research, seed improvement, site monitoring have been done. No site degredation has been noted up to date. Referenced to Silviculture manual FP-02</t>
    </r>
  </si>
  <si>
    <r>
      <t xml:space="preserve">Wynon and Potgieterskeus: </t>
    </r>
    <r>
      <rPr>
        <sz val="11"/>
        <color indexed="8"/>
        <rFont val="Calibri"/>
        <family val="2"/>
      </rPr>
      <t xml:space="preserve">The Management Plan budget is addressed in the Management plan (Farms 50) and approved by Timber Executive Manager </t>
    </r>
  </si>
  <si>
    <r>
      <t xml:space="preserve">Wynon and Potgieterskeus: </t>
    </r>
    <r>
      <rPr>
        <sz val="11"/>
        <color indexed="8"/>
        <rFont val="Calibri"/>
        <family val="2"/>
      </rPr>
      <t>Continious Site species selection, research, seed improvement and site monitoring Referenced to Silviculture manual FP-02</t>
    </r>
  </si>
  <si>
    <r>
      <t>Wynon and Potgieterskeus:</t>
    </r>
    <r>
      <rPr>
        <sz val="11"/>
        <color indexed="8"/>
        <rFont val="Calibri"/>
        <family val="2"/>
      </rPr>
      <t xml:space="preserve"> Responsibilities are clearly defined in the EQMS 01 rev 4.  Organogram and job descriptions defined within.</t>
    </r>
  </si>
  <si>
    <t>Wynon</t>
  </si>
  <si>
    <t>PEFC MA</t>
  </si>
  <si>
    <r>
      <t>Wynon and Potgieterskeus;</t>
    </r>
    <r>
      <rPr>
        <sz val="11"/>
        <color indexed="8"/>
        <rFont val="Calibri"/>
        <family val="2"/>
      </rPr>
      <t xml:space="preserve"> No Endangered or threatend species recorded on the FMU's from June 2015 according to document Biodiversity Prioritisation for TWK member farms in Mpumalanga and Kwa Zulu Natal until GIS recording in 18 March 2022 drawn up by Mpumalanga Biodiversity Parks Board.  A Species register Farms 28 list the species identified on FMU's.  Critically Endangered, Vulnerable and Protected Species register Farms-27 are used to record species. </t>
    </r>
  </si>
  <si>
    <t>no conversion since 1998</t>
  </si>
  <si>
    <r>
      <t xml:space="preserve">All Sites : </t>
    </r>
    <r>
      <rPr>
        <sz val="12"/>
        <color indexed="8"/>
        <rFont val="Calibri"/>
        <family val="2"/>
      </rPr>
      <t>Interviews with Mrs N Langa and Mr J Nel. They could easily and with ease explain the TWK Budgets, forecasts, production yields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TWK FMUs)</t>
    </r>
  </si>
  <si>
    <r>
      <rPr>
        <b/>
        <sz val="12"/>
        <color indexed="8"/>
        <rFont val="Calibri"/>
        <family val="2"/>
      </rPr>
      <t xml:space="preserve">All Sites </t>
    </r>
    <r>
      <rPr>
        <sz val="12"/>
        <color indexed="8"/>
        <rFont val="Calibri"/>
        <family val="2"/>
      </rPr>
      <t>: TWK is an active member of the local community and all products both bought and where possible sold are as far as possible procured from the local area. Any business opportunity that may appear is first offered to the local community and a number of the TWK contractors are either ex employees of TWK directly or are from the area. (100percent of contractor staff is locally sourced, veified through staff interviews and contractor pay slips)</t>
    </r>
  </si>
  <si>
    <r>
      <rPr>
        <b/>
        <sz val="12"/>
        <color indexed="8"/>
        <rFont val="Calibri"/>
        <family val="2"/>
      </rPr>
      <t>All Sites: TWK</t>
    </r>
    <r>
      <rPr>
        <sz val="12"/>
        <color indexed="8"/>
        <rFont val="Calibri"/>
        <family val="2"/>
      </rPr>
      <t xml:space="preserve"> allows for the controlled collection of fire wood, thathing grass, clay, soil and water off their FMU. However no hunting or medicinal herb collection may take place. Fishing is strictly controlled</t>
    </r>
  </si>
  <si>
    <r>
      <t>All Sites : Imvula Security</t>
    </r>
    <r>
      <rPr>
        <sz val="12"/>
        <color indexed="8"/>
        <rFont val="Calibri"/>
        <family val="2"/>
      </rPr>
      <t xml:space="preserve"> is directly employed by TWK to control all COC controlled wood and manages the timber theft division as well. Each FMU has their own security company. Each FMU also has 5 internal own ops FORESTRY CONSERVATION WARDENS roaming around the FMU 
Assess onto any of the NCT FMUs is through a ticketing process and no hunting or trapping tickets are issued, thus all such activities are deemed illegal</t>
    </r>
  </si>
  <si>
    <r>
      <rPr>
        <b/>
        <sz val="12"/>
        <color indexed="8"/>
        <rFont val="Calibri"/>
        <family val="2"/>
      </rPr>
      <t>All Sites :</t>
    </r>
    <r>
      <rPr>
        <sz val="12"/>
        <color indexed="8"/>
        <rFont val="Calibri"/>
        <family val="2"/>
      </rPr>
      <t xml:space="preserve"> No cattle grazing takes place on any of the TWK FMUs</t>
    </r>
  </si>
  <si>
    <r>
      <rPr>
        <b/>
        <sz val="12"/>
        <color indexed="8"/>
        <rFont val="Calibri"/>
        <family val="2"/>
      </rPr>
      <t>All Sites:</t>
    </r>
    <r>
      <rPr>
        <sz val="12"/>
        <color indexed="8"/>
        <rFont val="Calibri"/>
        <family val="2"/>
      </rPr>
      <t xml:space="preserve"> All timber grown by TWK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envasive exotics outside the FMU are discussed and details drawn up to remove or control such escapees. Verified through silviculural budgets and stakeholder meeting minutes</t>
    </r>
  </si>
  <si>
    <r>
      <t xml:space="preserve">Wynon: </t>
    </r>
    <r>
      <rPr>
        <sz val="11"/>
        <color indexed="8"/>
        <rFont val="Calibri"/>
        <family val="2"/>
      </rPr>
      <t xml:space="preserve"> Conservation 27.3% (1203ha total land area)(328 ha set aside for conservation)
</t>
    </r>
    <r>
      <rPr>
        <b/>
        <sz val="11"/>
        <color indexed="8"/>
        <rFont val="Calibri"/>
        <family val="2"/>
      </rPr>
      <t>Potgieterskeus</t>
    </r>
    <r>
      <rPr>
        <sz val="11"/>
        <color indexed="8"/>
        <rFont val="Calibri"/>
        <family val="2"/>
      </rPr>
      <t>: Conservation 17.5% (1013ha total land holding)(177 ha of conservation set asie)</t>
    </r>
  </si>
  <si>
    <r>
      <t>All Sites:</t>
    </r>
    <r>
      <rPr>
        <sz val="11"/>
        <color indexed="8"/>
        <rFont val="Calibri"/>
        <family val="2"/>
      </rPr>
      <t xml:space="preserve"> TWK currently applies the SANBI (South African National Biodiversity Institute) reports to access their ecosystems,  Previously TWK used Dr Richard Lechmere Ortel baseline biodiversity report from 2015 to access the biodiversity and ecosystems.</t>
    </r>
  </si>
  <si>
    <t>PEFC Forest Management Standard SAFAS 4:2018 for South Africa</t>
  </si>
  <si>
    <t>Ambra Scodro</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</si>
  <si>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</si>
  <si>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MA 2022</t>
  </si>
  <si>
    <r>
      <t xml:space="preserve">Wynon and Potgieterskeus; </t>
    </r>
    <r>
      <rPr>
        <sz val="11"/>
        <color indexed="8"/>
        <rFont val="Calibri"/>
        <family val="2"/>
      </rPr>
      <t>All employees, both inhouse as well as contractual have the freedom of association and are free to join any recognized trade union , without the fear of discrimination. The following unions are recognized and present within the TWK working community. SEPPAWUU and NUMSA trade unions
Employees are encouraged to bargain with the managing foresters through the monthly tool box talks or the dedicated grievance procedure route. Workers interviewed were happy with the way they could bargain for working conditions and pay.</t>
    </r>
  </si>
  <si>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t>
  </si>
  <si>
    <r>
      <t>Wynon and Potgieterskeus:</t>
    </r>
    <r>
      <rPr>
        <sz val="11"/>
        <color indexed="8"/>
        <rFont val="Calibri"/>
        <family val="2"/>
      </rPr>
      <t xml:space="preserve"> 60 gms sipository of NPK used once off at plant only on Eucalyptus.
Fertiliser used is managed according to the Silviculture manual FP-02 clause 6.8 page 15.  A Fertiliser Register book is used to record the quantity, reason, name, compartment and date.</t>
    </r>
  </si>
  <si>
    <t xml:space="preserve">Immediately on certification the group should include their PEFC COC code on all delivery notes and sales invoices issued for certified product. This will be checked at S1 audit. </t>
  </si>
  <si>
    <r>
      <t xml:space="preserve">Wynon and Potgieterskeus: </t>
    </r>
    <r>
      <rPr>
        <sz val="11"/>
        <color indexed="8"/>
        <rFont val="Calibri"/>
        <family val="2"/>
      </rPr>
      <t>All info is available on the documentation at the head office as PEFC has not been rolled out yet. The invoice has all relevant information on as per PEFC as well as FCS requirements</t>
    </r>
    <r>
      <rPr>
        <b/>
        <sz val="11"/>
        <color indexed="8"/>
        <rFont val="Calibri"/>
        <family val="2"/>
      </rPr>
      <t xml:space="preserve">. 
See Obs 2022.01 about sales documents not including yet PEFC COC code. </t>
    </r>
  </si>
  <si>
    <t>Pine overfell due to small fire at the end of the season</t>
  </si>
  <si>
    <t>The forest management was evaluated against the PEFC-endorsed national standard for South Africa. A copy of the standard is available at www.pefc.org</t>
  </si>
  <si>
    <t>Sites linked by common ownership</t>
  </si>
  <si>
    <t>All sites are owned and managed at Head Office. Organizational structure is in place.</t>
  </si>
  <si>
    <t>EQMS-01 Rev: Revision 4, signed in October 2020 defines the functions of the Head Office with roles of the managers</t>
  </si>
  <si>
    <t xml:space="preserve"> Minutes of the  Management Review was held on the 23rd August 2021 at TWK Head Office</t>
  </si>
  <si>
    <t>TWK-34 Internal audit programme is in place and distributed to all relevant managers</t>
  </si>
  <si>
    <t>y</t>
  </si>
  <si>
    <t>Management Rep, N Langa is responsible for Document control, Complaints using CAR system, Internal audit plan and results of the audits, Corrective action request system and requirements of the FSC, ISO and PEFC standards.</t>
  </si>
  <si>
    <t>EQMS-01 Rev: Revision 4, signed in October 2020 defines and authorizws the functions of the Head Office with roles of the managers</t>
  </si>
  <si>
    <t>SA-PEFC-FM-001353</t>
  </si>
  <si>
    <t>Ambra Scodo</t>
  </si>
  <si>
    <t>SAFAS Notification Fee:</t>
  </si>
  <si>
    <t>ZAR 10,000</t>
  </si>
  <si>
    <t>ZAR 539.32</t>
  </si>
  <si>
    <t>Not yet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</si>
</sst>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quot;R&quot;#,##0;[Red]\-&quot;R&quot;#,##0"/>
  </numFmts>
  <fonts count="112">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b/>
      <sz val="10"/>
      <name val="Palatino"/>
      <family val="1"/>
    </font>
    <font>
      <sz val="10"/>
      <name val="Palatino"/>
      <family val="1"/>
    </font>
    <font>
      <i/>
      <sz val="10"/>
      <name val="Palatino"/>
      <family val="1"/>
    </font>
    <font>
      <b/>
      <sz val="10"/>
      <name val="Cambria"/>
      <family val="1"/>
    </font>
    <font>
      <sz val="11"/>
      <name val="Calibri"/>
      <family val="2"/>
    </font>
    <font>
      <sz val="11"/>
      <color indexed="8"/>
      <name val="Calibri"/>
      <family val="2"/>
    </font>
    <font>
      <b/>
      <sz val="11"/>
      <name val="Palatino"/>
    </font>
    <font>
      <sz val="11"/>
      <name val="Palatino"/>
    </font>
    <font>
      <sz val="11"/>
      <name val="Arial"/>
      <family val="2"/>
    </font>
    <font>
      <i/>
      <sz val="11"/>
      <name val="Palatino"/>
    </font>
    <font>
      <i/>
      <sz val="11"/>
      <name val="Palatino   "/>
    </font>
    <font>
      <b/>
      <sz val="11"/>
      <name val="Calibri"/>
      <family val="2"/>
    </font>
    <font>
      <b/>
      <sz val="11"/>
      <color indexed="8"/>
      <name val="Calibri"/>
      <family val="2"/>
    </font>
    <font>
      <b/>
      <sz val="12"/>
      <color indexed="8"/>
      <name val="Calibri"/>
      <family val="2"/>
    </font>
    <font>
      <sz val="12"/>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i/>
      <sz val="11"/>
      <color theme="1"/>
      <name val="Calibri"/>
      <family val="2"/>
      <scheme val="minor"/>
    </font>
    <font>
      <b/>
      <i/>
      <sz val="11"/>
      <color theme="1"/>
      <name val="Calibri"/>
      <family val="2"/>
      <scheme val="min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sz val="24"/>
      <name val="Cambria"/>
      <family val="1"/>
      <scheme val="major"/>
    </font>
    <font>
      <i/>
      <sz val="10"/>
      <name val="Cambria"/>
      <family val="1"/>
      <scheme val="major"/>
    </font>
    <font>
      <b/>
      <sz val="14"/>
      <name val="Calibri"/>
      <family val="2"/>
      <scheme val="minor"/>
    </font>
    <font>
      <b/>
      <sz val="11"/>
      <name val="Calibri"/>
      <family val="2"/>
      <scheme val="minor"/>
    </font>
    <font>
      <b/>
      <sz val="12"/>
      <color theme="1"/>
      <name val="Calibri"/>
      <family val="2"/>
      <scheme val="min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s>
  <fills count="3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5" tint="0.59999389629810485"/>
        <bgColor indexed="64"/>
      </patternFill>
    </fill>
    <fill>
      <patternFill patternType="solid">
        <fgColor rgb="FF00FF00"/>
        <bgColor indexed="64"/>
      </patternFill>
    </fill>
  </fills>
  <borders count="4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2">
    <xf numFmtId="0" fontId="0" fillId="0" borderId="0"/>
    <xf numFmtId="0" fontId="8" fillId="0" borderId="0" applyNumberFormat="0" applyFill="0" applyBorder="0" applyAlignment="0" applyProtection="0">
      <alignment vertical="top"/>
      <protection locked="0"/>
    </xf>
    <xf numFmtId="0" fontId="4" fillId="0" borderId="0"/>
    <xf numFmtId="0" fontId="57" fillId="0" borderId="0"/>
    <xf numFmtId="0" fontId="4" fillId="0" borderId="0"/>
    <xf numFmtId="0" fontId="57" fillId="0" borderId="0"/>
    <xf numFmtId="0" fontId="57" fillId="0" borderId="0"/>
    <xf numFmtId="0" fontId="10" fillId="0" borderId="0"/>
    <xf numFmtId="0" fontId="1" fillId="0" borderId="0"/>
    <xf numFmtId="0" fontId="1" fillId="0" borderId="0"/>
    <xf numFmtId="0" fontId="4" fillId="0" borderId="0"/>
    <xf numFmtId="0" fontId="1" fillId="0" borderId="0"/>
  </cellStyleXfs>
  <cellXfs count="693">
    <xf numFmtId="0" fontId="0" fillId="0" borderId="0" xfId="0"/>
    <xf numFmtId="0" fontId="3"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1" borderId="0" xfId="0" applyFont="1" applyFill="1" applyAlignment="1">
      <alignment vertical="top" wrapText="1"/>
    </xf>
    <xf numFmtId="0" fontId="5" fillId="11"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3"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9" fillId="2" borderId="1" xfId="0" applyFont="1" applyFill="1" applyBorder="1"/>
    <xf numFmtId="0" fontId="60" fillId="0" borderId="0" xfId="0" applyFont="1" applyBorder="1" applyAlignment="1">
      <alignment horizontal="center" vertical="center" wrapText="1"/>
    </xf>
    <xf numFmtId="0" fontId="61" fillId="0" borderId="0" xfId="0" applyFont="1" applyFill="1" applyAlignment="1"/>
    <xf numFmtId="0" fontId="62" fillId="0" borderId="0" xfId="0" applyFont="1"/>
    <xf numFmtId="0" fontId="62" fillId="0" borderId="0" xfId="0" applyFont="1" applyBorder="1"/>
    <xf numFmtId="0" fontId="62" fillId="0" borderId="0" xfId="0" applyFont="1" applyFill="1"/>
    <xf numFmtId="0" fontId="62" fillId="5" borderId="0" xfId="0" applyFont="1" applyFill="1"/>
    <xf numFmtId="0" fontId="63" fillId="0" borderId="0" xfId="0" applyFont="1" applyFill="1"/>
    <xf numFmtId="0" fontId="62" fillId="6" borderId="0" xfId="0" applyFont="1" applyFill="1"/>
    <xf numFmtId="0" fontId="64" fillId="0" borderId="0" xfId="0" applyFont="1" applyFill="1" applyBorder="1"/>
    <xf numFmtId="0" fontId="64" fillId="0" borderId="0" xfId="0" applyFont="1" applyFill="1" applyBorder="1" applyAlignment="1">
      <alignment wrapText="1"/>
    </xf>
    <xf numFmtId="0" fontId="62" fillId="0" borderId="0" xfId="0" applyFont="1" applyFill="1" applyAlignment="1">
      <alignment vertical="top"/>
    </xf>
    <xf numFmtId="0" fontId="62" fillId="6" borderId="0" xfId="0" applyFont="1" applyFill="1" applyAlignment="1">
      <alignment vertical="top"/>
    </xf>
    <xf numFmtId="0" fontId="62" fillId="0" borderId="0" xfId="0" applyFont="1" applyAlignment="1">
      <alignment vertical="top"/>
    </xf>
    <xf numFmtId="0" fontId="64" fillId="0" borderId="0" xfId="0" applyFont="1" applyFill="1" applyAlignment="1">
      <alignment vertical="top"/>
    </xf>
    <xf numFmtId="0" fontId="64" fillId="0" borderId="0" xfId="0" applyFont="1" applyFill="1" applyAlignment="1">
      <alignment vertical="top" wrapText="1"/>
    </xf>
    <xf numFmtId="0" fontId="65" fillId="0" borderId="12" xfId="8" applyFont="1" applyFill="1" applyBorder="1" applyAlignment="1">
      <alignment wrapText="1"/>
    </xf>
    <xf numFmtId="0" fontId="65" fillId="0" borderId="12" xfId="8" applyFont="1" applyFill="1" applyBorder="1" applyAlignment="1">
      <alignment horizontal="center" wrapText="1"/>
    </xf>
    <xf numFmtId="15" fontId="65" fillId="0" borderId="12" xfId="8" applyNumberFormat="1" applyFont="1" applyFill="1" applyBorder="1" applyAlignment="1">
      <alignment horizontal="center" wrapText="1"/>
    </xf>
    <xf numFmtId="15" fontId="65" fillId="0" borderId="0" xfId="8" applyNumberFormat="1" applyFont="1" applyFill="1" applyBorder="1" applyAlignment="1">
      <alignment horizontal="center" wrapText="1"/>
    </xf>
    <xf numFmtId="15" fontId="61" fillId="0" borderId="0" xfId="8" applyNumberFormat="1" applyFont="1" applyFill="1" applyBorder="1" applyAlignment="1">
      <alignment wrapText="1"/>
    </xf>
    <xf numFmtId="0" fontId="61" fillId="0" borderId="0" xfId="0" applyFont="1" applyFill="1" applyAlignment="1">
      <alignment vertical="top"/>
    </xf>
    <xf numFmtId="0" fontId="61" fillId="0" borderId="0" xfId="0" applyFont="1" applyAlignment="1">
      <alignment horizontal="center" vertical="top"/>
    </xf>
    <xf numFmtId="0" fontId="61" fillId="0" borderId="0" xfId="0" applyFont="1" applyAlignment="1">
      <alignment vertical="top" wrapText="1"/>
    </xf>
    <xf numFmtId="0" fontId="61" fillId="0" borderId="0" xfId="0" applyFont="1"/>
    <xf numFmtId="0" fontId="65" fillId="0" borderId="0" xfId="0" applyFont="1" applyFill="1" applyAlignment="1">
      <alignment vertical="top" wrapText="1"/>
    </xf>
    <xf numFmtId="0" fontId="61" fillId="0" borderId="0" xfId="0" applyFont="1" applyFill="1" applyAlignment="1">
      <alignment vertical="top" wrapText="1"/>
    </xf>
    <xf numFmtId="0" fontId="66" fillId="0" borderId="0" xfId="0" applyFont="1" applyFill="1" applyAlignment="1">
      <alignment vertical="top" wrapText="1"/>
    </xf>
    <xf numFmtId="0" fontId="61" fillId="0" borderId="0" xfId="0" applyFont="1" applyAlignment="1">
      <alignment horizontal="left" vertical="top" wrapText="1"/>
    </xf>
    <xf numFmtId="0" fontId="67" fillId="0" borderId="0" xfId="0" applyFont="1" applyFill="1" applyAlignment="1">
      <alignment vertical="top" wrapText="1"/>
    </xf>
    <xf numFmtId="0" fontId="61" fillId="0" borderId="12" xfId="0" applyFont="1" applyFill="1" applyBorder="1" applyAlignment="1">
      <alignment vertical="top" wrapText="1"/>
    </xf>
    <xf numFmtId="0" fontId="61" fillId="0" borderId="0" xfId="0" applyFont="1" applyAlignment="1">
      <alignment vertical="top"/>
    </xf>
    <xf numFmtId="0" fontId="65" fillId="7" borderId="0" xfId="0" applyFont="1" applyFill="1" applyAlignment="1">
      <alignment vertical="top" wrapText="1"/>
    </xf>
    <xf numFmtId="0" fontId="68" fillId="0" borderId="0" xfId="0" applyFont="1" applyFill="1" applyAlignment="1">
      <alignment vertical="top"/>
    </xf>
    <xf numFmtId="0" fontId="66" fillId="0" borderId="12" xfId="0" applyFont="1" applyFill="1" applyBorder="1" applyAlignment="1">
      <alignment vertical="top" wrapText="1"/>
    </xf>
    <xf numFmtId="0" fontId="61" fillId="7" borderId="0" xfId="0" applyFont="1" applyFill="1" applyBorder="1" applyAlignment="1">
      <alignment vertical="top" wrapText="1"/>
    </xf>
    <xf numFmtId="164" fontId="66" fillId="0" borderId="12" xfId="0" applyNumberFormat="1" applyFont="1" applyFill="1" applyBorder="1" applyAlignment="1">
      <alignment vertical="top" wrapText="1"/>
    </xf>
    <xf numFmtId="0" fontId="66" fillId="7" borderId="0" xfId="0" applyFont="1" applyFill="1" applyBorder="1" applyAlignment="1">
      <alignment vertical="top" wrapText="1"/>
    </xf>
    <xf numFmtId="0" fontId="61" fillId="7" borderId="0" xfId="0" applyFont="1" applyFill="1" applyAlignment="1">
      <alignment vertical="top" wrapText="1"/>
    </xf>
    <xf numFmtId="0" fontId="61" fillId="0" borderId="0" xfId="0" applyFont="1" applyFill="1"/>
    <xf numFmtId="0" fontId="66" fillId="7" borderId="0" xfId="0" applyFont="1" applyFill="1" applyAlignment="1">
      <alignment horizontal="left" vertical="top" wrapText="1"/>
    </xf>
    <xf numFmtId="0" fontId="61" fillId="7" borderId="0" xfId="0" applyNumberFormat="1" applyFont="1" applyFill="1" applyAlignment="1">
      <alignment vertical="top" wrapText="1"/>
    </xf>
    <xf numFmtId="0" fontId="66" fillId="7" borderId="0" xfId="0" applyFont="1" applyFill="1" applyAlignment="1">
      <alignment vertical="top" wrapText="1"/>
    </xf>
    <xf numFmtId="0" fontId="61" fillId="7" borderId="0" xfId="0" applyFont="1" applyFill="1"/>
    <xf numFmtId="0" fontId="61" fillId="0" borderId="0" xfId="0" applyFont="1" applyBorder="1" applyAlignment="1">
      <alignment vertical="top" wrapText="1"/>
    </xf>
    <xf numFmtId="0" fontId="65" fillId="11" borderId="13" xfId="11" applyFont="1" applyFill="1" applyBorder="1" applyAlignment="1">
      <alignment vertical="top" wrapText="1"/>
    </xf>
    <xf numFmtId="0" fontId="65" fillId="11" borderId="14" xfId="11" applyFont="1" applyFill="1" applyBorder="1" applyAlignment="1">
      <alignment vertical="top" wrapText="1"/>
    </xf>
    <xf numFmtId="0" fontId="65" fillId="0" borderId="0" xfId="0" applyFont="1"/>
    <xf numFmtId="0" fontId="69" fillId="12" borderId="12" xfId="7" applyFont="1" applyFill="1" applyBorder="1" applyAlignment="1">
      <alignment vertical="center" wrapText="1"/>
    </xf>
    <xf numFmtId="0" fontId="69" fillId="12" borderId="12" xfId="7" applyFont="1" applyFill="1" applyBorder="1" applyAlignment="1">
      <alignment horizontal="left" vertical="center" wrapText="1"/>
    </xf>
    <xf numFmtId="0" fontId="61" fillId="0" borderId="12" xfId="0" applyFont="1" applyBorder="1"/>
    <xf numFmtId="0" fontId="61" fillId="13" borderId="0" xfId="0" applyFont="1" applyFill="1"/>
    <xf numFmtId="0" fontId="69" fillId="8" borderId="12" xfId="0" applyFont="1" applyFill="1" applyBorder="1" applyAlignment="1">
      <alignment vertical="top" wrapText="1"/>
    </xf>
    <xf numFmtId="0" fontId="62" fillId="0" borderId="12" xfId="0" applyFont="1" applyBorder="1" applyAlignment="1">
      <alignment vertical="top" wrapText="1"/>
    </xf>
    <xf numFmtId="0" fontId="62" fillId="0" borderId="0" xfId="0" applyFont="1" applyAlignment="1">
      <alignment vertical="top" wrapText="1"/>
    </xf>
    <xf numFmtId="0" fontId="62" fillId="0" borderId="12" xfId="0" applyFont="1" applyBorder="1" applyAlignment="1">
      <alignment horizontal="right" vertical="top" wrapText="1"/>
    </xf>
    <xf numFmtId="0" fontId="70" fillId="0" borderId="0" xfId="0" applyFont="1"/>
    <xf numFmtId="0" fontId="71" fillId="0" borderId="0" xfId="0" applyFont="1"/>
    <xf numFmtId="0" fontId="62" fillId="0" borderId="0" xfId="0" applyFont="1" applyFill="1" applyBorder="1" applyAlignment="1">
      <alignment horizontal="center" vertical="top"/>
    </xf>
    <xf numFmtId="0" fontId="65" fillId="0" borderId="15" xfId="0" applyFont="1" applyBorder="1" applyAlignment="1">
      <alignment vertical="top"/>
    </xf>
    <xf numFmtId="0" fontId="61" fillId="0" borderId="16" xfId="0" applyFont="1" applyBorder="1" applyAlignment="1">
      <alignment vertical="top"/>
    </xf>
    <xf numFmtId="0" fontId="61" fillId="0" borderId="17" xfId="0" applyFont="1" applyBorder="1" applyAlignment="1">
      <alignment vertical="top"/>
    </xf>
    <xf numFmtId="0" fontId="61" fillId="0" borderId="3" xfId="0" applyFont="1" applyBorder="1" applyAlignment="1">
      <alignment horizontal="left" vertical="top"/>
    </xf>
    <xf numFmtId="0" fontId="61" fillId="0" borderId="18" xfId="0" applyFont="1" applyBorder="1" applyAlignment="1">
      <alignment vertical="top"/>
    </xf>
    <xf numFmtId="0" fontId="66" fillId="0" borderId="19" xfId="0" applyFont="1" applyBorder="1" applyAlignment="1">
      <alignment horizontal="left" vertical="top"/>
    </xf>
    <xf numFmtId="0" fontId="61" fillId="0" borderId="0" xfId="0" applyFont="1" applyBorder="1" applyAlignment="1">
      <alignment vertical="top"/>
    </xf>
    <xf numFmtId="0" fontId="65" fillId="0" borderId="15" xfId="0" applyFont="1" applyFill="1" applyBorder="1" applyAlignment="1">
      <alignment vertical="top"/>
    </xf>
    <xf numFmtId="0" fontId="61" fillId="0" borderId="16" xfId="0" applyFont="1" applyFill="1" applyBorder="1" applyAlignment="1">
      <alignment vertical="top" wrapText="1"/>
    </xf>
    <xf numFmtId="0" fontId="66" fillId="0" borderId="3" xfId="0" applyFont="1" applyFill="1" applyBorder="1" applyAlignment="1">
      <alignment vertical="top" wrapText="1"/>
    </xf>
    <xf numFmtId="0" fontId="61" fillId="0" borderId="17" xfId="0" applyFont="1" applyFill="1" applyBorder="1" applyAlignment="1">
      <alignment vertical="top"/>
    </xf>
    <xf numFmtId="0" fontId="66" fillId="0" borderId="3" xfId="10" applyFont="1" applyFill="1" applyBorder="1" applyAlignment="1">
      <alignment vertical="top" wrapText="1"/>
    </xf>
    <xf numFmtId="0" fontId="61" fillId="0" borderId="18" xfId="0" applyFont="1" applyFill="1" applyBorder="1" applyAlignment="1">
      <alignment vertical="top"/>
    </xf>
    <xf numFmtId="0" fontId="61" fillId="0" borderId="3" xfId="0" applyFont="1" applyFill="1" applyBorder="1" applyAlignment="1">
      <alignment vertical="top" wrapText="1"/>
    </xf>
    <xf numFmtId="0" fontId="61" fillId="0" borderId="19" xfId="0" applyFont="1" applyFill="1" applyBorder="1" applyAlignment="1">
      <alignment vertical="top" wrapText="1"/>
    </xf>
    <xf numFmtId="0" fontId="72" fillId="0" borderId="0" xfId="0" applyFont="1"/>
    <xf numFmtId="0" fontId="72" fillId="0" borderId="0" xfId="0" applyFont="1" applyAlignment="1">
      <alignment horizontal="center" vertical="top"/>
    </xf>
    <xf numFmtId="0" fontId="61" fillId="0" borderId="20" xfId="0" applyFont="1" applyBorder="1"/>
    <xf numFmtId="0" fontId="60" fillId="0" borderId="21" xfId="10" applyFont="1" applyBorder="1" applyAlignment="1" applyProtection="1">
      <alignment horizontal="center" vertical="center" wrapText="1"/>
      <protection locked="0"/>
    </xf>
    <xf numFmtId="0" fontId="62" fillId="9" borderId="0" xfId="9" applyFont="1" applyFill="1"/>
    <xf numFmtId="0" fontId="62" fillId="0" borderId="0" xfId="9" applyFont="1"/>
    <xf numFmtId="0" fontId="62" fillId="0" borderId="0" xfId="10" applyFont="1" applyFill="1" applyBorder="1" applyAlignment="1">
      <alignment horizontal="center" vertical="top"/>
    </xf>
    <xf numFmtId="0" fontId="73" fillId="0" borderId="0" xfId="10" applyFont="1" applyBorder="1" applyAlignment="1">
      <alignment horizontal="center" vertical="center" wrapText="1"/>
    </xf>
    <xf numFmtId="0" fontId="61" fillId="0" borderId="0" xfId="10" applyFont="1" applyBorder="1" applyAlignment="1">
      <alignment vertical="top"/>
    </xf>
    <xf numFmtId="0" fontId="62" fillId="9" borderId="0" xfId="9" applyFont="1" applyFill="1" applyBorder="1"/>
    <xf numFmtId="0" fontId="62" fillId="0" borderId="0" xfId="9" applyFont="1" applyBorder="1"/>
    <xf numFmtId="0" fontId="61" fillId="0" borderId="0" xfId="10" applyFont="1" applyBorder="1" applyAlignment="1">
      <alignment horizontal="left" vertical="top"/>
    </xf>
    <xf numFmtId="15" fontId="61" fillId="0" borderId="0" xfId="10" applyNumberFormat="1" applyFont="1" applyBorder="1" applyAlignment="1">
      <alignment horizontal="left" vertical="top"/>
    </xf>
    <xf numFmtId="0" fontId="62" fillId="0" borderId="0" xfId="10" applyFont="1" applyFill="1"/>
    <xf numFmtId="0" fontId="61" fillId="0" borderId="0" xfId="10" applyFont="1" applyFill="1" applyBorder="1" applyAlignment="1">
      <alignment horizontal="left" vertical="top"/>
    </xf>
    <xf numFmtId="0" fontId="65" fillId="0" borderId="12" xfId="9" applyFont="1" applyFill="1" applyBorder="1" applyAlignment="1">
      <alignment horizontal="center" vertical="center" wrapText="1"/>
    </xf>
    <xf numFmtId="0" fontId="65" fillId="0" borderId="12" xfId="10" applyFont="1" applyFill="1" applyBorder="1" applyAlignment="1">
      <alignment horizontal="center" vertical="center" wrapText="1"/>
    </xf>
    <xf numFmtId="0" fontId="65" fillId="9" borderId="0" xfId="9" applyFont="1" applyFill="1" applyAlignment="1">
      <alignment horizontal="center" vertical="center" wrapText="1"/>
    </xf>
    <xf numFmtId="0" fontId="65" fillId="0" borderId="0" xfId="9" applyFont="1" applyAlignment="1">
      <alignment horizontal="center" vertical="center" wrapText="1"/>
    </xf>
    <xf numFmtId="0" fontId="74" fillId="9" borderId="0" xfId="9" applyFont="1" applyFill="1"/>
    <xf numFmtId="0" fontId="74" fillId="0" borderId="0" xfId="9" applyFont="1"/>
    <xf numFmtId="0" fontId="65" fillId="0" borderId="15" xfId="10" applyFont="1" applyBorder="1" applyAlignment="1">
      <alignment vertical="top"/>
    </xf>
    <xf numFmtId="0" fontId="61" fillId="0" borderId="22" xfId="10" applyFont="1" applyBorder="1" applyAlignment="1">
      <alignment vertical="top" wrapText="1"/>
    </xf>
    <xf numFmtId="0" fontId="61" fillId="0" borderId="22" xfId="10" applyFont="1" applyFill="1" applyBorder="1" applyAlignment="1">
      <alignment vertical="top"/>
    </xf>
    <xf numFmtId="0" fontId="61" fillId="0" borderId="16" xfId="10" applyFont="1" applyFill="1" applyBorder="1" applyAlignment="1">
      <alignment vertical="top" wrapText="1"/>
    </xf>
    <xf numFmtId="0" fontId="62" fillId="0" borderId="20" xfId="10" applyFont="1" applyFill="1" applyBorder="1" applyAlignment="1">
      <alignment vertical="top"/>
    </xf>
    <xf numFmtId="15" fontId="61" fillId="0" borderId="19" xfId="10" applyNumberFormat="1" applyFont="1" applyFill="1" applyBorder="1" applyAlignment="1">
      <alignment vertical="top" wrapText="1"/>
    </xf>
    <xf numFmtId="0" fontId="62" fillId="0" borderId="0" xfId="10" applyFont="1" applyFill="1" applyBorder="1"/>
    <xf numFmtId="0" fontId="61" fillId="0" borderId="0" xfId="10" applyFont="1" applyFill="1" applyBorder="1" applyAlignment="1">
      <alignment vertical="top"/>
    </xf>
    <xf numFmtId="0" fontId="72" fillId="0" borderId="0" xfId="10" applyFont="1" applyAlignment="1">
      <alignment horizontal="center" vertical="top"/>
    </xf>
    <xf numFmtId="164" fontId="61" fillId="14" borderId="1" xfId="0" applyNumberFormat="1" applyFont="1" applyFill="1" applyBorder="1" applyAlignment="1">
      <alignment horizontal="left" vertical="top" wrapText="1"/>
    </xf>
    <xf numFmtId="164" fontId="61" fillId="14" borderId="17" xfId="0" applyNumberFormat="1" applyFont="1" applyFill="1" applyBorder="1" applyAlignment="1">
      <alignment horizontal="left" vertical="top" wrapText="1"/>
    </xf>
    <xf numFmtId="0" fontId="61" fillId="0" borderId="0" xfId="0" applyFont="1" applyFill="1" applyBorder="1" applyAlignment="1">
      <alignment vertical="top" wrapText="1"/>
    </xf>
    <xf numFmtId="0" fontId="67" fillId="0" borderId="3" xfId="0" applyFont="1" applyFill="1" applyBorder="1" applyAlignment="1">
      <alignment vertical="top" wrapText="1"/>
    </xf>
    <xf numFmtId="164" fontId="75" fillId="14" borderId="12" xfId="0" applyNumberFormat="1" applyFont="1" applyFill="1" applyBorder="1" applyAlignment="1">
      <alignment horizontal="left" vertical="center"/>
    </xf>
    <xf numFmtId="0" fontId="75" fillId="14" borderId="12" xfId="0" applyFont="1" applyFill="1" applyBorder="1" applyAlignment="1">
      <alignment vertical="center"/>
    </xf>
    <xf numFmtId="0" fontId="75" fillId="14" borderId="12" xfId="0" applyFont="1" applyFill="1" applyBorder="1" applyAlignment="1">
      <alignment vertical="center" wrapText="1"/>
    </xf>
    <xf numFmtId="0" fontId="75" fillId="7" borderId="0" xfId="0" applyFont="1" applyFill="1" applyAlignment="1">
      <alignment vertical="center" wrapText="1"/>
    </xf>
    <xf numFmtId="0" fontId="75" fillId="0" borderId="0" xfId="0" applyFont="1" applyAlignment="1">
      <alignment vertical="center"/>
    </xf>
    <xf numFmtId="0" fontId="65" fillId="14" borderId="15" xfId="0" applyFont="1" applyFill="1" applyBorder="1" applyAlignment="1">
      <alignment horizontal="left" vertical="top" wrapText="1"/>
    </xf>
    <xf numFmtId="0" fontId="65" fillId="14" borderId="16" xfId="0" applyFont="1" applyFill="1" applyBorder="1" applyAlignment="1">
      <alignment vertical="top" wrapText="1"/>
    </xf>
    <xf numFmtId="0" fontId="65" fillId="13" borderId="0" xfId="0" applyFont="1" applyFill="1" applyAlignment="1">
      <alignment vertical="top" wrapText="1"/>
    </xf>
    <xf numFmtId="0" fontId="65" fillId="14" borderId="17" xfId="0" applyFont="1" applyFill="1" applyBorder="1" applyAlignment="1">
      <alignment horizontal="left" vertical="top" wrapText="1"/>
    </xf>
    <xf numFmtId="0" fontId="65" fillId="14" borderId="19" xfId="0" applyFont="1" applyFill="1" applyBorder="1" applyAlignment="1">
      <alignment vertical="top" wrapText="1"/>
    </xf>
    <xf numFmtId="0" fontId="61" fillId="14" borderId="1" xfId="0" applyFont="1" applyFill="1" applyBorder="1" applyAlignment="1">
      <alignment horizontal="left" vertical="top" wrapText="1"/>
    </xf>
    <xf numFmtId="0" fontId="65" fillId="0" borderId="3" xfId="0" applyFont="1" applyFill="1" applyBorder="1" applyAlignment="1">
      <alignment vertical="top" wrapText="1"/>
    </xf>
    <xf numFmtId="0" fontId="61" fillId="13" borderId="0" xfId="0" applyFont="1" applyFill="1" applyAlignment="1">
      <alignment vertical="top" wrapText="1"/>
    </xf>
    <xf numFmtId="0" fontId="76" fillId="0" borderId="3" xfId="0" applyFont="1" applyFill="1" applyBorder="1" applyAlignment="1">
      <alignment vertical="top" wrapText="1"/>
    </xf>
    <xf numFmtId="0" fontId="65" fillId="14" borderId="21" xfId="0" applyFont="1" applyFill="1" applyBorder="1" applyAlignment="1">
      <alignment vertical="top" wrapText="1"/>
    </xf>
    <xf numFmtId="0" fontId="65" fillId="14" borderId="1" xfId="0" applyFont="1" applyFill="1" applyBorder="1" applyAlignment="1">
      <alignment horizontal="left" vertical="top" wrapText="1"/>
    </xf>
    <xf numFmtId="0" fontId="66" fillId="13" borderId="0" xfId="0" applyFont="1" applyFill="1" applyAlignment="1">
      <alignment horizontal="left" vertical="top" wrapText="1"/>
    </xf>
    <xf numFmtId="0" fontId="61" fillId="0" borderId="3" xfId="0" applyNumberFormat="1" applyFont="1" applyFill="1" applyBorder="1" applyAlignment="1">
      <alignment vertical="top" wrapText="1"/>
    </xf>
    <xf numFmtId="0" fontId="61" fillId="13" borderId="0" xfId="0" applyNumberFormat="1" applyFont="1" applyFill="1" applyAlignment="1">
      <alignment vertical="top" wrapText="1"/>
    </xf>
    <xf numFmtId="0" fontId="66" fillId="13" borderId="0" xfId="0" applyFont="1" applyFill="1" applyAlignment="1">
      <alignment vertical="top" wrapText="1"/>
    </xf>
    <xf numFmtId="0" fontId="66" fillId="14" borderId="1" xfId="0" applyFont="1" applyFill="1" applyBorder="1" applyAlignment="1">
      <alignment horizontal="left" vertical="top" wrapText="1"/>
    </xf>
    <xf numFmtId="2" fontId="65" fillId="14" borderId="1" xfId="0" applyNumberFormat="1" applyFont="1" applyFill="1" applyBorder="1" applyAlignment="1">
      <alignment horizontal="left" vertical="top" wrapText="1"/>
    </xf>
    <xf numFmtId="164" fontId="65" fillId="11" borderId="15" xfId="0" applyNumberFormat="1" applyFont="1" applyFill="1" applyBorder="1" applyAlignment="1">
      <alignment horizontal="left" vertical="top"/>
    </xf>
    <xf numFmtId="0" fontId="65" fillId="11" borderId="16" xfId="0" applyFont="1" applyFill="1" applyBorder="1" applyAlignment="1">
      <alignment vertical="top" wrapText="1"/>
    </xf>
    <xf numFmtId="0" fontId="65" fillId="11" borderId="17" xfId="0" applyFont="1" applyFill="1" applyBorder="1" applyAlignment="1">
      <alignment horizontal="left" vertical="top"/>
    </xf>
    <xf numFmtId="0" fontId="65" fillId="11" borderId="19" xfId="0" applyFont="1" applyFill="1" applyBorder="1" applyAlignment="1">
      <alignment vertical="top" wrapText="1"/>
    </xf>
    <xf numFmtId="0" fontId="61" fillId="0" borderId="13" xfId="0" applyFont="1" applyFill="1" applyBorder="1" applyAlignment="1">
      <alignment vertical="top" wrapText="1"/>
    </xf>
    <xf numFmtId="0" fontId="61" fillId="0" borderId="14" xfId="0" applyFont="1" applyFill="1" applyBorder="1" applyAlignment="1">
      <alignment vertical="top" wrapText="1"/>
    </xf>
    <xf numFmtId="0" fontId="65" fillId="11" borderId="21" xfId="0" applyFont="1" applyFill="1" applyBorder="1" applyAlignment="1">
      <alignment vertical="top" wrapText="1"/>
    </xf>
    <xf numFmtId="0" fontId="65" fillId="0" borderId="13" xfId="0" applyFont="1" applyFill="1" applyBorder="1" applyAlignment="1">
      <alignment vertical="top" wrapText="1"/>
    </xf>
    <xf numFmtId="0" fontId="61" fillId="0" borderId="1" xfId="0" applyFont="1" applyFill="1" applyBorder="1" applyAlignment="1">
      <alignment vertical="top" wrapText="1"/>
    </xf>
    <xf numFmtId="0" fontId="65" fillId="0" borderId="1" xfId="0" applyFont="1" applyFill="1" applyBorder="1" applyAlignment="1">
      <alignment vertical="top" wrapText="1"/>
    </xf>
    <xf numFmtId="0" fontId="66" fillId="0" borderId="13" xfId="0" applyFont="1" applyFill="1" applyBorder="1" applyAlignment="1">
      <alignment horizontal="left" vertical="top" wrapText="1"/>
    </xf>
    <xf numFmtId="0" fontId="66" fillId="0" borderId="1" xfId="0" applyFont="1" applyFill="1" applyBorder="1" applyAlignment="1">
      <alignment horizontal="left" vertical="top" wrapText="1"/>
    </xf>
    <xf numFmtId="0" fontId="65" fillId="0" borderId="1" xfId="0" applyFont="1" applyFill="1" applyBorder="1" applyAlignment="1">
      <alignment horizontal="left" vertical="top" wrapText="1"/>
    </xf>
    <xf numFmtId="0" fontId="65" fillId="13" borderId="0" xfId="0" applyFont="1" applyFill="1" applyAlignment="1">
      <alignment horizontal="left" vertical="top" wrapText="1"/>
    </xf>
    <xf numFmtId="0" fontId="66" fillId="0" borderId="1" xfId="0" applyFont="1" applyFill="1" applyBorder="1" applyAlignment="1">
      <alignment vertical="top" wrapText="1"/>
    </xf>
    <xf numFmtId="0" fontId="66" fillId="0" borderId="13" xfId="0" applyFont="1" applyFill="1" applyBorder="1" applyAlignment="1">
      <alignment vertical="top" wrapText="1"/>
    </xf>
    <xf numFmtId="2" fontId="65" fillId="11" borderId="17" xfId="0" applyNumberFormat="1" applyFont="1" applyFill="1" applyBorder="1" applyAlignment="1">
      <alignment horizontal="left" vertical="top"/>
    </xf>
    <xf numFmtId="0" fontId="77" fillId="11" borderId="17" xfId="0" applyFont="1" applyFill="1" applyBorder="1" applyAlignment="1">
      <alignment horizontal="left" vertical="top" wrapText="1"/>
    </xf>
    <xf numFmtId="0" fontId="66" fillId="11" borderId="18" xfId="0" applyFont="1" applyFill="1" applyBorder="1" applyAlignment="1">
      <alignment horizontal="left" vertical="top"/>
    </xf>
    <xf numFmtId="0" fontId="65" fillId="11" borderId="0" xfId="0" applyFont="1" applyFill="1" applyBorder="1" applyAlignment="1">
      <alignment horizontal="left" vertical="top"/>
    </xf>
    <xf numFmtId="0" fontId="76" fillId="0" borderId="13" xfId="0" applyFont="1" applyFill="1" applyBorder="1" applyAlignment="1">
      <alignment vertical="top" wrapText="1"/>
    </xf>
    <xf numFmtId="0" fontId="61" fillId="11" borderId="17" xfId="0" applyFont="1" applyFill="1" applyBorder="1" applyAlignment="1">
      <alignment horizontal="left"/>
    </xf>
    <xf numFmtId="0" fontId="61" fillId="0" borderId="1" xfId="0" applyFont="1" applyFill="1" applyBorder="1"/>
    <xf numFmtId="0" fontId="65" fillId="7" borderId="0" xfId="0" applyFont="1" applyFill="1" applyAlignment="1">
      <alignment horizontal="left" vertical="top" wrapText="1"/>
    </xf>
    <xf numFmtId="0" fontId="65" fillId="11" borderId="12" xfId="0" applyFont="1" applyFill="1" applyBorder="1" applyAlignment="1">
      <alignment vertical="top" wrapText="1"/>
    </xf>
    <xf numFmtId="2" fontId="65" fillId="11" borderId="0" xfId="0" applyNumberFormat="1" applyFont="1" applyFill="1" applyBorder="1" applyAlignment="1">
      <alignment horizontal="left" vertical="top"/>
    </xf>
    <xf numFmtId="0" fontId="61" fillId="0" borderId="0" xfId="0" applyFont="1" applyAlignment="1">
      <alignment wrapText="1"/>
    </xf>
    <xf numFmtId="0" fontId="65" fillId="15" borderId="0" xfId="11" applyFont="1" applyFill="1" applyBorder="1" applyAlignment="1">
      <alignment horizontal="left" vertical="top"/>
    </xf>
    <xf numFmtId="0" fontId="65" fillId="15" borderId="0" xfId="11" applyFont="1" applyFill="1" applyBorder="1" applyAlignment="1">
      <alignment vertical="top" wrapText="1"/>
    </xf>
    <xf numFmtId="0" fontId="61" fillId="15" borderId="0" xfId="11" applyFont="1" applyFill="1" applyBorder="1" applyAlignment="1">
      <alignment vertical="top"/>
    </xf>
    <xf numFmtId="0" fontId="62" fillId="15" borderId="0" xfId="11" applyFont="1" applyFill="1" applyBorder="1" applyAlignment="1">
      <alignment vertical="top" wrapText="1"/>
    </xf>
    <xf numFmtId="0" fontId="61" fillId="0" borderId="0" xfId="11" applyFont="1" applyFill="1" applyBorder="1" applyAlignment="1"/>
    <xf numFmtId="0" fontId="65" fillId="15" borderId="13" xfId="11" applyFont="1" applyFill="1" applyBorder="1" applyAlignment="1">
      <alignment horizontal="left" vertical="top" wrapText="1"/>
    </xf>
    <xf numFmtId="0" fontId="65" fillId="15" borderId="13" xfId="11" applyFont="1" applyFill="1" applyBorder="1" applyAlignment="1">
      <alignment vertical="top" wrapText="1"/>
    </xf>
    <xf numFmtId="0" fontId="65" fillId="15" borderId="13" xfId="11" applyFont="1" applyFill="1" applyBorder="1" applyAlignment="1">
      <alignment vertical="top"/>
    </xf>
    <xf numFmtId="0" fontId="65" fillId="15" borderId="23" xfId="11" applyFont="1" applyFill="1" applyBorder="1" applyAlignment="1">
      <alignment horizontal="left" vertical="top"/>
    </xf>
    <xf numFmtId="0" fontId="65" fillId="15" borderId="24" xfId="11" applyFont="1" applyFill="1" applyBorder="1" applyAlignment="1">
      <alignment vertical="top" wrapText="1"/>
    </xf>
    <xf numFmtId="0" fontId="65" fillId="15" borderId="14" xfId="11" applyFont="1" applyFill="1" applyBorder="1" applyAlignment="1">
      <alignment horizontal="left" vertical="top"/>
    </xf>
    <xf numFmtId="0" fontId="61" fillId="0" borderId="14" xfId="11" applyFont="1" applyFill="1" applyBorder="1" applyAlignment="1">
      <alignment vertical="top" wrapText="1"/>
    </xf>
    <xf numFmtId="0" fontId="61" fillId="0" borderId="14" xfId="11" applyFont="1" applyFill="1" applyBorder="1" applyAlignment="1">
      <alignment vertical="top"/>
    </xf>
    <xf numFmtId="0" fontId="62" fillId="0" borderId="14" xfId="11" applyFont="1" applyFill="1" applyBorder="1" applyAlignment="1">
      <alignment vertical="top" wrapText="1"/>
    </xf>
    <xf numFmtId="0" fontId="65" fillId="15" borderId="12" xfId="11" applyFont="1" applyFill="1" applyBorder="1" applyAlignment="1">
      <alignment horizontal="left" vertical="top"/>
    </xf>
    <xf numFmtId="0" fontId="61" fillId="0" borderId="12" xfId="11" applyFont="1" applyFill="1" applyBorder="1" applyAlignment="1">
      <alignment vertical="top" wrapText="1"/>
    </xf>
    <xf numFmtId="0" fontId="61" fillId="0" borderId="12" xfId="11" applyFont="1" applyFill="1" applyBorder="1" applyAlignment="1">
      <alignment vertical="top"/>
    </xf>
    <xf numFmtId="0" fontId="62" fillId="0" borderId="12" xfId="11" applyFont="1" applyFill="1" applyBorder="1" applyAlignment="1">
      <alignment vertical="top" wrapText="1"/>
    </xf>
    <xf numFmtId="0" fontId="65" fillId="0" borderId="0" xfId="11" applyFont="1" applyFill="1" applyBorder="1" applyAlignment="1">
      <alignment horizontal="left" vertical="top"/>
    </xf>
    <xf numFmtId="0" fontId="61" fillId="0" borderId="0" xfId="11" applyFont="1" applyFill="1" applyBorder="1" applyAlignment="1">
      <alignment vertical="top" wrapText="1"/>
    </xf>
    <xf numFmtId="0" fontId="61" fillId="0" borderId="0" xfId="11" applyFont="1" applyFill="1" applyBorder="1" applyAlignment="1">
      <alignment vertical="top"/>
    </xf>
    <xf numFmtId="0" fontId="62" fillId="0" borderId="0" xfId="11" applyFont="1" applyFill="1" applyBorder="1" applyAlignment="1">
      <alignment vertical="top" wrapText="1"/>
    </xf>
    <xf numFmtId="0" fontId="65" fillId="0" borderId="12" xfId="11" applyFont="1" applyFill="1" applyBorder="1" applyAlignment="1">
      <alignment vertical="top" wrapText="1"/>
    </xf>
    <xf numFmtId="0" fontId="65" fillId="15" borderId="15" xfId="11" applyFont="1" applyFill="1" applyBorder="1" applyAlignment="1">
      <alignment horizontal="left" vertical="top"/>
    </xf>
    <xf numFmtId="0" fontId="65" fillId="15" borderId="22" xfId="11" applyFont="1" applyFill="1" applyBorder="1" applyAlignment="1">
      <alignment vertical="top" wrapText="1"/>
    </xf>
    <xf numFmtId="0" fontId="65" fillId="15" borderId="23" xfId="11" applyFont="1" applyFill="1" applyBorder="1" applyAlignment="1">
      <alignment horizontal="left" vertical="top" wrapText="1"/>
    </xf>
    <xf numFmtId="0" fontId="65" fillId="0" borderId="0" xfId="11" applyFont="1" applyFill="1" applyBorder="1" applyAlignment="1">
      <alignment vertical="top" wrapText="1"/>
    </xf>
    <xf numFmtId="2" fontId="65" fillId="15" borderId="23" xfId="11" applyNumberFormat="1" applyFont="1" applyFill="1" applyBorder="1" applyAlignment="1">
      <alignment horizontal="left" vertical="top"/>
    </xf>
    <xf numFmtId="0" fontId="68" fillId="0" borderId="12" xfId="11" applyFont="1" applyFill="1" applyBorder="1" applyAlignment="1">
      <alignment vertical="top" wrapText="1"/>
    </xf>
    <xf numFmtId="0" fontId="65" fillId="0" borderId="0" xfId="11" applyFont="1" applyFill="1" applyBorder="1" applyAlignment="1">
      <alignment horizontal="left" vertical="top" wrapText="1"/>
    </xf>
    <xf numFmtId="0" fontId="65" fillId="15" borderId="18" xfId="11" applyFont="1" applyFill="1" applyBorder="1" applyAlignment="1">
      <alignment horizontal="left" vertical="top"/>
    </xf>
    <xf numFmtId="0" fontId="65" fillId="15" borderId="20" xfId="11" applyFont="1" applyFill="1" applyBorder="1" applyAlignment="1">
      <alignment vertical="top" wrapText="1"/>
    </xf>
    <xf numFmtId="0" fontId="62" fillId="15" borderId="3" xfId="11" applyFont="1" applyFill="1" applyBorder="1" applyAlignment="1">
      <alignment vertical="top" wrapText="1"/>
    </xf>
    <xf numFmtId="0" fontId="65" fillId="15" borderId="17" xfId="11" applyFont="1" applyFill="1" applyBorder="1" applyAlignment="1">
      <alignment horizontal="left" vertical="top"/>
    </xf>
    <xf numFmtId="0" fontId="61" fillId="15" borderId="20" xfId="11" applyFont="1" applyFill="1" applyBorder="1" applyAlignment="1">
      <alignment vertical="top"/>
    </xf>
    <xf numFmtId="0" fontId="62" fillId="15" borderId="19" xfId="11" applyFont="1" applyFill="1" applyBorder="1" applyAlignment="1">
      <alignment vertical="top" wrapText="1"/>
    </xf>
    <xf numFmtId="0" fontId="61" fillId="15" borderId="24" xfId="11" applyFont="1" applyFill="1" applyBorder="1" applyAlignment="1">
      <alignment vertical="top"/>
    </xf>
    <xf numFmtId="0" fontId="62" fillId="15" borderId="21" xfId="11" applyFont="1" applyFill="1" applyBorder="1" applyAlignment="1">
      <alignment vertical="top" wrapText="1"/>
    </xf>
    <xf numFmtId="0" fontId="78" fillId="0" borderId="12" xfId="11" applyFont="1" applyFill="1" applyBorder="1" applyAlignment="1">
      <alignment vertical="top" wrapText="1"/>
    </xf>
    <xf numFmtId="0" fontId="61" fillId="15" borderId="22" xfId="11" applyFont="1" applyFill="1" applyBorder="1" applyAlignment="1">
      <alignment vertical="top"/>
    </xf>
    <xf numFmtId="0" fontId="62" fillId="15" borderId="16" xfId="11" applyFont="1" applyFill="1" applyBorder="1" applyAlignment="1">
      <alignment vertical="top" wrapText="1"/>
    </xf>
    <xf numFmtId="0" fontId="79" fillId="15" borderId="20" xfId="11" applyFont="1" applyFill="1" applyBorder="1" applyAlignment="1">
      <alignment vertical="top" wrapText="1"/>
    </xf>
    <xf numFmtId="0" fontId="65" fillId="11" borderId="23" xfId="11" applyFont="1" applyFill="1" applyBorder="1" applyAlignment="1">
      <alignment horizontal="left" vertical="top"/>
    </xf>
    <xf numFmtId="0" fontId="65" fillId="11" borderId="24" xfId="11" applyFont="1" applyFill="1" applyBorder="1" applyAlignment="1">
      <alignment vertical="top" wrapText="1"/>
    </xf>
    <xf numFmtId="0" fontId="65" fillId="15" borderId="15" xfId="11" applyFont="1" applyFill="1" applyBorder="1" applyAlignment="1">
      <alignment horizontal="left" vertical="top" wrapText="1"/>
    </xf>
    <xf numFmtId="0" fontId="61" fillId="15" borderId="24" xfId="0" applyFont="1" applyFill="1" applyBorder="1" applyAlignment="1">
      <alignment vertical="top"/>
    </xf>
    <xf numFmtId="0" fontId="61" fillId="15" borderId="21" xfId="0" applyFont="1" applyFill="1" applyBorder="1" applyAlignment="1">
      <alignment vertical="top"/>
    </xf>
    <xf numFmtId="0" fontId="61" fillId="15" borderId="24" xfId="0" applyFont="1" applyFill="1" applyBorder="1" applyAlignment="1">
      <alignment vertical="top" wrapText="1"/>
    </xf>
    <xf numFmtId="0" fontId="61" fillId="15" borderId="21" xfId="0" applyFont="1" applyFill="1" applyBorder="1" applyAlignment="1">
      <alignment vertical="top" wrapText="1"/>
    </xf>
    <xf numFmtId="0" fontId="61" fillId="11" borderId="24" xfId="0" applyFont="1" applyFill="1" applyBorder="1" applyAlignment="1">
      <alignment vertical="top" wrapText="1"/>
    </xf>
    <xf numFmtId="0" fontId="61" fillId="11" borderId="21" xfId="0" applyFont="1" applyFill="1" applyBorder="1" applyAlignment="1">
      <alignment vertical="top" wrapText="1"/>
    </xf>
    <xf numFmtId="0" fontId="61" fillId="15" borderId="22" xfId="0" applyFont="1" applyFill="1" applyBorder="1" applyAlignment="1">
      <alignment vertical="top" wrapText="1"/>
    </xf>
    <xf numFmtId="0" fontId="61" fillId="15" borderId="16" xfId="0" applyFont="1" applyFill="1" applyBorder="1" applyAlignment="1">
      <alignment vertical="top" wrapText="1"/>
    </xf>
    <xf numFmtId="0" fontId="65" fillId="16" borderId="12" xfId="11" applyFont="1" applyFill="1" applyBorder="1" applyAlignment="1">
      <alignment vertical="top" wrapText="1"/>
    </xf>
    <xf numFmtId="0" fontId="65" fillId="16" borderId="14" xfId="11" applyFont="1" applyFill="1" applyBorder="1" applyAlignment="1">
      <alignment vertical="top" wrapText="1"/>
    </xf>
    <xf numFmtId="0" fontId="61" fillId="15" borderId="20" xfId="0" applyFont="1" applyFill="1" applyBorder="1" applyAlignment="1">
      <alignment vertical="top" wrapText="1"/>
    </xf>
    <xf numFmtId="0" fontId="61" fillId="15" borderId="19" xfId="0" applyFont="1" applyFill="1" applyBorder="1" applyAlignment="1">
      <alignment vertical="top" wrapText="1"/>
    </xf>
    <xf numFmtId="0" fontId="61" fillId="15" borderId="0" xfId="0" applyFont="1" applyFill="1" applyAlignment="1">
      <alignment vertical="top" wrapText="1"/>
    </xf>
    <xf numFmtId="0" fontId="61" fillId="15" borderId="3" xfId="0" applyFont="1" applyFill="1" applyBorder="1" applyAlignment="1">
      <alignment vertical="top" wrapText="1"/>
    </xf>
    <xf numFmtId="0" fontId="61" fillId="15" borderId="0" xfId="0" applyFont="1" applyFill="1" applyAlignment="1">
      <alignment vertical="top"/>
    </xf>
    <xf numFmtId="0" fontId="61" fillId="15" borderId="3" xfId="0" applyFont="1" applyFill="1" applyBorder="1" applyAlignment="1">
      <alignment vertical="top"/>
    </xf>
    <xf numFmtId="0" fontId="61" fillId="15" borderId="20" xfId="0" applyFont="1" applyFill="1" applyBorder="1" applyAlignment="1">
      <alignment vertical="top"/>
    </xf>
    <xf numFmtId="0" fontId="61" fillId="15" borderId="19" xfId="0" applyFont="1" applyFill="1" applyBorder="1" applyAlignment="1">
      <alignment vertical="top"/>
    </xf>
    <xf numFmtId="0" fontId="69" fillId="11" borderId="0" xfId="0" applyFont="1" applyFill="1" applyAlignment="1">
      <alignment vertical="top"/>
    </xf>
    <xf numFmtId="0" fontId="62" fillId="11" borderId="0" xfId="0" applyFont="1" applyFill="1" applyAlignment="1">
      <alignment vertical="top"/>
    </xf>
    <xf numFmtId="0" fontId="69" fillId="11" borderId="12" xfId="0" applyFont="1" applyFill="1" applyBorder="1" applyAlignment="1">
      <alignment vertical="top"/>
    </xf>
    <xf numFmtId="0" fontId="69" fillId="11" borderId="12" xfId="0" applyFont="1" applyFill="1" applyBorder="1" applyAlignment="1">
      <alignment vertical="top" wrapText="1"/>
    </xf>
    <xf numFmtId="0" fontId="69" fillId="11" borderId="0" xfId="0" applyFont="1" applyFill="1" applyAlignment="1">
      <alignment vertical="top" wrapText="1"/>
    </xf>
    <xf numFmtId="0" fontId="62" fillId="0" borderId="0" xfId="0" applyFont="1" applyBorder="1" applyAlignment="1">
      <alignment vertical="top" wrapText="1"/>
    </xf>
    <xf numFmtId="0" fontId="66" fillId="0" borderId="3" xfId="0" applyFont="1" applyFill="1" applyBorder="1" applyAlignment="1">
      <alignment vertical="top"/>
    </xf>
    <xf numFmtId="0" fontId="65" fillId="14" borderId="12" xfId="0" applyFont="1" applyFill="1" applyBorder="1" applyAlignment="1">
      <alignment horizontal="left" vertical="top" wrapText="1"/>
    </xf>
    <xf numFmtId="0" fontId="65" fillId="14" borderId="12" xfId="0" applyFont="1" applyFill="1" applyBorder="1" applyAlignment="1">
      <alignment wrapText="1"/>
    </xf>
    <xf numFmtId="0" fontId="65" fillId="14" borderId="12" xfId="0" applyFont="1" applyFill="1" applyBorder="1" applyAlignment="1">
      <alignment vertical="top" wrapText="1"/>
    </xf>
    <xf numFmtId="0" fontId="61" fillId="0" borderId="0" xfId="0" applyFont="1"/>
    <xf numFmtId="0" fontId="66" fillId="0" borderId="0" xfId="0" applyFont="1" applyFill="1" applyBorder="1" applyAlignment="1">
      <alignment vertical="top" wrapText="1"/>
    </xf>
    <xf numFmtId="0" fontId="61" fillId="0" borderId="0" xfId="0" applyFont="1" applyFill="1" applyBorder="1"/>
    <xf numFmtId="0" fontId="66" fillId="17" borderId="14" xfId="0" applyFont="1" applyFill="1" applyBorder="1" applyAlignment="1">
      <alignment vertical="top" wrapText="1"/>
    </xf>
    <xf numFmtId="0" fontId="66" fillId="17" borderId="12" xfId="0" applyFont="1" applyFill="1" applyBorder="1" applyAlignment="1">
      <alignment vertical="top" wrapText="1"/>
    </xf>
    <xf numFmtId="0" fontId="66" fillId="0" borderId="12" xfId="0" applyFont="1" applyFill="1" applyBorder="1" applyAlignment="1">
      <alignment horizontal="left" vertical="top" wrapText="1"/>
    </xf>
    <xf numFmtId="0" fontId="61" fillId="13" borderId="0" xfId="0" applyFont="1" applyFill="1" applyAlignment="1">
      <alignment horizontal="left" vertical="top" wrapText="1"/>
    </xf>
    <xf numFmtId="0" fontId="65" fillId="0" borderId="0" xfId="0" applyFont="1" applyFill="1" applyAlignment="1">
      <alignment horizontal="left" vertical="top" wrapText="1"/>
    </xf>
    <xf numFmtId="0" fontId="61" fillId="0" borderId="0" xfId="0" applyFont="1" applyFill="1" applyAlignment="1">
      <alignment horizontal="left" vertical="top" wrapText="1"/>
    </xf>
    <xf numFmtId="0" fontId="61" fillId="0" borderId="0" xfId="0" applyFont="1" applyFill="1" applyBorder="1" applyAlignment="1">
      <alignment horizontal="left" vertical="top" wrapText="1"/>
    </xf>
    <xf numFmtId="0" fontId="61" fillId="0" borderId="0" xfId="0" applyFont="1"/>
    <xf numFmtId="0" fontId="61" fillId="7" borderId="0" xfId="0" applyFont="1" applyFill="1" applyAlignment="1">
      <alignment horizontal="left" vertical="top" wrapText="1"/>
    </xf>
    <xf numFmtId="0" fontId="61" fillId="0" borderId="3" xfId="0" applyFont="1" applyFill="1" applyBorder="1" applyAlignment="1">
      <alignment horizontal="left" vertical="top" wrapText="1"/>
    </xf>
    <xf numFmtId="0" fontId="80" fillId="14" borderId="1" xfId="0" applyFont="1" applyFill="1" applyBorder="1" applyAlignment="1">
      <alignment horizontal="left" vertical="top" wrapText="1"/>
    </xf>
    <xf numFmtId="0" fontId="61" fillId="14" borderId="17" xfId="0" applyFont="1" applyFill="1" applyBorder="1" applyAlignment="1">
      <alignment horizontal="left" vertical="top" wrapText="1"/>
    </xf>
    <xf numFmtId="0" fontId="81" fillId="14" borderId="17" xfId="0" applyFont="1" applyFill="1" applyBorder="1" applyAlignment="1">
      <alignment horizontal="left" vertical="top" wrapText="1"/>
    </xf>
    <xf numFmtId="0" fontId="66" fillId="0" borderId="14" xfId="0" applyFont="1" applyFill="1" applyBorder="1" applyAlignment="1">
      <alignment vertical="top" wrapText="1"/>
    </xf>
    <xf numFmtId="0" fontId="71" fillId="0" borderId="3" xfId="0" applyFont="1" applyBorder="1" applyAlignment="1">
      <alignment vertical="top" wrapText="1"/>
    </xf>
    <xf numFmtId="164" fontId="81" fillId="14" borderId="1" xfId="0" applyNumberFormat="1" applyFont="1" applyFill="1" applyBorder="1" applyAlignment="1">
      <alignment horizontal="left" vertical="top" wrapText="1"/>
    </xf>
    <xf numFmtId="0" fontId="81" fillId="14" borderId="1" xfId="0" applyFont="1" applyFill="1" applyBorder="1" applyAlignment="1">
      <alignment horizontal="left" vertical="top" wrapText="1"/>
    </xf>
    <xf numFmtId="0" fontId="80" fillId="14" borderId="17" xfId="0" applyFont="1" applyFill="1" applyBorder="1" applyAlignment="1">
      <alignment horizontal="left" vertical="top" wrapText="1"/>
    </xf>
    <xf numFmtId="0" fontId="80" fillId="14" borderId="21" xfId="0" applyFont="1" applyFill="1" applyBorder="1" applyAlignment="1">
      <alignment vertical="top" wrapText="1"/>
    </xf>
    <xf numFmtId="0" fontId="82" fillId="13" borderId="0" xfId="0" applyFont="1" applyFill="1" applyAlignment="1">
      <alignment vertical="top" wrapText="1"/>
    </xf>
    <xf numFmtId="0" fontId="82" fillId="0" borderId="0" xfId="0" applyFont="1" applyFill="1" applyAlignment="1">
      <alignment vertical="top" wrapText="1"/>
    </xf>
    <xf numFmtId="0" fontId="83" fillId="0" borderId="0" xfId="0" applyFont="1"/>
    <xf numFmtId="0" fontId="83" fillId="14" borderId="1" xfId="0" applyFont="1" applyFill="1" applyBorder="1" applyAlignment="1">
      <alignment horizontal="left" vertical="top" wrapText="1"/>
    </xf>
    <xf numFmtId="0" fontId="83" fillId="0" borderId="3" xfId="0" applyFont="1" applyFill="1" applyBorder="1" applyAlignment="1">
      <alignment vertical="top" wrapText="1"/>
    </xf>
    <xf numFmtId="0" fontId="83" fillId="13" borderId="0" xfId="0" applyFont="1" applyFill="1" applyAlignment="1">
      <alignment vertical="top" wrapText="1"/>
    </xf>
    <xf numFmtId="0" fontId="83" fillId="0" borderId="0" xfId="0" applyFont="1" applyFill="1" applyAlignment="1">
      <alignment vertical="top" wrapText="1"/>
    </xf>
    <xf numFmtId="0" fontId="61" fillId="11" borderId="12" xfId="0" applyFont="1" applyFill="1" applyBorder="1" applyAlignment="1">
      <alignment vertical="top" wrapText="1"/>
    </xf>
    <xf numFmtId="0" fontId="84" fillId="11" borderId="0" xfId="0" applyFont="1" applyFill="1" applyAlignment="1">
      <alignment vertical="top"/>
    </xf>
    <xf numFmtId="0" fontId="85" fillId="11" borderId="3" xfId="0" applyFont="1" applyFill="1" applyBorder="1" applyAlignment="1">
      <alignment vertical="top" wrapText="1"/>
    </xf>
    <xf numFmtId="0" fontId="67" fillId="11" borderId="3" xfId="0" applyFont="1" applyFill="1" applyBorder="1" applyAlignment="1">
      <alignment vertical="top" wrapText="1"/>
    </xf>
    <xf numFmtId="0" fontId="80" fillId="11" borderId="3" xfId="0" applyFont="1" applyFill="1" applyBorder="1" applyAlignment="1">
      <alignment vertical="top" wrapText="1"/>
    </xf>
    <xf numFmtId="0" fontId="66" fillId="11" borderId="3" xfId="0" applyFont="1" applyFill="1" applyBorder="1" applyAlignment="1">
      <alignment vertical="top" wrapText="1"/>
    </xf>
    <xf numFmtId="0" fontId="81" fillId="11" borderId="3" xfId="0" applyFont="1" applyFill="1" applyBorder="1" applyAlignment="1">
      <alignment vertical="top" wrapText="1"/>
    </xf>
    <xf numFmtId="0" fontId="65" fillId="12" borderId="12" xfId="0" applyFont="1" applyFill="1" applyBorder="1" applyAlignment="1">
      <alignment vertical="top" wrapText="1"/>
    </xf>
    <xf numFmtId="0" fontId="86" fillId="13" borderId="0" xfId="0" applyFont="1" applyFill="1"/>
    <xf numFmtId="0" fontId="86" fillId="0" borderId="0" xfId="0" applyFont="1"/>
    <xf numFmtId="0" fontId="86" fillId="18" borderId="0" xfId="0" applyFont="1" applyFill="1"/>
    <xf numFmtId="0" fontId="86" fillId="0" borderId="0" xfId="0" applyFont="1" applyFill="1"/>
    <xf numFmtId="0" fontId="34" fillId="19" borderId="12" xfId="0" applyFont="1" applyFill="1" applyBorder="1" applyAlignment="1">
      <alignment vertical="center" wrapText="1"/>
    </xf>
    <xf numFmtId="0" fontId="62" fillId="0" borderId="23" xfId="10" applyFont="1" applyFill="1" applyBorder="1" applyAlignment="1">
      <alignment horizontal="center" vertical="center"/>
    </xf>
    <xf numFmtId="0" fontId="61" fillId="15" borderId="20" xfId="0" applyFont="1" applyFill="1" applyBorder="1" applyAlignment="1">
      <alignment horizontal="center" vertical="top" wrapText="1"/>
    </xf>
    <xf numFmtId="0" fontId="61" fillId="0" borderId="0" xfId="0" applyFont="1"/>
    <xf numFmtId="0" fontId="76" fillId="0" borderId="1" xfId="0" applyFont="1" applyFill="1" applyBorder="1" applyAlignment="1">
      <alignment vertical="top" wrapText="1"/>
    </xf>
    <xf numFmtId="0" fontId="65" fillId="11" borderId="22" xfId="11" applyFont="1" applyFill="1" applyBorder="1" applyAlignment="1">
      <alignment vertical="top" wrapText="1"/>
    </xf>
    <xf numFmtId="0" fontId="65" fillId="11" borderId="0" xfId="11" applyFont="1" applyFill="1" applyBorder="1" applyAlignment="1">
      <alignment vertical="top" wrapText="1"/>
    </xf>
    <xf numFmtId="0" fontId="65" fillId="11" borderId="20" xfId="11" applyFont="1" applyFill="1" applyBorder="1" applyAlignment="1">
      <alignment vertical="top" wrapText="1"/>
    </xf>
    <xf numFmtId="0" fontId="62" fillId="13" borderId="0" xfId="0" applyFont="1" applyFill="1" applyAlignment="1">
      <alignment vertical="top" wrapText="1"/>
    </xf>
    <xf numFmtId="0" fontId="62" fillId="13" borderId="0" xfId="0" applyFont="1" applyFill="1"/>
    <xf numFmtId="0" fontId="69" fillId="13" borderId="0" xfId="0" applyFont="1" applyFill="1" applyAlignment="1">
      <alignment vertical="top" wrapText="1"/>
    </xf>
    <xf numFmtId="0" fontId="62" fillId="13" borderId="12" xfId="0" applyFont="1" applyFill="1" applyBorder="1" applyAlignment="1">
      <alignment vertical="top" wrapText="1"/>
    </xf>
    <xf numFmtId="0" fontId="69" fillId="11" borderId="13" xfId="0" applyFont="1" applyFill="1" applyBorder="1" applyAlignment="1">
      <alignment vertical="top"/>
    </xf>
    <xf numFmtId="0" fontId="69" fillId="20" borderId="12" xfId="0" applyFont="1" applyFill="1" applyBorder="1" applyAlignment="1">
      <alignment vertical="top"/>
    </xf>
    <xf numFmtId="0" fontId="69" fillId="20" borderId="25" xfId="0" applyFont="1" applyFill="1" applyBorder="1" applyAlignment="1">
      <alignment vertical="top" wrapText="1"/>
    </xf>
    <xf numFmtId="0" fontId="69" fillId="20" borderId="26" xfId="0" applyFont="1" applyFill="1" applyBorder="1" applyAlignment="1">
      <alignment vertical="top"/>
    </xf>
    <xf numFmtId="0" fontId="69" fillId="20" borderId="27" xfId="0" applyFont="1" applyFill="1" applyBorder="1" applyAlignment="1">
      <alignment vertical="top"/>
    </xf>
    <xf numFmtId="0" fontId="62" fillId="20" borderId="28" xfId="0" applyFont="1" applyFill="1" applyBorder="1" applyAlignment="1">
      <alignment vertical="top"/>
    </xf>
    <xf numFmtId="0" fontId="69" fillId="11" borderId="0" xfId="0" applyFont="1" applyFill="1" applyBorder="1" applyAlignment="1">
      <alignment vertical="top"/>
    </xf>
    <xf numFmtId="0" fontId="69" fillId="11" borderId="23" xfId="0" applyFont="1" applyFill="1" applyBorder="1" applyAlignment="1">
      <alignment vertical="top" wrapText="1"/>
    </xf>
    <xf numFmtId="0" fontId="69" fillId="20" borderId="12" xfId="0" applyFont="1" applyFill="1" applyBorder="1" applyAlignment="1">
      <alignment vertical="top" wrapText="1"/>
    </xf>
    <xf numFmtId="0" fontId="69" fillId="20" borderId="29" xfId="0" applyFont="1" applyFill="1" applyBorder="1" applyAlignment="1">
      <alignment vertical="top" wrapText="1"/>
    </xf>
    <xf numFmtId="0" fontId="69" fillId="20" borderId="14" xfId="0" applyFont="1" applyFill="1" applyBorder="1" applyAlignment="1">
      <alignment vertical="top" wrapText="1"/>
    </xf>
    <xf numFmtId="0" fontId="69" fillId="20" borderId="30" xfId="0" applyFont="1" applyFill="1" applyBorder="1" applyAlignment="1">
      <alignment vertical="top" wrapText="1"/>
    </xf>
    <xf numFmtId="0" fontId="69" fillId="20" borderId="31" xfId="0" applyFont="1" applyFill="1" applyBorder="1" applyAlignment="1">
      <alignment vertical="top" wrapText="1"/>
    </xf>
    <xf numFmtId="0" fontId="69" fillId="20" borderId="6" xfId="0" applyFont="1" applyFill="1" applyBorder="1" applyAlignment="1">
      <alignment vertical="top" wrapText="1"/>
    </xf>
    <xf numFmtId="0" fontId="69" fillId="11" borderId="21" xfId="0" applyFont="1" applyFill="1" applyBorder="1" applyAlignment="1">
      <alignment vertical="top" wrapText="1"/>
    </xf>
    <xf numFmtId="0" fontId="87" fillId="0" borderId="12" xfId="0" applyFont="1" applyBorder="1" applyAlignment="1">
      <alignment vertical="top" wrapText="1"/>
    </xf>
    <xf numFmtId="0" fontId="88" fillId="8" borderId="12" xfId="0" applyFont="1" applyFill="1" applyBorder="1" applyAlignment="1">
      <alignment vertical="top" wrapText="1"/>
    </xf>
    <xf numFmtId="0" fontId="87" fillId="0" borderId="0" xfId="0" applyFont="1" applyAlignment="1">
      <alignment vertical="top" wrapText="1"/>
    </xf>
    <xf numFmtId="0" fontId="62" fillId="0" borderId="12" xfId="0" applyFont="1" applyBorder="1" applyAlignment="1">
      <alignment vertical="top"/>
    </xf>
    <xf numFmtId="0" fontId="65" fillId="0" borderId="16" xfId="0" applyFont="1" applyFill="1" applyBorder="1" applyAlignment="1">
      <alignment vertical="top" wrapText="1"/>
    </xf>
    <xf numFmtId="0" fontId="90" fillId="0" borderId="14" xfId="0" applyFont="1" applyFill="1" applyBorder="1" applyAlignment="1">
      <alignment vertical="top" wrapText="1"/>
    </xf>
    <xf numFmtId="0" fontId="65" fillId="0" borderId="0" xfId="0" applyFont="1" applyFill="1" applyBorder="1" applyAlignment="1">
      <alignment vertical="top" wrapText="1"/>
    </xf>
    <xf numFmtId="0" fontId="90" fillId="0" borderId="0" xfId="0" applyFont="1" applyFill="1" applyBorder="1" applyAlignment="1">
      <alignment vertical="top" wrapText="1"/>
    </xf>
    <xf numFmtId="0" fontId="69" fillId="12" borderId="24" xfId="7" applyFont="1" applyFill="1" applyBorder="1" applyAlignment="1">
      <alignment horizontal="left" vertical="center" wrapText="1"/>
    </xf>
    <xf numFmtId="0" fontId="69" fillId="12" borderId="21" xfId="7" applyFont="1" applyFill="1" applyBorder="1" applyAlignment="1">
      <alignment horizontal="left" vertical="center" wrapText="1"/>
    </xf>
    <xf numFmtId="0" fontId="69" fillId="12" borderId="23" xfId="7" applyFont="1" applyFill="1" applyBorder="1" applyAlignment="1">
      <alignment horizontal="left" vertical="center"/>
    </xf>
    <xf numFmtId="0" fontId="69" fillId="12" borderId="21" xfId="0" applyFont="1" applyFill="1" applyBorder="1" applyAlignment="1">
      <alignment wrapText="1"/>
    </xf>
    <xf numFmtId="0" fontId="69" fillId="12" borderId="12" xfId="7" applyFont="1" applyFill="1" applyBorder="1" applyAlignment="1">
      <alignment vertical="center" textRotation="90" wrapText="1"/>
    </xf>
    <xf numFmtId="0" fontId="91" fillId="0" borderId="12" xfId="0" applyFont="1" applyBorder="1"/>
    <xf numFmtId="0" fontId="91" fillId="0" borderId="12" xfId="0" applyFont="1" applyBorder="1" applyAlignment="1">
      <alignment wrapText="1"/>
    </xf>
    <xf numFmtId="0" fontId="62" fillId="16" borderId="12" xfId="0" applyFont="1" applyFill="1" applyBorder="1"/>
    <xf numFmtId="0" fontId="62" fillId="16" borderId="12" xfId="0" applyFont="1" applyFill="1" applyBorder="1" applyAlignment="1">
      <alignment wrapText="1"/>
    </xf>
    <xf numFmtId="0" fontId="62" fillId="0" borderId="12" xfId="0" applyFont="1" applyBorder="1"/>
    <xf numFmtId="0" fontId="62" fillId="0" borderId="12" xfId="0" applyFont="1" applyBorder="1" applyAlignment="1">
      <alignment wrapText="1"/>
    </xf>
    <xf numFmtId="0" fontId="62" fillId="0" borderId="0" xfId="0" applyFont="1" applyAlignment="1">
      <alignment wrapText="1"/>
    </xf>
    <xf numFmtId="164" fontId="65" fillId="14" borderId="15" xfId="0" applyNumberFormat="1" applyFont="1" applyFill="1" applyBorder="1" applyAlignment="1" applyProtection="1">
      <alignment horizontal="left" vertical="top" wrapText="1"/>
      <protection locked="0"/>
    </xf>
    <xf numFmtId="0" fontId="65" fillId="14" borderId="22" xfId="0" applyFont="1" applyFill="1" applyBorder="1" applyAlignment="1" applyProtection="1">
      <alignment vertical="top"/>
      <protection locked="0"/>
    </xf>
    <xf numFmtId="0" fontId="85" fillId="14" borderId="22" xfId="0" applyFont="1" applyFill="1" applyBorder="1" applyAlignment="1" applyProtection="1">
      <alignment vertical="top" wrapText="1"/>
      <protection locked="0"/>
    </xf>
    <xf numFmtId="0" fontId="71" fillId="14" borderId="38" xfId="0" applyFont="1" applyFill="1" applyBorder="1" applyAlignment="1" applyProtection="1">
      <alignment vertical="top" wrapText="1"/>
      <protection locked="0"/>
    </xf>
    <xf numFmtId="0" fontId="61" fillId="13" borderId="0" xfId="0" applyFont="1" applyFill="1" applyAlignment="1" applyProtection="1">
      <alignment vertical="top" wrapText="1"/>
      <protection locked="0"/>
    </xf>
    <xf numFmtId="164" fontId="65" fillId="14" borderId="17" xfId="0" applyNumberFormat="1" applyFont="1" applyFill="1" applyBorder="1" applyAlignment="1" applyProtection="1">
      <alignment horizontal="left" vertical="top" wrapText="1"/>
      <protection locked="0"/>
    </xf>
    <xf numFmtId="0" fontId="65" fillId="14" borderId="20" xfId="0" applyFont="1" applyFill="1" applyBorder="1" applyAlignment="1" applyProtection="1">
      <alignment vertical="top" wrapText="1"/>
      <protection locked="0"/>
    </xf>
    <xf numFmtId="0" fontId="92" fillId="14" borderId="19" xfId="0" applyFont="1" applyFill="1" applyBorder="1" applyAlignment="1" applyProtection="1">
      <alignment vertical="top" wrapText="1"/>
      <protection locked="0"/>
    </xf>
    <xf numFmtId="164" fontId="61" fillId="14" borderId="17" xfId="0" applyNumberFormat="1" applyFont="1" applyFill="1" applyBorder="1" applyAlignment="1" applyProtection="1">
      <alignment horizontal="left" vertical="top" wrapText="1"/>
      <protection locked="0"/>
    </xf>
    <xf numFmtId="0" fontId="61" fillId="0" borderId="15" xfId="0" applyFont="1" applyBorder="1" applyAlignment="1" applyProtection="1">
      <alignment vertical="top" wrapText="1"/>
      <protection locked="0"/>
    </xf>
    <xf numFmtId="0" fontId="89" fillId="0" borderId="22" xfId="0" applyFont="1" applyBorder="1" applyAlignment="1" applyProtection="1">
      <alignment vertical="top" wrapText="1"/>
      <protection locked="0"/>
    </xf>
    <xf numFmtId="0" fontId="67" fillId="0" borderId="16" xfId="0" applyFont="1" applyBorder="1" applyAlignment="1" applyProtection="1">
      <alignment vertical="top" wrapText="1"/>
      <protection locked="0"/>
    </xf>
    <xf numFmtId="0" fontId="61" fillId="0" borderId="17" xfId="0" applyFont="1" applyBorder="1" applyAlignment="1" applyProtection="1">
      <alignment vertical="top" wrapText="1"/>
      <protection locked="0"/>
    </xf>
    <xf numFmtId="0" fontId="89" fillId="0" borderId="0" xfId="0" applyFont="1" applyAlignment="1" applyProtection="1">
      <alignment vertical="top" wrapText="1"/>
      <protection locked="0"/>
    </xf>
    <xf numFmtId="0" fontId="62" fillId="11" borderId="17" xfId="0" applyFont="1" applyFill="1" applyBorder="1" applyAlignment="1">
      <alignment vertical="top" wrapText="1"/>
    </xf>
    <xf numFmtId="0" fontId="67" fillId="0" borderId="3" xfId="0" applyFont="1" applyBorder="1" applyAlignment="1">
      <alignment vertical="top" wrapText="1"/>
    </xf>
    <xf numFmtId="0" fontId="61" fillId="0" borderId="0" xfId="0" applyFont="1" applyAlignment="1" applyProtection="1">
      <alignment vertical="top"/>
      <protection locked="0"/>
    </xf>
    <xf numFmtId="0" fontId="81" fillId="11" borderId="0" xfId="0" applyFont="1" applyFill="1" applyAlignment="1">
      <alignment vertical="top" wrapText="1"/>
    </xf>
    <xf numFmtId="164" fontId="61" fillId="14" borderId="0" xfId="0" applyNumberFormat="1" applyFont="1" applyFill="1" applyAlignment="1" applyProtection="1">
      <alignment horizontal="left" vertical="top" wrapText="1"/>
      <protection locked="0"/>
    </xf>
    <xf numFmtId="0" fontId="61" fillId="0" borderId="0" xfId="0" applyFont="1" applyAlignment="1" applyProtection="1">
      <alignment vertical="top" wrapText="1"/>
      <protection locked="0"/>
    </xf>
    <xf numFmtId="0" fontId="71" fillId="0" borderId="0" xfId="0" applyFont="1" applyAlignment="1" applyProtection="1">
      <alignment vertical="top" wrapText="1"/>
      <protection locked="0"/>
    </xf>
    <xf numFmtId="0" fontId="65" fillId="14" borderId="24" xfId="0" applyFont="1" applyFill="1" applyBorder="1" applyAlignment="1" applyProtection="1">
      <alignment vertical="top"/>
      <protection locked="0"/>
    </xf>
    <xf numFmtId="0" fontId="71" fillId="14" borderId="21" xfId="0" applyFont="1" applyFill="1" applyBorder="1" applyAlignment="1" applyProtection="1">
      <alignment vertical="top" wrapText="1"/>
      <protection locked="0"/>
    </xf>
    <xf numFmtId="164" fontId="61" fillId="14" borderId="1" xfId="0" applyNumberFormat="1" applyFont="1" applyFill="1" applyBorder="1" applyAlignment="1" applyProtection="1">
      <alignment horizontal="left" vertical="top" wrapText="1"/>
      <protection locked="0"/>
    </xf>
    <xf numFmtId="0" fontId="61" fillId="0" borderId="38"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93" fillId="0" borderId="3" xfId="0" applyFont="1" applyBorder="1" applyAlignment="1" applyProtection="1">
      <alignment vertical="top" wrapText="1"/>
      <protection locked="0"/>
    </xf>
    <xf numFmtId="0" fontId="67" fillId="0" borderId="3" xfId="0" applyFont="1" applyBorder="1" applyAlignment="1" applyProtection="1">
      <alignment vertical="top" wrapText="1"/>
      <protection locked="0"/>
    </xf>
    <xf numFmtId="0" fontId="61" fillId="16" borderId="0" xfId="0" applyFont="1" applyFill="1" applyAlignment="1" applyProtection="1">
      <alignment vertical="top" wrapText="1"/>
      <protection locked="0"/>
    </xf>
    <xf numFmtId="0" fontId="65" fillId="14" borderId="24" xfId="0" applyFont="1" applyFill="1" applyBorder="1" applyAlignment="1" applyProtection="1">
      <alignment vertical="top" wrapText="1"/>
      <protection locked="0"/>
    </xf>
    <xf numFmtId="0" fontId="61" fillId="14" borderId="24" xfId="0" applyFont="1" applyFill="1" applyBorder="1" applyAlignment="1" applyProtection="1">
      <alignment vertical="top" wrapText="1"/>
      <protection locked="0"/>
    </xf>
    <xf numFmtId="0" fontId="61" fillId="0" borderId="24" xfId="0" applyFont="1" applyBorder="1" applyAlignment="1" applyProtection="1">
      <alignment vertical="top" wrapText="1"/>
      <protection locked="0"/>
    </xf>
    <xf numFmtId="0" fontId="71" fillId="0" borderId="16" xfId="0" applyFont="1" applyBorder="1" applyAlignment="1" applyProtection="1">
      <alignment vertical="top" wrapText="1"/>
      <protection locked="0"/>
    </xf>
    <xf numFmtId="0" fontId="92" fillId="14" borderId="21" xfId="0" applyFont="1" applyFill="1" applyBorder="1" applyAlignment="1" applyProtection="1">
      <alignment vertical="top" wrapText="1"/>
      <protection locked="0"/>
    </xf>
    <xf numFmtId="0" fontId="93" fillId="0" borderId="0" xfId="0" applyFont="1" applyAlignment="1" applyProtection="1">
      <alignment vertical="top"/>
      <protection locked="0"/>
    </xf>
    <xf numFmtId="0" fontId="61" fillId="11" borderId="0" xfId="0" applyFont="1" applyFill="1" applyAlignment="1">
      <alignment vertical="top" wrapText="1"/>
    </xf>
    <xf numFmtId="2" fontId="89" fillId="0" borderId="0" xfId="0" applyNumberFormat="1" applyFont="1" applyAlignment="1" applyProtection="1">
      <alignment vertical="top" wrapText="1"/>
      <protection locked="0"/>
    </xf>
    <xf numFmtId="0" fontId="71" fillId="0" borderId="3" xfId="0" applyFont="1" applyBorder="1" applyAlignment="1" applyProtection="1">
      <alignment vertical="top"/>
      <protection locked="0"/>
    </xf>
    <xf numFmtId="0" fontId="61"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61" fillId="16" borderId="17" xfId="0" applyFont="1" applyFill="1" applyBorder="1" applyAlignment="1" applyProtection="1">
      <alignment horizontal="right" vertical="top" wrapText="1"/>
      <protection locked="0"/>
    </xf>
    <xf numFmtId="0" fontId="89" fillId="16" borderId="0" xfId="0" applyFont="1" applyFill="1" applyAlignment="1" applyProtection="1">
      <alignment vertical="top" wrapText="1"/>
      <protection locked="0"/>
    </xf>
    <xf numFmtId="0" fontId="67" fillId="16" borderId="3" xfId="0" applyFont="1" applyFill="1" applyBorder="1" applyAlignment="1" applyProtection="1">
      <alignment vertical="top" wrapText="1"/>
      <protection locked="0"/>
    </xf>
    <xf numFmtId="0" fontId="61" fillId="16" borderId="17" xfId="0" applyFont="1" applyFill="1" applyBorder="1" applyAlignment="1" applyProtection="1">
      <alignment vertical="top" wrapText="1"/>
      <protection locked="0"/>
    </xf>
    <xf numFmtId="0" fontId="61" fillId="0" borderId="18" xfId="0" applyFont="1" applyBorder="1" applyAlignment="1" applyProtection="1">
      <alignment horizontal="left" vertical="top" wrapText="1"/>
      <protection locked="0"/>
    </xf>
    <xf numFmtId="0" fontId="61" fillId="0" borderId="20" xfId="0" applyFont="1" applyBorder="1" applyAlignment="1" applyProtection="1">
      <alignment vertical="top" wrapText="1"/>
      <protection locked="0"/>
    </xf>
    <xf numFmtId="0" fontId="71" fillId="0" borderId="19" xfId="0" applyFont="1" applyBorder="1" applyAlignment="1" applyProtection="1">
      <alignment vertical="top" wrapText="1"/>
      <protection locked="0"/>
    </xf>
    <xf numFmtId="164" fontId="61" fillId="14" borderId="1" xfId="0" applyNumberFormat="1" applyFont="1" applyFill="1" applyBorder="1" applyAlignment="1" applyProtection="1">
      <alignment vertical="top"/>
      <protection locked="0"/>
    </xf>
    <xf numFmtId="0" fontId="65" fillId="14" borderId="21" xfId="0" applyFont="1" applyFill="1" applyBorder="1" applyAlignment="1" applyProtection="1">
      <alignment horizontal="center" vertical="top" wrapText="1"/>
      <protection locked="0"/>
    </xf>
    <xf numFmtId="0" fontId="65" fillId="14" borderId="12" xfId="0" applyFont="1" applyFill="1" applyBorder="1" applyAlignment="1" applyProtection="1">
      <alignment horizontal="center" vertical="top" wrapText="1"/>
      <protection locked="0"/>
    </xf>
    <xf numFmtId="0" fontId="65" fillId="13" borderId="0" xfId="0" applyFont="1" applyFill="1" applyAlignment="1" applyProtection="1">
      <alignment vertical="top" wrapText="1"/>
      <protection locked="0"/>
    </xf>
    <xf numFmtId="0" fontId="61" fillId="14" borderId="21" xfId="0" applyFont="1" applyFill="1" applyBorder="1" applyAlignment="1" applyProtection="1">
      <alignment horizontal="center" vertical="top" wrapText="1"/>
      <protection locked="0"/>
    </xf>
    <xf numFmtId="164" fontId="61" fillId="14" borderId="1" xfId="0" applyNumberFormat="1" applyFont="1" applyFill="1" applyBorder="1" applyAlignment="1" applyProtection="1">
      <alignment vertical="top" wrapText="1"/>
      <protection locked="0"/>
    </xf>
    <xf numFmtId="0" fontId="94" fillId="0" borderId="0" xfId="0" applyFont="1" applyAlignment="1" applyProtection="1">
      <alignment vertical="top" wrapText="1"/>
      <protection locked="0"/>
    </xf>
    <xf numFmtId="0" fontId="61" fillId="0" borderId="18" xfId="0" applyFont="1" applyBorder="1" applyAlignment="1" applyProtection="1">
      <alignment vertical="top" wrapText="1"/>
      <protection locked="0"/>
    </xf>
    <xf numFmtId="0" fontId="89" fillId="0" borderId="20" xfId="0" applyFont="1" applyBorder="1" applyAlignment="1" applyProtection="1">
      <alignment vertical="top" wrapText="1"/>
      <protection locked="0"/>
    </xf>
    <xf numFmtId="0" fontId="93" fillId="0" borderId="19" xfId="0" applyFont="1" applyBorder="1" applyAlignment="1" applyProtection="1">
      <alignment vertical="top" wrapText="1"/>
      <protection locked="0"/>
    </xf>
    <xf numFmtId="0" fontId="95" fillId="14" borderId="12" xfId="0" applyFont="1" applyFill="1" applyBorder="1" applyAlignment="1" applyProtection="1">
      <alignment vertical="top" wrapText="1"/>
      <protection locked="0"/>
    </xf>
    <xf numFmtId="0" fontId="61" fillId="14" borderId="12" xfId="0" applyFont="1" applyFill="1" applyBorder="1" applyAlignment="1" applyProtection="1">
      <alignment vertical="top" wrapText="1"/>
      <protection locked="0"/>
    </xf>
    <xf numFmtId="0" fontId="89" fillId="0" borderId="12"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89" fillId="0" borderId="24" xfId="0" applyFont="1" applyBorder="1" applyAlignment="1" applyProtection="1">
      <alignment vertical="top" wrapText="1"/>
      <protection locked="0"/>
    </xf>
    <xf numFmtId="0" fontId="94" fillId="0" borderId="16" xfId="0" applyFont="1" applyBorder="1" applyAlignment="1" applyProtection="1">
      <alignment vertical="top" wrapText="1"/>
      <protection locked="0"/>
    </xf>
    <xf numFmtId="0" fontId="76" fillId="0" borderId="0" xfId="0" applyFont="1" applyAlignment="1" applyProtection="1">
      <alignment vertical="top" wrapText="1"/>
      <protection locked="0"/>
    </xf>
    <xf numFmtId="0" fontId="93" fillId="16" borderId="3" xfId="0" applyFont="1" applyFill="1" applyBorder="1" applyAlignment="1" applyProtection="1">
      <alignment vertical="top" wrapText="1"/>
      <protection locked="0"/>
    </xf>
    <xf numFmtId="164" fontId="61" fillId="21" borderId="17" xfId="0" applyNumberFormat="1" applyFont="1" applyFill="1" applyBorder="1" applyAlignment="1" applyProtection="1">
      <alignment horizontal="left" vertical="top" wrapText="1"/>
      <protection locked="0"/>
    </xf>
    <xf numFmtId="0" fontId="61" fillId="21" borderId="0" xfId="0" applyFont="1" applyFill="1" applyAlignment="1" applyProtection="1">
      <alignment vertical="top"/>
      <protection locked="0"/>
    </xf>
    <xf numFmtId="164" fontId="65" fillId="14" borderId="1" xfId="0" applyNumberFormat="1" applyFont="1" applyFill="1" applyBorder="1" applyAlignment="1" applyProtection="1">
      <alignment horizontal="left" vertical="top" wrapText="1"/>
      <protection locked="0"/>
    </xf>
    <xf numFmtId="0" fontId="65" fillId="14" borderId="21" xfId="0" applyFont="1" applyFill="1" applyBorder="1" applyAlignment="1" applyProtection="1">
      <alignment vertical="top" wrapText="1"/>
      <protection locked="0"/>
    </xf>
    <xf numFmtId="0" fontId="65" fillId="14" borderId="12" xfId="0" applyFont="1" applyFill="1" applyBorder="1" applyAlignment="1" applyProtection="1">
      <alignment vertical="top" wrapText="1"/>
      <protection locked="0"/>
    </xf>
    <xf numFmtId="0" fontId="93" fillId="0" borderId="21" xfId="0" applyFont="1" applyBorder="1" applyAlignment="1" applyProtection="1">
      <alignment vertical="top" wrapText="1"/>
      <protection locked="0"/>
    </xf>
    <xf numFmtId="0" fontId="93" fillId="0" borderId="12" xfId="0" applyFont="1" applyBorder="1" applyAlignment="1" applyProtection="1">
      <alignment vertical="top" wrapText="1"/>
      <protection locked="0"/>
    </xf>
    <xf numFmtId="0" fontId="89" fillId="0" borderId="21" xfId="0" applyFont="1" applyBorder="1" applyAlignment="1" applyProtection="1">
      <alignment vertical="top" wrapText="1"/>
      <protection locked="0"/>
    </xf>
    <xf numFmtId="0" fontId="61" fillId="0" borderId="0" xfId="0" applyFont="1" applyFill="1" applyAlignment="1">
      <alignment vertical="top"/>
    </xf>
    <xf numFmtId="0" fontId="65" fillId="0" borderId="12" xfId="8" applyFont="1" applyFill="1" applyBorder="1" applyAlignment="1" applyProtection="1">
      <alignment horizontal="center" wrapText="1"/>
      <protection locked="0"/>
    </xf>
    <xf numFmtId="15" fontId="65" fillId="0" borderId="12" xfId="8" applyNumberFormat="1" applyFont="1" applyFill="1" applyBorder="1" applyAlignment="1" applyProtection="1">
      <alignment horizontal="center" wrapText="1"/>
      <protection locked="0"/>
    </xf>
    <xf numFmtId="15" fontId="61" fillId="0" borderId="12" xfId="8" applyNumberFormat="1" applyFont="1" applyFill="1" applyBorder="1" applyAlignment="1" applyProtection="1">
      <alignment wrapText="1"/>
      <protection locked="0"/>
    </xf>
    <xf numFmtId="0" fontId="63" fillId="0" borderId="0" xfId="0" applyFont="1" applyFill="1" applyAlignment="1" applyProtection="1">
      <alignment vertical="top"/>
      <protection locked="0"/>
    </xf>
    <xf numFmtId="0" fontId="62" fillId="0" borderId="0" xfId="0" applyFont="1" applyFill="1" applyAlignment="1" applyProtection="1">
      <alignment vertical="top"/>
      <protection locked="0"/>
    </xf>
    <xf numFmtId="0" fontId="84" fillId="11" borderId="0" xfId="0" applyFont="1" applyFill="1" applyAlignment="1" applyProtection="1">
      <alignment horizontal="left" vertical="top" wrapText="1"/>
      <protection locked="0"/>
    </xf>
    <xf numFmtId="0" fontId="96" fillId="0" borderId="0" xfId="0" applyFont="1" applyFill="1" applyAlignment="1" applyProtection="1">
      <alignment horizontal="left" vertical="top" wrapText="1"/>
      <protection locked="0"/>
    </xf>
    <xf numFmtId="165" fontId="63" fillId="0" borderId="0" xfId="0" applyNumberFormat="1" applyFont="1" applyFill="1" applyAlignment="1" applyProtection="1">
      <alignment vertical="top"/>
      <protection locked="0"/>
    </xf>
    <xf numFmtId="0" fontId="62" fillId="0" borderId="0" xfId="0" applyFont="1" applyFill="1" applyProtection="1">
      <protection locked="0"/>
    </xf>
    <xf numFmtId="0" fontId="80" fillId="11" borderId="12" xfId="8" applyFont="1" applyFill="1" applyBorder="1" applyAlignment="1" applyProtection="1">
      <alignment wrapText="1"/>
      <protection locked="0"/>
    </xf>
    <xf numFmtId="0" fontId="65" fillId="0" borderId="12" xfId="8" applyFont="1" applyFill="1" applyBorder="1" applyAlignment="1" applyProtection="1">
      <alignment wrapText="1"/>
      <protection locked="0"/>
    </xf>
    <xf numFmtId="49" fontId="65" fillId="11" borderId="12" xfId="0" applyNumberFormat="1" applyFont="1" applyFill="1" applyBorder="1" applyAlignment="1">
      <alignment vertical="top"/>
    </xf>
    <xf numFmtId="0" fontId="61" fillId="11" borderId="23" xfId="0" applyFont="1" applyFill="1" applyBorder="1" applyAlignment="1">
      <alignment vertical="top" wrapText="1"/>
    </xf>
    <xf numFmtId="0" fontId="65" fillId="0" borderId="0" xfId="0" applyFont="1" applyAlignment="1">
      <alignment vertical="top"/>
    </xf>
    <xf numFmtId="0" fontId="42" fillId="0" borderId="0" xfId="0" applyFont="1" applyFill="1" applyBorder="1" applyAlignment="1">
      <alignment horizontal="left" vertical="top"/>
    </xf>
    <xf numFmtId="0" fontId="69" fillId="0" borderId="0" xfId="0" applyFont="1" applyAlignment="1">
      <alignment vertical="top"/>
    </xf>
    <xf numFmtId="0" fontId="42" fillId="0" borderId="0" xfId="0" applyFont="1" applyAlignment="1">
      <alignment horizontal="left" vertical="top"/>
    </xf>
    <xf numFmtId="14" fontId="62" fillId="0" borderId="12" xfId="0" applyNumberFormat="1" applyFont="1" applyBorder="1" applyAlignment="1">
      <alignment horizontal="left" vertical="top" wrapText="1"/>
    </xf>
    <xf numFmtId="0" fontId="43" fillId="0" borderId="0" xfId="0" applyFont="1"/>
    <xf numFmtId="0" fontId="0" fillId="0" borderId="0" xfId="0" applyFont="1" applyAlignment="1">
      <alignment vertical="top"/>
    </xf>
    <xf numFmtId="0" fontId="0" fillId="0" borderId="0" xfId="0" applyFont="1" applyBorder="1" applyAlignment="1">
      <alignment vertical="top"/>
    </xf>
    <xf numFmtId="0" fontId="44" fillId="0" borderId="0" xfId="0" applyFont="1" applyAlignment="1">
      <alignment vertical="top"/>
    </xf>
    <xf numFmtId="0" fontId="58" fillId="0" borderId="0" xfId="0" applyFont="1" applyAlignment="1">
      <alignment vertical="top"/>
    </xf>
    <xf numFmtId="0" fontId="69" fillId="14" borderId="12" xfId="0" applyFont="1" applyFill="1" applyBorder="1" applyAlignment="1">
      <alignment vertical="top"/>
    </xf>
    <xf numFmtId="0" fontId="69" fillId="14" borderId="12" xfId="0" applyFont="1" applyFill="1" applyBorder="1" applyAlignment="1">
      <alignment vertical="top" wrapText="1"/>
    </xf>
    <xf numFmtId="0" fontId="69" fillId="22" borderId="12" xfId="0" applyFont="1" applyFill="1" applyBorder="1" applyAlignment="1">
      <alignment vertical="top"/>
    </xf>
    <xf numFmtId="0" fontId="69" fillId="22" borderId="12" xfId="0" applyFont="1" applyFill="1" applyBorder="1" applyAlignment="1">
      <alignment vertical="top" wrapText="1"/>
    </xf>
    <xf numFmtId="0" fontId="62" fillId="22" borderId="12" xfId="0" applyFont="1" applyFill="1" applyBorder="1" applyAlignment="1">
      <alignment vertical="top" wrapText="1"/>
    </xf>
    <xf numFmtId="0" fontId="69" fillId="0" borderId="12" xfId="0" applyFont="1" applyBorder="1" applyAlignment="1">
      <alignment horizontal="right" vertical="top"/>
    </xf>
    <xf numFmtId="0" fontId="69" fillId="0" borderId="0" xfId="0" applyFont="1" applyBorder="1" applyAlignment="1">
      <alignment horizontal="right" vertical="top"/>
    </xf>
    <xf numFmtId="0" fontId="58" fillId="23" borderId="12" xfId="0" applyFont="1" applyFill="1" applyBorder="1" applyAlignment="1">
      <alignment vertical="top"/>
    </xf>
    <xf numFmtId="0" fontId="58" fillId="23" borderId="12" xfId="0" applyFont="1" applyFill="1" applyBorder="1" applyAlignment="1">
      <alignment vertical="top" wrapText="1"/>
    </xf>
    <xf numFmtId="0" fontId="58" fillId="23" borderId="21" xfId="0" applyFont="1" applyFill="1" applyBorder="1" applyAlignment="1">
      <alignment vertical="top"/>
    </xf>
    <xf numFmtId="0" fontId="58" fillId="0" borderId="12" xfId="0" applyFont="1" applyBorder="1" applyAlignment="1">
      <alignment horizontal="right" vertical="top"/>
    </xf>
    <xf numFmtId="0" fontId="58" fillId="0" borderId="12" xfId="0" applyFont="1" applyBorder="1" applyAlignment="1">
      <alignment vertical="top" wrapText="1"/>
    </xf>
    <xf numFmtId="0" fontId="0" fillId="0" borderId="21" xfId="0" applyFont="1" applyBorder="1" applyAlignment="1">
      <alignment vertical="top"/>
    </xf>
    <xf numFmtId="0" fontId="97" fillId="0" borderId="12" xfId="0" applyFont="1" applyFill="1" applyBorder="1" applyAlignment="1">
      <alignment vertical="top" wrapText="1"/>
    </xf>
    <xf numFmtId="0" fontId="0" fillId="0" borderId="12" xfId="0" applyFont="1" applyBorder="1" applyAlignment="1">
      <alignment vertical="top" wrapText="1"/>
    </xf>
    <xf numFmtId="0" fontId="0" fillId="23" borderId="21" xfId="0" applyFont="1" applyFill="1" applyBorder="1" applyAlignment="1">
      <alignment vertical="top"/>
    </xf>
    <xf numFmtId="0" fontId="98" fillId="23" borderId="12" xfId="0" applyFont="1" applyFill="1" applyBorder="1" applyAlignment="1">
      <alignment vertical="top"/>
    </xf>
    <xf numFmtId="0" fontId="98" fillId="23" borderId="12" xfId="0" applyFont="1" applyFill="1" applyBorder="1" applyAlignment="1">
      <alignment vertical="top" wrapText="1"/>
    </xf>
    <xf numFmtId="0" fontId="61" fillId="0" borderId="0" xfId="0" applyFont="1" applyAlignment="1"/>
    <xf numFmtId="0" fontId="61" fillId="0" borderId="0" xfId="0" applyFont="1" applyAlignment="1">
      <alignment horizontal="center" wrapText="1"/>
    </xf>
    <xf numFmtId="0" fontId="61" fillId="0" borderId="0" xfId="10" applyFont="1" applyBorder="1" applyAlignment="1">
      <alignment horizontal="left" vertical="top"/>
    </xf>
    <xf numFmtId="0" fontId="62" fillId="0" borderId="23" xfId="0" applyFont="1" applyBorder="1" applyAlignment="1">
      <alignment horizontal="left" vertical="top" wrapText="1"/>
    </xf>
    <xf numFmtId="0" fontId="69" fillId="0" borderId="23" xfId="0" applyFont="1" applyBorder="1" applyAlignment="1">
      <alignment horizontal="left" vertical="top" wrapText="1"/>
    </xf>
    <xf numFmtId="0" fontId="36" fillId="0" borderId="23" xfId="0" applyFont="1" applyBorder="1" applyAlignment="1">
      <alignment horizontal="left" vertical="top" wrapText="1"/>
    </xf>
    <xf numFmtId="0" fontId="65" fillId="11" borderId="24" xfId="0" applyFont="1" applyFill="1" applyBorder="1" applyAlignment="1">
      <alignment vertical="top" wrapText="1"/>
    </xf>
    <xf numFmtId="0" fontId="65" fillId="0" borderId="0" xfId="0" applyFont="1" applyAlignment="1">
      <alignment vertical="top" wrapText="1"/>
    </xf>
    <xf numFmtId="0" fontId="69" fillId="0" borderId="0" xfId="0" applyFont="1" applyAlignment="1">
      <alignment vertical="top" wrapText="1"/>
    </xf>
    <xf numFmtId="0" fontId="3" fillId="0" borderId="0" xfId="0" applyFont="1" applyAlignment="1">
      <alignment vertical="top"/>
    </xf>
    <xf numFmtId="0" fontId="69" fillId="0" borderId="12" xfId="0" applyFont="1" applyBorder="1" applyAlignment="1">
      <alignment vertical="top" wrapText="1"/>
    </xf>
    <xf numFmtId="0" fontId="69" fillId="0" borderId="0" xfId="0" applyFont="1" applyBorder="1" applyAlignment="1">
      <alignment vertical="top" wrapText="1"/>
    </xf>
    <xf numFmtId="0" fontId="3" fillId="0" borderId="21" xfId="0" applyFont="1" applyBorder="1" applyAlignment="1">
      <alignment vertical="top"/>
    </xf>
    <xf numFmtId="0" fontId="3" fillId="23" borderId="21" xfId="0" applyFont="1" applyFill="1" applyBorder="1" applyAlignment="1">
      <alignment vertical="top"/>
    </xf>
    <xf numFmtId="0" fontId="0" fillId="16" borderId="21" xfId="0" applyFont="1" applyFill="1" applyBorder="1" applyAlignment="1">
      <alignment vertical="top"/>
    </xf>
    <xf numFmtId="0" fontId="48" fillId="16" borderId="21" xfId="0" applyFont="1" applyFill="1" applyBorder="1" applyAlignment="1">
      <alignment vertical="top"/>
    </xf>
    <xf numFmtId="0" fontId="3" fillId="0" borderId="12" xfId="0" applyFont="1" applyBorder="1" applyAlignment="1">
      <alignment vertical="top"/>
    </xf>
    <xf numFmtId="0" fontId="49" fillId="0" borderId="0" xfId="0" applyFont="1" applyAlignment="1">
      <alignment wrapText="1"/>
    </xf>
    <xf numFmtId="0" fontId="89" fillId="0" borderId="22" xfId="0" applyFont="1" applyFill="1" applyBorder="1" applyAlignment="1">
      <alignment vertical="top" wrapText="1"/>
    </xf>
    <xf numFmtId="0" fontId="0" fillId="0" borderId="0" xfId="0" applyFont="1" applyAlignment="1">
      <alignment vertical="top" wrapText="1"/>
    </xf>
    <xf numFmtId="0" fontId="89" fillId="0" borderId="0" xfId="0" applyFont="1" applyFill="1" applyBorder="1" applyAlignment="1">
      <alignment vertical="top" wrapText="1"/>
    </xf>
    <xf numFmtId="0" fontId="0" fillId="0" borderId="0" xfId="0" applyFont="1" applyFill="1" applyAlignment="1">
      <alignment vertical="top" wrapText="1"/>
    </xf>
    <xf numFmtId="0" fontId="0" fillId="0" borderId="0" xfId="0" quotePrefix="1" applyFont="1" applyAlignment="1">
      <alignment vertical="top" wrapText="1"/>
    </xf>
    <xf numFmtId="0" fontId="4" fillId="0" borderId="0" xfId="0" applyFont="1" applyAlignment="1">
      <alignment vertical="top" wrapText="1"/>
    </xf>
    <xf numFmtId="0" fontId="8" fillId="0" borderId="0" xfId="1" applyAlignment="1" applyProtection="1">
      <alignment vertical="top" wrapText="1"/>
    </xf>
    <xf numFmtId="0" fontId="4" fillId="0" borderId="0" xfId="0" applyFont="1" applyFill="1" applyAlignment="1">
      <alignment vertical="top" wrapText="1"/>
    </xf>
    <xf numFmtId="0" fontId="89" fillId="0" borderId="0" xfId="0" applyFont="1" applyBorder="1" applyAlignment="1">
      <alignment vertical="top" wrapText="1"/>
    </xf>
    <xf numFmtId="2" fontId="89" fillId="0" borderId="0" xfId="0" applyNumberFormat="1" applyFont="1" applyFill="1" applyBorder="1" applyAlignment="1">
      <alignment vertical="top" wrapText="1"/>
    </xf>
    <xf numFmtId="0" fontId="0" fillId="16" borderId="40" xfId="0" applyFill="1" applyBorder="1" applyAlignment="1">
      <alignment vertical="top" wrapText="1"/>
    </xf>
    <xf numFmtId="0" fontId="46" fillId="16" borderId="0" xfId="0" applyFont="1" applyFill="1" applyAlignment="1">
      <alignment wrapText="1"/>
    </xf>
    <xf numFmtId="0" fontId="89" fillId="0" borderId="12" xfId="0" applyFont="1" applyFill="1" applyBorder="1" applyAlignment="1">
      <alignment horizontal="center" vertical="top" wrapText="1"/>
    </xf>
    <xf numFmtId="0" fontId="61" fillId="0" borderId="12" xfId="0" applyFont="1" applyFill="1" applyBorder="1" applyAlignment="1">
      <alignment horizontal="center" vertical="top" wrapText="1"/>
    </xf>
    <xf numFmtId="0" fontId="75" fillId="12" borderId="24" xfId="0" applyFont="1" applyFill="1" applyBorder="1" applyAlignment="1"/>
    <xf numFmtId="0" fontId="62" fillId="0" borderId="12" xfId="0" applyFont="1" applyBorder="1" applyAlignment="1"/>
    <xf numFmtId="0" fontId="3" fillId="0" borderId="0" xfId="0" applyFont="1"/>
    <xf numFmtId="0" fontId="51" fillId="0" borderId="0" xfId="0" applyFont="1"/>
    <xf numFmtId="0" fontId="50" fillId="0" borderId="0" xfId="0" applyFont="1"/>
    <xf numFmtId="0" fontId="4" fillId="0" borderId="0" xfId="0" applyFont="1"/>
    <xf numFmtId="0" fontId="51" fillId="0" borderId="0" xfId="0" applyFont="1" applyAlignment="1">
      <alignment wrapText="1"/>
    </xf>
    <xf numFmtId="0" fontId="62" fillId="0" borderId="12" xfId="4" applyFont="1" applyBorder="1"/>
    <xf numFmtId="15" fontId="62" fillId="0" borderId="12" xfId="4" applyNumberFormat="1" applyFont="1" applyBorder="1" applyAlignment="1">
      <alignment horizontal="left"/>
    </xf>
    <xf numFmtId="0" fontId="99" fillId="0" borderId="0" xfId="0" applyFont="1"/>
    <xf numFmtId="0" fontId="69" fillId="0" borderId="0" xfId="0" applyFont="1" applyFill="1"/>
    <xf numFmtId="0" fontId="100" fillId="0" borderId="0" xfId="0" applyFont="1" applyFill="1"/>
    <xf numFmtId="0" fontId="69" fillId="10" borderId="23" xfId="0" applyFont="1" applyFill="1" applyBorder="1" applyAlignment="1"/>
    <xf numFmtId="0" fontId="69" fillId="10" borderId="21" xfId="0" applyFont="1" applyFill="1" applyBorder="1" applyAlignment="1"/>
    <xf numFmtId="0" fontId="62" fillId="10" borderId="12" xfId="0" applyFont="1" applyFill="1" applyBorder="1"/>
    <xf numFmtId="0" fontId="69" fillId="9" borderId="12" xfId="0" applyFont="1" applyFill="1" applyBorder="1"/>
    <xf numFmtId="0" fontId="61" fillId="16" borderId="12" xfId="0" applyFont="1" applyFill="1" applyBorder="1"/>
    <xf numFmtId="0" fontId="61" fillId="9" borderId="12" xfId="0" applyFont="1" applyFill="1" applyBorder="1"/>
    <xf numFmtId="0" fontId="101" fillId="0" borderId="0" xfId="0" applyFont="1" applyFill="1" applyBorder="1"/>
    <xf numFmtId="0" fontId="102" fillId="0" borderId="0" xfId="0" applyFont="1" applyFill="1"/>
    <xf numFmtId="0" fontId="69" fillId="0" borderId="0" xfId="0" applyFont="1"/>
    <xf numFmtId="0" fontId="61" fillId="7" borderId="12" xfId="0" applyNumberFormat="1" applyFont="1" applyFill="1" applyBorder="1" applyAlignment="1"/>
    <xf numFmtId="0" fontId="61" fillId="16" borderId="0" xfId="0" applyFont="1" applyFill="1"/>
    <xf numFmtId="0" fontId="61" fillId="7" borderId="12" xfId="0" applyFont="1" applyFill="1" applyBorder="1"/>
    <xf numFmtId="0" fontId="61" fillId="0" borderId="0" xfId="0" applyFont="1" applyFill="1" applyAlignment="1">
      <alignment horizontal="left" vertical="top"/>
    </xf>
    <xf numFmtId="0" fontId="69" fillId="0" borderId="0" xfId="0" applyFont="1" applyFill="1" applyAlignment="1">
      <alignment horizontal="right"/>
    </xf>
    <xf numFmtId="0" fontId="81" fillId="0" borderId="12" xfId="0" applyFont="1" applyBorder="1"/>
    <xf numFmtId="0" fontId="101" fillId="0" borderId="0" xfId="0" applyFont="1"/>
    <xf numFmtId="0" fontId="65" fillId="0" borderId="0" xfId="0" applyFont="1" applyFill="1"/>
    <xf numFmtId="0" fontId="61" fillId="0" borderId="0" xfId="0" applyFont="1" applyBorder="1"/>
    <xf numFmtId="0" fontId="103" fillId="0" borderId="0" xfId="0" applyFont="1" applyBorder="1" applyAlignment="1">
      <alignment horizontal="left"/>
    </xf>
    <xf numFmtId="0" fontId="61" fillId="0" borderId="0" xfId="0" applyFont="1" applyBorder="1" applyAlignment="1">
      <alignment horizontal="left"/>
    </xf>
    <xf numFmtId="0" fontId="103" fillId="0" borderId="0" xfId="0" applyFont="1" applyAlignment="1"/>
    <xf numFmtId="0" fontId="65" fillId="0" borderId="12" xfId="0" applyFont="1" applyFill="1" applyBorder="1"/>
    <xf numFmtId="0" fontId="101" fillId="0" borderId="0" xfId="0" applyFont="1" applyFill="1"/>
    <xf numFmtId="0" fontId="99" fillId="0" borderId="0" xfId="0" applyFont="1" applyFill="1"/>
    <xf numFmtId="0" fontId="76" fillId="0" borderId="0" xfId="0" applyFont="1" applyFill="1"/>
    <xf numFmtId="0" fontId="62" fillId="7" borderId="12" xfId="0" applyFont="1" applyFill="1" applyBorder="1"/>
    <xf numFmtId="0" fontId="69" fillId="0" borderId="12" xfId="0" applyFont="1" applyFill="1" applyBorder="1"/>
    <xf numFmtId="0" fontId="52" fillId="0" borderId="12" xfId="10" applyFont="1" applyFill="1" applyBorder="1" applyAlignment="1">
      <alignment horizontal="left" vertical="top" wrapText="1"/>
    </xf>
    <xf numFmtId="0" fontId="52" fillId="16" borderId="12" xfId="10" applyFont="1" applyFill="1" applyBorder="1" applyAlignment="1">
      <alignment horizontal="left" vertical="top" wrapText="1"/>
    </xf>
    <xf numFmtId="0" fontId="52" fillId="16" borderId="12" xfId="9" applyFont="1" applyFill="1" applyBorder="1" applyAlignment="1">
      <alignment horizontal="left" vertical="top" wrapText="1"/>
    </xf>
    <xf numFmtId="0" fontId="0" fillId="0" borderId="12" xfId="0" applyFont="1" applyFill="1" applyBorder="1" applyAlignment="1">
      <alignment horizontal="left" wrapText="1"/>
    </xf>
    <xf numFmtId="0" fontId="0" fillId="0" borderId="12" xfId="0" applyFont="1" applyFill="1" applyBorder="1" applyAlignment="1">
      <alignment horizontal="left"/>
    </xf>
    <xf numFmtId="0" fontId="104" fillId="0" borderId="14" xfId="0" applyFont="1" applyBorder="1" applyAlignment="1">
      <alignment vertical="top" wrapText="1"/>
    </xf>
    <xf numFmtId="0" fontId="62" fillId="0" borderId="14" xfId="0" applyFont="1" applyBorder="1" applyAlignment="1">
      <alignment vertical="top"/>
    </xf>
    <xf numFmtId="0" fontId="62" fillId="0" borderId="14" xfId="0" applyFont="1" applyBorder="1" applyAlignment="1">
      <alignment vertical="top" wrapText="1"/>
    </xf>
    <xf numFmtId="0" fontId="0" fillId="0" borderId="23" xfId="0" applyFont="1" applyFill="1" applyBorder="1" applyAlignment="1">
      <alignment horizontal="left"/>
    </xf>
    <xf numFmtId="0" fontId="0" fillId="0" borderId="12" xfId="0" applyFill="1" applyBorder="1" applyAlignment="1">
      <alignment horizontal="left" wrapText="1"/>
    </xf>
    <xf numFmtId="2" fontId="0" fillId="0" borderId="12" xfId="0" applyNumberFormat="1" applyFont="1" applyFill="1" applyBorder="1" applyAlignment="1">
      <alignment horizontal="left"/>
    </xf>
    <xf numFmtId="0" fontId="51" fillId="0" borderId="0" xfId="0" applyFont="1" applyFill="1" applyBorder="1" applyAlignment="1">
      <alignment vertical="top" wrapText="1"/>
    </xf>
    <xf numFmtId="0" fontId="49"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ont="1" applyFill="1" applyBorder="1" applyAlignment="1">
      <alignment vertical="top" wrapText="1"/>
    </xf>
    <xf numFmtId="0" fontId="105" fillId="13" borderId="0" xfId="0" applyFont="1" applyFill="1"/>
    <xf numFmtId="0" fontId="0" fillId="0" borderId="0" xfId="0" applyFill="1"/>
    <xf numFmtId="0" fontId="106" fillId="0" borderId="0" xfId="0" applyFont="1"/>
    <xf numFmtId="0" fontId="106" fillId="11" borderId="12" xfId="0" applyFont="1" applyFill="1" applyBorder="1" applyAlignment="1">
      <alignment horizontal="center"/>
    </xf>
    <xf numFmtId="0" fontId="106" fillId="13" borderId="21" xfId="0" applyFont="1" applyFill="1" applyBorder="1" applyAlignment="1">
      <alignment horizontal="center"/>
    </xf>
    <xf numFmtId="0" fontId="106" fillId="24" borderId="12" xfId="0" applyFont="1" applyFill="1" applyBorder="1" applyAlignment="1">
      <alignment horizontal="center"/>
    </xf>
    <xf numFmtId="0" fontId="106" fillId="25" borderId="12" xfId="0" applyFont="1" applyFill="1" applyBorder="1" applyAlignment="1">
      <alignment horizontal="center"/>
    </xf>
    <xf numFmtId="0" fontId="106" fillId="26" borderId="12" xfId="0" applyFont="1" applyFill="1" applyBorder="1" applyAlignment="1">
      <alignment horizontal="center"/>
    </xf>
    <xf numFmtId="0" fontId="106" fillId="27" borderId="12" xfId="0" applyFont="1" applyFill="1" applyBorder="1" applyAlignment="1">
      <alignment horizontal="center"/>
    </xf>
    <xf numFmtId="0" fontId="106" fillId="15" borderId="12" xfId="0" applyFont="1" applyFill="1" applyBorder="1" applyAlignment="1">
      <alignment horizontal="center"/>
    </xf>
    <xf numFmtId="0" fontId="58" fillId="28" borderId="12" xfId="0" applyFont="1" applyFill="1" applyBorder="1" applyAlignment="1">
      <alignment vertical="top"/>
    </xf>
    <xf numFmtId="0" fontId="58" fillId="28" borderId="12" xfId="0" applyFont="1" applyFill="1" applyBorder="1" applyAlignment="1">
      <alignment vertical="top" wrapText="1"/>
    </xf>
    <xf numFmtId="0" fontId="106" fillId="13" borderId="12" xfId="0" applyFont="1" applyFill="1" applyBorder="1" applyAlignment="1">
      <alignment vertical="top"/>
    </xf>
    <xf numFmtId="0" fontId="106" fillId="0" borderId="12" xfId="0" applyFont="1" applyBorder="1" applyAlignment="1">
      <alignment vertical="top"/>
    </xf>
    <xf numFmtId="0" fontId="106" fillId="26" borderId="12" xfId="0" applyFont="1" applyFill="1" applyBorder="1" applyAlignment="1">
      <alignment vertical="top"/>
    </xf>
    <xf numFmtId="0" fontId="106" fillId="0" borderId="12" xfId="0" applyFont="1" applyFill="1" applyBorder="1" applyAlignment="1">
      <alignment vertical="top"/>
    </xf>
    <xf numFmtId="0" fontId="106" fillId="15" borderId="12" xfId="0" applyFont="1" applyFill="1" applyBorder="1" applyAlignment="1">
      <alignment vertical="top"/>
    </xf>
    <xf numFmtId="0" fontId="106" fillId="24" borderId="12" xfId="0" applyFont="1" applyFill="1" applyBorder="1" applyAlignment="1">
      <alignment vertical="top"/>
    </xf>
    <xf numFmtId="0" fontId="106" fillId="27" borderId="12" xfId="0" applyFont="1" applyFill="1" applyBorder="1" applyAlignment="1">
      <alignment vertical="top"/>
    </xf>
    <xf numFmtId="0" fontId="106" fillId="16" borderId="12" xfId="0" applyFont="1" applyFill="1" applyBorder="1" applyAlignment="1">
      <alignment vertical="top"/>
    </xf>
    <xf numFmtId="0" fontId="106" fillId="25" borderId="12" xfId="0" applyFont="1" applyFill="1" applyBorder="1" applyAlignment="1">
      <alignment vertical="top"/>
    </xf>
    <xf numFmtId="0" fontId="58" fillId="28" borderId="12" xfId="0" applyFont="1" applyFill="1" applyBorder="1" applyAlignment="1">
      <alignment horizontal="left" vertical="top"/>
    </xf>
    <xf numFmtId="0" fontId="58" fillId="29" borderId="12" xfId="0" applyFont="1" applyFill="1" applyBorder="1" applyAlignment="1">
      <alignment vertical="top"/>
    </xf>
    <xf numFmtId="0" fontId="106" fillId="29" borderId="12" xfId="0" applyFont="1" applyFill="1" applyBorder="1" applyAlignment="1">
      <alignment vertical="top"/>
    </xf>
    <xf numFmtId="0" fontId="58" fillId="29" borderId="12" xfId="0" applyFont="1" applyFill="1" applyBorder="1" applyAlignment="1">
      <alignment vertical="top" wrapText="1"/>
    </xf>
    <xf numFmtId="0" fontId="58" fillId="0" borderId="12" xfId="0" applyFont="1" applyFill="1" applyBorder="1" applyAlignment="1">
      <alignment vertical="top" wrapText="1"/>
    </xf>
    <xf numFmtId="0" fontId="97" fillId="0" borderId="12" xfId="0" quotePrefix="1" applyFont="1" applyFill="1" applyBorder="1" applyAlignment="1">
      <alignment vertical="top" wrapText="1"/>
    </xf>
    <xf numFmtId="0" fontId="0" fillId="0" borderId="0" xfId="0" applyFont="1" applyAlignment="1" applyProtection="1">
      <alignment vertical="top" wrapText="1"/>
      <protection locked="0"/>
    </xf>
    <xf numFmtId="0" fontId="62" fillId="0" borderId="12" xfId="8" applyFont="1" applyFill="1" applyBorder="1" applyAlignment="1" applyProtection="1">
      <alignment horizontal="center" wrapText="1"/>
      <protection locked="0"/>
    </xf>
    <xf numFmtId="0" fontId="3" fillId="16" borderId="21" xfId="0" applyFont="1" applyFill="1" applyBorder="1" applyAlignment="1">
      <alignment vertical="top"/>
    </xf>
    <xf numFmtId="0" fontId="58" fillId="16" borderId="12" xfId="0" applyFont="1" applyFill="1" applyBorder="1" applyAlignment="1">
      <alignment vertical="top" wrapText="1"/>
    </xf>
    <xf numFmtId="0" fontId="97" fillId="16" borderId="12" xfId="0" applyFont="1" applyFill="1" applyBorder="1" applyAlignment="1">
      <alignment vertical="top" wrapText="1"/>
    </xf>
    <xf numFmtId="0" fontId="0" fillId="16" borderId="12" xfId="0" applyFont="1" applyFill="1" applyBorder="1" applyAlignment="1">
      <alignment vertical="top" wrapText="1"/>
    </xf>
    <xf numFmtId="0" fontId="55" fillId="0" borderId="12" xfId="0" applyFont="1" applyBorder="1" applyAlignment="1">
      <alignment vertical="top" wrapText="1"/>
    </xf>
    <xf numFmtId="0" fontId="56" fillId="0" borderId="12" xfId="0" applyFont="1" applyBorder="1" applyAlignment="1">
      <alignment vertical="top" wrapText="1"/>
    </xf>
    <xf numFmtId="0" fontId="107" fillId="0" borderId="12" xfId="0" applyFont="1" applyBorder="1" applyAlignment="1">
      <alignment vertical="top" wrapText="1"/>
    </xf>
    <xf numFmtId="0" fontId="61" fillId="0" borderId="17" xfId="0" applyFont="1" applyFill="1" applyBorder="1" applyAlignment="1">
      <alignment vertical="top"/>
    </xf>
    <xf numFmtId="2" fontId="61" fillId="0" borderId="3" xfId="0" applyNumberFormat="1" applyFont="1" applyBorder="1" applyAlignment="1">
      <alignment horizontal="left" vertical="top"/>
    </xf>
    <xf numFmtId="0" fontId="61" fillId="0" borderId="16" xfId="0" applyFont="1" applyFill="1" applyBorder="1" applyAlignment="1">
      <alignment vertical="top"/>
    </xf>
    <xf numFmtId="0" fontId="61" fillId="0" borderId="3" xfId="0" applyFont="1" applyFill="1" applyBorder="1" applyAlignment="1">
      <alignment vertical="top"/>
    </xf>
    <xf numFmtId="0" fontId="61" fillId="0" borderId="18" xfId="0" applyFont="1" applyFill="1" applyBorder="1" applyAlignment="1">
      <alignment vertical="top" wrapText="1"/>
    </xf>
    <xf numFmtId="0" fontId="61" fillId="0" borderId="19" xfId="0" applyFont="1" applyFill="1" applyBorder="1" applyAlignment="1">
      <alignment vertical="top"/>
    </xf>
    <xf numFmtId="0" fontId="85" fillId="0" borderId="3" xfId="0" applyFont="1" applyBorder="1" applyAlignment="1" applyProtection="1">
      <alignment vertical="top"/>
      <protection locked="0"/>
    </xf>
    <xf numFmtId="0" fontId="65" fillId="15" borderId="0" xfId="11" applyFont="1" applyFill="1" applyAlignment="1">
      <alignment horizontal="left" vertical="top"/>
    </xf>
    <xf numFmtId="0" fontId="65" fillId="15" borderId="0" xfId="11" applyFont="1" applyFill="1" applyAlignment="1">
      <alignment vertical="top" wrapText="1"/>
    </xf>
    <xf numFmtId="0" fontId="61" fillId="15" borderId="0" xfId="11" applyFont="1" applyFill="1" applyAlignment="1">
      <alignment vertical="top"/>
    </xf>
    <xf numFmtId="0" fontId="62" fillId="15" borderId="0" xfId="11" applyFont="1" applyFill="1" applyAlignment="1">
      <alignment vertical="top" wrapText="1"/>
    </xf>
    <xf numFmtId="0" fontId="61" fillId="15" borderId="24" xfId="2" applyFont="1" applyFill="1" applyBorder="1" applyAlignment="1">
      <alignment vertical="top"/>
    </xf>
    <xf numFmtId="0" fontId="61" fillId="15" borderId="21" xfId="2" applyFont="1" applyFill="1" applyBorder="1" applyAlignment="1">
      <alignment vertical="top"/>
    </xf>
    <xf numFmtId="0" fontId="61" fillId="0" borderId="14" xfId="11" applyFont="1" applyBorder="1" applyAlignment="1">
      <alignment vertical="top"/>
    </xf>
    <xf numFmtId="0" fontId="62" fillId="0" borderId="14" xfId="11" applyFont="1" applyBorder="1" applyAlignment="1">
      <alignment vertical="top" wrapText="1"/>
    </xf>
    <xf numFmtId="0" fontId="61" fillId="0" borderId="12" xfId="11" applyFont="1" applyBorder="1" applyAlignment="1">
      <alignment vertical="top" wrapText="1"/>
    </xf>
    <xf numFmtId="0" fontId="61" fillId="0" borderId="12" xfId="11" applyFont="1" applyBorder="1" applyAlignment="1">
      <alignment vertical="top"/>
    </xf>
    <xf numFmtId="0" fontId="62" fillId="0" borderId="12" xfId="11" applyFont="1" applyBorder="1" applyAlignment="1">
      <alignment vertical="top" wrapText="1"/>
    </xf>
    <xf numFmtId="0" fontId="61" fillId="16" borderId="14" xfId="11" applyFont="1" applyFill="1" applyBorder="1" applyAlignment="1">
      <alignment vertical="top" wrapText="1"/>
    </xf>
    <xf numFmtId="0" fontId="61" fillId="16" borderId="12" xfId="11" applyFont="1" applyFill="1" applyBorder="1" applyAlignment="1">
      <alignment vertical="top" wrapText="1"/>
    </xf>
    <xf numFmtId="0" fontId="59" fillId="0" borderId="0" xfId="0" applyFont="1"/>
    <xf numFmtId="14" fontId="66" fillId="0" borderId="19" xfId="10" applyNumberFormat="1" applyFont="1" applyFill="1" applyBorder="1" applyAlignment="1">
      <alignment vertical="top" wrapText="1"/>
    </xf>
    <xf numFmtId="14" fontId="61" fillId="0" borderId="19" xfId="0" applyNumberFormat="1" applyFont="1" applyFill="1" applyBorder="1" applyAlignment="1">
      <alignment vertical="top" wrapText="1"/>
    </xf>
    <xf numFmtId="166" fontId="61" fillId="0" borderId="24" xfId="0" applyNumberFormat="1" applyFont="1" applyBorder="1" applyAlignment="1">
      <alignment horizontal="left"/>
    </xf>
    <xf numFmtId="0" fontId="62" fillId="0" borderId="0" xfId="0" applyFont="1" applyFill="1" applyBorder="1" applyAlignment="1">
      <alignment horizontal="center" vertical="center"/>
    </xf>
    <xf numFmtId="0" fontId="61" fillId="0" borderId="0" xfId="0" applyFont="1" applyAlignment="1">
      <alignment horizontal="center" vertical="center"/>
    </xf>
    <xf numFmtId="0" fontId="96" fillId="13" borderId="0" xfId="0" applyFont="1" applyFill="1" applyAlignment="1" applyProtection="1">
      <alignment horizontal="left" vertical="top" wrapText="1"/>
      <protection locked="0"/>
    </xf>
    <xf numFmtId="0" fontId="61" fillId="0" borderId="0" xfId="0" applyFont="1" applyAlignment="1">
      <alignment horizontal="center"/>
    </xf>
    <xf numFmtId="0" fontId="64" fillId="11" borderId="0" xfId="0" applyFont="1" applyFill="1" applyBorder="1" applyAlignment="1">
      <alignment wrapText="1"/>
    </xf>
    <xf numFmtId="0" fontId="61" fillId="11" borderId="0" xfId="0" applyFont="1" applyFill="1" applyAlignment="1">
      <alignment wrapText="1"/>
    </xf>
    <xf numFmtId="0" fontId="64" fillId="11" borderId="0" xfId="0" applyFont="1" applyFill="1" applyBorder="1" applyAlignment="1">
      <alignment vertical="top"/>
    </xf>
    <xf numFmtId="0" fontId="61" fillId="11" borderId="0" xfId="0" applyFont="1" applyFill="1" applyAlignment="1">
      <alignment vertical="top"/>
    </xf>
    <xf numFmtId="0" fontId="64" fillId="0" borderId="0" xfId="0" applyFont="1" applyFill="1" applyAlignment="1">
      <alignment vertical="top"/>
    </xf>
    <xf numFmtId="0" fontId="61" fillId="0" borderId="0" xfId="0" applyFont="1" applyFill="1" applyAlignment="1">
      <alignment vertical="top"/>
    </xf>
    <xf numFmtId="0" fontId="108" fillId="11" borderId="0" xfId="0" applyFont="1" applyFill="1" applyAlignment="1" applyProtection="1">
      <alignment vertical="top" wrapText="1"/>
      <protection locked="0"/>
    </xf>
    <xf numFmtId="0" fontId="109" fillId="11" borderId="0" xfId="0" applyFont="1" applyFill="1" applyAlignment="1" applyProtection="1">
      <alignment vertical="top" wrapText="1"/>
      <protection locked="0"/>
    </xf>
    <xf numFmtId="0" fontId="61" fillId="0" borderId="0" xfId="0" applyFont="1" applyFill="1" applyAlignment="1">
      <alignment horizontal="center" vertical="top"/>
    </xf>
    <xf numFmtId="0" fontId="61" fillId="0" borderId="0" xfId="0" applyFont="1" applyFill="1" applyAlignment="1"/>
    <xf numFmtId="0" fontId="72" fillId="0" borderId="0" xfId="0" applyFont="1" applyAlignment="1">
      <alignment horizontal="center" vertical="top"/>
    </xf>
    <xf numFmtId="0" fontId="61" fillId="0" borderId="0" xfId="0" applyFont="1" applyAlignment="1"/>
    <xf numFmtId="0" fontId="62" fillId="0" borderId="0" xfId="0" applyFont="1" applyFill="1" applyAlignment="1">
      <alignment horizontal="center" vertical="top"/>
    </xf>
    <xf numFmtId="0" fontId="61" fillId="0" borderId="41" xfId="0" applyFont="1" applyBorder="1" applyAlignment="1" applyProtection="1">
      <alignment horizontal="left" vertical="top"/>
      <protection locked="0"/>
    </xf>
    <xf numFmtId="0" fontId="61" fillId="0" borderId="42" xfId="0" applyFont="1" applyBorder="1" applyAlignment="1" applyProtection="1">
      <alignment horizontal="left" vertical="top"/>
      <protection locked="0"/>
    </xf>
    <xf numFmtId="0" fontId="61" fillId="0" borderId="43" xfId="0" applyFont="1" applyBorder="1" applyAlignment="1" applyProtection="1">
      <alignment horizontal="left" vertical="top"/>
      <protection locked="0"/>
    </xf>
    <xf numFmtId="0" fontId="61" fillId="0" borderId="41" xfId="0" applyFont="1" applyBorder="1" applyAlignment="1" applyProtection="1">
      <alignment horizontal="left" vertical="top" wrapText="1"/>
      <protection locked="0"/>
    </xf>
    <xf numFmtId="0" fontId="61" fillId="0" borderId="43" xfId="0" applyFont="1" applyBorder="1" applyAlignment="1" applyProtection="1">
      <alignment horizontal="left" vertical="top" wrapText="1"/>
      <protection locked="0"/>
    </xf>
    <xf numFmtId="0" fontId="65"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21" xfId="0" applyFill="1" applyBorder="1" applyAlignment="1" applyProtection="1">
      <alignment vertical="top" wrapText="1"/>
      <protection locked="0"/>
    </xf>
    <xf numFmtId="0" fontId="61" fillId="13" borderId="0" xfId="0" applyFont="1" applyFill="1" applyAlignment="1">
      <alignment horizontal="left" vertical="top" wrapText="1"/>
    </xf>
    <xf numFmtId="0" fontId="75" fillId="14" borderId="12" xfId="0" applyFont="1" applyFill="1" applyBorder="1" applyAlignment="1">
      <alignment horizontal="left" vertical="center" wrapText="1"/>
    </xf>
    <xf numFmtId="0" fontId="65" fillId="14" borderId="12" xfId="0" applyFont="1" applyFill="1" applyBorder="1" applyAlignment="1">
      <alignment vertical="top" wrapText="1"/>
    </xf>
    <xf numFmtId="0" fontId="0" fillId="14" borderId="12" xfId="0" applyFont="1" applyFill="1" applyBorder="1" applyAlignment="1">
      <alignment vertical="top" wrapText="1"/>
    </xf>
    <xf numFmtId="164" fontId="65" fillId="14" borderId="23" xfId="0" applyNumberFormat="1" applyFont="1" applyFill="1" applyBorder="1" applyAlignment="1">
      <alignment vertical="top" wrapText="1"/>
    </xf>
    <xf numFmtId="164" fontId="65" fillId="14" borderId="24" xfId="0" applyNumberFormat="1" applyFont="1" applyFill="1" applyBorder="1" applyAlignment="1">
      <alignment vertical="top" wrapText="1"/>
    </xf>
    <xf numFmtId="164" fontId="65" fillId="14" borderId="21" xfId="0" applyNumberFormat="1" applyFont="1" applyFill="1" applyBorder="1" applyAlignment="1">
      <alignment vertical="top" wrapText="1"/>
    </xf>
    <xf numFmtId="0" fontId="110" fillId="0" borderId="24" xfId="0" applyFont="1" applyFill="1" applyBorder="1" applyAlignment="1">
      <alignment horizontal="center" vertical="top" wrapText="1"/>
    </xf>
    <xf numFmtId="0" fontId="0" fillId="0" borderId="24" xfId="0" applyBorder="1" applyAlignment="1">
      <alignment horizontal="center" vertical="top" wrapText="1"/>
    </xf>
    <xf numFmtId="0" fontId="106" fillId="11" borderId="13" xfId="0" applyFont="1" applyFill="1" applyBorder="1"/>
    <xf numFmtId="0" fontId="106" fillId="11" borderId="1" xfId="0" applyFont="1" applyFill="1" applyBorder="1"/>
    <xf numFmtId="0" fontId="106" fillId="11" borderId="14" xfId="0" applyFont="1" applyFill="1" applyBorder="1"/>
    <xf numFmtId="0" fontId="106" fillId="11" borderId="12" xfId="0" applyFont="1" applyFill="1" applyBorder="1" applyAlignment="1">
      <alignment horizontal="center"/>
    </xf>
    <xf numFmtId="0" fontId="61" fillId="0" borderId="0" xfId="0" applyFont="1" applyAlignment="1">
      <alignment horizontal="center" wrapText="1"/>
    </xf>
    <xf numFmtId="0" fontId="65" fillId="15" borderId="15" xfId="11" applyFont="1" applyFill="1" applyBorder="1" applyAlignment="1">
      <alignment horizontal="left" vertical="top"/>
    </xf>
    <xf numFmtId="0" fontId="65" fillId="15" borderId="17" xfId="11" applyFont="1" applyFill="1" applyBorder="1" applyAlignment="1">
      <alignment horizontal="left" vertical="top"/>
    </xf>
    <xf numFmtId="0" fontId="65" fillId="15" borderId="18" xfId="11" applyFont="1" applyFill="1" applyBorder="1" applyAlignment="1">
      <alignment horizontal="left" vertical="top"/>
    </xf>
    <xf numFmtId="0" fontId="111" fillId="15" borderId="20" xfId="0" applyFont="1" applyFill="1" applyBorder="1" applyAlignment="1">
      <alignment horizontal="center" vertical="top" wrapText="1"/>
    </xf>
    <xf numFmtId="0" fontId="111" fillId="15" borderId="20" xfId="2" applyFont="1" applyFill="1" applyBorder="1" applyAlignment="1">
      <alignment horizontal="center" vertical="top" wrapText="1"/>
    </xf>
    <xf numFmtId="0" fontId="61" fillId="15" borderId="20" xfId="2" applyFont="1" applyFill="1" applyBorder="1" applyAlignment="1">
      <alignment horizontal="center" vertical="top" wrapText="1"/>
    </xf>
    <xf numFmtId="0" fontId="69" fillId="20" borderId="25" xfId="0" applyFont="1" applyFill="1" applyBorder="1" applyAlignment="1">
      <alignment horizontal="left" vertical="top" wrapText="1"/>
    </xf>
    <xf numFmtId="0" fontId="69" fillId="20" borderId="32" xfId="0" applyFont="1" applyFill="1" applyBorder="1" applyAlignment="1">
      <alignment horizontal="left" vertical="top" wrapText="1"/>
    </xf>
    <xf numFmtId="0" fontId="69" fillId="20" borderId="28" xfId="0" applyFont="1" applyFill="1" applyBorder="1" applyAlignment="1">
      <alignment horizontal="left" vertical="top" wrapText="1"/>
    </xf>
    <xf numFmtId="0" fontId="61" fillId="0" borderId="17" xfId="0" applyFont="1" applyFill="1" applyBorder="1" applyAlignment="1">
      <alignment vertical="top" wrapText="1"/>
    </xf>
    <xf numFmtId="0" fontId="61" fillId="0" borderId="17" xfId="0" applyFont="1" applyFill="1" applyBorder="1" applyAlignment="1">
      <alignment vertical="top"/>
    </xf>
    <xf numFmtId="0" fontId="72" fillId="0" borderId="0" xfId="0" applyFont="1" applyAlignment="1">
      <alignment horizontal="center" vertical="top" wrapText="1"/>
    </xf>
    <xf numFmtId="0" fontId="60" fillId="0" borderId="24" xfId="10" applyFont="1" applyBorder="1" applyAlignment="1" applyProtection="1">
      <alignment horizontal="center" vertical="center" wrapText="1"/>
      <protection locked="0"/>
    </xf>
    <xf numFmtId="0" fontId="62" fillId="0" borderId="0" xfId="9" applyFont="1" applyFill="1" applyAlignment="1">
      <alignment horizontal="left" vertical="top" wrapText="1"/>
    </xf>
    <xf numFmtId="0" fontId="65" fillId="0" borderId="0" xfId="10" applyFont="1" applyBorder="1" applyAlignment="1">
      <alignment horizontal="left" vertical="top"/>
    </xf>
    <xf numFmtId="0" fontId="61" fillId="0" borderId="0" xfId="10" applyFont="1" applyBorder="1" applyAlignment="1">
      <alignment horizontal="left" vertical="top"/>
    </xf>
    <xf numFmtId="0" fontId="61" fillId="0" borderId="0" xfId="10" applyFont="1" applyBorder="1" applyAlignment="1">
      <alignment horizontal="left" vertical="top" wrapText="1"/>
    </xf>
    <xf numFmtId="0" fontId="72" fillId="0" borderId="0" xfId="10" applyFont="1" applyAlignment="1">
      <alignment horizontal="center" vertical="top"/>
    </xf>
    <xf numFmtId="0" fontId="61" fillId="0" borderId="18" xfId="10" applyFont="1" applyBorder="1" applyAlignment="1">
      <alignment horizontal="left" vertical="top"/>
    </xf>
    <xf numFmtId="0" fontId="61" fillId="0" borderId="20" xfId="10" applyFont="1" applyBorder="1" applyAlignment="1">
      <alignment horizontal="left" vertical="top"/>
    </xf>
    <xf numFmtId="0" fontId="72" fillId="0" borderId="0" xfId="10" applyFont="1" applyAlignment="1">
      <alignment horizontal="center" vertical="top" wrapText="1"/>
    </xf>
    <xf numFmtId="0" fontId="61" fillId="0" borderId="17" xfId="10" applyFont="1" applyBorder="1" applyAlignment="1">
      <alignment horizontal="left" vertical="top"/>
    </xf>
    <xf numFmtId="0" fontId="62" fillId="0" borderId="0" xfId="10" applyFont="1" applyFill="1" applyBorder="1" applyAlignment="1">
      <alignment horizontal="center" vertical="top"/>
    </xf>
    <xf numFmtId="0" fontId="62" fillId="0" borderId="3" xfId="10" applyFont="1" applyFill="1" applyBorder="1" applyAlignment="1">
      <alignment horizontal="center"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cellXfs>
  <cellStyles count="12">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5" xfId="5" xr:uid="{00000000-0005-0000-0000-000005000000}"/>
    <cellStyle name="Normal 5 2" xfId="6" xr:uid="{00000000-0005-0000-0000-000006000000}"/>
    <cellStyle name="Normal_2011 RA Coilte SHC Summary v10 - no names" xfId="7" xr:uid="{00000000-0005-0000-0000-000007000000}"/>
    <cellStyle name="Normal_RT-COC-001-13 Report spreadsheet" xfId="8" xr:uid="{00000000-0005-0000-0000-000008000000}"/>
    <cellStyle name="Normal_RT-COC-001-18 Report spreadsheet" xfId="9" xr:uid="{00000000-0005-0000-0000-000009000000}"/>
    <cellStyle name="Normal_RT-FM-001-03 Forest cert report template" xfId="10" xr:uid="{00000000-0005-0000-0000-00000A000000}"/>
    <cellStyle name="Normal_T&amp;M RA report 2005 draft 2" xfId="11" xr:uid="{00000000-0005-0000-0000-00000B000000}"/>
  </cellStyles>
  <dxfs count="9">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93" name="Picture 1">
          <a:extLst>
            <a:ext uri="{FF2B5EF4-FFF2-40B4-BE49-F238E27FC236}">
              <a16:creationId xmlns:a16="http://schemas.microsoft.com/office/drawing/2014/main" id="{07946760-94FB-4514-AD4D-A7231A92A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894" name="Picture 3">
          <a:extLst>
            <a:ext uri="{FF2B5EF4-FFF2-40B4-BE49-F238E27FC236}">
              <a16:creationId xmlns:a16="http://schemas.microsoft.com/office/drawing/2014/main" id="{E286120D-3EC6-46E5-B9DE-0AA2444DF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6252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628650</xdr:colOff>
      <xdr:row>0</xdr:row>
      <xdr:rowOff>1695450</xdr:rowOff>
    </xdr:to>
    <xdr:pic>
      <xdr:nvPicPr>
        <xdr:cNvPr id="8895" name="Picture 2">
          <a:extLst>
            <a:ext uri="{FF2B5EF4-FFF2-40B4-BE49-F238E27FC236}">
              <a16:creationId xmlns:a16="http://schemas.microsoft.com/office/drawing/2014/main" id="{3B6D3AFD-D55D-4BE6-A0ED-78E2A69822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851" name="Picture 4">
          <a:extLst>
            <a:ext uri="{FF2B5EF4-FFF2-40B4-BE49-F238E27FC236}">
              <a16:creationId xmlns:a16="http://schemas.microsoft.com/office/drawing/2014/main" id="{8624CECC-DAEA-4EB1-AF9B-4AF4F98445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184" name="Picture 3">
          <a:extLst>
            <a:ext uri="{FF2B5EF4-FFF2-40B4-BE49-F238E27FC236}">
              <a16:creationId xmlns:a16="http://schemas.microsoft.com/office/drawing/2014/main" id="{5CF76E01-C427-4F1D-8102-5C7586102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185" name="Picture 4">
          <a:extLst>
            <a:ext uri="{FF2B5EF4-FFF2-40B4-BE49-F238E27FC236}">
              <a16:creationId xmlns:a16="http://schemas.microsoft.com/office/drawing/2014/main" id="{04848836-1648-48CD-B737-2C4D4D1283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codro\AppData\Local\Microsoft\Windows\INetCache\Content.Outlook\Y4GZ52KI\RT-FM-001-20%20TWK%20SA-FM-001353%20S2%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ustonmcmillanc\Documents\Audits\TWK%20MS%202019\RT-FM-001-19%20Forest.%20TWK%20Agri%20FM-001353%202019%20R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
      <sheetName val="3 RA Cert process"/>
      <sheetName val="4 Admin "/>
      <sheetName val="5 RA Forest"/>
      <sheetName val="6 S1"/>
      <sheetName val="7 S2"/>
      <sheetName val="8 S3"/>
      <sheetName val="9 S4"/>
      <sheetName val="A1 FM checklist"/>
      <sheetName val=" A1.1 Pesticides"/>
      <sheetName val="A2 Consultation"/>
      <sheetName val="A3 Species list"/>
      <sheetName val="A4 CITES trees"/>
      <sheetName val="A7 Members and FMU"/>
      <sheetName val="A5 additional info"/>
      <sheetName val="A8 sampling"/>
      <sheetName val="A10 Glossary"/>
      <sheetName val="A11 Cert decsn"/>
      <sheetName val="A12a Product schedule"/>
      <sheetName val="A13 ILO conventions"/>
      <sheetName val="A14 Product codes"/>
      <sheetName val="A15 Translated summary"/>
      <sheetName val="A18 Opening &amp; Closing"/>
    </sheetNames>
    <sheetDataSet>
      <sheetData sheetId="0">
        <row r="7">
          <cell r="D7" t="str">
            <v>SA-FM/COC-001353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4 Admin "/>
      <sheetName val="5 RA Forest"/>
      <sheetName val="6 S1"/>
      <sheetName val="7 S2"/>
      <sheetName val="8 S3"/>
      <sheetName val="9 S4"/>
      <sheetName val="A1 FM checklist"/>
      <sheetName val="A2 Consultation"/>
      <sheetName val="A3 Species list"/>
      <sheetName val="A4 CITES trees"/>
      <sheetName val="A5 additional info"/>
      <sheetName val="A7 Members &amp; FMUs"/>
      <sheetName val="A8 sampling"/>
      <sheetName val="A10 Glossary"/>
      <sheetName val="A11 Cert Decsn"/>
      <sheetName val="A12 Product schedule"/>
      <sheetName val="A13 ILO Conventions"/>
      <sheetName val="A14 Product Codes"/>
      <sheetName val="A15 Translated Summary"/>
    </sheetNames>
    <sheetDataSet>
      <sheetData sheetId="0" refreshError="1">
        <row r="7">
          <cell r="D7" t="str">
            <v>SA-FM/COC-001353</v>
          </cell>
        </row>
      </sheetData>
      <sheetData sheetId="1" refreshError="1">
        <row r="7">
          <cell r="C7" t="str">
            <v>TWK Agri (Pty) Ltd</v>
          </cell>
        </row>
        <row r="11">
          <cell r="C11" t="str">
            <v xml:space="preserve">Postal address: P.O. Box 128, Piet Retief, Mpumalanga, South Africa 2380    Site address: 11 De Wet Street, Piet Retief. South Africa 2380  </v>
          </cell>
        </row>
        <row r="12">
          <cell r="C12" t="str">
            <v>South Africa</v>
          </cell>
        </row>
        <row r="21">
          <cell r="C21" t="str">
            <v>Single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viro@twkagri.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75" zoomScaleNormal="75" zoomScaleSheetLayoutView="75" workbookViewId="0">
      <selection activeCell="D7" sqref="D7:F7"/>
    </sheetView>
  </sheetViews>
  <sheetFormatPr defaultColWidth="9" defaultRowHeight="12.75"/>
  <cols>
    <col min="1" max="1" width="6" style="37" customWidth="1"/>
    <col min="2" max="2" width="14" style="37" customWidth="1"/>
    <col min="3" max="3" width="19.140625" style="37" customWidth="1"/>
    <col min="4" max="4" width="35.85546875" style="37" customWidth="1"/>
    <col min="5" max="5" width="14.7109375" style="37" customWidth="1"/>
    <col min="6" max="6" width="16.28515625" style="37" customWidth="1"/>
    <col min="7" max="7" width="15.42578125" style="39" customWidth="1"/>
    <col min="8" max="16384" width="9" style="37"/>
  </cols>
  <sheetData>
    <row r="1" spans="1:8" ht="163.5" customHeight="1">
      <c r="A1" s="613"/>
      <c r="B1" s="614"/>
      <c r="C1" s="614"/>
      <c r="D1" s="35" t="s">
        <v>503</v>
      </c>
      <c r="E1" s="616"/>
      <c r="F1" s="616"/>
      <c r="G1" s="36"/>
    </row>
    <row r="2" spans="1:8">
      <c r="A2" s="38"/>
      <c r="B2" s="38"/>
      <c r="H2" s="40"/>
    </row>
    <row r="3" spans="1:8" ht="39.75" customHeight="1">
      <c r="A3" s="617" t="s">
        <v>463</v>
      </c>
      <c r="B3" s="618"/>
      <c r="C3" s="618"/>
      <c r="D3" s="580" t="s">
        <v>1004</v>
      </c>
      <c r="E3" s="434"/>
      <c r="F3" s="434"/>
      <c r="H3" s="42"/>
    </row>
    <row r="4" spans="1:8" ht="18">
      <c r="A4" s="43"/>
      <c r="B4" s="44"/>
      <c r="C4" s="39"/>
      <c r="D4" s="41"/>
      <c r="E4" s="39"/>
      <c r="F4" s="39"/>
      <c r="H4" s="42"/>
    </row>
    <row r="5" spans="1:8" s="47" customFormat="1" ht="18">
      <c r="A5" s="619" t="s">
        <v>464</v>
      </c>
      <c r="B5" s="620"/>
      <c r="C5" s="620"/>
      <c r="D5" s="580" t="s">
        <v>1004</v>
      </c>
      <c r="E5" s="430"/>
      <c r="F5" s="430"/>
      <c r="G5" s="45"/>
      <c r="H5" s="46"/>
    </row>
    <row r="6" spans="1:8" s="47" customFormat="1" ht="18">
      <c r="A6" s="48" t="s">
        <v>196</v>
      </c>
      <c r="B6" s="49"/>
      <c r="C6" s="45"/>
      <c r="D6" s="429" t="s">
        <v>735</v>
      </c>
      <c r="E6" s="430"/>
      <c r="F6" s="430"/>
      <c r="G6" s="45"/>
      <c r="H6" s="46"/>
    </row>
    <row r="7" spans="1:8" s="47" customFormat="1" ht="109.5" customHeight="1">
      <c r="A7" s="621" t="s">
        <v>188</v>
      </c>
      <c r="B7" s="622"/>
      <c r="C7" s="622"/>
      <c r="D7" s="623" t="s">
        <v>1221</v>
      </c>
      <c r="E7" s="624"/>
      <c r="F7" s="624"/>
      <c r="G7" s="45"/>
      <c r="H7" s="46"/>
    </row>
    <row r="8" spans="1:8" s="47" customFormat="1" ht="37.5" customHeight="1">
      <c r="A8" s="48" t="s">
        <v>46</v>
      </c>
      <c r="B8" s="45"/>
      <c r="C8" s="45"/>
      <c r="D8" s="615" t="s">
        <v>1240</v>
      </c>
      <c r="E8" s="615"/>
      <c r="F8" s="430"/>
      <c r="G8" s="45"/>
      <c r="H8" s="46"/>
    </row>
    <row r="9" spans="1:8" s="47" customFormat="1" ht="37.5" customHeight="1">
      <c r="A9" s="294" t="s">
        <v>465</v>
      </c>
      <c r="B9" s="255"/>
      <c r="C9" s="255"/>
      <c r="D9" s="431" t="s">
        <v>1245</v>
      </c>
      <c r="E9" s="432"/>
      <c r="F9" s="430"/>
      <c r="G9" s="45"/>
      <c r="H9" s="46"/>
    </row>
    <row r="10" spans="1:8" s="47" customFormat="1" ht="18">
      <c r="A10" s="48" t="s">
        <v>38</v>
      </c>
      <c r="B10" s="49"/>
      <c r="C10" s="45"/>
      <c r="D10" s="433">
        <v>44809</v>
      </c>
      <c r="E10" s="430"/>
      <c r="F10" s="430"/>
      <c r="G10" s="45"/>
      <c r="H10" s="46"/>
    </row>
    <row r="11" spans="1:8" s="47" customFormat="1" ht="18">
      <c r="A11" s="621" t="s">
        <v>39</v>
      </c>
      <c r="B11" s="622"/>
      <c r="C11" s="622"/>
      <c r="D11" s="433">
        <v>45400</v>
      </c>
      <c r="E11" s="430"/>
      <c r="F11" s="430"/>
      <c r="G11" s="45"/>
      <c r="H11" s="46"/>
    </row>
    <row r="12" spans="1:8" s="47" customFormat="1" ht="18">
      <c r="A12" s="48"/>
      <c r="B12" s="49"/>
      <c r="C12" s="45"/>
      <c r="D12" s="45"/>
      <c r="E12" s="45"/>
      <c r="F12" s="45"/>
      <c r="G12" s="45"/>
    </row>
    <row r="13" spans="1:8" s="47" customFormat="1" ht="18">
      <c r="A13" s="45"/>
      <c r="B13" s="49"/>
      <c r="C13" s="45"/>
      <c r="D13" s="45"/>
      <c r="E13" s="45"/>
      <c r="F13" s="45"/>
      <c r="G13" s="45"/>
    </row>
    <row r="14" spans="1:8" s="47" customFormat="1" ht="42.75">
      <c r="A14" s="50"/>
      <c r="B14" s="51" t="s">
        <v>195</v>
      </c>
      <c r="C14" s="51" t="s">
        <v>13</v>
      </c>
      <c r="D14" s="51" t="s">
        <v>515</v>
      </c>
      <c r="E14" s="51" t="s">
        <v>193</v>
      </c>
      <c r="F14" s="52" t="s">
        <v>194</v>
      </c>
      <c r="G14" s="53"/>
    </row>
    <row r="15" spans="1:8" s="47" customFormat="1" ht="14.25">
      <c r="A15" s="435" t="s">
        <v>466</v>
      </c>
      <c r="B15" s="426"/>
      <c r="C15" s="426"/>
      <c r="D15" s="426"/>
      <c r="E15" s="426"/>
      <c r="F15" s="427"/>
      <c r="G15" s="53"/>
    </row>
    <row r="16" spans="1:8" s="47" customFormat="1" ht="14.25">
      <c r="A16" s="436" t="s">
        <v>114</v>
      </c>
      <c r="B16" s="581" t="s">
        <v>1002</v>
      </c>
      <c r="C16" s="428">
        <v>44811</v>
      </c>
      <c r="D16" s="428" t="s">
        <v>1003</v>
      </c>
      <c r="E16" s="428" t="s">
        <v>1222</v>
      </c>
      <c r="F16" s="428" t="s">
        <v>1222</v>
      </c>
      <c r="G16" s="54"/>
    </row>
    <row r="17" spans="1:7" s="47" customFormat="1" ht="14.25">
      <c r="A17" s="436" t="s">
        <v>190</v>
      </c>
      <c r="B17" s="428"/>
      <c r="C17" s="428"/>
      <c r="D17" s="428"/>
      <c r="E17" s="428"/>
      <c r="F17" s="428"/>
      <c r="G17" s="54"/>
    </row>
    <row r="18" spans="1:7" s="47" customFormat="1" ht="14.25">
      <c r="A18" s="436" t="s">
        <v>2</v>
      </c>
      <c r="B18" s="428"/>
      <c r="C18" s="428"/>
      <c r="D18" s="428"/>
      <c r="E18" s="428"/>
      <c r="F18" s="428"/>
      <c r="G18" s="54"/>
    </row>
    <row r="19" spans="1:7" s="47" customFormat="1" ht="14.25">
      <c r="A19" s="436" t="s">
        <v>3</v>
      </c>
      <c r="B19" s="428"/>
      <c r="C19" s="428"/>
      <c r="D19" s="428"/>
      <c r="E19" s="428"/>
      <c r="F19" s="428"/>
      <c r="G19" s="54"/>
    </row>
    <row r="20" spans="1:7" s="47" customFormat="1" ht="14.25">
      <c r="A20" s="436" t="s">
        <v>4</v>
      </c>
      <c r="B20" s="428"/>
      <c r="C20" s="428"/>
      <c r="D20" s="428"/>
      <c r="E20" s="428"/>
      <c r="F20" s="428"/>
      <c r="G20" s="54"/>
    </row>
    <row r="21" spans="1:7" s="47" customFormat="1" ht="18">
      <c r="A21" s="45"/>
      <c r="B21" s="49"/>
      <c r="C21" s="45"/>
      <c r="D21" s="45"/>
      <c r="E21" s="45"/>
      <c r="F21" s="45"/>
      <c r="G21" s="45"/>
    </row>
    <row r="22" spans="1:7" s="47" customFormat="1" ht="18" customHeight="1">
      <c r="A22" s="629" t="s">
        <v>606</v>
      </c>
      <c r="B22" s="629"/>
      <c r="C22" s="629"/>
      <c r="D22" s="629"/>
      <c r="E22" s="629"/>
      <c r="F22" s="629"/>
      <c r="G22" s="45"/>
    </row>
    <row r="23" spans="1:7" ht="14.25">
      <c r="A23" s="625" t="s">
        <v>41</v>
      </c>
      <c r="B23" s="626"/>
      <c r="C23" s="626"/>
      <c r="D23" s="626"/>
      <c r="E23" s="626"/>
      <c r="F23" s="626"/>
      <c r="G23" s="36"/>
    </row>
    <row r="24" spans="1:7" ht="14.25">
      <c r="A24" s="425"/>
      <c r="B24" s="425"/>
      <c r="C24" s="39"/>
      <c r="D24" s="39"/>
      <c r="E24" s="39"/>
      <c r="F24" s="39"/>
    </row>
    <row r="25" spans="1:7" ht="14.25">
      <c r="A25" s="625" t="s">
        <v>551</v>
      </c>
      <c r="B25" s="626"/>
      <c r="C25" s="626"/>
      <c r="D25" s="626"/>
      <c r="E25" s="626"/>
      <c r="F25" s="626"/>
      <c r="G25" s="36"/>
    </row>
    <row r="26" spans="1:7" ht="14.25">
      <c r="A26" s="625" t="s">
        <v>553</v>
      </c>
      <c r="B26" s="626"/>
      <c r="C26" s="626"/>
      <c r="D26" s="626"/>
      <c r="E26" s="626"/>
      <c r="F26" s="626"/>
      <c r="G26" s="36"/>
    </row>
    <row r="27" spans="1:7" ht="14.25">
      <c r="A27" s="625" t="s">
        <v>532</v>
      </c>
      <c r="B27" s="626"/>
      <c r="C27" s="626"/>
      <c r="D27" s="626"/>
      <c r="E27" s="626"/>
      <c r="F27" s="626"/>
      <c r="G27" s="36"/>
    </row>
    <row r="28" spans="1:7" ht="14.25">
      <c r="A28" s="56"/>
      <c r="B28" s="56"/>
    </row>
    <row r="29" spans="1:7" ht="14.25">
      <c r="A29" s="627" t="s">
        <v>42</v>
      </c>
      <c r="B29" s="628"/>
      <c r="C29" s="628"/>
      <c r="D29" s="628"/>
      <c r="E29" s="628"/>
      <c r="F29" s="628"/>
      <c r="G29" s="36"/>
    </row>
    <row r="30" spans="1:7" ht="14.25">
      <c r="A30" s="627" t="s">
        <v>43</v>
      </c>
      <c r="B30" s="628"/>
      <c r="C30" s="628"/>
      <c r="D30" s="628"/>
      <c r="E30" s="628"/>
      <c r="F30" s="628"/>
      <c r="G30" s="36"/>
    </row>
    <row r="32" spans="1:7">
      <c r="A32" s="37" t="s">
        <v>635</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2"/>
  <sheetViews>
    <sheetView view="pageBreakPreview" zoomScaleNormal="78" zoomScaleSheetLayoutView="100" workbookViewId="0">
      <selection activeCell="C15" sqref="C15"/>
    </sheetView>
  </sheetViews>
  <sheetFormatPr defaultColWidth="9" defaultRowHeight="14.25"/>
  <cols>
    <col min="1" max="1" width="7.42578125" style="370" customWidth="1"/>
    <col min="2" max="2" width="27.28515625" style="371" customWidth="1"/>
    <col min="3" max="3" width="31.42578125" style="371" customWidth="1"/>
    <col min="4" max="4" width="47.28515625" style="372" customWidth="1"/>
    <col min="5" max="5" width="2.85546875" style="356" customWidth="1"/>
    <col min="6" max="11" width="9" style="368" hidden="1" customWidth="1"/>
    <col min="12" max="16384" width="9" style="368"/>
  </cols>
  <sheetData>
    <row r="1" spans="1:11" ht="29.25" thickBot="1">
      <c r="A1" s="352">
        <v>1</v>
      </c>
      <c r="B1" s="353" t="s">
        <v>641</v>
      </c>
      <c r="C1" s="354" t="s">
        <v>642</v>
      </c>
      <c r="D1" s="355"/>
      <c r="K1" s="368" t="s">
        <v>674</v>
      </c>
    </row>
    <row r="2" spans="1:11" ht="28.5">
      <c r="A2" s="357">
        <v>1.1000000000000001</v>
      </c>
      <c r="B2" s="358" t="s">
        <v>47</v>
      </c>
      <c r="C2" s="358" t="s">
        <v>643</v>
      </c>
      <c r="D2" s="359" t="s">
        <v>361</v>
      </c>
      <c r="K2" s="368" t="s">
        <v>674</v>
      </c>
    </row>
    <row r="3" spans="1:11" ht="28.5">
      <c r="A3" s="360" t="s">
        <v>48</v>
      </c>
      <c r="B3" s="361" t="s">
        <v>49</v>
      </c>
      <c r="C3" s="485" t="str">
        <f>+[1]Cover!D7</f>
        <v>SA-FM/COC-001353</v>
      </c>
      <c r="D3" s="363" t="s">
        <v>644</v>
      </c>
      <c r="K3" s="368" t="s">
        <v>674</v>
      </c>
    </row>
    <row r="4" spans="1:11" ht="58.5" customHeight="1">
      <c r="A4" s="360" t="s">
        <v>470</v>
      </c>
      <c r="B4" s="364" t="s">
        <v>471</v>
      </c>
      <c r="C4" s="365" t="s">
        <v>645</v>
      </c>
      <c r="D4" s="363"/>
      <c r="K4" s="368" t="s">
        <v>674</v>
      </c>
    </row>
    <row r="5" spans="1:11" s="65" customFormat="1" ht="79.5" hidden="1" customHeight="1">
      <c r="A5" s="139" t="s">
        <v>646</v>
      </c>
      <c r="B5" s="366" t="s">
        <v>647</v>
      </c>
      <c r="C5" s="57"/>
      <c r="D5" s="367" t="s">
        <v>648</v>
      </c>
      <c r="E5" s="154"/>
      <c r="K5" s="65" t="s">
        <v>675</v>
      </c>
    </row>
    <row r="6" spans="1:11" s="65" customFormat="1" ht="69.75" hidden="1" customHeight="1">
      <c r="A6" s="139" t="s">
        <v>649</v>
      </c>
      <c r="B6" s="366" t="s">
        <v>650</v>
      </c>
      <c r="C6" s="57"/>
      <c r="D6" s="367" t="s">
        <v>648</v>
      </c>
      <c r="E6" s="154"/>
      <c r="K6" s="65" t="s">
        <v>675</v>
      </c>
    </row>
    <row r="7" spans="1:11" ht="30.75" hidden="1" customHeight="1">
      <c r="A7" s="360" t="s">
        <v>571</v>
      </c>
      <c r="B7" s="406" t="s">
        <v>684</v>
      </c>
      <c r="C7" s="407"/>
      <c r="D7" s="408" t="s">
        <v>685</v>
      </c>
      <c r="K7" s="368" t="s">
        <v>686</v>
      </c>
    </row>
    <row r="8" spans="1:11" s="308" customFormat="1" ht="57">
      <c r="A8" s="282" t="s">
        <v>651</v>
      </c>
      <c r="B8" s="369" t="s">
        <v>558</v>
      </c>
      <c r="C8" s="57" t="s">
        <v>324</v>
      </c>
      <c r="D8" s="295" t="s">
        <v>557</v>
      </c>
      <c r="E8" s="154"/>
      <c r="K8" s="308" t="s">
        <v>675</v>
      </c>
    </row>
    <row r="9" spans="1:11">
      <c r="K9" s="368" t="s">
        <v>674</v>
      </c>
    </row>
    <row r="10" spans="1:11" ht="15" thickBot="1">
      <c r="A10" s="357">
        <v>1.2</v>
      </c>
      <c r="B10" s="373" t="s">
        <v>652</v>
      </c>
      <c r="C10" s="373"/>
      <c r="D10" s="374"/>
      <c r="K10" s="368" t="s">
        <v>674</v>
      </c>
    </row>
    <row r="11" spans="1:11" ht="29.25" thickBot="1">
      <c r="A11" s="375" t="s">
        <v>50</v>
      </c>
      <c r="B11" s="376" t="s">
        <v>153</v>
      </c>
      <c r="C11" s="486" t="s">
        <v>1004</v>
      </c>
      <c r="D11" s="377"/>
      <c r="K11" s="368" t="s">
        <v>674</v>
      </c>
    </row>
    <row r="12" spans="1:11" ht="29.25" thickBot="1">
      <c r="A12" s="375" t="s">
        <v>51</v>
      </c>
      <c r="B12" s="376" t="s">
        <v>534</v>
      </c>
      <c r="C12" s="486" t="s">
        <v>1004</v>
      </c>
      <c r="D12" s="377"/>
      <c r="K12" s="368" t="s">
        <v>674</v>
      </c>
    </row>
    <row r="13" spans="1:11" ht="29.25" thickBot="1">
      <c r="A13" s="375" t="s">
        <v>53</v>
      </c>
      <c r="B13" s="371" t="s">
        <v>535</v>
      </c>
      <c r="C13" s="487"/>
      <c r="D13" s="377"/>
      <c r="K13" s="368" t="s">
        <v>674</v>
      </c>
    </row>
    <row r="14" spans="1:11" ht="15.75" thickBot="1">
      <c r="A14" s="375" t="s">
        <v>55</v>
      </c>
      <c r="B14" s="376" t="s">
        <v>52</v>
      </c>
      <c r="C14" s="488" t="s">
        <v>1005</v>
      </c>
      <c r="D14" s="377"/>
      <c r="K14" s="368" t="s">
        <v>674</v>
      </c>
    </row>
    <row r="15" spans="1:11" ht="75.75" thickBot="1">
      <c r="A15" s="375" t="s">
        <v>57</v>
      </c>
      <c r="B15" s="376" t="s">
        <v>54</v>
      </c>
      <c r="C15" s="486" t="s">
        <v>1006</v>
      </c>
      <c r="D15" s="378" t="s">
        <v>653</v>
      </c>
      <c r="G15" s="368" t="s">
        <v>676</v>
      </c>
      <c r="K15" s="368" t="s">
        <v>674</v>
      </c>
    </row>
    <row r="16" spans="1:11" ht="15" thickBot="1">
      <c r="A16" s="375" t="s">
        <v>107</v>
      </c>
      <c r="B16" s="376" t="s">
        <v>65</v>
      </c>
      <c r="C16" s="487" t="s">
        <v>735</v>
      </c>
      <c r="D16" s="377"/>
      <c r="G16" s="368" t="s">
        <v>677</v>
      </c>
      <c r="K16" s="368" t="s">
        <v>674</v>
      </c>
    </row>
    <row r="17" spans="1:11" ht="15.75" thickBot="1">
      <c r="A17" s="375" t="s">
        <v>8</v>
      </c>
      <c r="B17" s="376" t="s">
        <v>56</v>
      </c>
      <c r="C17" s="489" t="s">
        <v>1007</v>
      </c>
      <c r="D17" s="377"/>
      <c r="G17" s="368" t="s">
        <v>678</v>
      </c>
      <c r="K17" s="368" t="s">
        <v>674</v>
      </c>
    </row>
    <row r="18" spans="1:11" ht="15.75" thickBot="1">
      <c r="A18" s="375" t="s">
        <v>167</v>
      </c>
      <c r="B18" s="376" t="s">
        <v>58</v>
      </c>
      <c r="C18" s="490"/>
      <c r="D18" s="377"/>
      <c r="G18" s="368" t="s">
        <v>679</v>
      </c>
      <c r="K18" s="368" t="s">
        <v>674</v>
      </c>
    </row>
    <row r="19" spans="1:11" ht="15" thickBot="1">
      <c r="A19" s="375" t="s">
        <v>168</v>
      </c>
      <c r="B19" s="376" t="s">
        <v>59</v>
      </c>
      <c r="C19" s="491" t="s">
        <v>1008</v>
      </c>
      <c r="D19" s="377"/>
      <c r="G19" s="368" t="s">
        <v>680</v>
      </c>
      <c r="K19" s="368" t="s">
        <v>674</v>
      </c>
    </row>
    <row r="20" spans="1:11" ht="15.75" thickBot="1">
      <c r="A20" s="375" t="s">
        <v>362</v>
      </c>
      <c r="B20" s="376" t="s">
        <v>7</v>
      </c>
      <c r="C20" s="492" t="s">
        <v>424</v>
      </c>
      <c r="D20" s="377"/>
      <c r="G20" s="368" t="s">
        <v>681</v>
      </c>
      <c r="K20" s="368" t="s">
        <v>674</v>
      </c>
    </row>
    <row r="21" spans="1:11" ht="40.5" customHeight="1">
      <c r="A21" s="375" t="s">
        <v>536</v>
      </c>
      <c r="B21" s="371" t="s">
        <v>108</v>
      </c>
      <c r="C21" s="488" t="s">
        <v>1005</v>
      </c>
      <c r="D21" s="379" t="s">
        <v>109</v>
      </c>
      <c r="K21" s="368" t="s">
        <v>674</v>
      </c>
    </row>
    <row r="22" spans="1:11" ht="42.75">
      <c r="A22" s="375" t="s">
        <v>537</v>
      </c>
      <c r="B22" s="380" t="s">
        <v>572</v>
      </c>
      <c r="C22" s="365" t="s">
        <v>1009</v>
      </c>
      <c r="D22" s="379"/>
      <c r="K22" s="368" t="s">
        <v>674</v>
      </c>
    </row>
    <row r="23" spans="1:11">
      <c r="A23" s="375"/>
      <c r="C23" s="365"/>
      <c r="D23" s="377"/>
      <c r="K23" s="368" t="s">
        <v>674</v>
      </c>
    </row>
    <row r="24" spans="1:11" ht="15" thickBot="1">
      <c r="A24" s="357">
        <v>1.3</v>
      </c>
      <c r="B24" s="381" t="s">
        <v>60</v>
      </c>
      <c r="C24" s="382"/>
      <c r="D24" s="374"/>
      <c r="K24" s="368" t="s">
        <v>674</v>
      </c>
    </row>
    <row r="25" spans="1:11" ht="26.25" customHeight="1" thickBot="1">
      <c r="A25" s="375" t="s">
        <v>61</v>
      </c>
      <c r="B25" s="376" t="s">
        <v>62</v>
      </c>
      <c r="C25" s="493" t="s">
        <v>467</v>
      </c>
      <c r="D25" s="378" t="s">
        <v>654</v>
      </c>
      <c r="G25" s="368" t="s">
        <v>467</v>
      </c>
      <c r="K25" s="368" t="s">
        <v>674</v>
      </c>
    </row>
    <row r="26" spans="1:11" ht="101.25" customHeight="1">
      <c r="A26" s="375" t="s">
        <v>468</v>
      </c>
      <c r="B26" s="371" t="s">
        <v>469</v>
      </c>
      <c r="C26" s="493" t="s">
        <v>676</v>
      </c>
      <c r="D26" s="379" t="s">
        <v>655</v>
      </c>
      <c r="G26" s="368" t="s">
        <v>0</v>
      </c>
      <c r="K26" s="368" t="s">
        <v>674</v>
      </c>
    </row>
    <row r="27" spans="1:11" ht="101.25" customHeight="1">
      <c r="A27" s="375" t="s">
        <v>656</v>
      </c>
      <c r="B27" s="371" t="s">
        <v>469</v>
      </c>
      <c r="C27" s="493" t="s">
        <v>1010</v>
      </c>
      <c r="D27" s="379" t="s">
        <v>657</v>
      </c>
      <c r="K27" s="368" t="s">
        <v>675</v>
      </c>
    </row>
    <row r="28" spans="1:11" ht="43.5" thickBot="1">
      <c r="A28" s="375" t="s">
        <v>541</v>
      </c>
      <c r="B28" s="371" t="s">
        <v>570</v>
      </c>
      <c r="C28" s="493" t="s">
        <v>424</v>
      </c>
      <c r="D28" s="379" t="s">
        <v>169</v>
      </c>
      <c r="K28" s="368" t="s">
        <v>674</v>
      </c>
    </row>
    <row r="29" spans="1:11" ht="34.5" customHeight="1" thickBot="1">
      <c r="A29" s="375" t="s">
        <v>538</v>
      </c>
      <c r="B29" s="376" t="s">
        <v>539</v>
      </c>
      <c r="C29" s="273">
        <v>0</v>
      </c>
      <c r="D29" s="379" t="s">
        <v>540</v>
      </c>
      <c r="K29" s="368" t="s">
        <v>674</v>
      </c>
    </row>
    <row r="30" spans="1:11" ht="28.5">
      <c r="A30" s="375" t="s">
        <v>63</v>
      </c>
      <c r="B30" s="371" t="s">
        <v>363</v>
      </c>
      <c r="C30" s="493">
        <v>2</v>
      </c>
      <c r="D30" s="379" t="s">
        <v>364</v>
      </c>
      <c r="K30" s="368" t="s">
        <v>674</v>
      </c>
    </row>
    <row r="31" spans="1:11">
      <c r="A31" s="375" t="s">
        <v>64</v>
      </c>
      <c r="B31" s="371" t="s">
        <v>65</v>
      </c>
      <c r="C31" s="493" t="s">
        <v>735</v>
      </c>
      <c r="D31" s="379"/>
      <c r="K31" s="368" t="s">
        <v>674</v>
      </c>
    </row>
    <row r="32" spans="1:11">
      <c r="A32" s="375" t="s">
        <v>66</v>
      </c>
      <c r="B32" s="371" t="s">
        <v>67</v>
      </c>
      <c r="C32" s="493" t="s">
        <v>1011</v>
      </c>
      <c r="D32" s="377"/>
      <c r="K32" s="368" t="s">
        <v>674</v>
      </c>
    </row>
    <row r="33" spans="1:11" ht="42.75">
      <c r="A33" s="375" t="s">
        <v>68</v>
      </c>
      <c r="B33" s="371" t="s">
        <v>69</v>
      </c>
      <c r="C33" s="486" t="s">
        <v>1012</v>
      </c>
      <c r="D33" s="379" t="s">
        <v>658</v>
      </c>
      <c r="K33" s="368" t="s">
        <v>674</v>
      </c>
    </row>
    <row r="34" spans="1:11" ht="58.5" customHeight="1">
      <c r="A34" s="375" t="s">
        <v>70</v>
      </c>
      <c r="B34" s="371" t="s">
        <v>71</v>
      </c>
      <c r="C34" s="490" t="s">
        <v>1013</v>
      </c>
      <c r="D34" s="379" t="s">
        <v>659</v>
      </c>
      <c r="G34" s="368" t="s">
        <v>682</v>
      </c>
      <c r="K34" s="368" t="s">
        <v>674</v>
      </c>
    </row>
    <row r="35" spans="1:11" ht="15" thickBot="1">
      <c r="A35" s="375" t="s">
        <v>73</v>
      </c>
      <c r="B35" s="371" t="s">
        <v>72</v>
      </c>
      <c r="C35" s="493" t="s">
        <v>430</v>
      </c>
      <c r="D35" s="379" t="s">
        <v>660</v>
      </c>
      <c r="G35" s="368" t="s">
        <v>430</v>
      </c>
      <c r="K35" s="368" t="s">
        <v>674</v>
      </c>
    </row>
    <row r="36" spans="1:11" ht="15" thickBot="1">
      <c r="A36" s="375" t="s">
        <v>75</v>
      </c>
      <c r="B36" s="376" t="s">
        <v>74</v>
      </c>
      <c r="C36" s="493" t="s">
        <v>431</v>
      </c>
      <c r="D36" s="379" t="s">
        <v>661</v>
      </c>
      <c r="G36" s="368" t="s">
        <v>683</v>
      </c>
      <c r="K36" s="371" t="s">
        <v>674</v>
      </c>
    </row>
    <row r="37" spans="1:11">
      <c r="A37" s="375"/>
      <c r="C37" s="365"/>
      <c r="D37" s="377"/>
      <c r="G37" s="368" t="s">
        <v>431</v>
      </c>
      <c r="K37" s="371" t="s">
        <v>674</v>
      </c>
    </row>
    <row r="38" spans="1:11" ht="16.5" hidden="1">
      <c r="A38" s="360" t="s">
        <v>36</v>
      </c>
      <c r="B38" s="409" t="s">
        <v>687</v>
      </c>
      <c r="C38" s="401" t="s">
        <v>688</v>
      </c>
      <c r="D38" s="401" t="s">
        <v>689</v>
      </c>
      <c r="G38" s="368" t="s">
        <v>432</v>
      </c>
      <c r="K38" s="368" t="s">
        <v>690</v>
      </c>
    </row>
    <row r="39" spans="1:11" ht="28.5" hidden="1">
      <c r="A39" s="375"/>
      <c r="B39" s="410" t="s">
        <v>440</v>
      </c>
      <c r="C39" s="411"/>
      <c r="D39" s="412"/>
      <c r="G39" s="368" t="s">
        <v>433</v>
      </c>
      <c r="K39" s="368" t="s">
        <v>690</v>
      </c>
    </row>
    <row r="40" spans="1:11" ht="28.5" hidden="1">
      <c r="A40" s="375"/>
      <c r="B40" s="410" t="s">
        <v>441</v>
      </c>
      <c r="C40" s="411"/>
      <c r="D40" s="412"/>
      <c r="K40" s="368" t="s">
        <v>690</v>
      </c>
    </row>
    <row r="41" spans="1:11" hidden="1">
      <c r="A41" s="375"/>
      <c r="B41" s="410" t="s">
        <v>442</v>
      </c>
      <c r="C41" s="411"/>
      <c r="D41" s="412"/>
      <c r="K41" s="368" t="s">
        <v>690</v>
      </c>
    </row>
    <row r="42" spans="1:11" hidden="1">
      <c r="A42" s="375"/>
      <c r="B42" s="410" t="s">
        <v>443</v>
      </c>
      <c r="C42" s="411"/>
      <c r="D42" s="412"/>
      <c r="K42" s="368" t="s">
        <v>690</v>
      </c>
    </row>
    <row r="43" spans="1:11" hidden="1">
      <c r="A43" s="375"/>
      <c r="B43" s="410" t="s">
        <v>444</v>
      </c>
      <c r="C43" s="411"/>
      <c r="D43" s="412"/>
      <c r="K43" s="368" t="s">
        <v>690</v>
      </c>
    </row>
    <row r="44" spans="1:11" hidden="1">
      <c r="A44" s="375"/>
      <c r="B44" s="410" t="s">
        <v>435</v>
      </c>
      <c r="C44" s="411"/>
      <c r="D44" s="412"/>
      <c r="K44" s="368" t="s">
        <v>690</v>
      </c>
    </row>
    <row r="45" spans="1:11" hidden="1">
      <c r="A45" s="375"/>
      <c r="B45" s="361"/>
      <c r="C45" s="413"/>
      <c r="D45" s="414"/>
      <c r="K45" s="368" t="s">
        <v>690</v>
      </c>
    </row>
    <row r="46" spans="1:11" s="308" customFormat="1" ht="28.5">
      <c r="A46" s="138" t="s">
        <v>662</v>
      </c>
      <c r="B46" s="293" t="s">
        <v>218</v>
      </c>
      <c r="C46" s="84" t="s">
        <v>1244</v>
      </c>
      <c r="D46" s="281"/>
      <c r="E46" s="154"/>
      <c r="G46" s="308" t="s">
        <v>431</v>
      </c>
      <c r="K46" s="308" t="s">
        <v>675</v>
      </c>
    </row>
    <row r="47" spans="1:11" s="308" customFormat="1">
      <c r="A47" s="138"/>
      <c r="B47" s="293" t="s">
        <v>1242</v>
      </c>
      <c r="C47" s="612" t="s">
        <v>1243</v>
      </c>
      <c r="D47" s="281"/>
      <c r="E47" s="154"/>
    </row>
    <row r="48" spans="1:11">
      <c r="A48" s="375"/>
      <c r="B48" s="361"/>
      <c r="C48" s="383"/>
      <c r="D48" s="384"/>
      <c r="K48" s="368" t="s">
        <v>674</v>
      </c>
    </row>
    <row r="49" spans="1:11">
      <c r="A49" s="357">
        <v>1.4</v>
      </c>
      <c r="B49" s="381" t="s">
        <v>37</v>
      </c>
      <c r="C49" s="382"/>
      <c r="D49" s="385" t="s">
        <v>365</v>
      </c>
      <c r="K49" s="368" t="s">
        <v>674</v>
      </c>
    </row>
    <row r="50" spans="1:11" ht="29.25" thickBot="1">
      <c r="A50" s="360" t="s">
        <v>76</v>
      </c>
      <c r="B50" s="361" t="s">
        <v>77</v>
      </c>
      <c r="C50" s="362" t="s">
        <v>599</v>
      </c>
      <c r="D50" s="363" t="s">
        <v>366</v>
      </c>
      <c r="K50" s="368" t="s">
        <v>674</v>
      </c>
    </row>
    <row r="51" spans="1:11" ht="31.5" customHeight="1">
      <c r="A51" s="360"/>
      <c r="B51" s="630" t="s">
        <v>179</v>
      </c>
      <c r="C51" s="365" t="s">
        <v>599</v>
      </c>
      <c r="D51" s="378" t="s">
        <v>663</v>
      </c>
      <c r="K51" s="368" t="s">
        <v>674</v>
      </c>
    </row>
    <row r="52" spans="1:11" ht="31.5" customHeight="1">
      <c r="A52" s="360"/>
      <c r="B52" s="631"/>
      <c r="C52" s="365"/>
      <c r="D52" s="379" t="s">
        <v>664</v>
      </c>
      <c r="K52" s="368" t="s">
        <v>674</v>
      </c>
    </row>
    <row r="53" spans="1:11" ht="15" thickBot="1">
      <c r="A53" s="360"/>
      <c r="B53" s="632"/>
      <c r="C53" s="365"/>
      <c r="D53" s="386" t="s">
        <v>665</v>
      </c>
      <c r="K53" s="368" t="s">
        <v>675</v>
      </c>
    </row>
    <row r="54" spans="1:11" ht="28.5">
      <c r="A54" s="360"/>
      <c r="B54" s="633" t="s">
        <v>180</v>
      </c>
      <c r="C54" s="365" t="s">
        <v>599</v>
      </c>
      <c r="D54" s="378" t="s">
        <v>666</v>
      </c>
      <c r="K54" s="368" t="s">
        <v>674</v>
      </c>
    </row>
    <row r="55" spans="1:11" ht="15" thickBot="1">
      <c r="A55" s="360"/>
      <c r="B55" s="634"/>
      <c r="C55" s="365"/>
      <c r="D55" s="379" t="s">
        <v>667</v>
      </c>
      <c r="K55" s="368" t="s">
        <v>674</v>
      </c>
    </row>
    <row r="56" spans="1:11" s="308" customFormat="1" ht="42.75">
      <c r="A56" s="138"/>
      <c r="B56" s="387" t="s">
        <v>479</v>
      </c>
      <c r="C56" s="57" t="s">
        <v>599</v>
      </c>
      <c r="D56" s="367" t="s">
        <v>480</v>
      </c>
      <c r="E56" s="154"/>
      <c r="K56" s="308" t="s">
        <v>675</v>
      </c>
    </row>
    <row r="57" spans="1:11">
      <c r="A57" s="360"/>
      <c r="B57" s="364"/>
      <c r="C57" s="365"/>
      <c r="D57" s="379"/>
    </row>
    <row r="58" spans="1:11" ht="15" thickBot="1">
      <c r="A58" s="360" t="s">
        <v>78</v>
      </c>
      <c r="B58" s="364" t="s">
        <v>83</v>
      </c>
      <c r="C58" s="494">
        <v>2568.1950000000002</v>
      </c>
      <c r="D58" s="389"/>
      <c r="K58" s="368" t="s">
        <v>674</v>
      </c>
    </row>
    <row r="59" spans="1:11" ht="29.25" hidden="1" thickBot="1">
      <c r="A59" s="360" t="s">
        <v>691</v>
      </c>
      <c r="B59" s="364" t="s">
        <v>692</v>
      </c>
      <c r="C59" s="494">
        <f>+C60</f>
        <v>0</v>
      </c>
      <c r="D59" s="378" t="s">
        <v>693</v>
      </c>
      <c r="K59" s="368" t="s">
        <v>686</v>
      </c>
    </row>
    <row r="60" spans="1:11" ht="29.25" hidden="1" thickBot="1">
      <c r="A60" s="360" t="s">
        <v>694</v>
      </c>
      <c r="B60" s="364" t="s">
        <v>695</v>
      </c>
      <c r="C60" s="494">
        <f>+C49</f>
        <v>0</v>
      </c>
      <c r="D60" s="378"/>
      <c r="K60" s="368" t="s">
        <v>686</v>
      </c>
    </row>
    <row r="61" spans="1:11" ht="86.25" hidden="1" thickBot="1">
      <c r="A61" s="360" t="s">
        <v>696</v>
      </c>
      <c r="B61" s="364" t="s">
        <v>697</v>
      </c>
      <c r="C61" s="494">
        <f>+C60</f>
        <v>0</v>
      </c>
      <c r="D61" s="378"/>
      <c r="K61" s="368" t="s">
        <v>686</v>
      </c>
    </row>
    <row r="62" spans="1:11" ht="100.5" hidden="1" thickBot="1">
      <c r="A62" s="370" t="s">
        <v>698</v>
      </c>
      <c r="B62" s="364" t="s">
        <v>699</v>
      </c>
      <c r="C62" s="388"/>
      <c r="D62" s="378"/>
      <c r="K62" s="368" t="s">
        <v>686</v>
      </c>
    </row>
    <row r="63" spans="1:11" ht="29.25" thickBot="1">
      <c r="A63" s="360" t="s">
        <v>80</v>
      </c>
      <c r="B63" s="390" t="s">
        <v>12</v>
      </c>
      <c r="C63" s="365" t="s">
        <v>435</v>
      </c>
      <c r="D63" s="379" t="s">
        <v>668</v>
      </c>
      <c r="G63" s="368" t="s">
        <v>434</v>
      </c>
      <c r="K63" s="368" t="s">
        <v>674</v>
      </c>
    </row>
    <row r="64" spans="1:11" ht="28.5">
      <c r="A64" s="360" t="s">
        <v>82</v>
      </c>
      <c r="B64" s="364" t="s">
        <v>85</v>
      </c>
      <c r="C64" s="78" t="s">
        <v>1014</v>
      </c>
      <c r="D64" s="378" t="s">
        <v>367</v>
      </c>
      <c r="G64" s="368" t="s">
        <v>435</v>
      </c>
      <c r="K64" s="368" t="s">
        <v>674</v>
      </c>
    </row>
    <row r="65" spans="1:11" ht="105" hidden="1" customHeight="1">
      <c r="A65" s="360" t="s">
        <v>700</v>
      </c>
      <c r="B65" s="364" t="s">
        <v>701</v>
      </c>
      <c r="C65" s="415" t="s">
        <v>702</v>
      </c>
      <c r="D65" s="416" t="s">
        <v>703</v>
      </c>
      <c r="G65" s="368" t="s">
        <v>436</v>
      </c>
      <c r="K65" s="368" t="s">
        <v>686</v>
      </c>
    </row>
    <row r="66" spans="1:11" ht="49.5" hidden="1" customHeight="1">
      <c r="A66" s="360"/>
      <c r="B66" s="364" t="s">
        <v>704</v>
      </c>
      <c r="C66" s="388"/>
      <c r="D66" s="416"/>
      <c r="K66" s="368" t="s">
        <v>686</v>
      </c>
    </row>
    <row r="67" spans="1:11" ht="49.5" customHeight="1">
      <c r="A67" s="360"/>
      <c r="B67" s="387" t="s">
        <v>669</v>
      </c>
      <c r="C67" s="78" t="s">
        <v>1015</v>
      </c>
      <c r="D67" s="296" t="s">
        <v>457</v>
      </c>
      <c r="K67" s="368" t="s">
        <v>675</v>
      </c>
    </row>
    <row r="68" spans="1:11" ht="28.5" hidden="1">
      <c r="A68" s="360" t="s">
        <v>705</v>
      </c>
      <c r="B68" s="395" t="s">
        <v>706</v>
      </c>
      <c r="C68" s="365"/>
      <c r="D68" s="416" t="s">
        <v>707</v>
      </c>
      <c r="K68" s="368" t="s">
        <v>686</v>
      </c>
    </row>
    <row r="69" spans="1:11" ht="28.5" hidden="1" customHeight="1">
      <c r="A69" s="417" t="s">
        <v>708</v>
      </c>
      <c r="B69" s="395" t="s">
        <v>709</v>
      </c>
      <c r="C69" s="365"/>
      <c r="D69" s="416" t="s">
        <v>707</v>
      </c>
      <c r="K69" s="368" t="s">
        <v>686</v>
      </c>
    </row>
    <row r="70" spans="1:11" ht="71.25" hidden="1">
      <c r="A70" s="418" t="s">
        <v>710</v>
      </c>
      <c r="B70" s="364" t="s">
        <v>711</v>
      </c>
      <c r="C70" s="365"/>
      <c r="D70" s="378" t="s">
        <v>712</v>
      </c>
      <c r="K70" s="368" t="s">
        <v>686</v>
      </c>
    </row>
    <row r="71" spans="1:11" ht="71.25" hidden="1">
      <c r="A71" s="418" t="s">
        <v>713</v>
      </c>
      <c r="B71" s="364" t="s">
        <v>714</v>
      </c>
      <c r="C71" s="365"/>
      <c r="D71" s="389"/>
      <c r="K71" s="368" t="s">
        <v>686</v>
      </c>
    </row>
    <row r="72" spans="1:11" hidden="1">
      <c r="A72" s="418" t="s">
        <v>715</v>
      </c>
      <c r="B72" s="364" t="s">
        <v>716</v>
      </c>
      <c r="C72" s="365"/>
      <c r="D72" s="379" t="s">
        <v>671</v>
      </c>
      <c r="K72" s="368" t="s">
        <v>686</v>
      </c>
    </row>
    <row r="73" spans="1:11" ht="28.5">
      <c r="A73" s="360" t="s">
        <v>84</v>
      </c>
      <c r="B73" s="364" t="s">
        <v>87</v>
      </c>
      <c r="C73" s="365" t="s">
        <v>1016</v>
      </c>
      <c r="D73" s="379" t="s">
        <v>368</v>
      </c>
      <c r="K73" s="368" t="s">
        <v>674</v>
      </c>
    </row>
    <row r="74" spans="1:11">
      <c r="A74" s="360" t="s">
        <v>86</v>
      </c>
      <c r="B74" s="364" t="s">
        <v>89</v>
      </c>
      <c r="C74" s="365" t="s">
        <v>1017</v>
      </c>
      <c r="D74" s="379" t="s">
        <v>6</v>
      </c>
      <c r="K74" s="368" t="s">
        <v>674</v>
      </c>
    </row>
    <row r="75" spans="1:11" ht="45">
      <c r="A75" s="360" t="s">
        <v>88</v>
      </c>
      <c r="B75" s="364" t="s">
        <v>123</v>
      </c>
      <c r="C75" s="495" t="s">
        <v>1018</v>
      </c>
      <c r="D75" s="389"/>
      <c r="K75" s="368" t="s">
        <v>674</v>
      </c>
    </row>
    <row r="76" spans="1:11" ht="45">
      <c r="A76" s="360"/>
      <c r="B76" s="364" t="s">
        <v>103</v>
      </c>
      <c r="C76" s="496" t="s">
        <v>1019</v>
      </c>
      <c r="D76" s="595" t="s">
        <v>1230</v>
      </c>
      <c r="K76" s="368" t="s">
        <v>674</v>
      </c>
    </row>
    <row r="77" spans="1:11" ht="71.25" hidden="1">
      <c r="A77" s="360" t="s">
        <v>717</v>
      </c>
      <c r="B77" s="364" t="s">
        <v>718</v>
      </c>
      <c r="C77" s="365"/>
      <c r="D77" s="389"/>
      <c r="K77" s="368" t="s">
        <v>686</v>
      </c>
    </row>
    <row r="78" spans="1:11" ht="42.75">
      <c r="A78" s="360" t="s">
        <v>90</v>
      </c>
      <c r="B78" s="364" t="s">
        <v>124</v>
      </c>
      <c r="C78" s="140" t="s">
        <v>231</v>
      </c>
      <c r="D78" s="379" t="s">
        <v>20</v>
      </c>
      <c r="K78" s="368" t="s">
        <v>674</v>
      </c>
    </row>
    <row r="79" spans="1:11" ht="15" thickBot="1">
      <c r="A79" s="360" t="s">
        <v>91</v>
      </c>
      <c r="B79" s="364" t="s">
        <v>125</v>
      </c>
      <c r="C79" s="140" t="s">
        <v>1020</v>
      </c>
      <c r="D79" s="379" t="s">
        <v>126</v>
      </c>
      <c r="K79" s="368" t="s">
        <v>674</v>
      </c>
    </row>
    <row r="80" spans="1:11" ht="29.25" thickBot="1">
      <c r="A80" s="360" t="s">
        <v>178</v>
      </c>
      <c r="B80" s="390" t="s">
        <v>79</v>
      </c>
      <c r="C80" s="365" t="s">
        <v>1023</v>
      </c>
      <c r="D80" s="391" t="s">
        <v>100</v>
      </c>
      <c r="K80" s="368" t="s">
        <v>674</v>
      </c>
    </row>
    <row r="81" spans="1:11">
      <c r="A81" s="360"/>
      <c r="B81" s="392" t="s">
        <v>670</v>
      </c>
      <c r="C81" s="393">
        <v>37</v>
      </c>
      <c r="D81" s="394"/>
      <c r="K81" s="368" t="s">
        <v>674</v>
      </c>
    </row>
    <row r="82" spans="1:11" ht="28.5">
      <c r="A82" s="360" t="s">
        <v>10</v>
      </c>
      <c r="B82" s="395" t="s">
        <v>81</v>
      </c>
      <c r="C82" s="140" t="s">
        <v>1022</v>
      </c>
      <c r="D82" s="394" t="s">
        <v>100</v>
      </c>
      <c r="K82" s="368" t="s">
        <v>674</v>
      </c>
    </row>
    <row r="83" spans="1:11">
      <c r="A83" s="360"/>
      <c r="B83" s="392" t="s">
        <v>670</v>
      </c>
      <c r="C83" s="140">
        <v>218</v>
      </c>
      <c r="D83" s="394"/>
      <c r="K83" s="368" t="s">
        <v>674</v>
      </c>
    </row>
    <row r="84" spans="1:11">
      <c r="A84" s="360" t="s">
        <v>11</v>
      </c>
      <c r="B84" s="364" t="s">
        <v>127</v>
      </c>
      <c r="C84" s="365" t="s">
        <v>1021</v>
      </c>
      <c r="D84" s="379" t="s">
        <v>671</v>
      </c>
      <c r="K84" s="368" t="s">
        <v>674</v>
      </c>
    </row>
    <row r="85" spans="1:11" ht="15" hidden="1" thickBot="1">
      <c r="A85" s="360" t="s">
        <v>719</v>
      </c>
      <c r="B85" s="390" t="s">
        <v>720</v>
      </c>
      <c r="C85" s="365"/>
      <c r="D85" s="379" t="s">
        <v>671</v>
      </c>
      <c r="K85" s="368" t="s">
        <v>686</v>
      </c>
    </row>
    <row r="86" spans="1:11" ht="15" hidden="1" thickBot="1">
      <c r="A86" s="360" t="s">
        <v>721</v>
      </c>
      <c r="B86" s="390" t="s">
        <v>722</v>
      </c>
      <c r="C86" s="365"/>
      <c r="D86" s="379" t="s">
        <v>671</v>
      </c>
      <c r="K86" s="368" t="s">
        <v>686</v>
      </c>
    </row>
    <row r="87" spans="1:11">
      <c r="A87" s="360"/>
      <c r="B87" s="396"/>
      <c r="C87" s="397"/>
      <c r="D87" s="398"/>
      <c r="K87" s="368" t="s">
        <v>674</v>
      </c>
    </row>
    <row r="88" spans="1:11">
      <c r="A88" s="399" t="s">
        <v>369</v>
      </c>
      <c r="B88" s="400" t="s">
        <v>128</v>
      </c>
      <c r="C88" s="401" t="s">
        <v>129</v>
      </c>
      <c r="D88" s="401" t="s">
        <v>130</v>
      </c>
      <c r="E88" s="402"/>
      <c r="K88" s="368" t="s">
        <v>674</v>
      </c>
    </row>
    <row r="89" spans="1:11">
      <c r="A89" s="375"/>
      <c r="B89" s="403" t="s">
        <v>131</v>
      </c>
      <c r="C89" s="497"/>
      <c r="D89" s="497"/>
      <c r="K89" s="368" t="s">
        <v>674</v>
      </c>
    </row>
    <row r="90" spans="1:11">
      <c r="A90" s="375"/>
      <c r="B90" s="403" t="s">
        <v>132</v>
      </c>
      <c r="C90" s="497"/>
      <c r="D90" s="497">
        <v>1213.8499999999999</v>
      </c>
      <c r="K90" s="368" t="s">
        <v>674</v>
      </c>
    </row>
    <row r="91" spans="1:11">
      <c r="A91" s="375"/>
      <c r="B91" s="403" t="s">
        <v>133</v>
      </c>
      <c r="C91" s="498">
        <v>2</v>
      </c>
      <c r="D91" s="498">
        <v>1354.35</v>
      </c>
      <c r="K91" s="368" t="s">
        <v>674</v>
      </c>
    </row>
    <row r="92" spans="1:11">
      <c r="A92" s="375"/>
      <c r="B92" s="403" t="s">
        <v>134</v>
      </c>
      <c r="C92" s="497"/>
      <c r="D92" s="497"/>
      <c r="K92" s="368" t="s">
        <v>674</v>
      </c>
    </row>
    <row r="93" spans="1:11">
      <c r="A93" s="375"/>
      <c r="B93" s="403" t="s">
        <v>135</v>
      </c>
      <c r="C93" s="497">
        <f>SUM(C89:C92)</f>
        <v>2</v>
      </c>
      <c r="D93" s="497">
        <f>SUM(D89:D92)</f>
        <v>2568.1999999999998</v>
      </c>
      <c r="K93" s="368" t="s">
        <v>674</v>
      </c>
    </row>
    <row r="94" spans="1:11">
      <c r="A94" s="404"/>
      <c r="D94" s="377"/>
      <c r="K94" s="368" t="s">
        <v>674</v>
      </c>
    </row>
    <row r="95" spans="1:11" ht="33.75" hidden="1" customHeight="1">
      <c r="A95" s="399" t="s">
        <v>723</v>
      </c>
      <c r="B95" s="635" t="s">
        <v>724</v>
      </c>
      <c r="C95" s="636"/>
      <c r="D95" s="637"/>
      <c r="E95" s="402"/>
      <c r="K95" s="368" t="s">
        <v>686</v>
      </c>
    </row>
    <row r="96" spans="1:11" ht="90" hidden="1" customHeight="1">
      <c r="A96" s="419"/>
      <c r="B96" s="420" t="s">
        <v>725</v>
      </c>
      <c r="C96" s="421" t="s">
        <v>130</v>
      </c>
      <c r="D96" s="421" t="s">
        <v>726</v>
      </c>
      <c r="E96" s="402"/>
      <c r="K96" s="368" t="s">
        <v>686</v>
      </c>
    </row>
    <row r="97" spans="1:27" ht="42.75" hidden="1">
      <c r="A97" s="375"/>
      <c r="B97" s="422" t="s">
        <v>727</v>
      </c>
      <c r="C97" s="423" t="s">
        <v>728</v>
      </c>
      <c r="D97" s="423" t="s">
        <v>729</v>
      </c>
      <c r="K97" s="368" t="s">
        <v>686</v>
      </c>
    </row>
    <row r="98" spans="1:27" ht="42.75" hidden="1">
      <c r="A98" s="375"/>
      <c r="B98" s="422" t="s">
        <v>730</v>
      </c>
      <c r="C98" s="423" t="s">
        <v>728</v>
      </c>
      <c r="D98" s="423" t="s">
        <v>731</v>
      </c>
      <c r="K98" s="368" t="s">
        <v>686</v>
      </c>
    </row>
    <row r="99" spans="1:27" hidden="1">
      <c r="A99" s="375"/>
      <c r="B99" s="424"/>
      <c r="C99" s="411"/>
      <c r="D99" s="412"/>
      <c r="K99" s="368" t="s">
        <v>686</v>
      </c>
    </row>
    <row r="100" spans="1:27" hidden="1">
      <c r="A100" s="375"/>
      <c r="B100" s="424"/>
      <c r="C100" s="411"/>
      <c r="D100" s="412"/>
      <c r="K100" s="368" t="s">
        <v>686</v>
      </c>
    </row>
    <row r="101" spans="1:27" hidden="1">
      <c r="A101" s="375"/>
      <c r="B101" s="424"/>
      <c r="C101" s="411"/>
      <c r="D101" s="412"/>
      <c r="K101" s="368" t="s">
        <v>686</v>
      </c>
    </row>
    <row r="102" spans="1:27">
      <c r="B102" s="365"/>
      <c r="C102" s="365"/>
      <c r="D102" s="405"/>
    </row>
    <row r="111" spans="1:27">
      <c r="AA111" s="368" t="s">
        <v>672</v>
      </c>
    </row>
    <row r="112" spans="1:27">
      <c r="AA112" s="368" t="s">
        <v>673</v>
      </c>
    </row>
  </sheetData>
  <sheetProtection formatCells="0" formatColumns="0" formatRows="0" insertColumns="0" insertRows="0" insertHyperlinks="0" sort="0" autoFilter="0" pivotTables="0"/>
  <autoFilter ref="K1:K112" xr:uid="{00000000-0009-0000-0000-000001000000}">
    <filterColumn colId="0">
      <filters blank="1">
        <filter val="both"/>
        <filter val="PEFC"/>
      </filters>
    </filterColumn>
  </autoFilter>
  <mergeCells count="3">
    <mergeCell ref="B51:B53"/>
    <mergeCell ref="B54:B55"/>
    <mergeCell ref="B95:D95"/>
  </mergeCells>
  <dataValidations count="6">
    <dataValidation type="list" allowBlank="1" showInputMessage="1" showErrorMessage="1" sqref="C68:C69 C84:C86 C72" xr:uid="{00000000-0002-0000-0100-000000000000}">
      <formula1>$AA$111:$AA$112</formula1>
    </dataValidation>
    <dataValidation type="list" allowBlank="1" showInputMessage="1" showErrorMessage="1" sqref="C63" xr:uid="{00000000-0002-0000-0100-000001000000}">
      <formula1>$G$63:$G$65</formula1>
    </dataValidation>
    <dataValidation type="list" allowBlank="1" showInputMessage="1" showErrorMessage="1" sqref="C25" xr:uid="{00000000-0002-0000-0100-000002000000}">
      <formula1>$G$21:$G$25</formula1>
    </dataValidation>
    <dataValidation type="list" allowBlank="1" showInputMessage="1" showErrorMessage="1" sqref="C36" xr:uid="{00000000-0002-0000-0100-000003000000}">
      <formula1>$G$31:$G$34</formula1>
    </dataValidation>
    <dataValidation type="list" allowBlank="1" showInputMessage="1" showErrorMessage="1" sqref="C26" xr:uid="{00000000-0002-0000-0100-000004000000}">
      <formula1>$G$11:$G$16</formula1>
    </dataValidation>
    <dataValidation type="list" allowBlank="1" showInputMessage="1" showErrorMessage="1" sqref="C35" xr:uid="{00000000-0002-0000-0100-000005000000}">
      <formula1>$G$29:$G$30</formula1>
    </dataValidation>
  </dataValidations>
  <hyperlinks>
    <hyperlink ref="C19"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347"/>
  <sheetViews>
    <sheetView view="pageBreakPreview" zoomScale="86" zoomScaleNormal="100" zoomScaleSheetLayoutView="86" workbookViewId="0">
      <pane ySplit="5" topLeftCell="A6" activePane="bottomLeft" state="frozen"/>
      <selection pane="bottomLeft" activeCell="F22" sqref="F22"/>
    </sheetView>
  </sheetViews>
  <sheetFormatPr defaultColWidth="9" defaultRowHeight="14.25"/>
  <cols>
    <col min="1" max="1" width="8" style="57" customWidth="1"/>
    <col min="2" max="2" width="7.140625" style="57" customWidth="1"/>
    <col min="3" max="3" width="36.7109375" style="57" customWidth="1"/>
    <col min="4" max="4" width="9.7109375" style="62" customWidth="1"/>
    <col min="5" max="7" width="30.7109375" style="57" customWidth="1"/>
    <col min="8" max="8" width="12.28515625" style="57" customWidth="1"/>
    <col min="9" max="9" width="29.28515625" style="57" customWidth="1"/>
    <col min="10" max="10" width="7.140625" style="57" customWidth="1"/>
    <col min="11" max="11" width="11.28515625" style="57" customWidth="1"/>
    <col min="12" max="12" width="3" style="57" customWidth="1"/>
    <col min="13" max="13" width="9" style="264"/>
    <col min="14" max="14" width="9" style="264" customWidth="1"/>
    <col min="15" max="16384" width="9" style="264"/>
  </cols>
  <sheetData>
    <row r="1" spans="1:14" s="85" customFormat="1" ht="21" hidden="1" customHeight="1">
      <c r="A1" s="638" t="s">
        <v>449</v>
      </c>
      <c r="B1" s="638"/>
      <c r="C1" s="638"/>
      <c r="D1" s="270"/>
      <c r="E1" s="154"/>
      <c r="F1" s="154"/>
      <c r="G1" s="154"/>
      <c r="H1" s="154"/>
      <c r="I1" s="154"/>
      <c r="J1" s="154"/>
      <c r="K1" s="154"/>
      <c r="L1" s="154"/>
      <c r="N1" s="85" t="s">
        <v>450</v>
      </c>
    </row>
    <row r="2" spans="1:14" s="85" customFormat="1" ht="13.5" hidden="1" customHeight="1">
      <c r="A2" s="154"/>
      <c r="B2" s="154"/>
      <c r="C2" s="154"/>
      <c r="D2" s="270"/>
      <c r="E2" s="154"/>
      <c r="F2" s="154"/>
      <c r="G2" s="154"/>
      <c r="H2" s="154"/>
      <c r="I2" s="154"/>
      <c r="J2" s="154"/>
      <c r="K2" s="154"/>
      <c r="L2" s="154"/>
      <c r="N2" s="85" t="s">
        <v>183</v>
      </c>
    </row>
    <row r="3" spans="1:14" s="85" customFormat="1" hidden="1">
      <c r="A3" s="154"/>
      <c r="B3" s="154"/>
      <c r="C3" s="154"/>
      <c r="D3" s="270"/>
      <c r="E3" s="154"/>
      <c r="F3" s="154"/>
      <c r="G3" s="154"/>
      <c r="H3" s="154"/>
      <c r="I3" s="154"/>
      <c r="J3" s="154"/>
      <c r="K3" s="154"/>
      <c r="L3" s="154"/>
      <c r="N3" s="85" t="s">
        <v>445</v>
      </c>
    </row>
    <row r="4" spans="1:14" s="146" customFormat="1" ht="24" customHeight="1">
      <c r="A4" s="142">
        <v>2</v>
      </c>
      <c r="B4" s="143" t="s">
        <v>370</v>
      </c>
      <c r="C4" s="144"/>
      <c r="D4" s="639" t="str">
        <f>Cover!D5</f>
        <v>TWK Agri (Pty) Ltd</v>
      </c>
      <c r="E4" s="639"/>
      <c r="F4" s="639"/>
      <c r="G4" s="639"/>
      <c r="H4" s="639"/>
      <c r="I4" s="144" t="str">
        <f>Cover!D8</f>
        <v>SA-PEFC-FM-001353</v>
      </c>
      <c r="J4" s="144"/>
      <c r="K4" s="262"/>
      <c r="L4" s="145"/>
    </row>
    <row r="5" spans="1:14" ht="49.5" customHeight="1">
      <c r="A5" s="263" t="s">
        <v>16</v>
      </c>
      <c r="B5" s="263" t="s">
        <v>44</v>
      </c>
      <c r="C5" s="263" t="s">
        <v>446</v>
      </c>
      <c r="D5" s="261" t="s">
        <v>182</v>
      </c>
      <c r="E5" s="263" t="s">
        <v>447</v>
      </c>
      <c r="F5" s="300" t="s">
        <v>483</v>
      </c>
      <c r="G5" s="300" t="s">
        <v>482</v>
      </c>
      <c r="H5" s="263" t="s">
        <v>30</v>
      </c>
      <c r="I5" s="263" t="s">
        <v>481</v>
      </c>
      <c r="J5" s="263" t="s">
        <v>17</v>
      </c>
      <c r="K5" s="262" t="s">
        <v>451</v>
      </c>
      <c r="L5" s="66"/>
    </row>
    <row r="6" spans="1:14" ht="15" hidden="1">
      <c r="A6" s="67" t="s">
        <v>452</v>
      </c>
      <c r="B6" s="59"/>
      <c r="C6" s="59"/>
      <c r="D6" s="271"/>
      <c r="E6" s="59"/>
      <c r="F6" s="645" t="s">
        <v>502</v>
      </c>
      <c r="G6" s="646"/>
      <c r="H6" s="59"/>
      <c r="I6" s="59"/>
      <c r="J6" s="59"/>
      <c r="K6" s="59"/>
      <c r="L6" s="66"/>
    </row>
    <row r="7" spans="1:14" ht="15">
      <c r="A7" s="640" t="s">
        <v>185</v>
      </c>
      <c r="B7" s="641"/>
      <c r="C7" s="641"/>
      <c r="D7" s="641"/>
      <c r="E7" s="641"/>
      <c r="F7" s="641"/>
      <c r="G7" s="641"/>
      <c r="H7" s="641"/>
      <c r="I7" s="641"/>
      <c r="J7" s="641"/>
      <c r="K7" s="641"/>
      <c r="L7" s="66"/>
    </row>
    <row r="8" spans="1:14" ht="99.75">
      <c r="A8" s="70">
        <v>2022.1</v>
      </c>
      <c r="B8" s="68" t="s">
        <v>450</v>
      </c>
      <c r="C8" s="269" t="s">
        <v>1228</v>
      </c>
      <c r="D8" s="269" t="s">
        <v>761</v>
      </c>
      <c r="E8" s="68" t="s">
        <v>453</v>
      </c>
      <c r="F8" s="68"/>
      <c r="G8" s="68"/>
      <c r="H8" s="68" t="s">
        <v>448</v>
      </c>
      <c r="I8" s="64"/>
      <c r="J8" s="68" t="s">
        <v>184</v>
      </c>
      <c r="K8" s="64"/>
      <c r="L8" s="69"/>
    </row>
    <row r="9" spans="1:14" ht="15" customHeight="1">
      <c r="A9" s="642" t="s">
        <v>186</v>
      </c>
      <c r="B9" s="643"/>
      <c r="C9" s="643"/>
      <c r="D9" s="643"/>
      <c r="E9" s="643"/>
      <c r="F9" s="643"/>
      <c r="G9" s="643"/>
      <c r="H9" s="643"/>
      <c r="I9" s="643"/>
      <c r="J9" s="643"/>
      <c r="K9" s="644"/>
      <c r="L9" s="71"/>
    </row>
    <row r="10" spans="1:14" s="308" customFormat="1">
      <c r="A10" s="70"/>
      <c r="B10" s="68"/>
      <c r="C10" s="269"/>
      <c r="D10" s="269"/>
      <c r="E10" s="68"/>
      <c r="F10" s="68"/>
      <c r="G10" s="68"/>
      <c r="H10" s="68"/>
      <c r="I10" s="64"/>
      <c r="J10" s="68"/>
      <c r="K10" s="64"/>
      <c r="L10" s="69"/>
    </row>
    <row r="11" spans="1:14" s="308" customFormat="1">
      <c r="A11" s="70"/>
      <c r="B11" s="68"/>
      <c r="C11" s="269"/>
      <c r="D11" s="269"/>
      <c r="E11" s="68"/>
      <c r="F11" s="68"/>
      <c r="G11" s="68"/>
      <c r="H11" s="68"/>
      <c r="I11" s="64"/>
      <c r="J11" s="68"/>
      <c r="K11" s="64"/>
      <c r="L11" s="69"/>
    </row>
    <row r="12" spans="1:14" s="308" customFormat="1">
      <c r="A12" s="70"/>
      <c r="B12" s="68"/>
      <c r="C12" s="269"/>
      <c r="D12" s="269"/>
      <c r="E12" s="68"/>
      <c r="F12" s="68"/>
      <c r="G12" s="68"/>
      <c r="H12" s="68"/>
      <c r="I12" s="64"/>
      <c r="J12" s="68"/>
      <c r="K12" s="64"/>
      <c r="L12" s="69"/>
    </row>
    <row r="13" spans="1:14" s="308" customFormat="1">
      <c r="A13" s="70"/>
      <c r="B13" s="68"/>
      <c r="C13" s="269"/>
      <c r="D13" s="269"/>
      <c r="E13" s="68"/>
      <c r="F13" s="68"/>
      <c r="G13" s="68"/>
      <c r="H13" s="68"/>
      <c r="I13" s="64"/>
      <c r="J13" s="68"/>
      <c r="K13" s="64"/>
      <c r="L13" s="69"/>
    </row>
    <row r="14" spans="1:14" s="308" customFormat="1">
      <c r="A14" s="70"/>
      <c r="B14" s="68"/>
      <c r="C14" s="269"/>
      <c r="D14" s="269"/>
      <c r="E14" s="68"/>
      <c r="F14" s="68"/>
      <c r="G14" s="68"/>
      <c r="H14" s="68"/>
      <c r="I14" s="64"/>
      <c r="J14" s="68"/>
      <c r="K14" s="64"/>
      <c r="L14" s="69"/>
    </row>
    <row r="15" spans="1:14" s="57" customFormat="1">
      <c r="A15" s="78"/>
      <c r="B15" s="265"/>
      <c r="C15" s="140"/>
      <c r="D15" s="272"/>
      <c r="E15" s="60"/>
      <c r="F15" s="60"/>
      <c r="G15" s="60"/>
      <c r="H15" s="60"/>
      <c r="I15" s="60"/>
      <c r="M15" s="264"/>
      <c r="N15" s="264"/>
    </row>
    <row r="16" spans="1:14" s="57" customFormat="1">
      <c r="A16" s="78"/>
      <c r="B16" s="265"/>
      <c r="C16" s="78"/>
      <c r="D16" s="62"/>
      <c r="M16" s="264"/>
      <c r="N16" s="264"/>
    </row>
    <row r="17" spans="1:14" s="57" customFormat="1">
      <c r="A17" s="78"/>
      <c r="B17" s="265"/>
      <c r="C17" s="78"/>
      <c r="D17" s="62"/>
      <c r="M17" s="264"/>
      <c r="N17" s="264"/>
    </row>
    <row r="18" spans="1:14" s="57" customFormat="1">
      <c r="A18" s="78"/>
      <c r="B18" s="265"/>
      <c r="C18" s="78"/>
      <c r="D18" s="62"/>
      <c r="M18" s="264"/>
      <c r="N18" s="264"/>
    </row>
    <row r="19" spans="1:14" s="57" customFormat="1">
      <c r="A19" s="78"/>
      <c r="B19" s="265"/>
      <c r="C19" s="78"/>
      <c r="D19" s="62"/>
      <c r="M19" s="264"/>
      <c r="N19" s="264"/>
    </row>
    <row r="20" spans="1:14" s="57" customFormat="1">
      <c r="A20" s="78"/>
      <c r="B20" s="265"/>
      <c r="C20" s="78"/>
      <c r="D20" s="62"/>
      <c r="M20" s="264"/>
      <c r="N20" s="264"/>
    </row>
    <row r="21" spans="1:14" s="57" customFormat="1">
      <c r="A21" s="78"/>
      <c r="B21" s="265"/>
      <c r="C21" s="78"/>
      <c r="D21" s="62"/>
      <c r="M21" s="264"/>
      <c r="N21" s="264"/>
    </row>
    <row r="22" spans="1:14" s="57" customFormat="1">
      <c r="A22" s="78"/>
      <c r="B22" s="265"/>
      <c r="C22" s="78"/>
      <c r="D22" s="62"/>
      <c r="M22" s="264"/>
      <c r="N22" s="264"/>
    </row>
    <row r="23" spans="1:14" s="57" customFormat="1">
      <c r="A23" s="78"/>
      <c r="B23" s="265"/>
      <c r="C23" s="78"/>
      <c r="D23" s="62"/>
      <c r="M23" s="264"/>
      <c r="N23" s="264"/>
    </row>
    <row r="24" spans="1:14" s="57" customFormat="1">
      <c r="A24" s="78" t="s">
        <v>18</v>
      </c>
      <c r="B24" s="265"/>
      <c r="C24" s="78"/>
      <c r="D24" s="62"/>
      <c r="M24" s="264"/>
      <c r="N24" s="264"/>
    </row>
    <row r="25" spans="1:14" s="57" customFormat="1">
      <c r="A25" s="78"/>
      <c r="B25" s="265"/>
      <c r="C25" s="78"/>
      <c r="D25" s="62"/>
      <c r="M25" s="264"/>
      <c r="N25" s="264"/>
    </row>
    <row r="26" spans="1:14" s="57" customFormat="1">
      <c r="A26" s="78"/>
      <c r="B26" s="265"/>
      <c r="C26" s="78"/>
      <c r="D26" s="62"/>
      <c r="M26" s="264"/>
      <c r="N26" s="264"/>
    </row>
    <row r="27" spans="1:14" s="57" customFormat="1">
      <c r="A27" s="78"/>
      <c r="B27" s="265"/>
      <c r="C27" s="78"/>
      <c r="D27" s="62"/>
      <c r="M27" s="264"/>
      <c r="N27" s="264"/>
    </row>
    <row r="28" spans="1:14" s="57" customFormat="1">
      <c r="A28" s="78"/>
      <c r="B28" s="265"/>
      <c r="C28" s="78"/>
      <c r="D28" s="62"/>
      <c r="M28" s="264"/>
      <c r="N28" s="264"/>
    </row>
    <row r="29" spans="1:14" s="57" customFormat="1">
      <c r="A29" s="78"/>
      <c r="B29" s="265"/>
      <c r="C29" s="78"/>
      <c r="D29" s="62"/>
      <c r="M29" s="264"/>
      <c r="N29" s="264"/>
    </row>
    <row r="30" spans="1:14" s="57" customFormat="1">
      <c r="A30" s="78"/>
      <c r="B30" s="265"/>
      <c r="C30" s="78"/>
      <c r="D30" s="62"/>
      <c r="M30" s="264"/>
      <c r="N30" s="264"/>
    </row>
    <row r="31" spans="1:14" s="57" customFormat="1">
      <c r="A31" s="78"/>
      <c r="B31" s="265"/>
      <c r="C31" s="78"/>
      <c r="D31" s="62"/>
      <c r="M31" s="264"/>
      <c r="N31" s="264"/>
    </row>
    <row r="32" spans="1:14" s="57" customFormat="1">
      <c r="A32" s="78"/>
      <c r="B32" s="265"/>
      <c r="C32" s="78"/>
      <c r="D32" s="62"/>
      <c r="M32" s="264"/>
      <c r="N32" s="264"/>
    </row>
    <row r="33" spans="1:14" s="57" customFormat="1">
      <c r="A33" s="78"/>
      <c r="B33" s="265"/>
      <c r="C33" s="78"/>
      <c r="D33" s="62"/>
      <c r="M33" s="264"/>
      <c r="N33" s="264"/>
    </row>
    <row r="34" spans="1:14" s="57" customFormat="1">
      <c r="A34" s="78"/>
      <c r="B34" s="265"/>
      <c r="C34" s="78"/>
      <c r="D34" s="62"/>
      <c r="M34" s="264"/>
      <c r="N34" s="264"/>
    </row>
    <row r="35" spans="1:14" s="57" customFormat="1">
      <c r="A35" s="78"/>
      <c r="B35" s="265"/>
      <c r="C35" s="78"/>
      <c r="D35" s="62"/>
      <c r="M35" s="264"/>
      <c r="N35" s="264"/>
    </row>
    <row r="36" spans="1:14" s="57" customFormat="1">
      <c r="A36" s="78"/>
      <c r="B36" s="265"/>
      <c r="C36" s="78"/>
      <c r="D36" s="62"/>
      <c r="M36" s="264"/>
      <c r="N36" s="264"/>
    </row>
    <row r="37" spans="1:14" s="57" customFormat="1">
      <c r="A37" s="78"/>
      <c r="B37" s="265"/>
      <c r="C37" s="78"/>
      <c r="D37" s="62"/>
      <c r="M37" s="264"/>
      <c r="N37" s="264"/>
    </row>
    <row r="38" spans="1:14" s="57" customFormat="1">
      <c r="A38" s="78"/>
      <c r="B38" s="265"/>
      <c r="C38" s="78"/>
      <c r="D38" s="62"/>
      <c r="M38" s="264"/>
      <c r="N38" s="264"/>
    </row>
    <row r="39" spans="1:14" s="57" customFormat="1">
      <c r="A39" s="78"/>
      <c r="B39" s="265"/>
      <c r="C39" s="78"/>
      <c r="D39" s="62"/>
      <c r="M39" s="264"/>
      <c r="N39" s="264"/>
    </row>
    <row r="40" spans="1:14" s="57" customFormat="1">
      <c r="A40" s="78"/>
      <c r="B40" s="265"/>
      <c r="C40" s="78"/>
      <c r="D40" s="62"/>
      <c r="M40" s="264"/>
      <c r="N40" s="264"/>
    </row>
    <row r="41" spans="1:14" s="57" customFormat="1">
      <c r="A41" s="78"/>
      <c r="B41" s="265"/>
      <c r="C41" s="78"/>
      <c r="D41" s="62"/>
      <c r="M41" s="264"/>
      <c r="N41" s="264"/>
    </row>
    <row r="42" spans="1:14" s="57" customFormat="1">
      <c r="A42" s="78"/>
      <c r="B42" s="265"/>
      <c r="C42" s="78"/>
      <c r="D42" s="62"/>
      <c r="M42" s="264"/>
      <c r="N42" s="264"/>
    </row>
    <row r="43" spans="1:14" s="57" customFormat="1">
      <c r="A43" s="78"/>
      <c r="B43" s="265"/>
      <c r="C43" s="78"/>
      <c r="D43" s="62"/>
      <c r="M43" s="264"/>
      <c r="N43" s="264"/>
    </row>
    <row r="44" spans="1:14" s="57" customFormat="1">
      <c r="A44" s="78"/>
      <c r="B44" s="265"/>
      <c r="C44" s="78"/>
      <c r="D44" s="62"/>
      <c r="M44" s="264"/>
      <c r="N44" s="264"/>
    </row>
    <row r="45" spans="1:14">
      <c r="A45" s="78"/>
      <c r="B45" s="265"/>
      <c r="C45" s="78"/>
    </row>
    <row r="46" spans="1:14">
      <c r="A46" s="78"/>
      <c r="B46" s="265"/>
      <c r="C46" s="78"/>
    </row>
    <row r="47" spans="1:14">
      <c r="A47" s="78"/>
      <c r="B47" s="265"/>
      <c r="C47" s="78"/>
    </row>
    <row r="48" spans="1:14">
      <c r="A48" s="78"/>
      <c r="B48" s="265"/>
      <c r="C48" s="78"/>
    </row>
    <row r="49" spans="1:12">
      <c r="A49" s="78"/>
      <c r="B49" s="265"/>
      <c r="C49" s="78"/>
    </row>
    <row r="50" spans="1:12">
      <c r="A50" s="78"/>
      <c r="B50" s="265"/>
      <c r="C50" s="78"/>
    </row>
    <row r="51" spans="1:12">
      <c r="B51" s="265"/>
    </row>
    <row r="52" spans="1:12">
      <c r="B52" s="265"/>
    </row>
    <row r="53" spans="1:12">
      <c r="B53" s="265"/>
    </row>
    <row r="54" spans="1:12">
      <c r="B54" s="265"/>
    </row>
    <row r="55" spans="1:12">
      <c r="B55" s="265"/>
    </row>
    <row r="56" spans="1:12">
      <c r="B56" s="265"/>
    </row>
    <row r="57" spans="1:12">
      <c r="B57" s="265"/>
    </row>
    <row r="58" spans="1:12" s="266" customFormat="1">
      <c r="A58" s="140"/>
      <c r="B58" s="265"/>
      <c r="C58" s="140"/>
      <c r="D58" s="273"/>
      <c r="E58" s="140"/>
      <c r="F58" s="140"/>
      <c r="G58" s="140"/>
      <c r="H58" s="140"/>
      <c r="I58" s="140"/>
      <c r="J58" s="140"/>
      <c r="K58" s="140"/>
      <c r="L58" s="140"/>
    </row>
    <row r="59" spans="1:12" s="266" customFormat="1">
      <c r="A59" s="140"/>
      <c r="B59" s="265"/>
      <c r="C59" s="140"/>
      <c r="D59" s="273"/>
      <c r="E59" s="140"/>
      <c r="F59" s="140"/>
      <c r="G59" s="140"/>
      <c r="H59" s="140"/>
      <c r="I59" s="140"/>
      <c r="J59" s="140"/>
      <c r="K59" s="140"/>
      <c r="L59" s="140"/>
    </row>
    <row r="60" spans="1:12" s="266" customFormat="1">
      <c r="A60" s="140"/>
      <c r="B60" s="265"/>
      <c r="C60" s="140"/>
      <c r="D60" s="273"/>
      <c r="E60" s="140"/>
      <c r="F60" s="140"/>
      <c r="G60" s="140"/>
      <c r="H60" s="140"/>
      <c r="I60" s="140"/>
      <c r="J60" s="140"/>
      <c r="K60" s="140"/>
      <c r="L60" s="140"/>
    </row>
    <row r="61" spans="1:12" s="266" customFormat="1">
      <c r="A61" s="140"/>
      <c r="B61" s="265"/>
      <c r="C61" s="140"/>
      <c r="D61" s="273"/>
      <c r="E61" s="140"/>
      <c r="F61" s="140"/>
      <c r="G61" s="140"/>
      <c r="H61" s="140"/>
      <c r="I61" s="140"/>
      <c r="J61" s="140"/>
      <c r="K61" s="140"/>
      <c r="L61" s="140"/>
    </row>
    <row r="62" spans="1:12" s="266" customFormat="1">
      <c r="A62" s="140"/>
      <c r="B62" s="265"/>
      <c r="C62" s="140"/>
      <c r="D62" s="273"/>
      <c r="E62" s="140"/>
      <c r="F62" s="140"/>
      <c r="G62" s="140"/>
      <c r="H62" s="140"/>
      <c r="I62" s="140"/>
      <c r="J62" s="140"/>
      <c r="K62" s="140"/>
      <c r="L62" s="140"/>
    </row>
    <row r="63" spans="1:12" s="266" customFormat="1">
      <c r="A63" s="140"/>
      <c r="B63" s="265"/>
      <c r="C63" s="140"/>
      <c r="D63" s="273"/>
      <c r="E63" s="140"/>
      <c r="F63" s="140"/>
      <c r="G63" s="140"/>
      <c r="H63" s="140"/>
      <c r="I63" s="140"/>
      <c r="J63" s="140"/>
      <c r="K63" s="140"/>
      <c r="L63" s="140"/>
    </row>
    <row r="64" spans="1:12" s="266" customFormat="1">
      <c r="A64" s="140"/>
      <c r="B64" s="265"/>
      <c r="C64" s="140"/>
      <c r="D64" s="273"/>
      <c r="E64" s="140"/>
      <c r="F64" s="140"/>
      <c r="G64" s="140"/>
      <c r="H64" s="140"/>
      <c r="I64" s="140"/>
      <c r="J64" s="140"/>
      <c r="K64" s="140"/>
      <c r="L64" s="140"/>
    </row>
    <row r="65" spans="1:12" s="266" customFormat="1">
      <c r="A65" s="140"/>
      <c r="B65" s="265"/>
      <c r="C65" s="140"/>
      <c r="D65" s="273"/>
      <c r="E65" s="140"/>
      <c r="F65" s="140"/>
      <c r="G65" s="140"/>
      <c r="H65" s="140"/>
      <c r="I65" s="140"/>
      <c r="J65" s="140"/>
      <c r="K65" s="140"/>
      <c r="L65" s="140"/>
    </row>
    <row r="66" spans="1:12" s="266" customFormat="1">
      <c r="A66" s="140"/>
      <c r="B66" s="265"/>
      <c r="C66" s="140"/>
      <c r="D66" s="273"/>
      <c r="E66" s="140"/>
      <c r="F66" s="140"/>
      <c r="G66" s="140"/>
      <c r="H66" s="140"/>
      <c r="I66" s="140"/>
      <c r="J66" s="140"/>
      <c r="K66" s="140"/>
      <c r="L66" s="140"/>
    </row>
    <row r="67" spans="1:12" s="266" customFormat="1">
      <c r="A67" s="140"/>
      <c r="B67" s="265"/>
      <c r="C67" s="140"/>
      <c r="D67" s="273"/>
      <c r="E67" s="140"/>
      <c r="F67" s="140"/>
      <c r="G67" s="140"/>
      <c r="H67" s="140"/>
      <c r="I67" s="140"/>
      <c r="J67" s="140"/>
      <c r="K67" s="140"/>
      <c r="L67" s="140"/>
    </row>
    <row r="68" spans="1:12" s="266" customFormat="1">
      <c r="A68" s="140"/>
      <c r="B68" s="265"/>
      <c r="C68" s="140"/>
      <c r="D68" s="273"/>
      <c r="E68" s="140"/>
      <c r="F68" s="140"/>
      <c r="G68" s="140"/>
      <c r="H68" s="140"/>
      <c r="I68" s="140"/>
      <c r="J68" s="140"/>
      <c r="K68" s="140"/>
      <c r="L68" s="140"/>
    </row>
    <row r="69" spans="1:12" s="266" customFormat="1">
      <c r="A69" s="140"/>
      <c r="B69" s="265"/>
      <c r="C69" s="140"/>
      <c r="D69" s="273"/>
      <c r="E69" s="140"/>
      <c r="F69" s="140"/>
      <c r="G69" s="140"/>
      <c r="H69" s="140"/>
      <c r="I69" s="140"/>
      <c r="J69" s="140"/>
      <c r="K69" s="140"/>
      <c r="L69" s="140"/>
    </row>
    <row r="70" spans="1:12" s="266" customFormat="1">
      <c r="A70" s="140"/>
      <c r="B70" s="265"/>
      <c r="C70" s="140"/>
      <c r="D70" s="273"/>
      <c r="E70" s="140"/>
      <c r="F70" s="140"/>
      <c r="G70" s="140"/>
      <c r="H70" s="140"/>
      <c r="I70" s="140"/>
      <c r="J70" s="140"/>
      <c r="K70" s="140"/>
      <c r="L70" s="140"/>
    </row>
    <row r="71" spans="1:12" s="266" customFormat="1">
      <c r="A71" s="140"/>
      <c r="B71" s="265"/>
      <c r="C71" s="140"/>
      <c r="D71" s="273"/>
      <c r="E71" s="140"/>
      <c r="F71" s="140"/>
      <c r="G71" s="140"/>
      <c r="H71" s="140"/>
      <c r="I71" s="140"/>
      <c r="J71" s="140"/>
      <c r="K71" s="140"/>
      <c r="L71" s="140"/>
    </row>
    <row r="72" spans="1:12" s="266" customFormat="1">
      <c r="A72" s="140"/>
      <c r="B72" s="265"/>
      <c r="C72" s="140"/>
      <c r="D72" s="273"/>
      <c r="E72" s="140"/>
      <c r="F72" s="140"/>
      <c r="G72" s="140"/>
      <c r="H72" s="140"/>
      <c r="I72" s="140"/>
      <c r="J72" s="140"/>
      <c r="K72" s="140"/>
      <c r="L72" s="140"/>
    </row>
    <row r="73" spans="1:12" s="266" customFormat="1">
      <c r="A73" s="140"/>
      <c r="B73" s="265"/>
      <c r="C73" s="140"/>
      <c r="D73" s="273"/>
      <c r="E73" s="140"/>
      <c r="F73" s="140"/>
      <c r="G73" s="140"/>
      <c r="H73" s="140"/>
      <c r="I73" s="140"/>
      <c r="J73" s="140"/>
      <c r="K73" s="140"/>
      <c r="L73" s="140"/>
    </row>
    <row r="74" spans="1:12" s="266" customFormat="1">
      <c r="A74" s="140"/>
      <c r="B74" s="265"/>
      <c r="C74" s="140"/>
      <c r="D74" s="273"/>
      <c r="E74" s="140"/>
      <c r="F74" s="140"/>
      <c r="G74" s="140"/>
      <c r="H74" s="140"/>
      <c r="I74" s="140"/>
      <c r="J74" s="140"/>
      <c r="K74" s="140"/>
      <c r="L74" s="140"/>
    </row>
    <row r="75" spans="1:12" s="266" customFormat="1">
      <c r="A75" s="140"/>
      <c r="B75" s="265"/>
      <c r="C75" s="140"/>
      <c r="D75" s="273"/>
      <c r="E75" s="140"/>
      <c r="F75" s="140"/>
      <c r="G75" s="140"/>
      <c r="H75" s="140"/>
      <c r="I75" s="140"/>
      <c r="J75" s="140"/>
      <c r="K75" s="140"/>
      <c r="L75" s="140"/>
    </row>
    <row r="76" spans="1:12" s="266" customFormat="1">
      <c r="A76" s="140"/>
      <c r="B76" s="265"/>
      <c r="C76" s="140"/>
      <c r="D76" s="273"/>
      <c r="E76" s="140"/>
      <c r="F76" s="140"/>
      <c r="G76" s="140"/>
      <c r="H76" s="140"/>
      <c r="I76" s="140"/>
      <c r="J76" s="140"/>
      <c r="K76" s="140"/>
      <c r="L76" s="140"/>
    </row>
    <row r="77" spans="1:12" s="266" customFormat="1">
      <c r="A77" s="140"/>
      <c r="B77" s="265"/>
      <c r="C77" s="140"/>
      <c r="D77" s="273"/>
      <c r="E77" s="140"/>
      <c r="F77" s="140"/>
      <c r="G77" s="140"/>
      <c r="H77" s="140"/>
      <c r="I77" s="140"/>
      <c r="J77" s="140"/>
      <c r="K77" s="140"/>
      <c r="L77" s="140"/>
    </row>
    <row r="78" spans="1:12" s="266" customFormat="1">
      <c r="A78" s="140"/>
      <c r="B78" s="265"/>
      <c r="C78" s="140"/>
      <c r="D78" s="273"/>
      <c r="E78" s="140"/>
      <c r="F78" s="140"/>
      <c r="G78" s="140"/>
      <c r="H78" s="140"/>
      <c r="I78" s="140"/>
      <c r="J78" s="140"/>
      <c r="K78" s="140"/>
      <c r="L78" s="140"/>
    </row>
    <row r="79" spans="1:12" s="266" customFormat="1">
      <c r="A79" s="140"/>
      <c r="B79" s="265"/>
      <c r="C79" s="140"/>
      <c r="D79" s="273"/>
      <c r="E79" s="140"/>
      <c r="F79" s="140"/>
      <c r="G79" s="140"/>
      <c r="H79" s="140"/>
      <c r="I79" s="140"/>
      <c r="J79" s="140"/>
      <c r="K79" s="140"/>
      <c r="L79" s="140"/>
    </row>
    <row r="80" spans="1:12" s="266" customFormat="1">
      <c r="A80" s="140"/>
      <c r="B80" s="265"/>
      <c r="C80" s="140"/>
      <c r="D80" s="273"/>
      <c r="E80" s="140"/>
      <c r="F80" s="140"/>
      <c r="G80" s="140"/>
      <c r="H80" s="140"/>
      <c r="I80" s="140"/>
      <c r="J80" s="140"/>
      <c r="K80" s="140"/>
      <c r="L80" s="140"/>
    </row>
    <row r="81" spans="1:12" s="266" customFormat="1">
      <c r="A81" s="140"/>
      <c r="B81" s="265"/>
      <c r="C81" s="140"/>
      <c r="D81" s="273"/>
      <c r="E81" s="140"/>
      <c r="F81" s="140"/>
      <c r="G81" s="140"/>
      <c r="H81" s="140"/>
      <c r="I81" s="140"/>
      <c r="J81" s="140"/>
      <c r="K81" s="140"/>
      <c r="L81" s="140"/>
    </row>
    <row r="82" spans="1:12" s="266" customFormat="1">
      <c r="A82" s="140"/>
      <c r="B82" s="265"/>
      <c r="C82" s="140"/>
      <c r="D82" s="273"/>
      <c r="E82" s="140"/>
      <c r="F82" s="140"/>
      <c r="G82" s="140"/>
      <c r="H82" s="140"/>
      <c r="I82" s="140"/>
      <c r="J82" s="140"/>
      <c r="K82" s="140"/>
      <c r="L82" s="140"/>
    </row>
    <row r="83" spans="1:12" s="266" customFormat="1">
      <c r="A83" s="140"/>
      <c r="B83" s="265"/>
      <c r="C83" s="140"/>
      <c r="D83" s="273"/>
      <c r="E83" s="140"/>
      <c r="F83" s="140"/>
      <c r="G83" s="140"/>
      <c r="H83" s="140"/>
      <c r="I83" s="140"/>
      <c r="J83" s="140"/>
      <c r="K83" s="140"/>
      <c r="L83" s="140"/>
    </row>
    <row r="84" spans="1:12" s="266" customFormat="1">
      <c r="A84" s="140"/>
      <c r="B84" s="265"/>
      <c r="C84" s="140"/>
      <c r="D84" s="273"/>
      <c r="E84" s="140"/>
      <c r="F84" s="140"/>
      <c r="G84" s="140"/>
      <c r="H84" s="140"/>
      <c r="I84" s="140"/>
      <c r="J84" s="140"/>
      <c r="K84" s="140"/>
      <c r="L84" s="140"/>
    </row>
    <row r="85" spans="1:12" s="266" customFormat="1">
      <c r="A85" s="140"/>
      <c r="B85" s="265"/>
      <c r="C85" s="140"/>
      <c r="D85" s="273"/>
      <c r="E85" s="140"/>
      <c r="F85" s="140"/>
      <c r="G85" s="140"/>
      <c r="H85" s="140"/>
      <c r="I85" s="140"/>
      <c r="J85" s="140"/>
      <c r="K85" s="140"/>
      <c r="L85" s="140"/>
    </row>
    <row r="86" spans="1:12" s="266" customFormat="1">
      <c r="A86" s="140"/>
      <c r="B86" s="265"/>
      <c r="C86" s="140"/>
      <c r="D86" s="273"/>
      <c r="E86" s="140"/>
      <c r="F86" s="140"/>
      <c r="G86" s="140"/>
      <c r="H86" s="140"/>
      <c r="I86" s="140"/>
      <c r="J86" s="140"/>
      <c r="K86" s="140"/>
      <c r="L86" s="140"/>
    </row>
    <row r="87" spans="1:12" s="266" customFormat="1">
      <c r="A87" s="140"/>
      <c r="B87" s="265"/>
      <c r="C87" s="140"/>
      <c r="D87" s="273"/>
      <c r="E87" s="140"/>
      <c r="F87" s="140"/>
      <c r="G87" s="140"/>
      <c r="H87" s="140"/>
      <c r="I87" s="140"/>
      <c r="J87" s="140"/>
      <c r="K87" s="140"/>
      <c r="L87" s="140"/>
    </row>
    <row r="88" spans="1:12" s="266" customFormat="1">
      <c r="A88" s="140"/>
      <c r="B88" s="265"/>
      <c r="C88" s="140"/>
      <c r="D88" s="273"/>
      <c r="E88" s="140"/>
      <c r="F88" s="140"/>
      <c r="G88" s="140"/>
      <c r="H88" s="140"/>
      <c r="I88" s="140"/>
      <c r="J88" s="140"/>
      <c r="K88" s="140"/>
      <c r="L88" s="140"/>
    </row>
    <row r="89" spans="1:12" s="266" customFormat="1">
      <c r="A89" s="140"/>
      <c r="B89" s="265"/>
      <c r="C89" s="140"/>
      <c r="D89" s="273"/>
      <c r="E89" s="140"/>
      <c r="F89" s="140"/>
      <c r="G89" s="140"/>
      <c r="H89" s="140"/>
      <c r="I89" s="140"/>
      <c r="J89" s="140"/>
      <c r="K89" s="140"/>
      <c r="L89" s="140"/>
    </row>
    <row r="90" spans="1:12" s="266" customFormat="1">
      <c r="A90" s="140"/>
      <c r="B90" s="265"/>
      <c r="C90" s="140"/>
      <c r="D90" s="273"/>
      <c r="E90" s="140"/>
      <c r="F90" s="140"/>
      <c r="G90" s="140"/>
      <c r="H90" s="140"/>
      <c r="I90" s="140"/>
      <c r="J90" s="140"/>
      <c r="K90" s="140"/>
      <c r="L90" s="140"/>
    </row>
    <row r="91" spans="1:12" s="266" customFormat="1">
      <c r="A91" s="140"/>
      <c r="B91" s="265"/>
      <c r="C91" s="140"/>
      <c r="D91" s="273"/>
      <c r="E91" s="140"/>
      <c r="F91" s="140"/>
      <c r="G91" s="140"/>
      <c r="H91" s="140"/>
      <c r="I91" s="140"/>
      <c r="J91" s="140"/>
      <c r="K91" s="140"/>
      <c r="L91" s="140"/>
    </row>
    <row r="92" spans="1:12" s="266" customFormat="1">
      <c r="A92" s="140"/>
      <c r="B92" s="265"/>
      <c r="C92" s="140"/>
      <c r="D92" s="273"/>
      <c r="E92" s="140"/>
      <c r="F92" s="140"/>
      <c r="G92" s="140"/>
      <c r="H92" s="140"/>
      <c r="I92" s="140"/>
      <c r="J92" s="140"/>
      <c r="K92" s="140"/>
      <c r="L92" s="140"/>
    </row>
    <row r="93" spans="1:12" s="266" customFormat="1">
      <c r="A93" s="140"/>
      <c r="B93" s="265"/>
      <c r="C93" s="140"/>
      <c r="D93" s="273"/>
      <c r="E93" s="140"/>
      <c r="F93" s="140"/>
      <c r="G93" s="140"/>
      <c r="H93" s="140"/>
      <c r="I93" s="140"/>
      <c r="J93" s="140"/>
      <c r="K93" s="140"/>
      <c r="L93" s="140"/>
    </row>
    <row r="94" spans="1:12" s="266" customFormat="1">
      <c r="A94" s="140"/>
      <c r="B94" s="265"/>
      <c r="C94" s="140"/>
      <c r="D94" s="273"/>
      <c r="E94" s="140"/>
      <c r="F94" s="140"/>
      <c r="G94" s="140"/>
      <c r="H94" s="140"/>
      <c r="I94" s="140"/>
      <c r="J94" s="140"/>
      <c r="K94" s="140"/>
      <c r="L94" s="140"/>
    </row>
    <row r="95" spans="1:12" s="266" customFormat="1">
      <c r="A95" s="140"/>
      <c r="B95" s="265"/>
      <c r="C95" s="140"/>
      <c r="D95" s="273"/>
      <c r="E95" s="140"/>
      <c r="F95" s="140"/>
      <c r="G95" s="140"/>
      <c r="H95" s="140"/>
      <c r="I95" s="140"/>
      <c r="J95" s="140"/>
      <c r="K95" s="140"/>
      <c r="L95" s="140"/>
    </row>
    <row r="96" spans="1:12" s="266" customFormat="1">
      <c r="A96" s="140"/>
      <c r="B96" s="265"/>
      <c r="C96" s="140"/>
      <c r="D96" s="273"/>
      <c r="E96" s="140"/>
      <c r="F96" s="140"/>
      <c r="G96" s="140"/>
      <c r="H96" s="140"/>
      <c r="I96" s="140"/>
      <c r="J96" s="140"/>
      <c r="K96" s="140"/>
      <c r="L96" s="140"/>
    </row>
    <row r="97" spans="1:12" s="266" customFormat="1">
      <c r="A97" s="140"/>
      <c r="B97" s="265"/>
      <c r="C97" s="140"/>
      <c r="D97" s="273"/>
      <c r="E97" s="140"/>
      <c r="F97" s="140"/>
      <c r="G97" s="140"/>
      <c r="H97" s="140"/>
      <c r="I97" s="140"/>
      <c r="J97" s="140"/>
      <c r="K97" s="140"/>
      <c r="L97" s="140"/>
    </row>
    <row r="98" spans="1:12" s="266" customFormat="1">
      <c r="A98" s="140"/>
      <c r="B98" s="265"/>
      <c r="C98" s="140"/>
      <c r="D98" s="273"/>
      <c r="E98" s="140"/>
      <c r="F98" s="140"/>
      <c r="G98" s="140"/>
      <c r="H98" s="140"/>
      <c r="I98" s="140"/>
      <c r="J98" s="140"/>
      <c r="K98" s="140"/>
      <c r="L98" s="140"/>
    </row>
    <row r="99" spans="1:12" s="266" customFormat="1">
      <c r="A99" s="140"/>
      <c r="B99" s="265"/>
      <c r="C99" s="140"/>
      <c r="D99" s="273"/>
      <c r="E99" s="140"/>
      <c r="F99" s="140"/>
      <c r="G99" s="140"/>
      <c r="H99" s="140"/>
      <c r="I99" s="140"/>
      <c r="J99" s="140"/>
      <c r="K99" s="140"/>
      <c r="L99" s="140"/>
    </row>
    <row r="100" spans="1:12" s="266" customFormat="1">
      <c r="A100" s="140"/>
      <c r="B100" s="265"/>
      <c r="C100" s="140"/>
      <c r="D100" s="273"/>
      <c r="E100" s="140"/>
      <c r="F100" s="140"/>
      <c r="G100" s="140"/>
      <c r="H100" s="140"/>
      <c r="I100" s="140"/>
      <c r="J100" s="140"/>
      <c r="K100" s="140"/>
      <c r="L100" s="140"/>
    </row>
    <row r="101" spans="1:12" s="266" customFormat="1">
      <c r="A101" s="140"/>
      <c r="B101" s="265"/>
      <c r="C101" s="140"/>
      <c r="D101" s="273"/>
      <c r="E101" s="140"/>
      <c r="F101" s="140"/>
      <c r="G101" s="140"/>
      <c r="H101" s="140"/>
      <c r="I101" s="140"/>
      <c r="J101" s="140"/>
      <c r="K101" s="140"/>
      <c r="L101" s="140"/>
    </row>
    <row r="102" spans="1:12" s="266" customFormat="1">
      <c r="A102" s="140"/>
      <c r="B102" s="265"/>
      <c r="C102" s="140"/>
      <c r="D102" s="273"/>
      <c r="E102" s="140"/>
      <c r="F102" s="140"/>
      <c r="G102" s="140"/>
      <c r="H102" s="140"/>
      <c r="I102" s="140"/>
      <c r="J102" s="140"/>
      <c r="K102" s="140"/>
      <c r="L102" s="140"/>
    </row>
    <row r="103" spans="1:12" s="266" customFormat="1">
      <c r="A103" s="140"/>
      <c r="B103" s="265"/>
      <c r="C103" s="140"/>
      <c r="D103" s="273"/>
      <c r="E103" s="140"/>
      <c r="F103" s="140"/>
      <c r="G103" s="140"/>
      <c r="H103" s="140"/>
      <c r="I103" s="140"/>
      <c r="J103" s="140"/>
      <c r="K103" s="140"/>
      <c r="L103" s="140"/>
    </row>
    <row r="104" spans="1:12" s="266" customFormat="1">
      <c r="A104" s="140"/>
      <c r="B104" s="265"/>
      <c r="C104" s="140"/>
      <c r="D104" s="273"/>
      <c r="E104" s="140"/>
      <c r="F104" s="140"/>
      <c r="G104" s="140"/>
      <c r="H104" s="140"/>
      <c r="I104" s="140"/>
      <c r="J104" s="140"/>
      <c r="K104" s="140"/>
      <c r="L104" s="140"/>
    </row>
    <row r="105" spans="1:12" s="266" customFormat="1">
      <c r="A105" s="140"/>
      <c r="B105" s="265"/>
      <c r="C105" s="140"/>
      <c r="D105" s="273"/>
      <c r="E105" s="140"/>
      <c r="F105" s="140"/>
      <c r="G105" s="140"/>
      <c r="H105" s="140"/>
      <c r="I105" s="140"/>
      <c r="J105" s="140"/>
      <c r="K105" s="140"/>
      <c r="L105" s="140"/>
    </row>
    <row r="106" spans="1:12" s="266" customFormat="1">
      <c r="A106" s="140"/>
      <c r="B106" s="265"/>
      <c r="C106" s="140"/>
      <c r="D106" s="273"/>
      <c r="E106" s="140"/>
      <c r="F106" s="140"/>
      <c r="G106" s="140"/>
      <c r="H106" s="140"/>
      <c r="I106" s="140"/>
      <c r="J106" s="140"/>
      <c r="K106" s="140"/>
      <c r="L106" s="140"/>
    </row>
    <row r="107" spans="1:12" s="266" customFormat="1">
      <c r="A107" s="140"/>
      <c r="B107" s="265"/>
      <c r="C107" s="140"/>
      <c r="D107" s="273"/>
      <c r="E107" s="140"/>
      <c r="F107" s="140"/>
      <c r="G107" s="140"/>
      <c r="H107" s="140"/>
      <c r="I107" s="140"/>
      <c r="J107" s="140"/>
      <c r="K107" s="140"/>
      <c r="L107" s="140"/>
    </row>
    <row r="108" spans="1:12" s="266" customFormat="1">
      <c r="A108" s="140"/>
      <c r="B108" s="265"/>
      <c r="C108" s="140"/>
      <c r="D108" s="273"/>
      <c r="E108" s="140"/>
      <c r="F108" s="140"/>
      <c r="G108" s="140"/>
      <c r="H108" s="140"/>
      <c r="I108" s="140"/>
      <c r="J108" s="140"/>
      <c r="K108" s="140"/>
      <c r="L108" s="140"/>
    </row>
    <row r="109" spans="1:12" s="266" customFormat="1">
      <c r="A109" s="140"/>
      <c r="B109" s="265"/>
      <c r="C109" s="140"/>
      <c r="D109" s="273"/>
      <c r="E109" s="140"/>
      <c r="F109" s="140"/>
      <c r="G109" s="140"/>
      <c r="H109" s="140"/>
      <c r="I109" s="140"/>
      <c r="J109" s="140"/>
      <c r="K109" s="140"/>
      <c r="L109" s="140"/>
    </row>
    <row r="110" spans="1:12" s="266" customFormat="1">
      <c r="A110" s="140"/>
      <c r="B110" s="265"/>
      <c r="C110" s="140"/>
      <c r="D110" s="273"/>
      <c r="E110" s="140"/>
      <c r="F110" s="140"/>
      <c r="G110" s="140"/>
      <c r="H110" s="140"/>
      <c r="I110" s="140"/>
      <c r="J110" s="140"/>
      <c r="K110" s="140"/>
      <c r="L110" s="140"/>
    </row>
    <row r="111" spans="1:12" s="266" customFormat="1">
      <c r="A111" s="140"/>
      <c r="B111" s="265"/>
      <c r="C111" s="140"/>
      <c r="D111" s="273"/>
      <c r="E111" s="140"/>
      <c r="F111" s="140"/>
      <c r="G111" s="140"/>
      <c r="H111" s="140"/>
      <c r="I111" s="140"/>
      <c r="J111" s="140"/>
      <c r="K111" s="140"/>
      <c r="L111" s="140"/>
    </row>
    <row r="112" spans="1:12" s="266" customFormat="1">
      <c r="A112" s="140"/>
      <c r="B112" s="265"/>
      <c r="C112" s="140"/>
      <c r="D112" s="273"/>
      <c r="E112" s="140"/>
      <c r="F112" s="140"/>
      <c r="G112" s="140"/>
      <c r="H112" s="140"/>
      <c r="I112" s="140"/>
      <c r="J112" s="140"/>
      <c r="K112" s="140"/>
      <c r="L112" s="140"/>
    </row>
    <row r="113" spans="1:14" s="266" customFormat="1">
      <c r="A113" s="140"/>
      <c r="B113" s="265"/>
      <c r="C113" s="140"/>
      <c r="D113" s="273"/>
      <c r="E113" s="140"/>
      <c r="F113" s="140"/>
      <c r="G113" s="140"/>
      <c r="H113" s="140"/>
      <c r="I113" s="140"/>
      <c r="J113" s="140"/>
      <c r="K113" s="140"/>
      <c r="L113" s="140"/>
    </row>
    <row r="114" spans="1:14" s="266" customFormat="1">
      <c r="A114" s="140"/>
      <c r="B114" s="265"/>
      <c r="C114" s="140"/>
      <c r="D114" s="273"/>
      <c r="E114" s="140"/>
      <c r="F114" s="140"/>
      <c r="G114" s="140"/>
      <c r="H114" s="140"/>
      <c r="I114" s="140"/>
      <c r="J114" s="140"/>
      <c r="K114" s="140"/>
      <c r="L114" s="140"/>
    </row>
    <row r="115" spans="1:14" s="266" customFormat="1">
      <c r="A115" s="140"/>
      <c r="B115" s="265"/>
      <c r="C115" s="140"/>
      <c r="D115" s="273"/>
      <c r="E115" s="140"/>
      <c r="F115" s="140"/>
      <c r="G115" s="140"/>
      <c r="H115" s="140"/>
      <c r="I115" s="140"/>
      <c r="J115" s="140"/>
      <c r="K115" s="140"/>
      <c r="L115" s="140"/>
    </row>
    <row r="116" spans="1:14" s="266" customFormat="1">
      <c r="A116" s="140"/>
      <c r="B116" s="265"/>
      <c r="C116" s="140"/>
      <c r="D116" s="273"/>
      <c r="E116" s="140"/>
      <c r="F116" s="140"/>
      <c r="G116" s="140"/>
      <c r="H116" s="140"/>
      <c r="I116" s="140"/>
      <c r="J116" s="140"/>
      <c r="K116" s="140"/>
      <c r="L116" s="140"/>
    </row>
    <row r="117" spans="1:14" s="266" customFormat="1">
      <c r="A117" s="140"/>
      <c r="B117" s="265"/>
      <c r="C117" s="140"/>
      <c r="D117" s="273"/>
      <c r="E117" s="140"/>
      <c r="F117" s="140"/>
      <c r="G117" s="140"/>
      <c r="H117" s="140"/>
      <c r="I117" s="140"/>
      <c r="J117" s="140"/>
      <c r="K117" s="140"/>
      <c r="L117" s="140"/>
    </row>
    <row r="118" spans="1:14" s="266" customFormat="1">
      <c r="A118" s="140"/>
      <c r="B118" s="265"/>
      <c r="C118" s="140"/>
      <c r="D118" s="273"/>
      <c r="E118" s="140"/>
      <c r="F118" s="140"/>
      <c r="G118" s="140"/>
      <c r="H118" s="140"/>
      <c r="I118" s="140"/>
      <c r="J118" s="140"/>
      <c r="K118" s="140"/>
      <c r="L118" s="140"/>
    </row>
    <row r="119" spans="1:14" s="266" customFormat="1">
      <c r="A119" s="140"/>
      <c r="B119" s="265"/>
      <c r="C119" s="140"/>
      <c r="D119" s="273"/>
      <c r="E119" s="140"/>
      <c r="F119" s="140"/>
      <c r="G119" s="140"/>
      <c r="H119" s="140"/>
      <c r="I119" s="140"/>
      <c r="J119" s="140"/>
      <c r="K119" s="140"/>
      <c r="L119" s="140"/>
    </row>
    <row r="120" spans="1:14" s="266" customFormat="1">
      <c r="A120" s="140"/>
      <c r="B120" s="265"/>
      <c r="C120" s="140"/>
      <c r="D120" s="273"/>
      <c r="E120" s="140"/>
      <c r="F120" s="140"/>
      <c r="G120" s="140"/>
      <c r="H120" s="140"/>
      <c r="I120" s="140"/>
      <c r="J120" s="140"/>
      <c r="K120" s="140"/>
      <c r="L120" s="140"/>
    </row>
    <row r="121" spans="1:14" s="266" customFormat="1">
      <c r="A121" s="140"/>
      <c r="B121" s="265"/>
      <c r="C121" s="140"/>
      <c r="D121" s="273"/>
      <c r="E121" s="140"/>
      <c r="F121" s="140"/>
      <c r="G121" s="140"/>
      <c r="H121" s="140"/>
      <c r="I121" s="140"/>
      <c r="J121" s="140"/>
      <c r="K121" s="140"/>
      <c r="L121" s="140"/>
    </row>
    <row r="122" spans="1:14">
      <c r="B122" s="267"/>
    </row>
    <row r="123" spans="1:14">
      <c r="B123" s="268"/>
    </row>
    <row r="124" spans="1:14">
      <c r="B124" s="268"/>
    </row>
    <row r="125" spans="1:14" s="57" customFormat="1">
      <c r="B125" s="268"/>
      <c r="D125" s="62"/>
      <c r="M125" s="264"/>
      <c r="N125" s="264"/>
    </row>
    <row r="126" spans="1:14" s="57" customFormat="1">
      <c r="B126" s="268"/>
      <c r="D126" s="62"/>
      <c r="M126" s="264"/>
      <c r="N126" s="264"/>
    </row>
    <row r="127" spans="1:14" s="57" customFormat="1">
      <c r="B127" s="268"/>
      <c r="D127" s="62"/>
      <c r="M127" s="264"/>
      <c r="N127" s="264"/>
    </row>
    <row r="128" spans="1:14" s="57" customFormat="1">
      <c r="B128" s="268"/>
      <c r="D128" s="62"/>
      <c r="M128" s="264"/>
      <c r="N128" s="264"/>
    </row>
    <row r="129" spans="2:14" s="57" customFormat="1">
      <c r="B129" s="268"/>
      <c r="D129" s="62"/>
      <c r="M129" s="264"/>
      <c r="N129" s="264"/>
    </row>
    <row r="130" spans="2:14" s="57" customFormat="1">
      <c r="B130" s="268"/>
      <c r="D130" s="62"/>
      <c r="M130" s="264"/>
      <c r="N130" s="264"/>
    </row>
    <row r="131" spans="2:14" s="57" customFormat="1">
      <c r="B131" s="268"/>
      <c r="D131" s="62"/>
      <c r="M131" s="264"/>
      <c r="N131" s="264"/>
    </row>
    <row r="132" spans="2:14" s="57" customFormat="1">
      <c r="B132" s="268"/>
      <c r="D132" s="62"/>
      <c r="M132" s="264"/>
      <c r="N132" s="264"/>
    </row>
    <row r="133" spans="2:14" s="57" customFormat="1">
      <c r="B133" s="268"/>
      <c r="D133" s="62"/>
      <c r="M133" s="264"/>
      <c r="N133" s="264"/>
    </row>
    <row r="134" spans="2:14" s="57" customFormat="1">
      <c r="B134" s="268"/>
      <c r="D134" s="62"/>
      <c r="M134" s="264"/>
      <c r="N134" s="264"/>
    </row>
    <row r="135" spans="2:14" s="57" customFormat="1">
      <c r="B135" s="268"/>
      <c r="D135" s="62"/>
      <c r="M135" s="264"/>
      <c r="N135" s="264"/>
    </row>
    <row r="136" spans="2:14" s="57" customFormat="1">
      <c r="B136" s="268"/>
      <c r="D136" s="62"/>
      <c r="M136" s="264"/>
      <c r="N136" s="264"/>
    </row>
    <row r="137" spans="2:14" s="57" customFormat="1">
      <c r="B137" s="268"/>
      <c r="D137" s="62"/>
      <c r="M137" s="264"/>
      <c r="N137" s="264"/>
    </row>
    <row r="138" spans="2:14" s="57" customFormat="1">
      <c r="B138" s="268"/>
      <c r="D138" s="62"/>
      <c r="M138" s="264"/>
      <c r="N138" s="264"/>
    </row>
    <row r="139" spans="2:14" s="57" customFormat="1">
      <c r="B139" s="268"/>
      <c r="D139" s="62"/>
      <c r="M139" s="264"/>
      <c r="N139" s="264"/>
    </row>
    <row r="140" spans="2:14" s="57" customFormat="1">
      <c r="B140" s="268"/>
      <c r="D140" s="62"/>
      <c r="M140" s="264"/>
      <c r="N140" s="264"/>
    </row>
    <row r="141" spans="2:14" s="57" customFormat="1">
      <c r="B141" s="268"/>
      <c r="D141" s="62"/>
      <c r="M141" s="264"/>
      <c r="N141" s="264"/>
    </row>
    <row r="142" spans="2:14" s="57" customFormat="1">
      <c r="B142" s="268"/>
      <c r="D142" s="62"/>
      <c r="M142" s="264"/>
      <c r="N142" s="264"/>
    </row>
    <row r="143" spans="2:14" s="57" customFormat="1">
      <c r="B143" s="268"/>
      <c r="D143" s="62"/>
      <c r="M143" s="264"/>
      <c r="N143" s="264"/>
    </row>
    <row r="144" spans="2:14" s="57" customFormat="1">
      <c r="B144" s="268"/>
      <c r="D144" s="62"/>
      <c r="M144" s="264"/>
      <c r="N144" s="264"/>
    </row>
    <row r="145" spans="2:14" s="57" customFormat="1">
      <c r="B145" s="268"/>
      <c r="D145" s="62"/>
      <c r="M145" s="264"/>
      <c r="N145" s="264"/>
    </row>
    <row r="146" spans="2:14" s="57" customFormat="1">
      <c r="B146" s="268"/>
      <c r="D146" s="62"/>
      <c r="M146" s="264"/>
      <c r="N146" s="264"/>
    </row>
    <row r="147" spans="2:14" s="57" customFormat="1">
      <c r="B147" s="268"/>
      <c r="D147" s="62"/>
      <c r="M147" s="264"/>
      <c r="N147" s="264"/>
    </row>
    <row r="148" spans="2:14" s="57" customFormat="1">
      <c r="B148" s="268"/>
      <c r="D148" s="62"/>
      <c r="M148" s="264"/>
      <c r="N148" s="264"/>
    </row>
    <row r="149" spans="2:14" s="57" customFormat="1">
      <c r="B149" s="268"/>
      <c r="D149" s="62"/>
      <c r="M149" s="264"/>
      <c r="N149" s="264"/>
    </row>
    <row r="150" spans="2:14" s="57" customFormat="1">
      <c r="B150" s="268"/>
      <c r="D150" s="62"/>
      <c r="M150" s="264"/>
      <c r="N150" s="264"/>
    </row>
    <row r="151" spans="2:14" s="57" customFormat="1">
      <c r="B151" s="268"/>
      <c r="D151" s="62"/>
      <c r="M151" s="264"/>
      <c r="N151" s="264"/>
    </row>
    <row r="152" spans="2:14" s="57" customFormat="1">
      <c r="B152" s="268"/>
      <c r="D152" s="62"/>
      <c r="M152" s="264"/>
      <c r="N152" s="264"/>
    </row>
    <row r="153" spans="2:14" s="57" customFormat="1">
      <c r="B153" s="268"/>
      <c r="D153" s="62"/>
      <c r="M153" s="264"/>
      <c r="N153" s="264"/>
    </row>
    <row r="154" spans="2:14" s="57" customFormat="1">
      <c r="B154" s="268"/>
      <c r="D154" s="62"/>
      <c r="M154" s="264"/>
      <c r="N154" s="264"/>
    </row>
    <row r="155" spans="2:14" s="57" customFormat="1">
      <c r="B155" s="268"/>
      <c r="D155" s="62"/>
      <c r="M155" s="264"/>
      <c r="N155" s="264"/>
    </row>
    <row r="156" spans="2:14" s="57" customFormat="1">
      <c r="B156" s="268"/>
      <c r="D156" s="62"/>
      <c r="M156" s="264"/>
      <c r="N156" s="264"/>
    </row>
    <row r="157" spans="2:14" s="57" customFormat="1">
      <c r="B157" s="268"/>
      <c r="D157" s="62"/>
      <c r="M157" s="264"/>
      <c r="N157" s="264"/>
    </row>
    <row r="158" spans="2:14" s="57" customFormat="1">
      <c r="B158" s="268"/>
      <c r="D158" s="62"/>
      <c r="M158" s="264"/>
      <c r="N158" s="264"/>
    </row>
    <row r="159" spans="2:14" s="57" customFormat="1">
      <c r="B159" s="268"/>
      <c r="D159" s="62"/>
      <c r="M159" s="264"/>
      <c r="N159" s="264"/>
    </row>
    <row r="160" spans="2:14" s="57" customFormat="1">
      <c r="B160" s="268"/>
      <c r="D160" s="62"/>
      <c r="M160" s="264"/>
      <c r="N160" s="264"/>
    </row>
    <row r="161" spans="2:14" s="57" customFormat="1">
      <c r="B161" s="268"/>
      <c r="D161" s="62"/>
      <c r="M161" s="264"/>
      <c r="N161" s="264"/>
    </row>
    <row r="162" spans="2:14" s="57" customFormat="1">
      <c r="B162" s="268"/>
      <c r="D162" s="62"/>
      <c r="M162" s="264"/>
      <c r="N162" s="264"/>
    </row>
    <row r="163" spans="2:14" s="57" customFormat="1">
      <c r="B163" s="268"/>
      <c r="D163" s="62"/>
      <c r="M163" s="264"/>
      <c r="N163" s="264"/>
    </row>
    <row r="164" spans="2:14" s="57" customFormat="1">
      <c r="B164" s="268"/>
      <c r="D164" s="62"/>
      <c r="M164" s="264"/>
      <c r="N164" s="264"/>
    </row>
    <row r="165" spans="2:14" s="57" customFormat="1">
      <c r="B165" s="268"/>
      <c r="D165" s="62"/>
      <c r="M165" s="264"/>
      <c r="N165" s="264"/>
    </row>
    <row r="166" spans="2:14" s="57" customFormat="1">
      <c r="B166" s="268"/>
      <c r="D166" s="62"/>
      <c r="M166" s="264"/>
      <c r="N166" s="264"/>
    </row>
    <row r="167" spans="2:14" s="57" customFormat="1">
      <c r="B167" s="268"/>
      <c r="D167" s="62"/>
      <c r="M167" s="264"/>
      <c r="N167" s="264"/>
    </row>
    <row r="168" spans="2:14" s="57" customFormat="1">
      <c r="B168" s="268"/>
      <c r="D168" s="62"/>
      <c r="M168" s="264"/>
      <c r="N168" s="264"/>
    </row>
    <row r="169" spans="2:14" s="57" customFormat="1">
      <c r="B169" s="268"/>
      <c r="D169" s="62"/>
      <c r="M169" s="264"/>
      <c r="N169" s="264"/>
    </row>
    <row r="170" spans="2:14" s="57" customFormat="1">
      <c r="B170" s="268"/>
      <c r="D170" s="62"/>
      <c r="M170" s="264"/>
      <c r="N170" s="264"/>
    </row>
    <row r="171" spans="2:14" s="57" customFormat="1">
      <c r="B171" s="268"/>
      <c r="D171" s="62"/>
      <c r="M171" s="264"/>
      <c r="N171" s="264"/>
    </row>
    <row r="172" spans="2:14" s="57" customFormat="1">
      <c r="B172" s="268"/>
      <c r="D172" s="62"/>
      <c r="M172" s="264"/>
      <c r="N172" s="264"/>
    </row>
    <row r="173" spans="2:14" s="57" customFormat="1">
      <c r="B173" s="268"/>
      <c r="D173" s="62"/>
      <c r="M173" s="264"/>
      <c r="N173" s="264"/>
    </row>
    <row r="174" spans="2:14" s="57" customFormat="1">
      <c r="B174" s="268"/>
      <c r="D174" s="62"/>
      <c r="M174" s="264"/>
      <c r="N174" s="264"/>
    </row>
    <row r="175" spans="2:14" s="57" customFormat="1">
      <c r="B175" s="268"/>
      <c r="D175" s="62"/>
      <c r="M175" s="264"/>
      <c r="N175" s="264"/>
    </row>
    <row r="176" spans="2:14" s="57" customFormat="1">
      <c r="B176" s="268"/>
      <c r="D176" s="62"/>
      <c r="M176" s="264"/>
      <c r="N176" s="264"/>
    </row>
    <row r="177" spans="2:14" s="57" customFormat="1">
      <c r="B177" s="268"/>
      <c r="D177" s="62"/>
      <c r="M177" s="264"/>
      <c r="N177" s="264"/>
    </row>
    <row r="178" spans="2:14" s="57" customFormat="1">
      <c r="B178" s="268"/>
      <c r="D178" s="62"/>
      <c r="M178" s="264"/>
      <c r="N178" s="264"/>
    </row>
    <row r="179" spans="2:14" s="57" customFormat="1">
      <c r="B179" s="268"/>
      <c r="D179" s="62"/>
      <c r="M179" s="264"/>
      <c r="N179" s="264"/>
    </row>
    <row r="180" spans="2:14" s="57" customFormat="1">
      <c r="B180" s="268"/>
      <c r="D180" s="62"/>
      <c r="M180" s="264"/>
      <c r="N180" s="264"/>
    </row>
    <row r="181" spans="2:14" s="57" customFormat="1">
      <c r="B181" s="268"/>
      <c r="D181" s="62"/>
      <c r="M181" s="264"/>
      <c r="N181" s="264"/>
    </row>
    <row r="182" spans="2:14" s="57" customFormat="1">
      <c r="B182" s="268"/>
      <c r="D182" s="62"/>
      <c r="M182" s="264"/>
      <c r="N182" s="264"/>
    </row>
    <row r="183" spans="2:14" s="57" customFormat="1">
      <c r="B183" s="268"/>
      <c r="D183" s="62"/>
      <c r="M183" s="264"/>
      <c r="N183" s="264"/>
    </row>
    <row r="184" spans="2:14" s="57" customFormat="1">
      <c r="B184" s="268"/>
      <c r="D184" s="62"/>
      <c r="M184" s="264"/>
      <c r="N184" s="264"/>
    </row>
    <row r="185" spans="2:14" s="57" customFormat="1">
      <c r="B185" s="268"/>
      <c r="D185" s="62"/>
      <c r="M185" s="264"/>
      <c r="N185" s="264"/>
    </row>
    <row r="186" spans="2:14" s="57" customFormat="1">
      <c r="B186" s="268"/>
      <c r="D186" s="62"/>
      <c r="M186" s="264"/>
      <c r="N186" s="264"/>
    </row>
    <row r="187" spans="2:14" s="57" customFormat="1">
      <c r="B187" s="268"/>
      <c r="D187" s="62"/>
      <c r="M187" s="264"/>
      <c r="N187" s="264"/>
    </row>
    <row r="188" spans="2:14" s="57" customFormat="1">
      <c r="B188" s="268"/>
      <c r="D188" s="62"/>
      <c r="M188" s="264"/>
      <c r="N188" s="264"/>
    </row>
    <row r="189" spans="2:14" s="57" customFormat="1">
      <c r="B189" s="268"/>
      <c r="D189" s="62"/>
      <c r="M189" s="264"/>
      <c r="N189" s="264"/>
    </row>
    <row r="190" spans="2:14" s="57" customFormat="1">
      <c r="B190" s="268"/>
      <c r="D190" s="62"/>
      <c r="M190" s="264"/>
      <c r="N190" s="264"/>
    </row>
    <row r="191" spans="2:14" s="57" customFormat="1">
      <c r="B191" s="268"/>
      <c r="D191" s="62"/>
      <c r="M191" s="264"/>
      <c r="N191" s="264"/>
    </row>
    <row r="192" spans="2:14" s="57" customFormat="1">
      <c r="B192" s="268"/>
      <c r="D192" s="62"/>
      <c r="M192" s="264"/>
      <c r="N192" s="264"/>
    </row>
    <row r="193" spans="2:14" s="57" customFormat="1">
      <c r="B193" s="268"/>
      <c r="D193" s="62"/>
      <c r="M193" s="264"/>
      <c r="N193" s="264"/>
    </row>
    <row r="194" spans="2:14" s="57" customFormat="1">
      <c r="B194" s="268"/>
      <c r="D194" s="62"/>
      <c r="M194" s="264"/>
      <c r="N194" s="264"/>
    </row>
    <row r="195" spans="2:14" s="57" customFormat="1">
      <c r="B195" s="268"/>
      <c r="D195" s="62"/>
      <c r="M195" s="264"/>
      <c r="N195" s="264"/>
    </row>
    <row r="196" spans="2:14" s="57" customFormat="1">
      <c r="B196" s="268"/>
      <c r="D196" s="62"/>
      <c r="M196" s="264"/>
      <c r="N196" s="264"/>
    </row>
    <row r="197" spans="2:14" s="57" customFormat="1">
      <c r="B197" s="268"/>
      <c r="D197" s="62"/>
      <c r="M197" s="264"/>
      <c r="N197" s="264"/>
    </row>
    <row r="198" spans="2:14" s="57" customFormat="1">
      <c r="B198" s="268"/>
      <c r="D198" s="62"/>
      <c r="M198" s="264"/>
      <c r="N198" s="264"/>
    </row>
    <row r="199" spans="2:14" s="57" customFormat="1">
      <c r="B199" s="268"/>
      <c r="D199" s="62"/>
      <c r="M199" s="264"/>
      <c r="N199" s="264"/>
    </row>
    <row r="200" spans="2:14" s="57" customFormat="1">
      <c r="B200" s="268"/>
      <c r="D200" s="62"/>
      <c r="M200" s="264"/>
      <c r="N200" s="264"/>
    </row>
    <row r="201" spans="2:14" s="57" customFormat="1">
      <c r="B201" s="268"/>
      <c r="D201" s="62"/>
      <c r="M201" s="264"/>
      <c r="N201" s="264"/>
    </row>
    <row r="202" spans="2:14" s="57" customFormat="1">
      <c r="B202" s="268"/>
      <c r="D202" s="62"/>
      <c r="M202" s="264"/>
      <c r="N202" s="264"/>
    </row>
    <row r="203" spans="2:14" s="57" customFormat="1">
      <c r="B203" s="268"/>
      <c r="D203" s="62"/>
      <c r="M203" s="264"/>
      <c r="N203" s="264"/>
    </row>
    <row r="204" spans="2:14" s="57" customFormat="1">
      <c r="B204" s="268"/>
      <c r="D204" s="62"/>
      <c r="M204" s="264"/>
      <c r="N204" s="264"/>
    </row>
    <row r="205" spans="2:14" s="57" customFormat="1">
      <c r="B205" s="268"/>
      <c r="D205" s="62"/>
      <c r="M205" s="264"/>
      <c r="N205" s="264"/>
    </row>
    <row r="206" spans="2:14" s="57" customFormat="1">
      <c r="B206" s="268"/>
      <c r="D206" s="62"/>
      <c r="M206" s="264"/>
      <c r="N206" s="264"/>
    </row>
    <row r="207" spans="2:14" s="57" customFormat="1">
      <c r="B207" s="268"/>
      <c r="D207" s="62"/>
      <c r="M207" s="264"/>
      <c r="N207" s="264"/>
    </row>
    <row r="208" spans="2:14" s="57" customFormat="1">
      <c r="B208" s="268"/>
      <c r="D208" s="62"/>
      <c r="M208" s="264"/>
      <c r="N208" s="264"/>
    </row>
    <row r="209" spans="2:14" s="57" customFormat="1">
      <c r="B209" s="268"/>
      <c r="D209" s="62"/>
      <c r="M209" s="264"/>
      <c r="N209" s="264"/>
    </row>
    <row r="210" spans="2:14" s="57" customFormat="1">
      <c r="B210" s="268"/>
      <c r="D210" s="62"/>
      <c r="M210" s="264"/>
      <c r="N210" s="264"/>
    </row>
    <row r="211" spans="2:14" s="57" customFormat="1">
      <c r="B211" s="268"/>
      <c r="D211" s="62"/>
      <c r="M211" s="264"/>
      <c r="N211" s="264"/>
    </row>
    <row r="212" spans="2:14" s="57" customFormat="1">
      <c r="B212" s="268"/>
      <c r="D212" s="62"/>
      <c r="M212" s="264"/>
      <c r="N212" s="264"/>
    </row>
    <row r="213" spans="2:14" s="57" customFormat="1">
      <c r="B213" s="268"/>
      <c r="D213" s="62"/>
      <c r="M213" s="264"/>
      <c r="N213" s="264"/>
    </row>
    <row r="214" spans="2:14" s="57" customFormat="1">
      <c r="B214" s="268"/>
      <c r="D214" s="62"/>
      <c r="M214" s="264"/>
      <c r="N214" s="264"/>
    </row>
    <row r="215" spans="2:14" s="57" customFormat="1">
      <c r="B215" s="268"/>
      <c r="D215" s="62"/>
      <c r="M215" s="264"/>
      <c r="N215" s="264"/>
    </row>
    <row r="216" spans="2:14" s="57" customFormat="1">
      <c r="B216" s="268"/>
      <c r="D216" s="62"/>
      <c r="M216" s="264"/>
      <c r="N216" s="264"/>
    </row>
    <row r="217" spans="2:14" s="57" customFormat="1">
      <c r="B217" s="268"/>
      <c r="D217" s="62"/>
      <c r="M217" s="264"/>
      <c r="N217" s="264"/>
    </row>
    <row r="218" spans="2:14" s="57" customFormat="1">
      <c r="B218" s="268"/>
      <c r="D218" s="62"/>
      <c r="M218" s="264"/>
      <c r="N218" s="264"/>
    </row>
    <row r="219" spans="2:14" s="57" customFormat="1">
      <c r="B219" s="268"/>
      <c r="D219" s="62"/>
      <c r="M219" s="264"/>
      <c r="N219" s="264"/>
    </row>
    <row r="220" spans="2:14" s="57" customFormat="1">
      <c r="B220" s="268"/>
      <c r="D220" s="62"/>
      <c r="M220" s="264"/>
      <c r="N220" s="264"/>
    </row>
    <row r="221" spans="2:14" s="57" customFormat="1">
      <c r="B221" s="268"/>
      <c r="D221" s="62"/>
      <c r="M221" s="264"/>
      <c r="N221" s="264"/>
    </row>
    <row r="222" spans="2:14" s="57" customFormat="1">
      <c r="B222" s="268"/>
      <c r="D222" s="62"/>
      <c r="M222" s="264"/>
      <c r="N222" s="264"/>
    </row>
    <row r="223" spans="2:14" s="57" customFormat="1">
      <c r="B223" s="268"/>
      <c r="D223" s="62"/>
      <c r="M223" s="264"/>
      <c r="N223" s="264"/>
    </row>
    <row r="224" spans="2:14" s="57" customFormat="1">
      <c r="B224" s="268"/>
      <c r="D224" s="62"/>
      <c r="M224" s="264"/>
      <c r="N224" s="264"/>
    </row>
    <row r="225" spans="2:14" s="57" customFormat="1">
      <c r="B225" s="268"/>
      <c r="D225" s="62"/>
      <c r="M225" s="264"/>
      <c r="N225" s="264"/>
    </row>
    <row r="226" spans="2:14" s="57" customFormat="1">
      <c r="B226" s="268"/>
      <c r="D226" s="62"/>
      <c r="M226" s="264"/>
      <c r="N226" s="264"/>
    </row>
    <row r="227" spans="2:14" s="57" customFormat="1">
      <c r="B227" s="268"/>
      <c r="D227" s="62"/>
      <c r="M227" s="264"/>
      <c r="N227" s="264"/>
    </row>
    <row r="228" spans="2:14" s="57" customFormat="1">
      <c r="B228" s="268"/>
      <c r="D228" s="62"/>
      <c r="M228" s="264"/>
      <c r="N228" s="264"/>
    </row>
    <row r="229" spans="2:14" s="57" customFormat="1">
      <c r="B229" s="268"/>
      <c r="D229" s="62"/>
      <c r="M229" s="264"/>
      <c r="N229" s="264"/>
    </row>
    <row r="230" spans="2:14" s="57" customFormat="1">
      <c r="B230" s="268"/>
      <c r="D230" s="62"/>
      <c r="M230" s="264"/>
      <c r="N230" s="264"/>
    </row>
    <row r="231" spans="2:14" s="57" customFormat="1">
      <c r="B231" s="268"/>
      <c r="D231" s="62"/>
      <c r="M231" s="264"/>
      <c r="N231" s="264"/>
    </row>
    <row r="232" spans="2:14" s="57" customFormat="1">
      <c r="B232" s="268"/>
      <c r="D232" s="62"/>
      <c r="M232" s="264"/>
      <c r="N232" s="264"/>
    </row>
    <row r="233" spans="2:14" s="57" customFormat="1">
      <c r="B233" s="268"/>
      <c r="D233" s="62"/>
      <c r="M233" s="264"/>
      <c r="N233" s="264"/>
    </row>
    <row r="234" spans="2:14" s="57" customFormat="1">
      <c r="B234" s="268"/>
      <c r="D234" s="62"/>
      <c r="M234" s="264"/>
      <c r="N234" s="264"/>
    </row>
    <row r="235" spans="2:14" s="57" customFormat="1">
      <c r="B235" s="268"/>
      <c r="D235" s="62"/>
      <c r="M235" s="264"/>
      <c r="N235" s="264"/>
    </row>
    <row r="236" spans="2:14" s="57" customFormat="1">
      <c r="B236" s="268"/>
      <c r="D236" s="62"/>
      <c r="M236" s="264"/>
      <c r="N236" s="264"/>
    </row>
    <row r="237" spans="2:14" s="57" customFormat="1">
      <c r="B237" s="268"/>
      <c r="D237" s="62"/>
      <c r="M237" s="264"/>
      <c r="N237" s="264"/>
    </row>
    <row r="238" spans="2:14" s="57" customFormat="1">
      <c r="B238" s="268"/>
      <c r="D238" s="62"/>
      <c r="M238" s="264"/>
      <c r="N238" s="264"/>
    </row>
    <row r="239" spans="2:14" s="57" customFormat="1">
      <c r="B239" s="268"/>
      <c r="D239" s="62"/>
      <c r="M239" s="264"/>
      <c r="N239" s="264"/>
    </row>
    <row r="240" spans="2:14" s="57" customFormat="1">
      <c r="B240" s="268"/>
      <c r="D240" s="62"/>
      <c r="M240" s="264"/>
      <c r="N240" s="264"/>
    </row>
    <row r="241" spans="2:14" s="57" customFormat="1">
      <c r="B241" s="268"/>
      <c r="D241" s="62"/>
      <c r="M241" s="264"/>
      <c r="N241" s="264"/>
    </row>
    <row r="242" spans="2:14" s="57" customFormat="1">
      <c r="B242" s="268"/>
      <c r="D242" s="62"/>
      <c r="M242" s="264"/>
      <c r="N242" s="264"/>
    </row>
    <row r="243" spans="2:14" s="57" customFormat="1">
      <c r="B243" s="268"/>
      <c r="D243" s="62"/>
      <c r="M243" s="264"/>
      <c r="N243" s="264"/>
    </row>
    <row r="244" spans="2:14" s="57" customFormat="1">
      <c r="B244" s="268"/>
      <c r="D244" s="62"/>
      <c r="M244" s="264"/>
      <c r="N244" s="264"/>
    </row>
    <row r="245" spans="2:14" s="57" customFormat="1">
      <c r="B245" s="268"/>
      <c r="D245" s="62"/>
      <c r="M245" s="264"/>
      <c r="N245" s="264"/>
    </row>
    <row r="246" spans="2:14" s="57" customFormat="1">
      <c r="B246" s="268"/>
      <c r="D246" s="62"/>
      <c r="M246" s="264"/>
      <c r="N246" s="264"/>
    </row>
    <row r="247" spans="2:14" s="57" customFormat="1">
      <c r="B247" s="268"/>
      <c r="D247" s="62"/>
      <c r="M247" s="264"/>
      <c r="N247" s="264"/>
    </row>
    <row r="248" spans="2:14" s="57" customFormat="1">
      <c r="B248" s="268"/>
      <c r="D248" s="62"/>
      <c r="M248" s="264"/>
      <c r="N248" s="264"/>
    </row>
    <row r="249" spans="2:14" s="57" customFormat="1">
      <c r="B249" s="268"/>
      <c r="D249" s="62"/>
      <c r="M249" s="264"/>
      <c r="N249" s="264"/>
    </row>
    <row r="250" spans="2:14" s="57" customFormat="1">
      <c r="B250" s="268"/>
      <c r="D250" s="62"/>
      <c r="M250" s="264"/>
      <c r="N250" s="264"/>
    </row>
    <row r="251" spans="2:14" s="57" customFormat="1">
      <c r="B251" s="268"/>
      <c r="D251" s="62"/>
      <c r="M251" s="264"/>
      <c r="N251" s="264"/>
    </row>
    <row r="252" spans="2:14" s="57" customFormat="1">
      <c r="B252" s="268"/>
      <c r="D252" s="62"/>
      <c r="M252" s="264"/>
      <c r="N252" s="264"/>
    </row>
    <row r="253" spans="2:14" s="57" customFormat="1">
      <c r="B253" s="268"/>
      <c r="D253" s="62"/>
      <c r="M253" s="264"/>
      <c r="N253" s="264"/>
    </row>
    <row r="254" spans="2:14" s="57" customFormat="1">
      <c r="B254" s="268"/>
      <c r="D254" s="62"/>
      <c r="M254" s="264"/>
      <c r="N254" s="264"/>
    </row>
    <row r="255" spans="2:14" s="57" customFormat="1">
      <c r="B255" s="268"/>
      <c r="D255" s="62"/>
      <c r="M255" s="264"/>
      <c r="N255" s="264"/>
    </row>
    <row r="256" spans="2:14" s="57" customFormat="1">
      <c r="B256" s="268"/>
      <c r="D256" s="62"/>
      <c r="M256" s="264"/>
      <c r="N256" s="264"/>
    </row>
    <row r="257" spans="2:14" s="57" customFormat="1">
      <c r="B257" s="268"/>
      <c r="D257" s="62"/>
      <c r="M257" s="264"/>
      <c r="N257" s="264"/>
    </row>
    <row r="258" spans="2:14" s="57" customFormat="1">
      <c r="B258" s="268"/>
      <c r="D258" s="62"/>
      <c r="M258" s="264"/>
      <c r="N258" s="264"/>
    </row>
    <row r="259" spans="2:14" s="57" customFormat="1">
      <c r="B259" s="268"/>
      <c r="D259" s="62"/>
      <c r="M259" s="264"/>
      <c r="N259" s="264"/>
    </row>
    <row r="260" spans="2:14" s="57" customFormat="1">
      <c r="B260" s="268"/>
      <c r="D260" s="62"/>
      <c r="M260" s="264"/>
      <c r="N260" s="264"/>
    </row>
    <row r="261" spans="2:14" s="57" customFormat="1">
      <c r="B261" s="268"/>
      <c r="D261" s="62"/>
      <c r="M261" s="264"/>
      <c r="N261" s="264"/>
    </row>
    <row r="262" spans="2:14" s="57" customFormat="1">
      <c r="B262" s="268"/>
      <c r="D262" s="62"/>
      <c r="M262" s="264"/>
      <c r="N262" s="264"/>
    </row>
    <row r="263" spans="2:14" s="57" customFormat="1">
      <c r="B263" s="268"/>
      <c r="D263" s="62"/>
      <c r="M263" s="264"/>
      <c r="N263" s="264"/>
    </row>
    <row r="264" spans="2:14" s="57" customFormat="1">
      <c r="B264" s="268"/>
      <c r="D264" s="62"/>
      <c r="M264" s="264"/>
      <c r="N264" s="264"/>
    </row>
    <row r="265" spans="2:14" s="57" customFormat="1">
      <c r="B265" s="268"/>
      <c r="D265" s="62"/>
      <c r="M265" s="264"/>
      <c r="N265" s="264"/>
    </row>
    <row r="266" spans="2:14" s="57" customFormat="1">
      <c r="B266" s="268"/>
      <c r="D266" s="62"/>
      <c r="M266" s="264"/>
      <c r="N266" s="264"/>
    </row>
    <row r="267" spans="2:14" s="57" customFormat="1">
      <c r="B267" s="268"/>
      <c r="D267" s="62"/>
      <c r="M267" s="264"/>
      <c r="N267" s="264"/>
    </row>
    <row r="268" spans="2:14" s="57" customFormat="1">
      <c r="B268" s="268"/>
      <c r="D268" s="62"/>
      <c r="M268" s="264"/>
      <c r="N268" s="264"/>
    </row>
    <row r="269" spans="2:14" s="57" customFormat="1">
      <c r="B269" s="268"/>
      <c r="D269" s="62"/>
      <c r="M269" s="264"/>
      <c r="N269" s="264"/>
    </row>
    <row r="270" spans="2:14" s="57" customFormat="1">
      <c r="B270" s="268"/>
      <c r="D270" s="62"/>
      <c r="M270" s="264"/>
      <c r="N270" s="264"/>
    </row>
    <row r="271" spans="2:14" s="57" customFormat="1">
      <c r="B271" s="268"/>
      <c r="D271" s="62"/>
      <c r="M271" s="264"/>
      <c r="N271" s="264"/>
    </row>
    <row r="272" spans="2:14" s="57" customFormat="1">
      <c r="B272" s="268"/>
      <c r="D272" s="62"/>
      <c r="M272" s="264"/>
      <c r="N272" s="264"/>
    </row>
    <row r="273" spans="2:14" s="57" customFormat="1">
      <c r="B273" s="268"/>
      <c r="D273" s="62"/>
      <c r="M273" s="264"/>
      <c r="N273" s="264"/>
    </row>
    <row r="274" spans="2:14" s="57" customFormat="1">
      <c r="B274" s="268"/>
      <c r="D274" s="62"/>
      <c r="M274" s="264"/>
      <c r="N274" s="264"/>
    </row>
    <row r="275" spans="2:14" s="57" customFormat="1">
      <c r="B275" s="268"/>
      <c r="D275" s="62"/>
      <c r="M275" s="264"/>
      <c r="N275" s="264"/>
    </row>
    <row r="276" spans="2:14" s="57" customFormat="1">
      <c r="B276" s="268"/>
      <c r="D276" s="62"/>
      <c r="M276" s="264"/>
      <c r="N276" s="264"/>
    </row>
    <row r="277" spans="2:14" s="57" customFormat="1">
      <c r="B277" s="268"/>
      <c r="D277" s="62"/>
      <c r="M277" s="264"/>
      <c r="N277" s="264"/>
    </row>
    <row r="278" spans="2:14" s="57" customFormat="1">
      <c r="B278" s="268"/>
      <c r="D278" s="62"/>
      <c r="M278" s="264"/>
      <c r="N278" s="264"/>
    </row>
    <row r="279" spans="2:14" s="57" customFormat="1">
      <c r="B279" s="268"/>
      <c r="D279" s="62"/>
      <c r="M279" s="264"/>
      <c r="N279" s="264"/>
    </row>
    <row r="280" spans="2:14" s="57" customFormat="1">
      <c r="B280" s="268"/>
      <c r="D280" s="62"/>
      <c r="M280" s="264"/>
      <c r="N280" s="264"/>
    </row>
    <row r="281" spans="2:14" s="57" customFormat="1">
      <c r="B281" s="268"/>
      <c r="D281" s="62"/>
      <c r="M281" s="264"/>
      <c r="N281" s="264"/>
    </row>
    <row r="282" spans="2:14" s="57" customFormat="1">
      <c r="B282" s="268"/>
      <c r="D282" s="62"/>
      <c r="M282" s="264"/>
      <c r="N282" s="264"/>
    </row>
    <row r="283" spans="2:14" s="57" customFormat="1">
      <c r="B283" s="268"/>
      <c r="D283" s="62"/>
      <c r="M283" s="264"/>
      <c r="N283" s="264"/>
    </row>
    <row r="284" spans="2:14" s="57" customFormat="1">
      <c r="B284" s="268"/>
      <c r="D284" s="62"/>
      <c r="M284" s="264"/>
      <c r="N284" s="264"/>
    </row>
    <row r="285" spans="2:14" s="57" customFormat="1">
      <c r="B285" s="268"/>
      <c r="D285" s="62"/>
      <c r="M285" s="264"/>
      <c r="N285" s="264"/>
    </row>
    <row r="286" spans="2:14" s="57" customFormat="1">
      <c r="B286" s="268"/>
      <c r="D286" s="62"/>
      <c r="M286" s="264"/>
      <c r="N286" s="264"/>
    </row>
    <row r="287" spans="2:14" s="57" customFormat="1">
      <c r="B287" s="268"/>
      <c r="D287" s="62"/>
      <c r="M287" s="264"/>
      <c r="N287" s="264"/>
    </row>
    <row r="288" spans="2:14" s="57" customFormat="1">
      <c r="B288" s="268"/>
      <c r="D288" s="62"/>
      <c r="M288" s="264"/>
      <c r="N288" s="264"/>
    </row>
    <row r="289" spans="2:14" s="57" customFormat="1">
      <c r="B289" s="268"/>
      <c r="D289" s="62"/>
      <c r="M289" s="264"/>
      <c r="N289" s="264"/>
    </row>
    <row r="290" spans="2:14" s="57" customFormat="1">
      <c r="B290" s="268"/>
      <c r="D290" s="62"/>
      <c r="M290" s="264"/>
      <c r="N290" s="264"/>
    </row>
    <row r="291" spans="2:14" s="57" customFormat="1">
      <c r="B291" s="268"/>
      <c r="D291" s="62"/>
      <c r="M291" s="264"/>
      <c r="N291" s="264"/>
    </row>
    <row r="292" spans="2:14" s="57" customFormat="1">
      <c r="B292" s="268"/>
      <c r="D292" s="62"/>
      <c r="M292" s="264"/>
      <c r="N292" s="264"/>
    </row>
    <row r="293" spans="2:14" s="57" customFormat="1">
      <c r="B293" s="268"/>
      <c r="D293" s="62"/>
      <c r="M293" s="264"/>
      <c r="N293" s="264"/>
    </row>
    <row r="294" spans="2:14" s="57" customFormat="1">
      <c r="B294" s="268"/>
      <c r="D294" s="62"/>
      <c r="M294" s="264"/>
      <c r="N294" s="264"/>
    </row>
    <row r="295" spans="2:14" s="57" customFormat="1">
      <c r="B295" s="268"/>
      <c r="D295" s="62"/>
      <c r="M295" s="264"/>
      <c r="N295" s="264"/>
    </row>
    <row r="296" spans="2:14" s="57" customFormat="1">
      <c r="B296" s="268"/>
      <c r="D296" s="62"/>
      <c r="M296" s="264"/>
      <c r="N296" s="264"/>
    </row>
    <row r="297" spans="2:14" s="57" customFormat="1">
      <c r="B297" s="268"/>
      <c r="D297" s="62"/>
      <c r="M297" s="264"/>
      <c r="N297" s="264"/>
    </row>
    <row r="298" spans="2:14" s="57" customFormat="1">
      <c r="B298" s="268"/>
      <c r="D298" s="62"/>
      <c r="M298" s="264"/>
      <c r="N298" s="264"/>
    </row>
    <row r="299" spans="2:14" s="57" customFormat="1">
      <c r="B299" s="268"/>
      <c r="D299" s="62"/>
      <c r="M299" s="264"/>
      <c r="N299" s="264"/>
    </row>
    <row r="300" spans="2:14" s="57" customFormat="1">
      <c r="B300" s="268"/>
      <c r="D300" s="62"/>
      <c r="M300" s="264"/>
      <c r="N300" s="264"/>
    </row>
    <row r="301" spans="2:14" s="57" customFormat="1">
      <c r="B301" s="268"/>
      <c r="D301" s="62"/>
      <c r="M301" s="264"/>
      <c r="N301" s="264"/>
    </row>
    <row r="302" spans="2:14" s="57" customFormat="1">
      <c r="B302" s="268"/>
      <c r="D302" s="62"/>
      <c r="M302" s="264"/>
      <c r="N302" s="264"/>
    </row>
    <row r="303" spans="2:14" s="57" customFormat="1">
      <c r="B303" s="268"/>
      <c r="D303" s="62"/>
      <c r="M303" s="264"/>
      <c r="N303" s="264"/>
    </row>
    <row r="304" spans="2:14" s="57" customFormat="1">
      <c r="B304" s="268"/>
      <c r="D304" s="62"/>
      <c r="M304" s="264"/>
      <c r="N304" s="264"/>
    </row>
    <row r="305" spans="2:14" s="57" customFormat="1">
      <c r="B305" s="268"/>
      <c r="D305" s="62"/>
      <c r="M305" s="264"/>
      <c r="N305" s="264"/>
    </row>
    <row r="306" spans="2:14" s="57" customFormat="1">
      <c r="B306" s="268"/>
      <c r="D306" s="62"/>
      <c r="M306" s="264"/>
      <c r="N306" s="264"/>
    </row>
    <row r="307" spans="2:14" s="57" customFormat="1">
      <c r="B307" s="268"/>
      <c r="D307" s="62"/>
      <c r="M307" s="264"/>
      <c r="N307" s="264"/>
    </row>
    <row r="308" spans="2:14" s="57" customFormat="1">
      <c r="B308" s="268"/>
      <c r="D308" s="62"/>
      <c r="M308" s="264"/>
      <c r="N308" s="264"/>
    </row>
    <row r="309" spans="2:14" s="57" customFormat="1">
      <c r="B309" s="268"/>
      <c r="D309" s="62"/>
      <c r="M309" s="264"/>
      <c r="N309" s="264"/>
    </row>
    <row r="310" spans="2:14" s="57" customFormat="1">
      <c r="B310" s="268"/>
      <c r="D310" s="62"/>
      <c r="M310" s="264"/>
      <c r="N310" s="264"/>
    </row>
    <row r="311" spans="2:14" s="57" customFormat="1">
      <c r="B311" s="268"/>
      <c r="D311" s="62"/>
      <c r="M311" s="264"/>
      <c r="N311" s="264"/>
    </row>
    <row r="312" spans="2:14" s="57" customFormat="1">
      <c r="B312" s="268"/>
      <c r="D312" s="62"/>
      <c r="M312" s="264"/>
      <c r="N312" s="264"/>
    </row>
    <row r="313" spans="2:14" s="57" customFormat="1">
      <c r="B313" s="268"/>
      <c r="D313" s="62"/>
      <c r="M313" s="264"/>
      <c r="N313" s="264"/>
    </row>
    <row r="314" spans="2:14" s="57" customFormat="1">
      <c r="B314" s="268"/>
      <c r="D314" s="62"/>
      <c r="M314" s="264"/>
      <c r="N314" s="264"/>
    </row>
    <row r="315" spans="2:14" s="57" customFormat="1">
      <c r="B315" s="268"/>
      <c r="D315" s="62"/>
      <c r="M315" s="264"/>
      <c r="N315" s="264"/>
    </row>
    <row r="316" spans="2:14" s="57" customFormat="1">
      <c r="B316" s="268"/>
      <c r="D316" s="62"/>
      <c r="M316" s="264"/>
      <c r="N316" s="264"/>
    </row>
    <row r="317" spans="2:14" s="57" customFormat="1">
      <c r="B317" s="268"/>
      <c r="D317" s="62"/>
      <c r="M317" s="264"/>
      <c r="N317" s="264"/>
    </row>
    <row r="318" spans="2:14" s="57" customFormat="1">
      <c r="B318" s="268"/>
      <c r="D318" s="62"/>
      <c r="M318" s="264"/>
      <c r="N318" s="264"/>
    </row>
    <row r="319" spans="2:14" s="57" customFormat="1">
      <c r="B319" s="268"/>
      <c r="D319" s="62"/>
      <c r="M319" s="264"/>
      <c r="N319" s="264"/>
    </row>
    <row r="320" spans="2:14" s="57" customFormat="1">
      <c r="B320" s="268"/>
      <c r="D320" s="62"/>
      <c r="M320" s="264"/>
      <c r="N320" s="264"/>
    </row>
    <row r="321" spans="2:14" s="57" customFormat="1">
      <c r="B321" s="268"/>
      <c r="D321" s="62"/>
      <c r="M321" s="264"/>
      <c r="N321" s="264"/>
    </row>
    <row r="322" spans="2:14" s="57" customFormat="1">
      <c r="B322" s="268"/>
      <c r="D322" s="62"/>
      <c r="M322" s="264"/>
      <c r="N322" s="264"/>
    </row>
    <row r="323" spans="2:14" s="57" customFormat="1">
      <c r="B323" s="268"/>
      <c r="D323" s="62"/>
      <c r="M323" s="264"/>
      <c r="N323" s="264"/>
    </row>
    <row r="324" spans="2:14" s="57" customFormat="1">
      <c r="B324" s="268"/>
      <c r="D324" s="62"/>
      <c r="M324" s="264"/>
      <c r="N324" s="264"/>
    </row>
    <row r="325" spans="2:14" s="57" customFormat="1">
      <c r="B325" s="268"/>
      <c r="D325" s="62"/>
      <c r="M325" s="264"/>
      <c r="N325" s="264"/>
    </row>
    <row r="326" spans="2:14" s="57" customFormat="1">
      <c r="B326" s="268"/>
      <c r="D326" s="62"/>
      <c r="M326" s="264"/>
      <c r="N326" s="264"/>
    </row>
    <row r="327" spans="2:14" s="57" customFormat="1">
      <c r="B327" s="268"/>
      <c r="D327" s="62"/>
      <c r="M327" s="264"/>
      <c r="N327" s="264"/>
    </row>
    <row r="328" spans="2:14" s="57" customFormat="1">
      <c r="B328" s="268"/>
      <c r="D328" s="62"/>
      <c r="M328" s="264"/>
      <c r="N328" s="264"/>
    </row>
    <row r="329" spans="2:14" s="57" customFormat="1">
      <c r="B329" s="268"/>
      <c r="D329" s="62"/>
      <c r="M329" s="264"/>
      <c r="N329" s="264"/>
    </row>
    <row r="330" spans="2:14" s="57" customFormat="1">
      <c r="B330" s="268"/>
      <c r="D330" s="62"/>
      <c r="M330" s="264"/>
      <c r="N330" s="264"/>
    </row>
    <row r="331" spans="2:14" s="57" customFormat="1">
      <c r="B331" s="268"/>
      <c r="D331" s="62"/>
      <c r="M331" s="264"/>
      <c r="N331" s="264"/>
    </row>
    <row r="332" spans="2:14" s="57" customFormat="1">
      <c r="B332" s="268"/>
      <c r="D332" s="62"/>
      <c r="M332" s="264"/>
      <c r="N332" s="264"/>
    </row>
    <row r="333" spans="2:14" s="57" customFormat="1">
      <c r="B333" s="268"/>
      <c r="D333" s="62"/>
      <c r="M333" s="264"/>
      <c r="N333" s="264"/>
    </row>
    <row r="334" spans="2:14" s="57" customFormat="1">
      <c r="B334" s="268"/>
      <c r="D334" s="62"/>
      <c r="M334" s="264"/>
      <c r="N334" s="264"/>
    </row>
    <row r="335" spans="2:14" s="57" customFormat="1">
      <c r="B335" s="268"/>
      <c r="D335" s="62"/>
      <c r="M335" s="264"/>
      <c r="N335" s="264"/>
    </row>
    <row r="336" spans="2:14" s="57" customFormat="1">
      <c r="B336" s="268"/>
      <c r="D336" s="62"/>
      <c r="M336" s="264"/>
      <c r="N336" s="264"/>
    </row>
    <row r="337" spans="2:14" s="57" customFormat="1">
      <c r="B337" s="268"/>
      <c r="D337" s="62"/>
      <c r="M337" s="264"/>
      <c r="N337" s="264"/>
    </row>
    <row r="338" spans="2:14" s="57" customFormat="1">
      <c r="B338" s="268"/>
      <c r="D338" s="62"/>
      <c r="M338" s="264"/>
      <c r="N338" s="264"/>
    </row>
    <row r="339" spans="2:14" s="57" customFormat="1">
      <c r="B339" s="268"/>
      <c r="D339" s="62"/>
      <c r="M339" s="264"/>
      <c r="N339" s="264"/>
    </row>
    <row r="340" spans="2:14" s="57" customFormat="1">
      <c r="B340" s="268"/>
      <c r="D340" s="62"/>
      <c r="M340" s="264"/>
      <c r="N340" s="264"/>
    </row>
    <row r="341" spans="2:14" s="57" customFormat="1">
      <c r="B341" s="268"/>
      <c r="D341" s="62"/>
      <c r="M341" s="264"/>
      <c r="N341" s="264"/>
    </row>
    <row r="342" spans="2:14" s="57" customFormat="1">
      <c r="B342" s="268"/>
      <c r="D342" s="62"/>
      <c r="M342" s="264"/>
      <c r="N342" s="264"/>
    </row>
    <row r="343" spans="2:14" s="57" customFormat="1">
      <c r="B343" s="268"/>
      <c r="D343" s="62"/>
      <c r="M343" s="264"/>
      <c r="N343" s="264"/>
    </row>
    <row r="344" spans="2:14" s="57" customFormat="1">
      <c r="B344" s="268"/>
      <c r="D344" s="62"/>
      <c r="M344" s="264"/>
      <c r="N344" s="264"/>
    </row>
    <row r="345" spans="2:14" s="57" customFormat="1">
      <c r="B345" s="268"/>
      <c r="D345" s="62"/>
      <c r="M345" s="264"/>
      <c r="N345" s="264"/>
    </row>
    <row r="346" spans="2:14" s="57" customFormat="1">
      <c r="B346" s="268"/>
      <c r="D346" s="62"/>
      <c r="M346" s="264"/>
      <c r="N346" s="264"/>
    </row>
    <row r="347" spans="2:14" s="57" customFormat="1">
      <c r="B347" s="268"/>
      <c r="D347" s="62"/>
      <c r="M347" s="264"/>
      <c r="N347" s="264"/>
    </row>
  </sheetData>
  <mergeCells count="5">
    <mergeCell ref="A1:C1"/>
    <mergeCell ref="D4:H4"/>
    <mergeCell ref="A7:K7"/>
    <mergeCell ref="A9:K9"/>
    <mergeCell ref="F6:G6"/>
  </mergeCells>
  <conditionalFormatting sqref="A15:A297 B15:B347 C15:K297 A9:K9">
    <cfRule type="expression" dxfId="8" priority="14" stopIfTrue="1">
      <formula>ISNUMBER(SEARCH("Closed",$J9))</formula>
    </cfRule>
    <cfRule type="expression" dxfId="7" priority="15" stopIfTrue="1">
      <formula>IF($B9="Minor", TRUE, FALSE)</formula>
    </cfRule>
    <cfRule type="expression" dxfId="6" priority="16" stopIfTrue="1">
      <formula>IF(OR($B9="Major",$B9="Pre-Condition"), TRUE, FALSE)</formula>
    </cfRule>
  </conditionalFormatting>
  <conditionalFormatting sqref="B8">
    <cfRule type="expression" dxfId="5" priority="7" stopIfTrue="1">
      <formula>ISNUMBER(SEARCH("Closed",$J8))</formula>
    </cfRule>
    <cfRule type="expression" dxfId="4" priority="8" stopIfTrue="1">
      <formula>IF($B8="Minor", TRUE, FALSE)</formula>
    </cfRule>
    <cfRule type="expression" dxfId="3" priority="9" stopIfTrue="1">
      <formula>IF(OR($B8="Major",$B8="Pre-Condition"), TRUE, FALSE)</formula>
    </cfRule>
  </conditionalFormatting>
  <conditionalFormatting sqref="B10:B14">
    <cfRule type="expression" dxfId="2" priority="1" stopIfTrue="1">
      <formula>ISNUMBER(SEARCH("Closed",$J10))</formula>
    </cfRule>
    <cfRule type="expression" dxfId="1" priority="2" stopIfTrue="1">
      <formula>IF($B10="Minor", TRUE, FALSE)</formula>
    </cfRule>
    <cfRule type="expression" dxfId="0" priority="3" stopIfTrue="1">
      <formula>IF(OR($B10="Major",$B10="Pre-Condition"), TRUE, FALSE)</formula>
    </cfRule>
  </conditionalFormatting>
  <dataValidations count="1">
    <dataValidation type="list" allowBlank="1" showInputMessage="1" showErrorMessage="1" sqref="B10:B347 B8"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1"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1"/>
  <sheetViews>
    <sheetView view="pageBreakPreview" zoomScaleNormal="75" zoomScaleSheetLayoutView="100" workbookViewId="0">
      <selection activeCell="B52" sqref="B52"/>
    </sheetView>
  </sheetViews>
  <sheetFormatPr defaultColWidth="9" defaultRowHeight="14.25"/>
  <cols>
    <col min="1" max="1" width="8.140625" style="152" customWidth="1"/>
    <col min="2" max="2" width="80.7109375" style="60" customWidth="1"/>
    <col min="3" max="3" width="3" style="154" customWidth="1"/>
    <col min="4" max="4" width="19" style="72" customWidth="1"/>
    <col min="5" max="16384" width="9" style="58"/>
  </cols>
  <sheetData>
    <row r="1" spans="1:4" ht="28.5">
      <c r="A1" s="147">
        <v>3</v>
      </c>
      <c r="B1" s="148" t="s">
        <v>371</v>
      </c>
      <c r="C1" s="149"/>
      <c r="D1" s="66"/>
    </row>
    <row r="2" spans="1:4">
      <c r="A2" s="150">
        <v>3.1</v>
      </c>
      <c r="B2" s="151" t="s">
        <v>136</v>
      </c>
      <c r="C2" s="149"/>
      <c r="D2" s="66"/>
    </row>
    <row r="3" spans="1:4">
      <c r="B3" s="153" t="s">
        <v>31</v>
      </c>
      <c r="C3" s="149"/>
      <c r="D3" s="66"/>
    </row>
    <row r="4" spans="1:4">
      <c r="B4" s="106"/>
    </row>
    <row r="5" spans="1:4">
      <c r="B5" s="153" t="s">
        <v>32</v>
      </c>
      <c r="C5" s="149"/>
      <c r="D5" s="66"/>
    </row>
    <row r="6" spans="1:4" s="308" customFormat="1">
      <c r="A6" s="152"/>
      <c r="B6" s="153" t="s">
        <v>1135</v>
      </c>
      <c r="C6" s="149"/>
      <c r="D6" s="66"/>
    </row>
    <row r="7" spans="1:4" s="308" customFormat="1">
      <c r="A7" s="152"/>
      <c r="B7" s="153" t="s">
        <v>573</v>
      </c>
      <c r="C7" s="154"/>
      <c r="D7" s="72"/>
    </row>
    <row r="8" spans="1:4" s="308" customFormat="1">
      <c r="A8" s="152"/>
      <c r="B8" s="106" t="s">
        <v>1136</v>
      </c>
      <c r="C8" s="154"/>
      <c r="D8" s="72"/>
    </row>
    <row r="9" spans="1:4" s="308" customFormat="1" ht="85.5">
      <c r="A9" s="152"/>
      <c r="B9" s="106" t="s">
        <v>1137</v>
      </c>
      <c r="C9" s="154"/>
      <c r="D9" s="72"/>
    </row>
    <row r="10" spans="1:4" s="308" customFormat="1" ht="85.5">
      <c r="A10" s="152"/>
      <c r="B10" s="106" t="s">
        <v>1138</v>
      </c>
      <c r="C10" s="154"/>
      <c r="D10" s="72"/>
    </row>
    <row r="11" spans="1:4" s="308" customFormat="1">
      <c r="A11" s="152"/>
      <c r="B11" s="106" t="s">
        <v>1139</v>
      </c>
      <c r="C11" s="154"/>
      <c r="D11" s="72"/>
    </row>
    <row r="12" spans="1:4" s="308" customFormat="1">
      <c r="A12" s="152"/>
      <c r="B12" s="155"/>
      <c r="C12" s="154"/>
      <c r="D12" s="72"/>
    </row>
    <row r="13" spans="1:4">
      <c r="B13" s="153" t="s">
        <v>174</v>
      </c>
      <c r="C13" s="149"/>
      <c r="D13" s="66"/>
    </row>
    <row r="14" spans="1:4">
      <c r="B14" s="106" t="s">
        <v>1175</v>
      </c>
    </row>
    <row r="15" spans="1:4" s="308" customFormat="1">
      <c r="A15" s="152"/>
      <c r="B15" s="155"/>
      <c r="C15" s="154"/>
      <c r="D15" s="72"/>
    </row>
    <row r="16" spans="1:4" s="308" customFormat="1">
      <c r="A16" s="152"/>
      <c r="B16" s="155"/>
      <c r="C16" s="154"/>
      <c r="D16" s="72"/>
    </row>
    <row r="17" spans="1:4" s="308" customFormat="1">
      <c r="A17" s="157" t="s">
        <v>611</v>
      </c>
      <c r="B17" s="308" t="s">
        <v>610</v>
      </c>
      <c r="C17" s="154"/>
      <c r="D17" s="72"/>
    </row>
    <row r="18" spans="1:4" s="308" customFormat="1">
      <c r="A18" s="157"/>
      <c r="B18" s="308" t="s">
        <v>1140</v>
      </c>
      <c r="C18" s="154"/>
      <c r="D18" s="72"/>
    </row>
    <row r="19" spans="1:4" s="308" customFormat="1">
      <c r="A19" s="157" t="s">
        <v>612</v>
      </c>
      <c r="B19" s="308" t="s">
        <v>609</v>
      </c>
      <c r="C19" s="154"/>
      <c r="D19" s="72"/>
    </row>
    <row r="20" spans="1:4">
      <c r="B20" s="106" t="s">
        <v>1140</v>
      </c>
    </row>
    <row r="21" spans="1:4">
      <c r="A21" s="150">
        <v>3.2</v>
      </c>
      <c r="B21" s="156" t="s">
        <v>511</v>
      </c>
      <c r="C21" s="149"/>
      <c r="D21" s="66"/>
    </row>
    <row r="22" spans="1:4">
      <c r="B22" s="106" t="s">
        <v>33</v>
      </c>
    </row>
    <row r="23" spans="1:4">
      <c r="B23" s="106" t="s">
        <v>1141</v>
      </c>
    </row>
    <row r="24" spans="1:4">
      <c r="B24" s="106" t="s">
        <v>516</v>
      </c>
    </row>
    <row r="25" spans="1:4">
      <c r="B25" s="106"/>
    </row>
    <row r="26" spans="1:4">
      <c r="A26" s="157" t="s">
        <v>199</v>
      </c>
      <c r="B26" s="153" t="s">
        <v>19</v>
      </c>
      <c r="C26" s="149"/>
      <c r="D26" s="66"/>
    </row>
    <row r="27" spans="1:4">
      <c r="A27" s="157"/>
      <c r="B27" s="106" t="s">
        <v>1003</v>
      </c>
      <c r="C27" s="149"/>
      <c r="D27" s="66"/>
    </row>
    <row r="28" spans="1:4">
      <c r="B28" s="106"/>
    </row>
    <row r="29" spans="1:4" s="288" customFormat="1">
      <c r="A29" s="150">
        <v>3.3</v>
      </c>
      <c r="B29" s="156" t="s">
        <v>104</v>
      </c>
      <c r="C29" s="286"/>
      <c r="D29" s="287"/>
    </row>
    <row r="30" spans="1:4" s="288" customFormat="1" ht="28.5">
      <c r="A30" s="289"/>
      <c r="B30" s="106" t="s">
        <v>517</v>
      </c>
      <c r="C30" s="291"/>
      <c r="D30" s="292"/>
    </row>
    <row r="31" spans="1:4" s="288" customFormat="1">
      <c r="A31" s="289"/>
      <c r="B31" s="106" t="s">
        <v>373</v>
      </c>
      <c r="C31" s="291"/>
      <c r="D31" s="292"/>
    </row>
    <row r="32" spans="1:4" s="288" customFormat="1">
      <c r="A32" s="289"/>
      <c r="B32" s="106" t="s">
        <v>373</v>
      </c>
      <c r="C32" s="291"/>
      <c r="D32" s="292"/>
    </row>
    <row r="33" spans="1:4" s="288" customFormat="1" ht="28.5">
      <c r="A33" s="289"/>
      <c r="B33" s="106" t="s">
        <v>518</v>
      </c>
      <c r="C33" s="291"/>
      <c r="D33" s="292"/>
    </row>
    <row r="34" spans="1:4" s="288" customFormat="1">
      <c r="A34" s="289"/>
      <c r="B34" s="290"/>
      <c r="C34" s="291"/>
      <c r="D34" s="292"/>
    </row>
    <row r="35" spans="1:4" s="73" customFormat="1">
      <c r="A35" s="150">
        <v>3.4</v>
      </c>
      <c r="B35" s="156" t="s">
        <v>105</v>
      </c>
      <c r="C35" s="149"/>
      <c r="D35" s="59"/>
    </row>
    <row r="36" spans="1:4" s="73" customFormat="1">
      <c r="A36" s="152"/>
      <c r="B36" s="106" t="s">
        <v>187</v>
      </c>
      <c r="C36" s="154"/>
      <c r="D36" s="60"/>
    </row>
    <row r="37" spans="1:4">
      <c r="B37" s="106"/>
    </row>
    <row r="38" spans="1:4">
      <c r="A38" s="150">
        <v>3.5</v>
      </c>
      <c r="B38" s="156" t="s">
        <v>175</v>
      </c>
      <c r="C38" s="149"/>
      <c r="D38" s="66"/>
    </row>
    <row r="39" spans="1:4" ht="99" customHeight="1">
      <c r="B39" s="276" t="s">
        <v>1142</v>
      </c>
      <c r="C39" s="158"/>
      <c r="D39" s="74"/>
    </row>
    <row r="40" spans="1:4">
      <c r="B40" s="159"/>
      <c r="C40" s="160"/>
      <c r="D40" s="75"/>
    </row>
    <row r="41" spans="1:4">
      <c r="A41" s="150">
        <v>3.6</v>
      </c>
      <c r="B41" s="156" t="s">
        <v>198</v>
      </c>
      <c r="C41" s="149"/>
      <c r="D41" s="66"/>
    </row>
    <row r="42" spans="1:4" ht="28.5">
      <c r="B42" s="106" t="s">
        <v>1143</v>
      </c>
      <c r="C42" s="161"/>
      <c r="D42" s="76"/>
    </row>
    <row r="43" spans="1:4">
      <c r="B43" s="106" t="s">
        <v>1144</v>
      </c>
      <c r="C43" s="161"/>
      <c r="D43" s="76"/>
    </row>
    <row r="44" spans="1:4">
      <c r="B44" s="102"/>
      <c r="C44" s="161"/>
      <c r="D44" s="76"/>
    </row>
    <row r="45" spans="1:4">
      <c r="B45" s="106"/>
    </row>
    <row r="46" spans="1:4" s="73" customFormat="1">
      <c r="A46" s="150">
        <v>3.7</v>
      </c>
      <c r="B46" s="156" t="s">
        <v>620</v>
      </c>
      <c r="C46" s="149"/>
      <c r="D46" s="59"/>
    </row>
    <row r="47" spans="1:4" s="73" customFormat="1" ht="171">
      <c r="A47" s="157" t="s">
        <v>374</v>
      </c>
      <c r="B47" s="153" t="s">
        <v>619</v>
      </c>
      <c r="C47" s="149"/>
      <c r="D47" s="59"/>
    </row>
    <row r="48" spans="1:4" s="73" customFormat="1" ht="57">
      <c r="A48" s="157" t="s">
        <v>632</v>
      </c>
      <c r="B48" s="153" t="s">
        <v>621</v>
      </c>
      <c r="C48" s="149"/>
      <c r="D48" s="59"/>
    </row>
    <row r="49" spans="1:4" s="73" customFormat="1">
      <c r="A49" s="157"/>
      <c r="B49" s="141" t="s">
        <v>217</v>
      </c>
      <c r="C49" s="149"/>
      <c r="D49" s="59"/>
    </row>
    <row r="50" spans="1:4" s="77" customFormat="1" ht="30">
      <c r="A50" s="152"/>
      <c r="B50" s="10" t="s">
        <v>1231</v>
      </c>
      <c r="C50" s="161"/>
      <c r="D50" s="76"/>
    </row>
    <row r="51" spans="1:4" s="77" customFormat="1" ht="28.5">
      <c r="A51" s="283" t="s">
        <v>472</v>
      </c>
      <c r="B51" s="623" t="s">
        <v>1221</v>
      </c>
      <c r="C51" s="624"/>
      <c r="D51" s="624"/>
    </row>
    <row r="52" spans="1:4" s="73" customFormat="1" ht="46.5" customHeight="1">
      <c r="A52" s="162" t="s">
        <v>1</v>
      </c>
      <c r="B52" s="298"/>
      <c r="C52" s="161"/>
      <c r="D52" s="61"/>
    </row>
    <row r="53" spans="1:4" s="73" customFormat="1" ht="46.5" customHeight="1">
      <c r="A53" s="162"/>
      <c r="B53" s="298"/>
      <c r="C53" s="161"/>
      <c r="D53" s="61"/>
    </row>
    <row r="54" spans="1:4" s="73" customFormat="1">
      <c r="A54" s="162"/>
      <c r="B54" s="102"/>
      <c r="C54" s="161"/>
      <c r="D54" s="61"/>
    </row>
    <row r="55" spans="1:4" s="73" customFormat="1">
      <c r="A55" s="283" t="s">
        <v>475</v>
      </c>
      <c r="B55" s="299" t="s">
        <v>476</v>
      </c>
      <c r="C55" s="161"/>
      <c r="D55" s="61"/>
    </row>
    <row r="56" spans="1:4">
      <c r="B56" s="106"/>
    </row>
    <row r="57" spans="1:4">
      <c r="A57" s="157" t="s">
        <v>374</v>
      </c>
      <c r="B57" s="153" t="s">
        <v>375</v>
      </c>
      <c r="C57" s="149"/>
      <c r="D57" s="66"/>
    </row>
    <row r="58" spans="1:4">
      <c r="B58" s="106" t="s">
        <v>1009</v>
      </c>
      <c r="C58" s="161"/>
      <c r="D58" s="76"/>
    </row>
    <row r="59" spans="1:4">
      <c r="B59" s="106"/>
    </row>
    <row r="60" spans="1:4">
      <c r="A60" s="150">
        <v>3.8</v>
      </c>
      <c r="B60" s="156" t="s">
        <v>200</v>
      </c>
      <c r="C60" s="149"/>
      <c r="D60" s="59"/>
    </row>
    <row r="61" spans="1:4">
      <c r="A61" s="157" t="s">
        <v>113</v>
      </c>
      <c r="B61" s="153" t="s">
        <v>34</v>
      </c>
      <c r="C61" s="149"/>
      <c r="D61" s="59"/>
    </row>
    <row r="62" spans="1:4">
      <c r="B62" s="106" t="s">
        <v>1145</v>
      </c>
      <c r="C62" s="161"/>
      <c r="D62" s="61"/>
    </row>
    <row r="63" spans="1:4">
      <c r="B63" s="106" t="s">
        <v>1146</v>
      </c>
      <c r="C63" s="161"/>
      <c r="D63" s="61"/>
    </row>
    <row r="64" spans="1:4">
      <c r="B64" s="106" t="s">
        <v>1147</v>
      </c>
      <c r="C64" s="161"/>
      <c r="D64" s="61"/>
    </row>
    <row r="65" spans="1:4">
      <c r="B65" s="106" t="s">
        <v>1148</v>
      </c>
      <c r="C65" s="161"/>
      <c r="D65" s="61"/>
    </row>
    <row r="66" spans="1:4">
      <c r="B66" s="106" t="s">
        <v>519</v>
      </c>
      <c r="D66" s="60"/>
    </row>
    <row r="67" spans="1:4" s="274" customFormat="1">
      <c r="A67" s="152"/>
      <c r="B67" s="102"/>
      <c r="C67" s="154"/>
      <c r="D67" s="60"/>
    </row>
    <row r="68" spans="1:4" s="274" customFormat="1" ht="42.75">
      <c r="A68" s="277" t="s">
        <v>461</v>
      </c>
      <c r="B68" s="297" t="s">
        <v>462</v>
      </c>
      <c r="C68" s="154"/>
      <c r="D68" s="60"/>
    </row>
    <row r="69" spans="1:4" s="274" customFormat="1">
      <c r="A69" s="279"/>
      <c r="B69" s="172" t="s">
        <v>1149</v>
      </c>
      <c r="C69" s="154"/>
      <c r="D69" s="60"/>
    </row>
    <row r="70" spans="1:4">
      <c r="A70" s="278"/>
      <c r="B70" s="178"/>
      <c r="D70" s="60"/>
    </row>
    <row r="71" spans="1:4" s="274" customFormat="1">
      <c r="A71" s="278"/>
      <c r="B71" s="178"/>
      <c r="C71" s="154"/>
      <c r="D71" s="60"/>
    </row>
    <row r="72" spans="1:4" s="274" customFormat="1">
      <c r="A72" s="278"/>
      <c r="B72" s="280"/>
      <c r="C72" s="154"/>
      <c r="D72" s="60"/>
    </row>
    <row r="73" spans="1:4">
      <c r="A73" s="150">
        <v>3.9</v>
      </c>
      <c r="B73" s="156" t="s">
        <v>97</v>
      </c>
      <c r="C73" s="149"/>
      <c r="D73" s="66"/>
    </row>
    <row r="74" spans="1:4" ht="117" customHeight="1">
      <c r="B74" s="9" t="s">
        <v>1223</v>
      </c>
      <c r="C74" s="161"/>
      <c r="D74" s="76"/>
    </row>
    <row r="75" spans="1:4">
      <c r="B75" s="106"/>
    </row>
    <row r="76" spans="1:4">
      <c r="B76" s="106"/>
    </row>
    <row r="77" spans="1:4">
      <c r="A77" s="163">
        <v>3.1</v>
      </c>
      <c r="B77" s="156" t="s">
        <v>181</v>
      </c>
      <c r="C77" s="149"/>
      <c r="D77" s="66"/>
    </row>
    <row r="78" spans="1:4" ht="28.5">
      <c r="A78" s="157"/>
      <c r="B78" s="106" t="s">
        <v>28</v>
      </c>
    </row>
    <row r="79" spans="1:4">
      <c r="A79" s="157" t="s">
        <v>5</v>
      </c>
      <c r="B79" s="153" t="s">
        <v>203</v>
      </c>
      <c r="C79" s="149"/>
      <c r="D79" s="66"/>
    </row>
    <row r="80" spans="1:4" ht="28.5">
      <c r="A80" s="162" t="s">
        <v>29</v>
      </c>
      <c r="B80" s="106" t="s">
        <v>1150</v>
      </c>
    </row>
    <row r="81" spans="1:4">
      <c r="A81" s="162"/>
      <c r="B81" s="106"/>
    </row>
    <row r="82" spans="1:4" ht="28.5">
      <c r="A82" s="162" t="s">
        <v>377</v>
      </c>
      <c r="B82" s="106"/>
    </row>
    <row r="83" spans="1:4">
      <c r="A83" s="162" t="s">
        <v>137</v>
      </c>
      <c r="B83" s="106"/>
    </row>
    <row r="84" spans="1:4">
      <c r="B84" s="106"/>
    </row>
    <row r="85" spans="1:4">
      <c r="A85" s="162"/>
      <c r="B85" s="106"/>
    </row>
    <row r="86" spans="1:4">
      <c r="A86" s="162"/>
      <c r="B86" s="106"/>
    </row>
    <row r="87" spans="1:4">
      <c r="B87" s="106"/>
    </row>
    <row r="88" spans="1:4">
      <c r="A88" s="163">
        <v>3.11</v>
      </c>
      <c r="B88" s="1" t="s">
        <v>204</v>
      </c>
      <c r="C88" s="149"/>
      <c r="D88" s="66"/>
    </row>
    <row r="89" spans="1:4" ht="150">
      <c r="A89" s="157"/>
      <c r="B89" s="488" t="s">
        <v>484</v>
      </c>
    </row>
    <row r="90" spans="1:4" ht="42" customHeight="1">
      <c r="A90" s="157"/>
      <c r="B90" s="488" t="s">
        <v>219</v>
      </c>
    </row>
    <row r="91" spans="1:4" ht="37.5" customHeight="1">
      <c r="A91" s="162"/>
      <c r="B91" s="488"/>
    </row>
  </sheetData>
  <mergeCells count="1">
    <mergeCell ref="B51:D51"/>
  </mergeCells>
  <phoneticPr fontId="6" type="noConversion"/>
  <pageMargins left="0.75" right="0.75" top="1" bottom="1" header="0.5" footer="0.5"/>
  <pageSetup paperSize="9" scale="95" orientation="portrait" horizontalDpi="4294967294" r:id="rId1"/>
  <headerFooter alignWithMargins="0"/>
  <rowBreaks count="1" manualBreakCount="1">
    <brk id="61" max="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18"/>
  <sheetViews>
    <sheetView view="pageBreakPreview" zoomScaleNormal="100" zoomScaleSheetLayoutView="100" workbookViewId="0">
      <selection activeCell="E17" sqref="E17"/>
    </sheetView>
  </sheetViews>
  <sheetFormatPr defaultRowHeight="14.25"/>
  <cols>
    <col min="1" max="1" width="6.85546875" style="157" customWidth="1"/>
    <col min="2" max="2" width="79.140625" style="275" customWidth="1"/>
    <col min="3" max="3" width="2.42578125" style="275" customWidth="1"/>
    <col min="4" max="16384" width="9.140625" style="65"/>
  </cols>
  <sheetData>
    <row r="1" spans="1:3">
      <c r="A1" s="147">
        <v>5</v>
      </c>
      <c r="B1" s="165" t="s">
        <v>1151</v>
      </c>
      <c r="C1" s="66"/>
    </row>
    <row r="2" spans="1:3">
      <c r="A2" s="150">
        <v>5.3</v>
      </c>
      <c r="B2" s="156" t="s">
        <v>1152</v>
      </c>
      <c r="C2" s="66"/>
    </row>
    <row r="3" spans="1:3">
      <c r="A3" s="277" t="s">
        <v>474</v>
      </c>
      <c r="B3" s="153" t="s">
        <v>459</v>
      </c>
      <c r="C3" s="72"/>
    </row>
    <row r="4" spans="1:3" ht="199.5">
      <c r="B4" s="106" t="s">
        <v>1153</v>
      </c>
      <c r="C4" s="72"/>
    </row>
    <row r="5" spans="1:3">
      <c r="B5" s="106"/>
      <c r="C5" s="72"/>
    </row>
    <row r="6" spans="1:3">
      <c r="A6" s="277" t="s">
        <v>460</v>
      </c>
      <c r="B6" s="153" t="s">
        <v>458</v>
      </c>
      <c r="C6" s="66"/>
    </row>
    <row r="7" spans="1:3" ht="15">
      <c r="B7" s="549" t="s">
        <v>1154</v>
      </c>
      <c r="C7" s="72"/>
    </row>
    <row r="8" spans="1:3" ht="225">
      <c r="A8" s="152"/>
      <c r="B8" s="550" t="s">
        <v>1155</v>
      </c>
    </row>
    <row r="9" spans="1:3">
      <c r="B9" s="106"/>
      <c r="C9" s="72"/>
    </row>
    <row r="10" spans="1:3" ht="57" hidden="1">
      <c r="A10" s="284">
        <v>5.4</v>
      </c>
      <c r="B10" s="285" t="s">
        <v>488</v>
      </c>
      <c r="C10" s="272"/>
    </row>
    <row r="11" spans="1:3" ht="57" hidden="1">
      <c r="A11" s="277" t="s">
        <v>473</v>
      </c>
      <c r="B11" s="271" t="s">
        <v>487</v>
      </c>
      <c r="C11" s="272"/>
    </row>
    <row r="12" spans="1:3" ht="15" hidden="1">
      <c r="B12" s="551"/>
      <c r="C12" s="272"/>
    </row>
    <row r="13" spans="1:3" hidden="1">
      <c r="B13" s="272"/>
      <c r="C13" s="272"/>
    </row>
    <row r="14" spans="1:3" hidden="1">
      <c r="B14" s="106"/>
      <c r="C14" s="59"/>
    </row>
    <row r="15" spans="1:3" hidden="1">
      <c r="A15" s="277" t="s">
        <v>486</v>
      </c>
      <c r="B15" s="153" t="s">
        <v>459</v>
      </c>
      <c r="C15" s="59"/>
    </row>
    <row r="16" spans="1:3" ht="15" hidden="1">
      <c r="B16" s="552" t="s">
        <v>1156</v>
      </c>
    </row>
    <row r="17" spans="2:2">
      <c r="B17" s="102"/>
    </row>
    <row r="18" spans="2:2">
      <c r="B18" s="10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25"/>
  <cols>
    <col min="1" max="1" width="7.140625" style="183" customWidth="1"/>
    <col min="2" max="2" width="80.42578125" style="72" customWidth="1"/>
    <col min="3" max="3" width="2" style="72" customWidth="1"/>
    <col min="4" max="16384" width="9" style="58"/>
  </cols>
  <sheetData>
    <row r="1" spans="1:3" ht="28.5">
      <c r="A1" s="164">
        <v>6</v>
      </c>
      <c r="B1" s="165" t="s">
        <v>378</v>
      </c>
      <c r="C1" s="149"/>
    </row>
    <row r="2" spans="1:3">
      <c r="A2" s="166">
        <v>6.1</v>
      </c>
      <c r="B2" s="167" t="s">
        <v>92</v>
      </c>
      <c r="C2" s="149"/>
    </row>
    <row r="3" spans="1:3">
      <c r="A3" s="166"/>
      <c r="B3" s="168"/>
      <c r="C3" s="154"/>
    </row>
    <row r="4" spans="1:3" s="308" customFormat="1">
      <c r="A4" s="166"/>
      <c r="B4" s="172"/>
      <c r="C4" s="154"/>
    </row>
    <row r="5" spans="1:3" s="308" customFormat="1">
      <c r="A5" s="166"/>
      <c r="B5" s="173" t="s">
        <v>573</v>
      </c>
      <c r="C5" s="154"/>
    </row>
    <row r="6" spans="1:3" s="308" customFormat="1">
      <c r="A6" s="166"/>
      <c r="B6" s="309" t="s">
        <v>634</v>
      </c>
      <c r="C6" s="154"/>
    </row>
    <row r="7" spans="1:3" s="308" customFormat="1">
      <c r="A7" s="166"/>
      <c r="B7" s="309" t="s">
        <v>574</v>
      </c>
      <c r="C7" s="154"/>
    </row>
    <row r="8" spans="1:3" s="308" customFormat="1">
      <c r="A8" s="166"/>
      <c r="B8" s="309" t="s">
        <v>575</v>
      </c>
      <c r="C8" s="154"/>
    </row>
    <row r="9" spans="1:3" s="308" customFormat="1">
      <c r="A9" s="166"/>
      <c r="B9" s="309" t="s">
        <v>576</v>
      </c>
      <c r="C9" s="154"/>
    </row>
    <row r="10" spans="1:3" s="308" customFormat="1">
      <c r="A10" s="166"/>
      <c r="B10" s="309" t="s">
        <v>576</v>
      </c>
      <c r="C10" s="154"/>
    </row>
    <row r="11" spans="1:3" s="308" customFormat="1">
      <c r="A11" s="166"/>
      <c r="B11" s="309" t="s">
        <v>577</v>
      </c>
      <c r="C11" s="154"/>
    </row>
    <row r="12" spans="1:3" s="308" customFormat="1">
      <c r="A12" s="166"/>
      <c r="B12" s="309" t="s">
        <v>578</v>
      </c>
      <c r="C12" s="154"/>
    </row>
    <row r="13" spans="1:3" s="308" customFormat="1">
      <c r="A13" s="166"/>
      <c r="B13" s="309" t="s">
        <v>633</v>
      </c>
      <c r="C13" s="154"/>
    </row>
    <row r="14" spans="1:3" s="308" customFormat="1">
      <c r="A14" s="166"/>
      <c r="B14" s="309"/>
      <c r="C14" s="154"/>
    </row>
    <row r="15" spans="1:3" s="308" customFormat="1">
      <c r="A15" s="166" t="s">
        <v>607</v>
      </c>
      <c r="B15" s="308" t="s">
        <v>610</v>
      </c>
      <c r="C15" s="154"/>
    </row>
    <row r="16" spans="1:3" s="308" customFormat="1">
      <c r="A16" s="166"/>
      <c r="C16" s="154"/>
    </row>
    <row r="17" spans="1:3" s="308" customFormat="1">
      <c r="A17" s="166" t="s">
        <v>608</v>
      </c>
      <c r="B17" s="308" t="s">
        <v>609</v>
      </c>
      <c r="C17" s="154"/>
    </row>
    <row r="18" spans="1:3">
      <c r="A18" s="166"/>
      <c r="B18" s="308"/>
      <c r="C18" s="154"/>
    </row>
    <row r="19" spans="1:3">
      <c r="A19" s="166">
        <v>6.2</v>
      </c>
      <c r="B19" s="170" t="s">
        <v>93</v>
      </c>
      <c r="C19" s="149"/>
    </row>
    <row r="20" spans="1:3" ht="33.75" customHeight="1">
      <c r="A20" s="166"/>
      <c r="B20" s="155" t="s">
        <v>372</v>
      </c>
      <c r="C20" s="154"/>
    </row>
    <row r="21" spans="1:3" s="308" customFormat="1" ht="14.25" customHeight="1">
      <c r="A21" s="166"/>
      <c r="B21" s="155"/>
      <c r="C21" s="154"/>
    </row>
    <row r="22" spans="1:3" ht="15" customHeight="1">
      <c r="A22" s="166"/>
      <c r="B22" s="169"/>
      <c r="C22" s="154"/>
    </row>
    <row r="23" spans="1:3">
      <c r="A23" s="166">
        <v>6.3</v>
      </c>
      <c r="B23" s="170" t="s">
        <v>94</v>
      </c>
      <c r="C23" s="149"/>
    </row>
    <row r="24" spans="1:3">
      <c r="A24" s="166"/>
      <c r="B24" s="171" t="s">
        <v>138</v>
      </c>
      <c r="C24" s="149"/>
    </row>
    <row r="25" spans="1:3">
      <c r="A25" s="166"/>
      <c r="B25" s="172" t="s">
        <v>379</v>
      </c>
      <c r="C25" s="154"/>
    </row>
    <row r="26" spans="1:3">
      <c r="A26" s="166"/>
      <c r="B26" s="172" t="s">
        <v>380</v>
      </c>
      <c r="C26" s="154"/>
    </row>
    <row r="27" spans="1:3">
      <c r="A27" s="166"/>
      <c r="B27" s="172" t="s">
        <v>381</v>
      </c>
      <c r="C27" s="154"/>
    </row>
    <row r="28" spans="1:3">
      <c r="A28" s="166"/>
      <c r="B28" s="172" t="s">
        <v>95</v>
      </c>
      <c r="C28" s="154"/>
    </row>
    <row r="29" spans="1:3">
      <c r="A29" s="166"/>
      <c r="B29" s="172"/>
      <c r="C29" s="154"/>
    </row>
    <row r="30" spans="1:3">
      <c r="A30" s="166" t="s">
        <v>176</v>
      </c>
      <c r="B30" s="173" t="s">
        <v>19</v>
      </c>
      <c r="C30" s="149"/>
    </row>
    <row r="31" spans="1:3">
      <c r="A31" s="166"/>
      <c r="B31" s="172"/>
      <c r="C31" s="154"/>
    </row>
    <row r="32" spans="1:3">
      <c r="A32" s="166"/>
      <c r="B32" s="169"/>
      <c r="C32" s="154"/>
    </row>
    <row r="33" spans="1:3">
      <c r="A33" s="166">
        <v>6.4</v>
      </c>
      <c r="B33" s="170" t="s">
        <v>622</v>
      </c>
      <c r="C33" s="149"/>
    </row>
    <row r="34" spans="1:3" s="308" customFormat="1" ht="171">
      <c r="A34" s="166" t="s">
        <v>21</v>
      </c>
      <c r="B34" s="153" t="s">
        <v>619</v>
      </c>
      <c r="C34" s="149"/>
    </row>
    <row r="35" spans="1:3" s="308" customFormat="1" ht="57">
      <c r="A35" s="166" t="s">
        <v>623</v>
      </c>
      <c r="B35" s="153" t="s">
        <v>621</v>
      </c>
      <c r="C35" s="149"/>
    </row>
    <row r="36" spans="1:3" s="308" customFormat="1">
      <c r="A36" s="166"/>
      <c r="B36" s="336"/>
      <c r="C36" s="149"/>
    </row>
    <row r="37" spans="1:3" s="308" customFormat="1">
      <c r="A37" s="166"/>
      <c r="B37" s="336"/>
      <c r="C37" s="149"/>
    </row>
    <row r="38" spans="1:3">
      <c r="A38" s="166"/>
      <c r="B38" s="174"/>
      <c r="C38" s="158"/>
    </row>
    <row r="39" spans="1:3">
      <c r="A39" s="166"/>
      <c r="B39" s="175"/>
      <c r="C39" s="158"/>
    </row>
    <row r="40" spans="1:3">
      <c r="A40" s="166"/>
      <c r="B40" s="176" t="s">
        <v>106</v>
      </c>
      <c r="C40" s="177"/>
    </row>
    <row r="41" spans="1:3">
      <c r="A41" s="166"/>
      <c r="B41" s="175"/>
      <c r="C41" s="158"/>
    </row>
    <row r="42" spans="1:3" ht="85.5">
      <c r="A42" s="166"/>
      <c r="B42" s="175" t="s">
        <v>121</v>
      </c>
      <c r="C42" s="158"/>
    </row>
    <row r="43" spans="1:3">
      <c r="A43" s="166"/>
      <c r="B43" s="178" t="s">
        <v>122</v>
      </c>
      <c r="C43" s="161"/>
    </row>
    <row r="44" spans="1:3" s="308" customFormat="1">
      <c r="A44" s="166"/>
      <c r="B44" s="178"/>
      <c r="C44" s="161"/>
    </row>
    <row r="45" spans="1:3" s="308" customFormat="1">
      <c r="A45" s="166" t="s">
        <v>624</v>
      </c>
      <c r="B45" s="173" t="s">
        <v>625</v>
      </c>
      <c r="C45" s="161"/>
    </row>
    <row r="46" spans="1:3" ht="99.75">
      <c r="A46" s="166"/>
      <c r="B46" s="337" t="s">
        <v>520</v>
      </c>
      <c r="C46" s="154"/>
    </row>
    <row r="47" spans="1:3">
      <c r="A47" s="166">
        <v>6.5</v>
      </c>
      <c r="B47" s="170" t="s">
        <v>96</v>
      </c>
      <c r="C47" s="149"/>
    </row>
    <row r="48" spans="1:3">
      <c r="A48" s="166"/>
      <c r="B48" s="179" t="s">
        <v>110</v>
      </c>
      <c r="C48" s="149"/>
    </row>
    <row r="49" spans="1:3">
      <c r="A49" s="166"/>
      <c r="B49" s="178" t="s">
        <v>111</v>
      </c>
      <c r="C49" s="149"/>
    </row>
    <row r="50" spans="1:3">
      <c r="A50" s="166"/>
      <c r="B50" s="178" t="s">
        <v>112</v>
      </c>
      <c r="C50" s="149"/>
    </row>
    <row r="51" spans="1:3">
      <c r="A51" s="166"/>
      <c r="B51" s="178" t="s">
        <v>382</v>
      </c>
      <c r="C51" s="149"/>
    </row>
    <row r="52" spans="1:3">
      <c r="A52" s="166"/>
      <c r="B52" s="178" t="s">
        <v>521</v>
      </c>
      <c r="C52" s="154"/>
    </row>
    <row r="53" spans="1:3">
      <c r="A53" s="166"/>
      <c r="B53" s="172"/>
      <c r="C53" s="154"/>
    </row>
    <row r="54" spans="1:3" s="73" customFormat="1">
      <c r="A54" s="166">
        <v>6.6</v>
      </c>
      <c r="B54" s="170" t="s">
        <v>98</v>
      </c>
      <c r="C54" s="149"/>
    </row>
    <row r="55" spans="1:3" s="73" customFormat="1" ht="28.5">
      <c r="A55" s="166"/>
      <c r="B55" s="172" t="s">
        <v>170</v>
      </c>
      <c r="C55" s="154"/>
    </row>
    <row r="56" spans="1:3" s="73" customFormat="1">
      <c r="A56" s="166"/>
      <c r="B56" s="169"/>
      <c r="C56" s="154"/>
    </row>
    <row r="57" spans="1:3">
      <c r="A57" s="166">
        <v>6.7</v>
      </c>
      <c r="B57" s="170" t="s">
        <v>198</v>
      </c>
      <c r="C57" s="149"/>
    </row>
    <row r="58" spans="1:3">
      <c r="A58" s="166"/>
      <c r="B58" s="165" t="s">
        <v>383</v>
      </c>
      <c r="C58" s="149"/>
    </row>
    <row r="59" spans="1:3" ht="28.5">
      <c r="A59" s="166"/>
      <c r="B59" s="179" t="s">
        <v>101</v>
      </c>
      <c r="C59" s="161"/>
    </row>
    <row r="60" spans="1:3" ht="28.5">
      <c r="A60" s="166"/>
      <c r="B60" s="178" t="s">
        <v>45</v>
      </c>
      <c r="C60" s="161"/>
    </row>
    <row r="61" spans="1:3">
      <c r="A61" s="166"/>
      <c r="B61" s="178" t="s">
        <v>102</v>
      </c>
      <c r="C61" s="161"/>
    </row>
    <row r="62" spans="1:3">
      <c r="A62" s="166"/>
      <c r="B62" s="172"/>
      <c r="C62" s="154"/>
    </row>
    <row r="63" spans="1:3">
      <c r="A63" s="166"/>
      <c r="B63" s="172"/>
      <c r="C63" s="154"/>
    </row>
    <row r="64" spans="1:3">
      <c r="A64" s="166"/>
      <c r="B64" s="169"/>
      <c r="C64" s="154"/>
    </row>
    <row r="65" spans="1:3">
      <c r="A65" s="180" t="s">
        <v>220</v>
      </c>
      <c r="B65" s="170" t="s">
        <v>99</v>
      </c>
      <c r="C65" s="149"/>
    </row>
    <row r="66" spans="1:3" ht="42.75">
      <c r="A66" s="166"/>
      <c r="B66" s="179" t="s">
        <v>559</v>
      </c>
      <c r="C66" s="161"/>
    </row>
    <row r="67" spans="1:3">
      <c r="A67" s="166"/>
      <c r="B67" s="169"/>
      <c r="C67" s="154"/>
    </row>
    <row r="68" spans="1:3" ht="57">
      <c r="A68" s="166">
        <v>6.9</v>
      </c>
      <c r="B68" s="170" t="s">
        <v>478</v>
      </c>
      <c r="C68" s="149"/>
    </row>
    <row r="69" spans="1:3" ht="28.5">
      <c r="A69" s="166"/>
      <c r="B69" s="179" t="s">
        <v>171</v>
      </c>
      <c r="C69" s="161"/>
    </row>
    <row r="70" spans="1:3">
      <c r="A70" s="166"/>
      <c r="B70" s="169"/>
      <c r="C70" s="154"/>
    </row>
    <row r="71" spans="1:3">
      <c r="A71" s="166" t="s">
        <v>221</v>
      </c>
      <c r="B71" s="170" t="s">
        <v>172</v>
      </c>
      <c r="C71" s="149"/>
    </row>
    <row r="72" spans="1:3" ht="57">
      <c r="A72" s="166"/>
      <c r="B72" s="168" t="s">
        <v>485</v>
      </c>
      <c r="C72" s="154"/>
    </row>
    <row r="73" spans="1:3">
      <c r="A73" s="166"/>
      <c r="B73" s="169"/>
      <c r="C73" s="154"/>
    </row>
    <row r="74" spans="1:3">
      <c r="A74" s="166">
        <v>6.11</v>
      </c>
      <c r="B74" s="170" t="s">
        <v>477</v>
      </c>
      <c r="C74" s="149"/>
    </row>
    <row r="75" spans="1:3" ht="28.5">
      <c r="A75" s="166"/>
      <c r="B75" s="168" t="s">
        <v>173</v>
      </c>
      <c r="C75" s="154"/>
    </row>
    <row r="76" spans="1:3">
      <c r="A76" s="166" t="s">
        <v>5</v>
      </c>
      <c r="B76" s="173" t="s">
        <v>203</v>
      </c>
      <c r="C76" s="149"/>
    </row>
    <row r="77" spans="1:3" ht="25.5">
      <c r="A77" s="181" t="s">
        <v>29</v>
      </c>
      <c r="B77" s="172"/>
      <c r="C77" s="154"/>
    </row>
    <row r="78" spans="1:3">
      <c r="A78" s="181" t="s">
        <v>376</v>
      </c>
      <c r="B78" s="172"/>
      <c r="C78" s="154"/>
    </row>
    <row r="79" spans="1:3">
      <c r="A79" s="181"/>
      <c r="B79" s="172"/>
      <c r="C79" s="154"/>
    </row>
    <row r="80" spans="1:3">
      <c r="A80" s="182" t="s">
        <v>137</v>
      </c>
      <c r="B80" s="169"/>
      <c r="C80" s="154"/>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1" sqref="A21:IV23"/>
    </sheetView>
  </sheetViews>
  <sheetFormatPr defaultColWidth="9" defaultRowHeight="14.25"/>
  <cols>
    <col min="1" max="1" width="7.140625" style="183" customWidth="1"/>
    <col min="2" max="2" width="80.42578125" style="72" customWidth="1"/>
    <col min="3" max="3" width="2.42578125" style="72" customWidth="1"/>
    <col min="4" max="16384" width="9" style="58"/>
  </cols>
  <sheetData>
    <row r="1" spans="1:3" ht="28.5">
      <c r="A1" s="164">
        <v>7</v>
      </c>
      <c r="B1" s="165" t="s">
        <v>384</v>
      </c>
      <c r="C1" s="66"/>
    </row>
    <row r="2" spans="1:3">
      <c r="A2" s="166">
        <v>7.1</v>
      </c>
      <c r="B2" s="167" t="s">
        <v>92</v>
      </c>
      <c r="C2" s="66"/>
    </row>
    <row r="3" spans="1:3">
      <c r="A3" s="166"/>
      <c r="B3" s="168"/>
    </row>
    <row r="4" spans="1:3" s="308" customFormat="1">
      <c r="A4" s="166"/>
      <c r="B4" s="153" t="s">
        <v>573</v>
      </c>
      <c r="C4" s="72"/>
    </row>
    <row r="5" spans="1:3" s="308" customFormat="1">
      <c r="A5" s="166"/>
      <c r="B5" s="155" t="s">
        <v>634</v>
      </c>
      <c r="C5" s="72"/>
    </row>
    <row r="6" spans="1:3" s="308" customFormat="1">
      <c r="A6" s="166"/>
      <c r="B6" s="155" t="s">
        <v>574</v>
      </c>
      <c r="C6" s="72"/>
    </row>
    <row r="7" spans="1:3" s="308" customFormat="1">
      <c r="A7" s="166"/>
      <c r="B7" s="155" t="s">
        <v>575</v>
      </c>
      <c r="C7" s="72"/>
    </row>
    <row r="8" spans="1:3" s="308" customFormat="1">
      <c r="A8" s="166"/>
      <c r="B8" s="155" t="s">
        <v>576</v>
      </c>
      <c r="C8" s="72"/>
    </row>
    <row r="9" spans="1:3" s="308" customFormat="1">
      <c r="A9" s="166"/>
      <c r="B9" s="155" t="s">
        <v>576</v>
      </c>
      <c r="C9" s="72"/>
    </row>
    <row r="10" spans="1:3" s="308" customFormat="1">
      <c r="A10" s="166"/>
      <c r="B10" s="155" t="s">
        <v>577</v>
      </c>
      <c r="C10" s="72"/>
    </row>
    <row r="11" spans="1:3" s="308" customFormat="1">
      <c r="A11" s="166"/>
      <c r="B11" s="155" t="s">
        <v>578</v>
      </c>
      <c r="C11" s="72"/>
    </row>
    <row r="12" spans="1:3" s="308" customFormat="1">
      <c r="A12" s="166"/>
      <c r="B12" s="155" t="s">
        <v>633</v>
      </c>
      <c r="C12" s="72"/>
    </row>
    <row r="13" spans="1:3" s="308" customFormat="1">
      <c r="A13" s="166"/>
      <c r="B13" s="155"/>
      <c r="C13" s="72"/>
    </row>
    <row r="14" spans="1:3" s="308" customFormat="1">
      <c r="A14" s="166" t="s">
        <v>613</v>
      </c>
      <c r="B14" s="308" t="s">
        <v>610</v>
      </c>
      <c r="C14" s="72"/>
    </row>
    <row r="15" spans="1:3" s="308" customFormat="1">
      <c r="A15" s="166"/>
      <c r="C15" s="72"/>
    </row>
    <row r="16" spans="1:3" s="308" customFormat="1">
      <c r="A16" s="166" t="s">
        <v>614</v>
      </c>
      <c r="B16" s="308" t="s">
        <v>609</v>
      </c>
      <c r="C16" s="72"/>
    </row>
    <row r="17" spans="1:3">
      <c r="A17" s="166"/>
      <c r="B17" s="172"/>
    </row>
    <row r="18" spans="1:3">
      <c r="A18" s="166">
        <v>7.2</v>
      </c>
      <c r="B18" s="170" t="s">
        <v>93</v>
      </c>
      <c r="C18" s="66"/>
    </row>
    <row r="19" spans="1:3" ht="48.75" customHeight="1">
      <c r="A19" s="166"/>
      <c r="B19" s="184" t="s">
        <v>542</v>
      </c>
    </row>
    <row r="20" spans="1:3" s="308" customFormat="1" ht="15.75" customHeight="1">
      <c r="A20" s="166"/>
      <c r="B20" s="309"/>
      <c r="C20" s="72"/>
    </row>
    <row r="21" spans="1:3">
      <c r="A21" s="166"/>
      <c r="B21" s="169"/>
    </row>
    <row r="22" spans="1:3">
      <c r="A22" s="166">
        <v>7.3</v>
      </c>
      <c r="B22" s="170" t="s">
        <v>94</v>
      </c>
      <c r="C22" s="66"/>
    </row>
    <row r="23" spans="1:3">
      <c r="A23" s="166"/>
      <c r="B23" s="171" t="s">
        <v>138</v>
      </c>
      <c r="C23" s="66"/>
    </row>
    <row r="24" spans="1:3">
      <c r="A24" s="166"/>
      <c r="B24" s="172" t="s">
        <v>379</v>
      </c>
    </row>
    <row r="25" spans="1:3">
      <c r="A25" s="166"/>
      <c r="B25" s="172" t="s">
        <v>380</v>
      </c>
    </row>
    <row r="26" spans="1:3">
      <c r="A26" s="166"/>
      <c r="B26" s="172" t="s">
        <v>381</v>
      </c>
    </row>
    <row r="27" spans="1:3">
      <c r="A27" s="166"/>
      <c r="B27" s="172" t="s">
        <v>95</v>
      </c>
    </row>
    <row r="28" spans="1:3">
      <c r="A28" s="166"/>
      <c r="B28" s="172"/>
    </row>
    <row r="29" spans="1:3">
      <c r="A29" s="166" t="s">
        <v>22</v>
      </c>
      <c r="B29" s="173" t="s">
        <v>19</v>
      </c>
      <c r="C29" s="66"/>
    </row>
    <row r="30" spans="1:3">
      <c r="A30" s="166"/>
      <c r="B30" s="172"/>
    </row>
    <row r="31" spans="1:3">
      <c r="A31" s="166"/>
      <c r="B31" s="169"/>
    </row>
    <row r="32" spans="1:3">
      <c r="A32" s="166">
        <v>7.4</v>
      </c>
      <c r="B32" s="170" t="s">
        <v>620</v>
      </c>
      <c r="C32" s="66"/>
    </row>
    <row r="33" spans="1:3" ht="171">
      <c r="A33" s="166" t="s">
        <v>177</v>
      </c>
      <c r="B33" s="153" t="s">
        <v>619</v>
      </c>
      <c r="C33" s="74"/>
    </row>
    <row r="34" spans="1:3" ht="57">
      <c r="A34" s="166" t="s">
        <v>626</v>
      </c>
      <c r="B34" s="338" t="s">
        <v>621</v>
      </c>
      <c r="C34" s="187"/>
    </row>
    <row r="35" spans="1:3">
      <c r="A35" s="166"/>
      <c r="B35" s="153"/>
      <c r="C35" s="74"/>
    </row>
    <row r="36" spans="1:3">
      <c r="A36" s="166"/>
      <c r="B36" s="176" t="s">
        <v>106</v>
      </c>
      <c r="C36" s="66"/>
    </row>
    <row r="37" spans="1:3">
      <c r="A37" s="166"/>
      <c r="B37" s="175"/>
    </row>
    <row r="38" spans="1:3" ht="85.5">
      <c r="A38" s="166"/>
      <c r="B38" s="175" t="s">
        <v>121</v>
      </c>
    </row>
    <row r="39" spans="1:3">
      <c r="A39" s="166"/>
      <c r="B39" s="178" t="s">
        <v>122</v>
      </c>
    </row>
    <row r="40" spans="1:3">
      <c r="A40" s="166"/>
      <c r="B40" s="178"/>
    </row>
    <row r="41" spans="1:3">
      <c r="A41" s="166" t="s">
        <v>627</v>
      </c>
      <c r="B41" s="173" t="s">
        <v>625</v>
      </c>
    </row>
    <row r="42" spans="1:3" ht="99.75">
      <c r="A42" s="166"/>
      <c r="B42" s="337" t="s">
        <v>520</v>
      </c>
    </row>
    <row r="43" spans="1:3">
      <c r="A43" s="185"/>
      <c r="B43" s="186"/>
      <c r="C43" s="59"/>
    </row>
    <row r="44" spans="1:3">
      <c r="A44" s="166" t="s">
        <v>177</v>
      </c>
      <c r="B44" s="176" t="s">
        <v>106</v>
      </c>
      <c r="C44" s="60"/>
    </row>
    <row r="45" spans="1:3">
      <c r="A45" s="166"/>
      <c r="B45" s="175"/>
      <c r="C45" s="60"/>
    </row>
    <row r="46" spans="1:3" ht="85.5">
      <c r="A46" s="166"/>
      <c r="B46" s="175" t="s">
        <v>121</v>
      </c>
      <c r="C46" s="66"/>
    </row>
    <row r="47" spans="1:3">
      <c r="A47" s="166"/>
      <c r="B47" s="178" t="s">
        <v>122</v>
      </c>
      <c r="C47" s="76"/>
    </row>
    <row r="48" spans="1:3">
      <c r="A48" s="166"/>
      <c r="B48" s="169"/>
      <c r="C48" s="76"/>
    </row>
    <row r="49" spans="1:3">
      <c r="A49" s="166">
        <v>7.5</v>
      </c>
      <c r="B49" s="170" t="s">
        <v>96</v>
      </c>
      <c r="C49" s="76"/>
    </row>
    <row r="50" spans="1:3">
      <c r="A50" s="166"/>
      <c r="B50" s="179" t="s">
        <v>110</v>
      </c>
      <c r="C50" s="60"/>
    </row>
    <row r="51" spans="1:3">
      <c r="A51" s="166"/>
      <c r="B51" s="178" t="s">
        <v>111</v>
      </c>
      <c r="C51" s="59"/>
    </row>
    <row r="52" spans="1:3">
      <c r="A52" s="166"/>
      <c r="B52" s="178" t="s">
        <v>112</v>
      </c>
      <c r="C52" s="61"/>
    </row>
    <row r="53" spans="1:3">
      <c r="A53" s="166"/>
      <c r="B53" s="178" t="s">
        <v>382</v>
      </c>
      <c r="C53" s="60"/>
    </row>
    <row r="54" spans="1:3">
      <c r="A54" s="166"/>
      <c r="B54" s="178" t="s">
        <v>522</v>
      </c>
      <c r="C54" s="66"/>
    </row>
    <row r="55" spans="1:3">
      <c r="A55" s="166"/>
      <c r="B55" s="172"/>
      <c r="C55" s="76"/>
    </row>
    <row r="56" spans="1:3">
      <c r="A56" s="166">
        <v>7.6</v>
      </c>
      <c r="B56" s="188" t="s">
        <v>98</v>
      </c>
    </row>
    <row r="57" spans="1:3" ht="28.5">
      <c r="A57" s="166"/>
      <c r="B57" s="172" t="s">
        <v>170</v>
      </c>
      <c r="C57" s="59"/>
    </row>
    <row r="58" spans="1:3">
      <c r="A58" s="166"/>
      <c r="B58" s="169"/>
      <c r="C58" s="60"/>
    </row>
    <row r="59" spans="1:3">
      <c r="A59" s="166">
        <v>7.7</v>
      </c>
      <c r="B59" s="170" t="s">
        <v>198</v>
      </c>
      <c r="C59" s="60"/>
    </row>
    <row r="60" spans="1:3" ht="28.5">
      <c r="A60" s="166"/>
      <c r="B60" s="179" t="s">
        <v>101</v>
      </c>
      <c r="C60" s="59"/>
    </row>
    <row r="61" spans="1:3" ht="28.5">
      <c r="A61" s="166"/>
      <c r="B61" s="178" t="s">
        <v>45</v>
      </c>
      <c r="C61" s="60"/>
    </row>
    <row r="62" spans="1:3">
      <c r="A62" s="166"/>
      <c r="B62" s="178" t="s">
        <v>102</v>
      </c>
      <c r="C62" s="59"/>
    </row>
    <row r="63" spans="1:3">
      <c r="A63" s="166"/>
      <c r="B63" s="172"/>
      <c r="C63" s="60"/>
    </row>
    <row r="64" spans="1:3">
      <c r="A64" s="189" t="s">
        <v>387</v>
      </c>
      <c r="B64" s="170" t="s">
        <v>99</v>
      </c>
      <c r="C64" s="60"/>
    </row>
    <row r="65" spans="1:3" ht="42.75">
      <c r="A65" s="166"/>
      <c r="B65" s="179" t="s">
        <v>560</v>
      </c>
      <c r="C65" s="60"/>
    </row>
    <row r="66" spans="1:3">
      <c r="A66" s="166"/>
      <c r="B66" s="169"/>
      <c r="C66" s="60"/>
    </row>
    <row r="67" spans="1:3" ht="57">
      <c r="A67" s="166">
        <v>7.9</v>
      </c>
      <c r="B67" s="170" t="s">
        <v>478</v>
      </c>
    </row>
    <row r="68" spans="1:3" ht="28.5">
      <c r="A68" s="166"/>
      <c r="B68" s="179" t="s">
        <v>171</v>
      </c>
    </row>
    <row r="69" spans="1:3">
      <c r="A69" s="166"/>
      <c r="B69" s="169"/>
    </row>
    <row r="70" spans="1:3">
      <c r="A70" s="166" t="s">
        <v>388</v>
      </c>
      <c r="B70" s="170" t="s">
        <v>172</v>
      </c>
    </row>
    <row r="71" spans="1:3" ht="57">
      <c r="A71" s="166"/>
      <c r="B71" s="168" t="s">
        <v>485</v>
      </c>
    </row>
    <row r="72" spans="1:3">
      <c r="A72" s="166"/>
      <c r="B72" s="169"/>
    </row>
    <row r="73" spans="1:3">
      <c r="A73" s="166">
        <v>7.11</v>
      </c>
      <c r="B73" s="170" t="s">
        <v>477</v>
      </c>
    </row>
    <row r="74" spans="1:3" ht="28.5">
      <c r="A74" s="166"/>
      <c r="B74" s="168" t="s">
        <v>173</v>
      </c>
    </row>
    <row r="75" spans="1:3">
      <c r="A75" s="166" t="s">
        <v>5</v>
      </c>
      <c r="B75" s="173" t="s">
        <v>203</v>
      </c>
    </row>
    <row r="76" spans="1:3" ht="25.5">
      <c r="A76" s="181" t="s">
        <v>29</v>
      </c>
      <c r="B76" s="172"/>
    </row>
    <row r="77" spans="1:3">
      <c r="A77" s="181" t="s">
        <v>385</v>
      </c>
      <c r="B77" s="172"/>
    </row>
    <row r="78" spans="1:3" ht="25.5">
      <c r="A78" s="181" t="s">
        <v>222</v>
      </c>
      <c r="B78" s="172"/>
    </row>
    <row r="79" spans="1:3">
      <c r="A79" s="182" t="s">
        <v>137</v>
      </c>
      <c r="B79" s="169"/>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25"/>
  <cols>
    <col min="1" max="1" width="7.140625" style="183" customWidth="1"/>
    <col min="2" max="2" width="80.42578125" style="72" customWidth="1"/>
    <col min="3" max="3" width="1.42578125" style="72" customWidth="1"/>
    <col min="4" max="16384" width="9" style="58"/>
  </cols>
  <sheetData>
    <row r="1" spans="1:3" ht="28.5">
      <c r="A1" s="164">
        <v>8</v>
      </c>
      <c r="B1" s="165" t="s">
        <v>386</v>
      </c>
      <c r="C1" s="149"/>
    </row>
    <row r="2" spans="1:3">
      <c r="A2" s="166">
        <v>8.1</v>
      </c>
      <c r="B2" s="167" t="s">
        <v>92</v>
      </c>
      <c r="C2" s="149"/>
    </row>
    <row r="3" spans="1:3">
      <c r="A3" s="166"/>
      <c r="B3" s="168"/>
      <c r="C3" s="154"/>
    </row>
    <row r="4" spans="1:3" s="308" customFormat="1">
      <c r="A4" s="166"/>
      <c r="B4" s="153" t="s">
        <v>573</v>
      </c>
      <c r="C4" s="154"/>
    </row>
    <row r="5" spans="1:3" s="308" customFormat="1">
      <c r="A5" s="166"/>
      <c r="B5" s="155" t="s">
        <v>634</v>
      </c>
      <c r="C5" s="154"/>
    </row>
    <row r="6" spans="1:3" s="308" customFormat="1">
      <c r="A6" s="166"/>
      <c r="B6" s="155" t="s">
        <v>574</v>
      </c>
      <c r="C6" s="154"/>
    </row>
    <row r="7" spans="1:3" s="308" customFormat="1">
      <c r="A7" s="166"/>
      <c r="B7" s="155" t="s">
        <v>575</v>
      </c>
      <c r="C7" s="154"/>
    </row>
    <row r="8" spans="1:3" s="308" customFormat="1">
      <c r="A8" s="166"/>
      <c r="B8" s="155" t="s">
        <v>576</v>
      </c>
      <c r="C8" s="154"/>
    </row>
    <row r="9" spans="1:3" s="308" customFormat="1">
      <c r="A9" s="166"/>
      <c r="B9" s="155" t="s">
        <v>576</v>
      </c>
      <c r="C9" s="154"/>
    </row>
    <row r="10" spans="1:3" s="308" customFormat="1">
      <c r="A10" s="166"/>
      <c r="B10" s="155" t="s">
        <v>577</v>
      </c>
      <c r="C10" s="154"/>
    </row>
    <row r="11" spans="1:3" s="308" customFormat="1">
      <c r="A11" s="166"/>
      <c r="B11" s="155" t="s">
        <v>578</v>
      </c>
      <c r="C11" s="154"/>
    </row>
    <row r="12" spans="1:3" s="308" customFormat="1">
      <c r="A12" s="166"/>
      <c r="B12" s="155" t="s">
        <v>633</v>
      </c>
      <c r="C12" s="154"/>
    </row>
    <row r="13" spans="1:3" s="308" customFormat="1">
      <c r="A13" s="166"/>
      <c r="B13" s="155"/>
      <c r="C13" s="154"/>
    </row>
    <row r="14" spans="1:3" s="308" customFormat="1">
      <c r="A14" s="166" t="s">
        <v>615</v>
      </c>
      <c r="B14" s="308" t="s">
        <v>610</v>
      </c>
      <c r="C14" s="154"/>
    </row>
    <row r="15" spans="1:3" s="308" customFormat="1">
      <c r="A15" s="166"/>
      <c r="C15" s="154"/>
    </row>
    <row r="16" spans="1:3" s="308" customFormat="1">
      <c r="A16" s="166" t="s">
        <v>616</v>
      </c>
      <c r="B16" s="308" t="s">
        <v>609</v>
      </c>
      <c r="C16" s="154"/>
    </row>
    <row r="17" spans="1:3">
      <c r="A17" s="166"/>
      <c r="B17" s="169"/>
      <c r="C17" s="154"/>
    </row>
    <row r="18" spans="1:3">
      <c r="A18" s="166">
        <v>8.1999999999999993</v>
      </c>
      <c r="B18" s="170" t="s">
        <v>93</v>
      </c>
      <c r="C18" s="149"/>
    </row>
    <row r="19" spans="1:3" ht="54.75" customHeight="1">
      <c r="A19" s="166"/>
      <c r="B19" s="184" t="s">
        <v>542</v>
      </c>
      <c r="C19" s="154"/>
    </row>
    <row r="20" spans="1:3" s="308" customFormat="1" ht="15" customHeight="1">
      <c r="A20" s="166"/>
      <c r="B20" s="309"/>
      <c r="C20" s="154"/>
    </row>
    <row r="21" spans="1:3">
      <c r="A21" s="166"/>
      <c r="B21" s="169"/>
      <c r="C21" s="154"/>
    </row>
    <row r="22" spans="1:3">
      <c r="A22" s="166">
        <v>8.3000000000000007</v>
      </c>
      <c r="B22" s="170" t="s">
        <v>94</v>
      </c>
      <c r="C22" s="149"/>
    </row>
    <row r="23" spans="1:3">
      <c r="A23" s="166"/>
      <c r="B23" s="171" t="s">
        <v>138</v>
      </c>
      <c r="C23" s="149"/>
    </row>
    <row r="24" spans="1:3">
      <c r="A24" s="166"/>
      <c r="B24" s="172" t="s">
        <v>379</v>
      </c>
      <c r="C24" s="154"/>
    </row>
    <row r="25" spans="1:3">
      <c r="A25" s="166"/>
      <c r="B25" s="172" t="s">
        <v>380</v>
      </c>
      <c r="C25" s="154"/>
    </row>
    <row r="26" spans="1:3">
      <c r="A26" s="166"/>
      <c r="B26" s="172" t="s">
        <v>381</v>
      </c>
      <c r="C26" s="154"/>
    </row>
    <row r="27" spans="1:3">
      <c r="A27" s="166"/>
      <c r="B27" s="172" t="s">
        <v>95</v>
      </c>
      <c r="C27" s="154"/>
    </row>
    <row r="28" spans="1:3">
      <c r="A28" s="166"/>
      <c r="B28" s="172"/>
      <c r="C28" s="154"/>
    </row>
    <row r="29" spans="1:3">
      <c r="A29" s="166" t="s">
        <v>202</v>
      </c>
      <c r="B29" s="173" t="s">
        <v>19</v>
      </c>
      <c r="C29" s="149"/>
    </row>
    <row r="30" spans="1:3">
      <c r="A30" s="166"/>
      <c r="B30" s="172"/>
      <c r="C30" s="154"/>
    </row>
    <row r="31" spans="1:3">
      <c r="A31" s="166"/>
      <c r="B31" s="169"/>
      <c r="C31" s="154"/>
    </row>
    <row r="32" spans="1:3">
      <c r="A32" s="166">
        <v>8.4</v>
      </c>
      <c r="B32" s="170" t="s">
        <v>620</v>
      </c>
      <c r="C32" s="158"/>
    </row>
    <row r="33" spans="1:3" ht="171">
      <c r="A33" s="166" t="s">
        <v>191</v>
      </c>
      <c r="B33" s="153" t="s">
        <v>619</v>
      </c>
      <c r="C33" s="177"/>
    </row>
    <row r="34" spans="1:3" ht="57">
      <c r="A34" s="166" t="s">
        <v>628</v>
      </c>
      <c r="B34" s="338" t="s">
        <v>621</v>
      </c>
      <c r="C34" s="158"/>
    </row>
    <row r="35" spans="1:3">
      <c r="A35" s="166"/>
      <c r="B35" s="153"/>
      <c r="C35" s="158"/>
    </row>
    <row r="36" spans="1:3">
      <c r="A36" s="166"/>
      <c r="B36" s="176" t="s">
        <v>106</v>
      </c>
      <c r="C36" s="161"/>
    </row>
    <row r="37" spans="1:3">
      <c r="A37" s="166"/>
      <c r="B37" s="175"/>
      <c r="C37" s="154"/>
    </row>
    <row r="38" spans="1:3" ht="85.5">
      <c r="A38" s="166"/>
      <c r="B38" s="175" t="s">
        <v>121</v>
      </c>
      <c r="C38" s="149"/>
    </row>
    <row r="39" spans="1:3">
      <c r="A39" s="166"/>
      <c r="B39" s="178" t="s">
        <v>122</v>
      </c>
      <c r="C39" s="154"/>
    </row>
    <row r="40" spans="1:3">
      <c r="A40" s="166"/>
      <c r="B40" s="178"/>
      <c r="C40" s="154"/>
    </row>
    <row r="41" spans="1:3">
      <c r="A41" s="166" t="s">
        <v>629</v>
      </c>
      <c r="B41" s="173" t="s">
        <v>625</v>
      </c>
      <c r="C41" s="154"/>
    </row>
    <row r="42" spans="1:3" ht="99.75">
      <c r="A42" s="166"/>
      <c r="B42" s="339" t="s">
        <v>520</v>
      </c>
      <c r="C42" s="154"/>
    </row>
    <row r="43" spans="1:3">
      <c r="A43" s="166"/>
      <c r="B43" s="169"/>
      <c r="C43" s="149"/>
    </row>
    <row r="44" spans="1:3">
      <c r="A44" s="166">
        <v>8.5</v>
      </c>
      <c r="B44" s="170" t="s">
        <v>96</v>
      </c>
      <c r="C44" s="161"/>
    </row>
    <row r="45" spans="1:3">
      <c r="A45" s="166"/>
      <c r="B45" s="179" t="s">
        <v>110</v>
      </c>
      <c r="C45" s="154"/>
    </row>
    <row r="46" spans="1:3">
      <c r="A46" s="166"/>
      <c r="B46" s="178" t="s">
        <v>111</v>
      </c>
      <c r="C46" s="149"/>
    </row>
    <row r="47" spans="1:3">
      <c r="A47" s="166"/>
      <c r="B47" s="178" t="s">
        <v>112</v>
      </c>
      <c r="C47" s="161"/>
    </row>
    <row r="48" spans="1:3">
      <c r="A48" s="166"/>
      <c r="B48" s="178" t="s">
        <v>382</v>
      </c>
      <c r="C48" s="154"/>
    </row>
    <row r="49" spans="1:3">
      <c r="A49" s="166"/>
      <c r="B49" s="178" t="s">
        <v>521</v>
      </c>
      <c r="C49" s="149"/>
    </row>
    <row r="50" spans="1:3">
      <c r="A50" s="166"/>
      <c r="B50" s="169"/>
      <c r="C50" s="154"/>
    </row>
    <row r="51" spans="1:3">
      <c r="A51" s="166">
        <v>8.6</v>
      </c>
      <c r="B51" s="170" t="s">
        <v>98</v>
      </c>
      <c r="C51" s="154"/>
    </row>
    <row r="52" spans="1:3" ht="28.5">
      <c r="A52" s="166"/>
      <c r="B52" s="168" t="s">
        <v>170</v>
      </c>
      <c r="C52" s="149"/>
    </row>
    <row r="53" spans="1:3">
      <c r="A53" s="166"/>
      <c r="B53" s="169"/>
      <c r="C53" s="154"/>
    </row>
    <row r="54" spans="1:3">
      <c r="A54" s="166">
        <v>8.6999999999999993</v>
      </c>
      <c r="B54" s="170" t="s">
        <v>198</v>
      </c>
      <c r="C54" s="149"/>
    </row>
    <row r="55" spans="1:3" ht="28.5">
      <c r="A55" s="166"/>
      <c r="B55" s="179" t="s">
        <v>101</v>
      </c>
      <c r="C55" s="154"/>
    </row>
    <row r="56" spans="1:3" ht="28.5">
      <c r="A56" s="166"/>
      <c r="B56" s="178" t="s">
        <v>45</v>
      </c>
      <c r="C56" s="154"/>
    </row>
    <row r="57" spans="1:3">
      <c r="A57" s="166"/>
      <c r="B57" s="178" t="s">
        <v>102</v>
      </c>
      <c r="C57" s="154"/>
    </row>
    <row r="58" spans="1:3">
      <c r="A58" s="166"/>
      <c r="B58" s="172"/>
      <c r="C58" s="154"/>
    </row>
    <row r="59" spans="1:3">
      <c r="A59" s="166"/>
      <c r="B59" s="169"/>
    </row>
    <row r="60" spans="1:3">
      <c r="A60" s="180" t="s">
        <v>389</v>
      </c>
      <c r="B60" s="170" t="s">
        <v>99</v>
      </c>
    </row>
    <row r="61" spans="1:3" ht="42.75">
      <c r="A61" s="166"/>
      <c r="B61" s="179" t="s">
        <v>560</v>
      </c>
    </row>
    <row r="62" spans="1:3">
      <c r="A62" s="166"/>
      <c r="B62" s="169"/>
    </row>
    <row r="63" spans="1:3" ht="57">
      <c r="A63" s="166" t="s">
        <v>390</v>
      </c>
      <c r="B63" s="170" t="s">
        <v>478</v>
      </c>
    </row>
    <row r="64" spans="1:3" ht="28.5">
      <c r="A64" s="166"/>
      <c r="B64" s="179" t="s">
        <v>171</v>
      </c>
    </row>
    <row r="65" spans="1:2">
      <c r="A65" s="166"/>
      <c r="B65" s="169"/>
    </row>
    <row r="66" spans="1:2">
      <c r="A66" s="166" t="s">
        <v>391</v>
      </c>
      <c r="B66" s="170" t="s">
        <v>172</v>
      </c>
    </row>
    <row r="67" spans="1:2" ht="57">
      <c r="A67" s="166"/>
      <c r="B67" s="168" t="s">
        <v>485</v>
      </c>
    </row>
    <row r="68" spans="1:2">
      <c r="A68" s="166"/>
      <c r="B68" s="169"/>
    </row>
    <row r="69" spans="1:2">
      <c r="A69" s="166">
        <v>8.11</v>
      </c>
      <c r="B69" s="170" t="s">
        <v>477</v>
      </c>
    </row>
    <row r="70" spans="1:2" ht="28.5">
      <c r="A70" s="166"/>
      <c r="B70" s="168" t="s">
        <v>173</v>
      </c>
    </row>
    <row r="71" spans="1:2">
      <c r="A71" s="166" t="s">
        <v>5</v>
      </c>
      <c r="B71" s="173" t="s">
        <v>203</v>
      </c>
    </row>
    <row r="72" spans="1:2" ht="25.5">
      <c r="A72" s="181" t="s">
        <v>29</v>
      </c>
      <c r="B72" s="172"/>
    </row>
    <row r="73" spans="1:2">
      <c r="A73" s="181"/>
      <c r="B73" s="172"/>
    </row>
    <row r="74" spans="1:2" ht="25.5">
      <c r="A74" s="181" t="s">
        <v>377</v>
      </c>
      <c r="B74" s="172"/>
    </row>
    <row r="75" spans="1:2">
      <c r="A75" s="182" t="s">
        <v>137</v>
      </c>
      <c r="B75" s="169"/>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25"/>
  <cols>
    <col min="1" max="1" width="7.140625" style="183" customWidth="1"/>
    <col min="2" max="2" width="80.42578125" style="72" customWidth="1"/>
    <col min="3" max="3" width="2" style="72" customWidth="1"/>
    <col min="4" max="16384" width="9" style="58"/>
  </cols>
  <sheetData>
    <row r="1" spans="1:3" ht="28.5">
      <c r="A1" s="164">
        <v>9</v>
      </c>
      <c r="B1" s="165" t="s">
        <v>392</v>
      </c>
      <c r="C1" s="66"/>
    </row>
    <row r="2" spans="1:3">
      <c r="A2" s="166">
        <v>9.1</v>
      </c>
      <c r="B2" s="167" t="s">
        <v>92</v>
      </c>
      <c r="C2" s="66"/>
    </row>
    <row r="3" spans="1:3">
      <c r="A3" s="166"/>
      <c r="B3" s="168"/>
    </row>
    <row r="4" spans="1:3" s="308" customFormat="1">
      <c r="A4" s="166"/>
      <c r="B4" s="153" t="s">
        <v>573</v>
      </c>
      <c r="C4" s="72"/>
    </row>
    <row r="5" spans="1:3" s="308" customFormat="1">
      <c r="A5" s="166"/>
      <c r="B5" s="155" t="s">
        <v>634</v>
      </c>
      <c r="C5" s="72"/>
    </row>
    <row r="6" spans="1:3" s="308" customFormat="1">
      <c r="A6" s="166"/>
      <c r="B6" s="155" t="s">
        <v>574</v>
      </c>
      <c r="C6" s="72"/>
    </row>
    <row r="7" spans="1:3" s="308" customFormat="1">
      <c r="A7" s="166"/>
      <c r="B7" s="155" t="s">
        <v>575</v>
      </c>
      <c r="C7" s="72"/>
    </row>
    <row r="8" spans="1:3" s="308" customFormat="1">
      <c r="A8" s="166"/>
      <c r="B8" s="155" t="s">
        <v>576</v>
      </c>
      <c r="C8" s="72"/>
    </row>
    <row r="9" spans="1:3" s="308" customFormat="1">
      <c r="A9" s="166"/>
      <c r="B9" s="155" t="s">
        <v>576</v>
      </c>
      <c r="C9" s="72"/>
    </row>
    <row r="10" spans="1:3" s="308" customFormat="1">
      <c r="A10" s="166"/>
      <c r="B10" s="155" t="s">
        <v>577</v>
      </c>
      <c r="C10" s="72"/>
    </row>
    <row r="11" spans="1:3" s="308" customFormat="1">
      <c r="A11" s="166"/>
      <c r="B11" s="155" t="s">
        <v>578</v>
      </c>
      <c r="C11" s="72"/>
    </row>
    <row r="12" spans="1:3" s="308" customFormat="1">
      <c r="A12" s="166"/>
      <c r="B12" s="155" t="s">
        <v>633</v>
      </c>
      <c r="C12" s="72"/>
    </row>
    <row r="13" spans="1:3" s="308" customFormat="1">
      <c r="A13" s="166"/>
      <c r="B13" s="155"/>
      <c r="C13" s="72"/>
    </row>
    <row r="14" spans="1:3" s="308" customFormat="1">
      <c r="A14" s="166" t="s">
        <v>617</v>
      </c>
      <c r="B14" s="308" t="s">
        <v>610</v>
      </c>
      <c r="C14" s="72"/>
    </row>
    <row r="15" spans="1:3" s="308" customFormat="1">
      <c r="A15" s="166"/>
      <c r="C15" s="72"/>
    </row>
    <row r="16" spans="1:3" s="308" customFormat="1">
      <c r="A16" s="166" t="s">
        <v>618</v>
      </c>
      <c r="B16" s="308" t="s">
        <v>609</v>
      </c>
      <c r="C16" s="72"/>
    </row>
    <row r="17" spans="1:3">
      <c r="A17" s="166"/>
      <c r="B17" s="169"/>
    </row>
    <row r="18" spans="1:3">
      <c r="A18" s="166">
        <v>9.1999999999999993</v>
      </c>
      <c r="B18" s="170" t="s">
        <v>93</v>
      </c>
      <c r="C18" s="66"/>
    </row>
    <row r="19" spans="1:3" ht="56.25" customHeight="1">
      <c r="A19" s="166"/>
      <c r="B19" s="184" t="s">
        <v>542</v>
      </c>
    </row>
    <row r="20" spans="1:3" s="308" customFormat="1" ht="15.75" customHeight="1">
      <c r="A20" s="166"/>
      <c r="B20" s="309"/>
      <c r="C20" s="72"/>
    </row>
    <row r="21" spans="1:3">
      <c r="A21" s="166"/>
      <c r="B21" s="169"/>
    </row>
    <row r="22" spans="1:3">
      <c r="A22" s="166">
        <v>9.3000000000000007</v>
      </c>
      <c r="B22" s="170" t="s">
        <v>94</v>
      </c>
      <c r="C22" s="66"/>
    </row>
    <row r="23" spans="1:3">
      <c r="A23" s="166"/>
      <c r="B23" s="171" t="s">
        <v>138</v>
      </c>
      <c r="C23" s="66"/>
    </row>
    <row r="24" spans="1:3">
      <c r="A24" s="166"/>
      <c r="B24" s="172" t="s">
        <v>379</v>
      </c>
    </row>
    <row r="25" spans="1:3">
      <c r="A25" s="166"/>
      <c r="B25" s="172" t="s">
        <v>380</v>
      </c>
    </row>
    <row r="26" spans="1:3">
      <c r="A26" s="166"/>
      <c r="B26" s="172" t="s">
        <v>381</v>
      </c>
    </row>
    <row r="27" spans="1:3">
      <c r="A27" s="166"/>
      <c r="B27" s="172" t="s">
        <v>95</v>
      </c>
    </row>
    <row r="28" spans="1:3">
      <c r="A28" s="166"/>
      <c r="B28" s="172"/>
    </row>
    <row r="29" spans="1:3">
      <c r="A29" s="166" t="s">
        <v>9</v>
      </c>
      <c r="B29" s="173" t="s">
        <v>19</v>
      </c>
      <c r="C29" s="66"/>
    </row>
    <row r="30" spans="1:3">
      <c r="A30" s="166"/>
      <c r="B30" s="172"/>
    </row>
    <row r="31" spans="1:3">
      <c r="A31" s="166"/>
      <c r="B31" s="169"/>
    </row>
    <row r="32" spans="1:3">
      <c r="A32" s="166">
        <v>9.4</v>
      </c>
      <c r="B32" s="170" t="s">
        <v>620</v>
      </c>
      <c r="C32" s="74"/>
    </row>
    <row r="33" spans="1:3" ht="171">
      <c r="A33" s="166" t="s">
        <v>197</v>
      </c>
      <c r="B33" s="153" t="s">
        <v>619</v>
      </c>
      <c r="C33" s="187"/>
    </row>
    <row r="34" spans="1:3" ht="57">
      <c r="A34" s="166" t="s">
        <v>630</v>
      </c>
      <c r="B34" s="338" t="s">
        <v>621</v>
      </c>
      <c r="C34" s="74"/>
    </row>
    <row r="35" spans="1:3">
      <c r="A35" s="166"/>
      <c r="B35" s="153"/>
      <c r="C35" s="74"/>
    </row>
    <row r="36" spans="1:3">
      <c r="A36" s="166"/>
      <c r="B36" s="176" t="s">
        <v>106</v>
      </c>
      <c r="C36" s="76"/>
    </row>
    <row r="37" spans="1:3">
      <c r="A37" s="166"/>
      <c r="B37" s="175"/>
    </row>
    <row r="38" spans="1:3" ht="85.5">
      <c r="A38" s="166"/>
      <c r="B38" s="175" t="s">
        <v>121</v>
      </c>
      <c r="C38" s="66"/>
    </row>
    <row r="39" spans="1:3">
      <c r="A39" s="166"/>
      <c r="B39" s="178" t="s">
        <v>122</v>
      </c>
    </row>
    <row r="40" spans="1:3">
      <c r="A40" s="166"/>
      <c r="B40" s="178"/>
    </row>
    <row r="41" spans="1:3">
      <c r="A41" s="166" t="s">
        <v>631</v>
      </c>
      <c r="B41" s="173" t="s">
        <v>625</v>
      </c>
    </row>
    <row r="42" spans="1:3" ht="99.75">
      <c r="A42" s="166"/>
      <c r="B42" s="339" t="s">
        <v>520</v>
      </c>
    </row>
    <row r="43" spans="1:3">
      <c r="A43" s="166"/>
      <c r="B43" s="169"/>
      <c r="C43" s="66"/>
    </row>
    <row r="44" spans="1:3">
      <c r="A44" s="166">
        <v>9.5</v>
      </c>
      <c r="B44" s="170" t="s">
        <v>96</v>
      </c>
      <c r="C44" s="76"/>
    </row>
    <row r="45" spans="1:3">
      <c r="A45" s="166"/>
      <c r="B45" s="179" t="s">
        <v>110</v>
      </c>
      <c r="C45" s="76"/>
    </row>
    <row r="46" spans="1:3">
      <c r="A46" s="166"/>
      <c r="B46" s="178" t="s">
        <v>111</v>
      </c>
      <c r="C46" s="76"/>
    </row>
    <row r="47" spans="1:3">
      <c r="A47" s="166"/>
      <c r="B47" s="178" t="s">
        <v>112</v>
      </c>
      <c r="C47" s="60"/>
    </row>
    <row r="48" spans="1:3">
      <c r="A48" s="166"/>
      <c r="B48" s="178" t="s">
        <v>382</v>
      </c>
      <c r="C48" s="59"/>
    </row>
    <row r="49" spans="1:3">
      <c r="A49" s="166"/>
      <c r="B49" s="178" t="s">
        <v>522</v>
      </c>
      <c r="C49" s="61"/>
    </row>
    <row r="50" spans="1:3">
      <c r="A50" s="166"/>
      <c r="B50" s="172"/>
      <c r="C50" s="60"/>
    </row>
    <row r="51" spans="1:3">
      <c r="A51" s="166"/>
      <c r="B51" s="169"/>
      <c r="C51" s="66"/>
    </row>
    <row r="52" spans="1:3">
      <c r="A52" s="166">
        <v>9.6</v>
      </c>
      <c r="B52" s="170" t="s">
        <v>98</v>
      </c>
      <c r="C52" s="76"/>
    </row>
    <row r="53" spans="1:3" ht="28.5">
      <c r="A53" s="166"/>
      <c r="B53" s="168" t="s">
        <v>170</v>
      </c>
      <c r="C53" s="154"/>
    </row>
    <row r="54" spans="1:3">
      <c r="A54" s="166"/>
      <c r="B54" s="169"/>
      <c r="C54" s="149"/>
    </row>
    <row r="55" spans="1:3">
      <c r="A55" s="166">
        <v>9.6999999999999993</v>
      </c>
      <c r="B55" s="170" t="s">
        <v>198</v>
      </c>
      <c r="C55" s="154"/>
    </row>
    <row r="56" spans="1:3" ht="28.5">
      <c r="A56" s="166"/>
      <c r="B56" s="179" t="s">
        <v>101</v>
      </c>
      <c r="C56" s="154"/>
    </row>
    <row r="57" spans="1:3" ht="28.5">
      <c r="A57" s="166"/>
      <c r="B57" s="178" t="s">
        <v>45</v>
      </c>
      <c r="C57" s="149"/>
    </row>
    <row r="58" spans="1:3">
      <c r="A58" s="166"/>
      <c r="B58" s="178" t="s">
        <v>102</v>
      </c>
      <c r="C58" s="154"/>
    </row>
    <row r="59" spans="1:3">
      <c r="A59" s="166"/>
      <c r="B59" s="172"/>
      <c r="C59" s="149"/>
    </row>
    <row r="60" spans="1:3">
      <c r="A60" s="180" t="s">
        <v>393</v>
      </c>
      <c r="B60" s="170" t="s">
        <v>99</v>
      </c>
      <c r="C60" s="154"/>
    </row>
    <row r="61" spans="1:3" ht="42.75">
      <c r="A61" s="166"/>
      <c r="B61" s="179" t="s">
        <v>560</v>
      </c>
      <c r="C61" s="154"/>
    </row>
    <row r="62" spans="1:3">
      <c r="A62" s="166"/>
      <c r="B62" s="169"/>
      <c r="C62" s="154"/>
    </row>
    <row r="63" spans="1:3" ht="57">
      <c r="A63" s="166" t="s">
        <v>394</v>
      </c>
      <c r="B63" s="170" t="s">
        <v>478</v>
      </c>
      <c r="C63" s="154"/>
    </row>
    <row r="64" spans="1:3" ht="28.5">
      <c r="A64" s="166"/>
      <c r="B64" s="179" t="s">
        <v>171</v>
      </c>
    </row>
    <row r="65" spans="1:2">
      <c r="A65" s="166"/>
      <c r="B65" s="169"/>
    </row>
    <row r="66" spans="1:2">
      <c r="A66" s="166" t="s">
        <v>223</v>
      </c>
      <c r="B66" s="170" t="s">
        <v>172</v>
      </c>
    </row>
    <row r="67" spans="1:2" ht="57">
      <c r="A67" s="166"/>
      <c r="B67" s="168" t="s">
        <v>485</v>
      </c>
    </row>
    <row r="68" spans="1:2">
      <c r="A68" s="166"/>
      <c r="B68" s="169"/>
    </row>
    <row r="69" spans="1:2">
      <c r="A69" s="166">
        <v>9.11</v>
      </c>
      <c r="B69" s="170" t="s">
        <v>477</v>
      </c>
    </row>
    <row r="70" spans="1:2" ht="28.5">
      <c r="A70" s="166"/>
      <c r="B70" s="168" t="s">
        <v>173</v>
      </c>
    </row>
    <row r="71" spans="1:2">
      <c r="A71" s="166" t="s">
        <v>5</v>
      </c>
      <c r="B71" s="173" t="s">
        <v>203</v>
      </c>
    </row>
    <row r="72" spans="1:2" ht="25.5">
      <c r="A72" s="181" t="s">
        <v>29</v>
      </c>
      <c r="B72" s="172"/>
    </row>
    <row r="73" spans="1:2">
      <c r="A73" s="181"/>
      <c r="B73" s="172"/>
    </row>
    <row r="74" spans="1:2" ht="25.5">
      <c r="A74" s="181" t="s">
        <v>377</v>
      </c>
      <c r="B74" s="172"/>
    </row>
    <row r="75" spans="1:2">
      <c r="A75" s="182" t="s">
        <v>137</v>
      </c>
      <c r="B75" s="169"/>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28"/>
  <sheetViews>
    <sheetView topLeftCell="A28" workbookViewId="0">
      <selection activeCell="B92" sqref="B92"/>
    </sheetView>
  </sheetViews>
  <sheetFormatPr defaultRowHeight="15"/>
  <cols>
    <col min="1" max="1" width="9.140625" style="448"/>
    <col min="2" max="2" width="72.5703125" style="445" customWidth="1"/>
    <col min="3" max="3" width="9.140625" style="476"/>
    <col min="4" max="4" width="9.140625" style="446"/>
  </cols>
  <sheetData>
    <row r="1" spans="1:4">
      <c r="A1" s="437" t="s">
        <v>732</v>
      </c>
      <c r="B1" s="438"/>
      <c r="C1" s="473"/>
      <c r="D1" s="240"/>
    </row>
    <row r="2" spans="1:4">
      <c r="A2" s="439"/>
      <c r="B2" s="57"/>
      <c r="C2" s="474"/>
      <c r="D2" s="440"/>
    </row>
    <row r="3" spans="1:4">
      <c r="A3" s="441"/>
      <c r="B3" s="257" t="s">
        <v>733</v>
      </c>
      <c r="C3" s="475"/>
      <c r="D3" s="442"/>
    </row>
    <row r="4" spans="1:4">
      <c r="A4" s="441"/>
      <c r="B4" s="87" t="s">
        <v>734</v>
      </c>
      <c r="C4" s="475"/>
      <c r="D4" s="442"/>
    </row>
    <row r="5" spans="1:4">
      <c r="A5" s="441"/>
      <c r="B5" s="257" t="s">
        <v>321</v>
      </c>
      <c r="C5" s="475"/>
      <c r="D5" s="442"/>
    </row>
    <row r="6" spans="1:4">
      <c r="A6" s="441"/>
      <c r="B6" s="87" t="s">
        <v>735</v>
      </c>
      <c r="C6" s="475"/>
      <c r="D6" s="442"/>
    </row>
    <row r="7" spans="1:4">
      <c r="A7" s="441"/>
      <c r="B7" s="257" t="s">
        <v>736</v>
      </c>
      <c r="C7" s="475"/>
      <c r="D7" s="442"/>
    </row>
    <row r="8" spans="1:4">
      <c r="A8" s="441"/>
      <c r="B8" s="443" t="s">
        <v>737</v>
      </c>
      <c r="C8" s="475"/>
      <c r="D8" s="442"/>
    </row>
    <row r="9" spans="1:4">
      <c r="A9" s="444"/>
    </row>
    <row r="10" spans="1:4">
      <c r="A10" s="444"/>
      <c r="B10" s="447" t="s">
        <v>738</v>
      </c>
    </row>
    <row r="12" spans="1:4" ht="25.5">
      <c r="A12" s="449" t="s">
        <v>322</v>
      </c>
      <c r="B12" s="450" t="s">
        <v>325</v>
      </c>
      <c r="C12" s="450" t="s">
        <v>398</v>
      </c>
      <c r="D12" s="450" t="s">
        <v>739</v>
      </c>
    </row>
    <row r="13" spans="1:4" ht="38.25">
      <c r="A13" s="451" t="s">
        <v>740</v>
      </c>
      <c r="B13" s="452" t="s">
        <v>326</v>
      </c>
      <c r="C13" s="452"/>
      <c r="D13" s="453"/>
    </row>
    <row r="14" spans="1:4">
      <c r="A14" s="454" t="s">
        <v>114</v>
      </c>
      <c r="B14" s="87" t="s">
        <v>323</v>
      </c>
      <c r="C14" s="477" t="s">
        <v>324</v>
      </c>
      <c r="D14" s="87"/>
    </row>
    <row r="15" spans="1:4">
      <c r="A15" s="454" t="s">
        <v>190</v>
      </c>
      <c r="B15" s="87"/>
      <c r="C15" s="477"/>
      <c r="D15" s="87"/>
    </row>
    <row r="16" spans="1:4">
      <c r="A16" s="454" t="s">
        <v>2</v>
      </c>
      <c r="B16" s="87"/>
      <c r="C16" s="477"/>
      <c r="D16" s="87"/>
    </row>
    <row r="17" spans="1:4">
      <c r="A17" s="454" t="s">
        <v>3</v>
      </c>
      <c r="B17" s="87"/>
      <c r="C17" s="477"/>
      <c r="D17" s="87"/>
    </row>
    <row r="18" spans="1:4">
      <c r="A18" s="454" t="s">
        <v>4</v>
      </c>
      <c r="B18" s="87"/>
      <c r="C18" s="477"/>
      <c r="D18" s="87"/>
    </row>
    <row r="19" spans="1:4" ht="38.25">
      <c r="A19" s="451" t="s">
        <v>740</v>
      </c>
      <c r="B19" s="452" t="s">
        <v>327</v>
      </c>
      <c r="C19" s="452"/>
      <c r="D19" s="453"/>
    </row>
    <row r="20" spans="1:4">
      <c r="A20" s="454" t="s">
        <v>114</v>
      </c>
      <c r="B20" s="87" t="s">
        <v>323</v>
      </c>
      <c r="C20" s="477" t="s">
        <v>324</v>
      </c>
      <c r="D20" s="87"/>
    </row>
    <row r="21" spans="1:4">
      <c r="A21" s="454" t="s">
        <v>190</v>
      </c>
      <c r="B21" s="87"/>
      <c r="C21" s="477"/>
      <c r="D21" s="87"/>
    </row>
    <row r="22" spans="1:4">
      <c r="A22" s="454" t="s">
        <v>2</v>
      </c>
      <c r="B22" s="87"/>
      <c r="C22" s="477"/>
      <c r="D22" s="87"/>
    </row>
    <row r="23" spans="1:4">
      <c r="A23" s="454" t="s">
        <v>3</v>
      </c>
      <c r="B23" s="87"/>
      <c r="C23" s="477"/>
      <c r="D23" s="87"/>
    </row>
    <row r="24" spans="1:4">
      <c r="A24" s="454" t="s">
        <v>4</v>
      </c>
      <c r="B24" s="87"/>
      <c r="C24" s="477"/>
      <c r="D24" s="87"/>
    </row>
    <row r="25" spans="1:4" ht="42.75">
      <c r="A25" s="451" t="s">
        <v>513</v>
      </c>
      <c r="B25" s="305" t="s">
        <v>514</v>
      </c>
      <c r="C25" s="452"/>
      <c r="D25" s="453"/>
    </row>
    <row r="26" spans="1:4">
      <c r="A26" s="454" t="s">
        <v>114</v>
      </c>
      <c r="B26" s="87" t="s">
        <v>323</v>
      </c>
      <c r="C26" s="477" t="s">
        <v>324</v>
      </c>
      <c r="D26" s="87"/>
    </row>
    <row r="27" spans="1:4">
      <c r="A27" s="454" t="s">
        <v>190</v>
      </c>
      <c r="B27" s="87"/>
      <c r="C27" s="477"/>
      <c r="D27" s="87"/>
    </row>
    <row r="28" spans="1:4">
      <c r="A28" s="454" t="s">
        <v>2</v>
      </c>
      <c r="B28" s="87"/>
      <c r="C28" s="477"/>
      <c r="D28" s="87"/>
    </row>
    <row r="29" spans="1:4">
      <c r="A29" s="454" t="s">
        <v>3</v>
      </c>
      <c r="B29" s="87"/>
      <c r="C29" s="477"/>
      <c r="D29" s="87"/>
    </row>
    <row r="30" spans="1:4">
      <c r="A30" s="454" t="s">
        <v>4</v>
      </c>
      <c r="B30" s="87"/>
      <c r="C30" s="477"/>
      <c r="D30" s="87"/>
    </row>
    <row r="31" spans="1:4">
      <c r="A31" s="455"/>
      <c r="B31" s="259"/>
      <c r="C31" s="478"/>
      <c r="D31" s="259"/>
    </row>
    <row r="34" spans="1:4" ht="30">
      <c r="A34" s="456" t="s">
        <v>741</v>
      </c>
      <c r="B34" s="457" t="s">
        <v>742</v>
      </c>
      <c r="C34" s="456" t="s">
        <v>398</v>
      </c>
      <c r="D34" s="456" t="s">
        <v>739</v>
      </c>
    </row>
    <row r="35" spans="1:4">
      <c r="A35" s="456" t="s">
        <v>743</v>
      </c>
      <c r="B35" s="457" t="s">
        <v>744</v>
      </c>
      <c r="C35" s="456"/>
      <c r="D35" s="456"/>
    </row>
    <row r="36" spans="1:4" ht="270">
      <c r="A36" s="456" t="s">
        <v>48</v>
      </c>
      <c r="B36" s="457" t="s">
        <v>745</v>
      </c>
      <c r="C36" s="458"/>
      <c r="D36" s="458"/>
    </row>
    <row r="37" spans="1:4" ht="300">
      <c r="A37" s="456"/>
      <c r="B37" s="457" t="s">
        <v>746</v>
      </c>
      <c r="C37" s="458"/>
      <c r="D37" s="458"/>
    </row>
    <row r="38" spans="1:4" ht="51">
      <c r="A38" s="459" t="s">
        <v>114</v>
      </c>
      <c r="B38" s="472" t="s">
        <v>956</v>
      </c>
      <c r="C38" s="479" t="s">
        <v>957</v>
      </c>
      <c r="D38" s="461"/>
    </row>
    <row r="39" spans="1:4">
      <c r="A39" s="459" t="s">
        <v>190</v>
      </c>
      <c r="B39" s="462"/>
      <c r="C39" s="479"/>
      <c r="D39" s="461"/>
    </row>
    <row r="40" spans="1:4">
      <c r="A40" s="459" t="s">
        <v>2</v>
      </c>
      <c r="B40" s="463"/>
      <c r="C40" s="479"/>
      <c r="D40" s="461"/>
    </row>
    <row r="41" spans="1:4">
      <c r="A41" s="459" t="s">
        <v>3</v>
      </c>
      <c r="B41" s="463"/>
      <c r="C41" s="479"/>
      <c r="D41" s="461"/>
    </row>
    <row r="42" spans="1:4">
      <c r="A42" s="459" t="s">
        <v>4</v>
      </c>
      <c r="B42" s="463"/>
      <c r="C42" s="479"/>
      <c r="D42" s="461"/>
    </row>
    <row r="43" spans="1:4" ht="105">
      <c r="A43" s="456" t="s">
        <v>470</v>
      </c>
      <c r="B43" s="457" t="s">
        <v>747</v>
      </c>
      <c r="C43" s="480"/>
      <c r="D43" s="464"/>
    </row>
    <row r="44" spans="1:4" ht="102">
      <c r="A44" s="459" t="s">
        <v>114</v>
      </c>
      <c r="B44" s="471" t="s">
        <v>958</v>
      </c>
      <c r="C44" s="483" t="s">
        <v>957</v>
      </c>
      <c r="D44" s="461"/>
    </row>
    <row r="45" spans="1:4" ht="71.25" customHeight="1">
      <c r="A45" s="459"/>
      <c r="B45" s="470" t="s">
        <v>959</v>
      </c>
      <c r="C45" s="483" t="s">
        <v>957</v>
      </c>
      <c r="D45" s="461"/>
    </row>
    <row r="46" spans="1:4">
      <c r="A46" s="459" t="s">
        <v>190</v>
      </c>
      <c r="B46" s="470"/>
      <c r="C46" s="479"/>
      <c r="D46" s="461"/>
    </row>
    <row r="47" spans="1:4">
      <c r="A47" s="459" t="s">
        <v>2</v>
      </c>
      <c r="B47" s="463"/>
      <c r="C47" s="479"/>
      <c r="D47" s="461"/>
    </row>
    <row r="48" spans="1:4">
      <c r="A48" s="459" t="s">
        <v>3</v>
      </c>
      <c r="B48" s="463"/>
      <c r="C48" s="479"/>
      <c r="D48" s="461"/>
    </row>
    <row r="49" spans="1:4">
      <c r="A49" s="459" t="s">
        <v>4</v>
      </c>
      <c r="B49" s="463"/>
      <c r="C49" s="479"/>
      <c r="D49" s="461"/>
    </row>
    <row r="50" spans="1:4" ht="30">
      <c r="A50" s="456" t="s">
        <v>571</v>
      </c>
      <c r="B50" s="457" t="s">
        <v>748</v>
      </c>
      <c r="C50" s="480"/>
      <c r="D50" s="464"/>
    </row>
    <row r="51" spans="1:4" ht="165">
      <c r="A51" s="456"/>
      <c r="B51" s="457" t="s">
        <v>749</v>
      </c>
      <c r="C51" s="480"/>
      <c r="D51" s="464"/>
    </row>
    <row r="52" spans="1:4" ht="30">
      <c r="A52" s="459" t="s">
        <v>114</v>
      </c>
      <c r="B52" s="460" t="s">
        <v>960</v>
      </c>
      <c r="C52" s="479" t="s">
        <v>957</v>
      </c>
      <c r="D52" s="461"/>
    </row>
    <row r="53" spans="1:4">
      <c r="A53" s="459" t="s">
        <v>190</v>
      </c>
      <c r="B53" s="462"/>
      <c r="C53" s="479"/>
      <c r="D53" s="461"/>
    </row>
    <row r="54" spans="1:4">
      <c r="A54" s="459" t="s">
        <v>2</v>
      </c>
      <c r="B54" s="463"/>
      <c r="C54" s="479"/>
      <c r="D54" s="461"/>
    </row>
    <row r="55" spans="1:4">
      <c r="A55" s="459" t="s">
        <v>3</v>
      </c>
      <c r="B55" s="463"/>
      <c r="C55" s="479"/>
      <c r="D55" s="461"/>
    </row>
    <row r="56" spans="1:4">
      <c r="A56" s="459" t="s">
        <v>4</v>
      </c>
      <c r="B56" s="463"/>
      <c r="C56" s="479"/>
      <c r="D56" s="461"/>
    </row>
    <row r="57" spans="1:4" ht="255">
      <c r="A57" s="456" t="s">
        <v>651</v>
      </c>
      <c r="B57" s="457" t="s">
        <v>750</v>
      </c>
      <c r="C57" s="480"/>
      <c r="D57" s="464"/>
    </row>
    <row r="58" spans="1:4" ht="60">
      <c r="A58" s="459" t="s">
        <v>114</v>
      </c>
      <c r="B58" s="460" t="s">
        <v>961</v>
      </c>
      <c r="C58" s="479" t="s">
        <v>957</v>
      </c>
      <c r="D58" s="461"/>
    </row>
    <row r="59" spans="1:4">
      <c r="A59" s="459" t="s">
        <v>190</v>
      </c>
      <c r="B59" s="462"/>
      <c r="C59" s="479"/>
      <c r="D59" s="461"/>
    </row>
    <row r="60" spans="1:4">
      <c r="A60" s="459" t="s">
        <v>2</v>
      </c>
      <c r="B60" s="463"/>
      <c r="C60" s="479"/>
      <c r="D60" s="461"/>
    </row>
    <row r="61" spans="1:4">
      <c r="A61" s="459" t="s">
        <v>3</v>
      </c>
      <c r="B61" s="463"/>
      <c r="C61" s="479"/>
      <c r="D61" s="461"/>
    </row>
    <row r="62" spans="1:4">
      <c r="A62" s="459" t="s">
        <v>4</v>
      </c>
      <c r="B62" s="463"/>
      <c r="C62" s="479"/>
      <c r="D62" s="461"/>
    </row>
    <row r="63" spans="1:4">
      <c r="A63" s="456" t="s">
        <v>751</v>
      </c>
      <c r="B63" s="457" t="s">
        <v>752</v>
      </c>
      <c r="C63" s="480"/>
      <c r="D63" s="464"/>
    </row>
    <row r="64" spans="1:4" ht="315">
      <c r="A64" s="456" t="s">
        <v>50</v>
      </c>
      <c r="B64" s="457" t="s">
        <v>753</v>
      </c>
      <c r="C64" s="480"/>
      <c r="D64" s="464"/>
    </row>
    <row r="65" spans="1:4" ht="195">
      <c r="A65" s="456"/>
      <c r="B65" s="457" t="s">
        <v>754</v>
      </c>
      <c r="C65" s="480"/>
      <c r="D65" s="464"/>
    </row>
    <row r="66" spans="1:4" ht="45">
      <c r="A66" s="459" t="s">
        <v>114</v>
      </c>
      <c r="B66" s="460" t="s">
        <v>962</v>
      </c>
      <c r="C66" s="479" t="s">
        <v>957</v>
      </c>
      <c r="D66" s="461"/>
    </row>
    <row r="67" spans="1:4">
      <c r="A67" s="459" t="s">
        <v>190</v>
      </c>
      <c r="B67" s="462"/>
      <c r="C67" s="479"/>
      <c r="D67" s="461"/>
    </row>
    <row r="68" spans="1:4">
      <c r="A68" s="459" t="s">
        <v>2</v>
      </c>
      <c r="B68" s="463"/>
      <c r="C68" s="479"/>
      <c r="D68" s="461"/>
    </row>
    <row r="69" spans="1:4">
      <c r="A69" s="459" t="s">
        <v>3</v>
      </c>
      <c r="B69" s="463"/>
      <c r="C69" s="479"/>
      <c r="D69" s="461"/>
    </row>
    <row r="70" spans="1:4">
      <c r="A70" s="459" t="s">
        <v>4</v>
      </c>
      <c r="B70" s="463"/>
      <c r="C70" s="479"/>
      <c r="D70" s="461"/>
    </row>
    <row r="71" spans="1:4" ht="150">
      <c r="A71" s="456" t="s">
        <v>51</v>
      </c>
      <c r="B71" s="457" t="s">
        <v>755</v>
      </c>
      <c r="C71" s="480"/>
      <c r="D71" s="464"/>
    </row>
    <row r="72" spans="1:4" ht="60">
      <c r="A72" s="459" t="s">
        <v>114</v>
      </c>
      <c r="B72" s="460" t="s">
        <v>963</v>
      </c>
      <c r="C72" s="479" t="s">
        <v>957</v>
      </c>
      <c r="D72" s="461"/>
    </row>
    <row r="73" spans="1:4">
      <c r="A73" s="459" t="s">
        <v>190</v>
      </c>
      <c r="B73" s="462"/>
      <c r="C73" s="479"/>
      <c r="D73" s="461"/>
    </row>
    <row r="74" spans="1:4">
      <c r="A74" s="459" t="s">
        <v>2</v>
      </c>
      <c r="B74" s="463"/>
      <c r="C74" s="479"/>
      <c r="D74" s="461"/>
    </row>
    <row r="75" spans="1:4">
      <c r="A75" s="459" t="s">
        <v>3</v>
      </c>
      <c r="B75" s="463"/>
      <c r="C75" s="479"/>
      <c r="D75" s="461"/>
    </row>
    <row r="76" spans="1:4">
      <c r="A76" s="459" t="s">
        <v>4</v>
      </c>
      <c r="B76" s="463"/>
      <c r="C76" s="479"/>
      <c r="D76" s="461"/>
    </row>
    <row r="77" spans="1:4" ht="165">
      <c r="A77" s="456" t="s">
        <v>53</v>
      </c>
      <c r="B77" s="457" t="s">
        <v>756</v>
      </c>
      <c r="C77" s="480"/>
      <c r="D77" s="464"/>
    </row>
    <row r="78" spans="1:4" ht="75">
      <c r="A78" s="459" t="s">
        <v>114</v>
      </c>
      <c r="B78" s="460" t="s">
        <v>964</v>
      </c>
      <c r="C78" s="479" t="s">
        <v>957</v>
      </c>
      <c r="D78" s="461"/>
    </row>
    <row r="79" spans="1:4">
      <c r="A79" s="459" t="s">
        <v>190</v>
      </c>
      <c r="B79" s="462"/>
      <c r="C79" s="479"/>
      <c r="D79" s="461"/>
    </row>
    <row r="80" spans="1:4">
      <c r="A80" s="459" t="s">
        <v>2</v>
      </c>
      <c r="B80" s="463"/>
      <c r="C80" s="479"/>
      <c r="D80" s="461"/>
    </row>
    <row r="81" spans="1:4">
      <c r="A81" s="459" t="s">
        <v>3</v>
      </c>
      <c r="B81" s="463"/>
      <c r="C81" s="479"/>
      <c r="D81" s="461"/>
    </row>
    <row r="82" spans="1:4">
      <c r="A82" s="459" t="s">
        <v>4</v>
      </c>
      <c r="B82" s="463"/>
      <c r="C82" s="479"/>
      <c r="D82" s="461"/>
    </row>
    <row r="83" spans="1:4" ht="165">
      <c r="A83" s="456" t="s">
        <v>55</v>
      </c>
      <c r="B83" s="457" t="s">
        <v>757</v>
      </c>
      <c r="C83" s="480"/>
      <c r="D83" s="464"/>
    </row>
    <row r="84" spans="1:4" ht="60">
      <c r="A84" s="459" t="s">
        <v>114</v>
      </c>
      <c r="B84" s="460" t="s">
        <v>991</v>
      </c>
      <c r="C84" s="479" t="s">
        <v>957</v>
      </c>
      <c r="D84" s="461"/>
    </row>
    <row r="85" spans="1:4">
      <c r="A85" s="459" t="s">
        <v>190</v>
      </c>
      <c r="B85" s="462"/>
      <c r="C85" s="479"/>
      <c r="D85" s="461"/>
    </row>
    <row r="86" spans="1:4">
      <c r="A86" s="459" t="s">
        <v>2</v>
      </c>
      <c r="B86" s="463"/>
      <c r="C86" s="479"/>
      <c r="D86" s="461"/>
    </row>
    <row r="87" spans="1:4">
      <c r="A87" s="459" t="s">
        <v>3</v>
      </c>
      <c r="B87" s="463"/>
      <c r="C87" s="479"/>
      <c r="D87" s="461"/>
    </row>
    <row r="88" spans="1:4">
      <c r="A88" s="459" t="s">
        <v>4</v>
      </c>
      <c r="B88" s="463"/>
      <c r="C88" s="479"/>
      <c r="D88" s="461"/>
    </row>
    <row r="89" spans="1:4">
      <c r="A89" s="456" t="s">
        <v>758</v>
      </c>
      <c r="B89" s="457" t="s">
        <v>759</v>
      </c>
      <c r="C89" s="480"/>
      <c r="D89" s="464"/>
    </row>
    <row r="90" spans="1:4" ht="60">
      <c r="A90" s="456" t="s">
        <v>61</v>
      </c>
      <c r="B90" s="457" t="s">
        <v>760</v>
      </c>
      <c r="C90" s="480"/>
      <c r="D90" s="464"/>
    </row>
    <row r="91" spans="1:4" ht="60">
      <c r="A91" s="459" t="s">
        <v>114</v>
      </c>
      <c r="B91" s="460" t="s">
        <v>990</v>
      </c>
      <c r="C91" s="479" t="s">
        <v>957</v>
      </c>
      <c r="D91" s="461"/>
    </row>
    <row r="92" spans="1:4">
      <c r="A92" s="459" t="s">
        <v>190</v>
      </c>
      <c r="B92" s="462"/>
      <c r="C92" s="479"/>
      <c r="D92" s="461"/>
    </row>
    <row r="93" spans="1:4">
      <c r="A93" s="459" t="s">
        <v>2</v>
      </c>
      <c r="B93" s="463"/>
      <c r="C93" s="479"/>
      <c r="D93" s="461"/>
    </row>
    <row r="94" spans="1:4">
      <c r="A94" s="459" t="s">
        <v>3</v>
      </c>
      <c r="B94" s="463"/>
      <c r="C94" s="479"/>
      <c r="D94" s="461"/>
    </row>
    <row r="95" spans="1:4">
      <c r="A95" s="459" t="s">
        <v>4</v>
      </c>
      <c r="B95" s="463"/>
      <c r="C95" s="479"/>
      <c r="D95" s="461"/>
    </row>
    <row r="96" spans="1:4" ht="195">
      <c r="A96" s="456" t="s">
        <v>761</v>
      </c>
      <c r="B96" s="457" t="s">
        <v>762</v>
      </c>
      <c r="C96" s="480"/>
      <c r="D96" s="464"/>
    </row>
    <row r="97" spans="1:4" ht="60">
      <c r="A97" s="459" t="s">
        <v>114</v>
      </c>
      <c r="B97" s="460" t="s">
        <v>1229</v>
      </c>
      <c r="C97" s="479" t="s">
        <v>957</v>
      </c>
      <c r="D97" s="461"/>
    </row>
    <row r="98" spans="1:4">
      <c r="A98" s="459" t="s">
        <v>190</v>
      </c>
      <c r="B98" s="462"/>
      <c r="C98" s="479"/>
      <c r="D98" s="461"/>
    </row>
    <row r="99" spans="1:4">
      <c r="A99" s="459" t="s">
        <v>2</v>
      </c>
      <c r="B99" s="463"/>
      <c r="C99" s="479"/>
      <c r="D99" s="461"/>
    </row>
    <row r="100" spans="1:4">
      <c r="A100" s="459" t="s">
        <v>3</v>
      </c>
      <c r="B100" s="463"/>
      <c r="C100" s="479"/>
      <c r="D100" s="461"/>
    </row>
    <row r="101" spans="1:4">
      <c r="A101" s="459" t="s">
        <v>4</v>
      </c>
      <c r="B101" s="463"/>
      <c r="C101" s="479"/>
      <c r="D101" s="461"/>
    </row>
    <row r="102" spans="1:4" ht="30">
      <c r="A102" s="456" t="s">
        <v>763</v>
      </c>
      <c r="B102" s="457" t="s">
        <v>764</v>
      </c>
      <c r="C102" s="480"/>
      <c r="D102" s="464"/>
    </row>
    <row r="103" spans="1:4">
      <c r="A103" s="456">
        <v>2.1</v>
      </c>
      <c r="B103" s="457" t="s">
        <v>765</v>
      </c>
      <c r="C103" s="480"/>
      <c r="D103" s="464"/>
    </row>
    <row r="104" spans="1:4" ht="180">
      <c r="A104" s="456" t="s">
        <v>766</v>
      </c>
      <c r="B104" s="457" t="s">
        <v>767</v>
      </c>
      <c r="C104" s="480"/>
      <c r="D104" s="464"/>
    </row>
    <row r="105" spans="1:4" ht="140.25">
      <c r="A105" s="459" t="s">
        <v>114</v>
      </c>
      <c r="B105" s="471" t="s">
        <v>965</v>
      </c>
      <c r="C105" s="483" t="s">
        <v>957</v>
      </c>
      <c r="D105" s="461"/>
    </row>
    <row r="106" spans="1:4" ht="114.75">
      <c r="A106" s="459"/>
      <c r="B106" s="470" t="s">
        <v>966</v>
      </c>
      <c r="C106" s="483" t="s">
        <v>957</v>
      </c>
      <c r="D106" s="461"/>
    </row>
    <row r="107" spans="1:4">
      <c r="A107" s="459" t="s">
        <v>190</v>
      </c>
      <c r="B107" s="470"/>
      <c r="C107" s="479"/>
      <c r="D107" s="461"/>
    </row>
    <row r="108" spans="1:4">
      <c r="A108" s="459" t="s">
        <v>2</v>
      </c>
      <c r="B108" s="463"/>
      <c r="C108" s="479"/>
      <c r="D108" s="461"/>
    </row>
    <row r="109" spans="1:4">
      <c r="A109" s="459" t="s">
        <v>3</v>
      </c>
      <c r="B109" s="463"/>
      <c r="C109" s="479"/>
      <c r="D109" s="461"/>
    </row>
    <row r="110" spans="1:4">
      <c r="A110" s="459" t="s">
        <v>4</v>
      </c>
      <c r="B110" s="463"/>
      <c r="C110" s="479"/>
      <c r="D110" s="461"/>
    </row>
    <row r="111" spans="1:4" ht="360">
      <c r="A111" s="456" t="s">
        <v>768</v>
      </c>
      <c r="B111" s="457" t="s">
        <v>769</v>
      </c>
      <c r="C111" s="480"/>
      <c r="D111" s="464"/>
    </row>
    <row r="112" spans="1:4" ht="90">
      <c r="A112" s="459" t="s">
        <v>114</v>
      </c>
      <c r="B112" s="460" t="s">
        <v>967</v>
      </c>
      <c r="C112" s="479" t="s">
        <v>957</v>
      </c>
      <c r="D112" s="461"/>
    </row>
    <row r="113" spans="1:4">
      <c r="A113" s="459" t="s">
        <v>190</v>
      </c>
      <c r="B113" s="462"/>
      <c r="C113" s="479"/>
      <c r="D113" s="461"/>
    </row>
    <row r="114" spans="1:4">
      <c r="A114" s="459" t="s">
        <v>2</v>
      </c>
      <c r="B114" s="463"/>
      <c r="C114" s="479"/>
      <c r="D114" s="461"/>
    </row>
    <row r="115" spans="1:4">
      <c r="A115" s="459" t="s">
        <v>3</v>
      </c>
      <c r="B115" s="463"/>
      <c r="C115" s="479"/>
      <c r="D115" s="461"/>
    </row>
    <row r="116" spans="1:4">
      <c r="A116" s="459" t="s">
        <v>4</v>
      </c>
      <c r="B116" s="463"/>
      <c r="C116" s="479"/>
      <c r="D116" s="461"/>
    </row>
    <row r="117" spans="1:4" ht="30">
      <c r="A117" s="456">
        <v>2.2000000000000002</v>
      </c>
      <c r="B117" s="457" t="s">
        <v>770</v>
      </c>
      <c r="C117" s="480"/>
      <c r="D117" s="464"/>
    </row>
    <row r="118" spans="1:4" ht="330">
      <c r="A118" s="456" t="s">
        <v>771</v>
      </c>
      <c r="B118" s="457" t="s">
        <v>772</v>
      </c>
      <c r="C118" s="480"/>
      <c r="D118" s="464"/>
    </row>
    <row r="119" spans="1:4" ht="135">
      <c r="A119" s="459" t="s">
        <v>114</v>
      </c>
      <c r="B119" s="460" t="s">
        <v>968</v>
      </c>
      <c r="C119" s="479" t="s">
        <v>957</v>
      </c>
      <c r="D119" s="461"/>
    </row>
    <row r="120" spans="1:4">
      <c r="A120" s="459" t="s">
        <v>190</v>
      </c>
      <c r="B120" s="462"/>
      <c r="C120" s="479"/>
      <c r="D120" s="461"/>
    </row>
    <row r="121" spans="1:4">
      <c r="A121" s="459" t="s">
        <v>2</v>
      </c>
      <c r="B121" s="463"/>
      <c r="C121" s="479"/>
      <c r="D121" s="461"/>
    </row>
    <row r="122" spans="1:4">
      <c r="A122" s="459" t="s">
        <v>3</v>
      </c>
      <c r="B122" s="463"/>
      <c r="C122" s="479"/>
      <c r="D122" s="461"/>
    </row>
    <row r="123" spans="1:4">
      <c r="A123" s="459" t="s">
        <v>4</v>
      </c>
      <c r="B123" s="463"/>
      <c r="C123" s="479"/>
      <c r="D123" s="461"/>
    </row>
    <row r="124" spans="1:4" ht="240">
      <c r="A124" s="456" t="s">
        <v>773</v>
      </c>
      <c r="B124" s="457" t="s">
        <v>774</v>
      </c>
      <c r="C124" s="480"/>
      <c r="D124" s="464"/>
    </row>
    <row r="125" spans="1:4" ht="75">
      <c r="A125" s="459" t="s">
        <v>114</v>
      </c>
      <c r="B125" s="460" t="s">
        <v>969</v>
      </c>
      <c r="C125" s="479" t="s">
        <v>957</v>
      </c>
      <c r="D125" s="461"/>
    </row>
    <row r="126" spans="1:4">
      <c r="A126" s="459" t="s">
        <v>190</v>
      </c>
      <c r="B126" s="462"/>
      <c r="C126" s="479"/>
      <c r="D126" s="461"/>
    </row>
    <row r="127" spans="1:4">
      <c r="A127" s="459" t="s">
        <v>2</v>
      </c>
      <c r="B127" s="463"/>
      <c r="C127" s="479"/>
      <c r="D127" s="461"/>
    </row>
    <row r="128" spans="1:4">
      <c r="A128" s="459" t="s">
        <v>3</v>
      </c>
      <c r="B128" s="463"/>
      <c r="C128" s="479"/>
      <c r="D128" s="461"/>
    </row>
    <row r="129" spans="1:4">
      <c r="A129" s="459" t="s">
        <v>4</v>
      </c>
      <c r="B129" s="463"/>
      <c r="C129" s="479"/>
      <c r="D129" s="461"/>
    </row>
    <row r="130" spans="1:4" ht="300">
      <c r="A130" s="456" t="s">
        <v>775</v>
      </c>
      <c r="B130" s="457" t="s">
        <v>776</v>
      </c>
      <c r="C130" s="480"/>
      <c r="D130" s="464"/>
    </row>
    <row r="131" spans="1:4" ht="75">
      <c r="A131" s="459" t="s">
        <v>114</v>
      </c>
      <c r="B131" s="460" t="s">
        <v>970</v>
      </c>
      <c r="C131" s="479" t="s">
        <v>957</v>
      </c>
      <c r="D131" s="461"/>
    </row>
    <row r="132" spans="1:4">
      <c r="A132" s="459" t="s">
        <v>190</v>
      </c>
      <c r="B132" s="462"/>
      <c r="C132" s="479"/>
      <c r="D132" s="461"/>
    </row>
    <row r="133" spans="1:4">
      <c r="A133" s="459" t="s">
        <v>2</v>
      </c>
      <c r="B133" s="463"/>
      <c r="C133" s="479"/>
      <c r="D133" s="461"/>
    </row>
    <row r="134" spans="1:4">
      <c r="A134" s="459" t="s">
        <v>3</v>
      </c>
      <c r="B134" s="463"/>
      <c r="C134" s="479"/>
      <c r="D134" s="461"/>
    </row>
    <row r="135" spans="1:4">
      <c r="A135" s="459" t="s">
        <v>4</v>
      </c>
      <c r="B135" s="463"/>
      <c r="C135" s="479"/>
      <c r="D135" s="461"/>
    </row>
    <row r="136" spans="1:4" ht="240">
      <c r="A136" s="456" t="s">
        <v>777</v>
      </c>
      <c r="B136" s="457" t="s">
        <v>778</v>
      </c>
      <c r="C136" s="480"/>
      <c r="D136" s="464"/>
    </row>
    <row r="137" spans="1:4" ht="150">
      <c r="A137" s="459" t="s">
        <v>114</v>
      </c>
      <c r="B137" s="460" t="s">
        <v>971</v>
      </c>
      <c r="C137" s="479" t="s">
        <v>957</v>
      </c>
      <c r="D137" s="461"/>
    </row>
    <row r="138" spans="1:4">
      <c r="A138" s="459" t="s">
        <v>190</v>
      </c>
      <c r="B138" s="462"/>
      <c r="C138" s="479"/>
      <c r="D138" s="461"/>
    </row>
    <row r="139" spans="1:4">
      <c r="A139" s="459" t="s">
        <v>2</v>
      </c>
      <c r="B139" s="463"/>
      <c r="C139" s="479"/>
      <c r="D139" s="461"/>
    </row>
    <row r="140" spans="1:4">
      <c r="A140" s="459" t="s">
        <v>3</v>
      </c>
      <c r="B140" s="463"/>
      <c r="C140" s="479"/>
      <c r="D140" s="461"/>
    </row>
    <row r="141" spans="1:4">
      <c r="A141" s="459" t="s">
        <v>4</v>
      </c>
      <c r="B141" s="463"/>
      <c r="C141" s="479"/>
      <c r="D141" s="461"/>
    </row>
    <row r="142" spans="1:4" ht="30">
      <c r="A142" s="456">
        <v>2.2999999999999998</v>
      </c>
      <c r="B142" s="457" t="s">
        <v>779</v>
      </c>
      <c r="C142" s="480"/>
      <c r="D142" s="464"/>
    </row>
    <row r="143" spans="1:4" ht="105">
      <c r="A143" s="465" t="s">
        <v>780</v>
      </c>
      <c r="B143" s="466" t="s">
        <v>781</v>
      </c>
      <c r="C143" s="480"/>
      <c r="D143" s="464"/>
    </row>
    <row r="144" spans="1:4" ht="180">
      <c r="A144" s="456" t="s">
        <v>782</v>
      </c>
      <c r="B144" s="457" t="s">
        <v>783</v>
      </c>
      <c r="C144" s="480"/>
      <c r="D144" s="464"/>
    </row>
    <row r="145" spans="1:4" ht="96" customHeight="1">
      <c r="A145" s="459" t="s">
        <v>114</v>
      </c>
      <c r="B145" s="460" t="s">
        <v>972</v>
      </c>
      <c r="C145" s="479" t="s">
        <v>957</v>
      </c>
      <c r="D145" s="461"/>
    </row>
    <row r="146" spans="1:4">
      <c r="A146" s="459" t="s">
        <v>190</v>
      </c>
      <c r="B146" s="462"/>
      <c r="C146" s="479"/>
      <c r="D146" s="461"/>
    </row>
    <row r="147" spans="1:4">
      <c r="A147" s="459" t="s">
        <v>2</v>
      </c>
      <c r="B147" s="463"/>
      <c r="C147" s="479"/>
      <c r="D147" s="461"/>
    </row>
    <row r="148" spans="1:4">
      <c r="A148" s="459" t="s">
        <v>3</v>
      </c>
      <c r="B148" s="463"/>
      <c r="C148" s="479"/>
      <c r="D148" s="461"/>
    </row>
    <row r="149" spans="1:4">
      <c r="A149" s="459" t="s">
        <v>4</v>
      </c>
      <c r="B149" s="463"/>
      <c r="C149" s="479"/>
      <c r="D149" s="461"/>
    </row>
    <row r="150" spans="1:4" ht="300">
      <c r="A150" s="456" t="s">
        <v>784</v>
      </c>
      <c r="B150" s="457" t="s">
        <v>785</v>
      </c>
      <c r="C150" s="480"/>
      <c r="D150" s="464"/>
    </row>
    <row r="151" spans="1:4" ht="105">
      <c r="A151" s="459" t="s">
        <v>114</v>
      </c>
      <c r="B151" s="460" t="s">
        <v>972</v>
      </c>
      <c r="C151" s="479" t="s">
        <v>957</v>
      </c>
      <c r="D151" s="461"/>
    </row>
    <row r="152" spans="1:4">
      <c r="A152" s="459" t="s">
        <v>190</v>
      </c>
      <c r="B152" s="462"/>
      <c r="C152" s="479"/>
      <c r="D152" s="461"/>
    </row>
    <row r="153" spans="1:4">
      <c r="A153" s="459" t="s">
        <v>2</v>
      </c>
      <c r="B153" s="463"/>
      <c r="C153" s="479"/>
      <c r="D153" s="461"/>
    </row>
    <row r="154" spans="1:4">
      <c r="A154" s="459" t="s">
        <v>3</v>
      </c>
      <c r="B154" s="463"/>
      <c r="C154" s="479"/>
      <c r="D154" s="461"/>
    </row>
    <row r="155" spans="1:4">
      <c r="A155" s="459" t="s">
        <v>4</v>
      </c>
      <c r="B155" s="463"/>
      <c r="C155" s="479"/>
      <c r="D155" s="461"/>
    </row>
    <row r="156" spans="1:4" ht="210">
      <c r="A156" s="456" t="s">
        <v>786</v>
      </c>
      <c r="B156" s="457" t="s">
        <v>787</v>
      </c>
      <c r="C156" s="480"/>
      <c r="D156" s="464"/>
    </row>
    <row r="157" spans="1:4" ht="123.75" customHeight="1">
      <c r="A157" s="459" t="s">
        <v>114</v>
      </c>
      <c r="B157" s="460" t="s">
        <v>973</v>
      </c>
      <c r="C157" s="479" t="s">
        <v>957</v>
      </c>
      <c r="D157" s="461"/>
    </row>
    <row r="158" spans="1:4">
      <c r="A158" s="459" t="s">
        <v>190</v>
      </c>
      <c r="B158" s="462"/>
      <c r="C158" s="479"/>
      <c r="D158" s="461"/>
    </row>
    <row r="159" spans="1:4">
      <c r="A159" s="459" t="s">
        <v>2</v>
      </c>
      <c r="B159" s="463"/>
      <c r="C159" s="479"/>
      <c r="D159" s="461"/>
    </row>
    <row r="160" spans="1:4">
      <c r="A160" s="459" t="s">
        <v>3</v>
      </c>
      <c r="B160" s="463"/>
      <c r="C160" s="479"/>
      <c r="D160" s="461"/>
    </row>
    <row r="161" spans="1:4">
      <c r="A161" s="459" t="s">
        <v>4</v>
      </c>
      <c r="B161" s="463"/>
      <c r="C161" s="479"/>
      <c r="D161" s="461"/>
    </row>
    <row r="162" spans="1:4" ht="240">
      <c r="A162" s="456" t="s">
        <v>788</v>
      </c>
      <c r="B162" s="457" t="s">
        <v>789</v>
      </c>
      <c r="C162" s="480"/>
      <c r="D162" s="464"/>
    </row>
    <row r="163" spans="1:4" ht="125.25" customHeight="1">
      <c r="A163" s="459" t="s">
        <v>114</v>
      </c>
      <c r="B163" s="460" t="s">
        <v>973</v>
      </c>
      <c r="C163" s="479" t="s">
        <v>957</v>
      </c>
      <c r="D163" s="461"/>
    </row>
    <row r="164" spans="1:4">
      <c r="A164" s="459" t="s">
        <v>190</v>
      </c>
      <c r="B164" s="462"/>
      <c r="C164" s="479"/>
      <c r="D164" s="461"/>
    </row>
    <row r="165" spans="1:4">
      <c r="A165" s="459" t="s">
        <v>2</v>
      </c>
      <c r="B165" s="463"/>
      <c r="C165" s="479"/>
      <c r="D165" s="461"/>
    </row>
    <row r="166" spans="1:4">
      <c r="A166" s="459" t="s">
        <v>3</v>
      </c>
      <c r="B166" s="463"/>
      <c r="C166" s="479"/>
      <c r="D166" s="461"/>
    </row>
    <row r="167" spans="1:4">
      <c r="A167" s="459" t="s">
        <v>4</v>
      </c>
      <c r="B167" s="463"/>
      <c r="C167" s="479"/>
      <c r="D167" s="461"/>
    </row>
    <row r="168" spans="1:4" ht="30">
      <c r="A168" s="456">
        <v>2.4</v>
      </c>
      <c r="B168" s="457" t="s">
        <v>790</v>
      </c>
      <c r="C168" s="480"/>
      <c r="D168" s="464"/>
    </row>
    <row r="169" spans="1:4" ht="180">
      <c r="A169" s="456" t="s">
        <v>791</v>
      </c>
      <c r="B169" s="457" t="s">
        <v>792</v>
      </c>
      <c r="C169" s="480"/>
      <c r="D169" s="464"/>
    </row>
    <row r="170" spans="1:4" ht="90">
      <c r="A170" s="459" t="s">
        <v>114</v>
      </c>
      <c r="B170" s="460" t="s">
        <v>974</v>
      </c>
      <c r="C170" s="479" t="s">
        <v>957</v>
      </c>
      <c r="D170" s="461"/>
    </row>
    <row r="171" spans="1:4">
      <c r="A171" s="459" t="s">
        <v>190</v>
      </c>
      <c r="B171" s="462"/>
      <c r="C171" s="479"/>
      <c r="D171" s="461"/>
    </row>
    <row r="172" spans="1:4">
      <c r="A172" s="459" t="s">
        <v>2</v>
      </c>
      <c r="B172" s="463"/>
      <c r="C172" s="479"/>
      <c r="D172" s="461"/>
    </row>
    <row r="173" spans="1:4">
      <c r="A173" s="459" t="s">
        <v>3</v>
      </c>
      <c r="B173" s="463"/>
      <c r="C173" s="479"/>
      <c r="D173" s="461"/>
    </row>
    <row r="174" spans="1:4">
      <c r="A174" s="459" t="s">
        <v>4</v>
      </c>
      <c r="B174" s="463"/>
      <c r="C174" s="479"/>
      <c r="D174" s="461"/>
    </row>
    <row r="175" spans="1:4">
      <c r="A175" s="456" t="s">
        <v>793</v>
      </c>
      <c r="B175" s="457" t="s">
        <v>794</v>
      </c>
      <c r="C175" s="480"/>
      <c r="D175" s="464"/>
    </row>
    <row r="176" spans="1:4" ht="240">
      <c r="A176" s="456"/>
      <c r="B176" s="457" t="s">
        <v>795</v>
      </c>
      <c r="C176" s="480"/>
      <c r="D176" s="464"/>
    </row>
    <row r="177" spans="1:4">
      <c r="A177" s="456">
        <v>3.1</v>
      </c>
      <c r="B177" s="457" t="s">
        <v>796</v>
      </c>
      <c r="C177" s="480"/>
      <c r="D177" s="464"/>
    </row>
    <row r="178" spans="1:4" ht="345">
      <c r="A178" s="456" t="s">
        <v>797</v>
      </c>
      <c r="B178" s="457" t="s">
        <v>798</v>
      </c>
      <c r="C178" s="480"/>
      <c r="D178" s="464"/>
    </row>
    <row r="179" spans="1:4" ht="82.5" customHeight="1">
      <c r="A179" s="459" t="s">
        <v>114</v>
      </c>
      <c r="B179" s="460" t="s">
        <v>986</v>
      </c>
      <c r="C179" s="479" t="s">
        <v>957</v>
      </c>
      <c r="D179" s="482"/>
    </row>
    <row r="180" spans="1:4">
      <c r="A180" s="459" t="s">
        <v>190</v>
      </c>
      <c r="B180" s="462"/>
      <c r="C180" s="479"/>
      <c r="D180" s="461"/>
    </row>
    <row r="181" spans="1:4">
      <c r="A181" s="459" t="s">
        <v>2</v>
      </c>
      <c r="B181" s="463"/>
      <c r="C181" s="479"/>
      <c r="D181" s="461"/>
    </row>
    <row r="182" spans="1:4">
      <c r="A182" s="459" t="s">
        <v>3</v>
      </c>
      <c r="B182" s="463"/>
      <c r="C182" s="479"/>
      <c r="D182" s="461"/>
    </row>
    <row r="183" spans="1:4">
      <c r="A183" s="459" t="s">
        <v>4</v>
      </c>
      <c r="B183" s="463"/>
      <c r="C183" s="479"/>
      <c r="D183" s="461"/>
    </row>
    <row r="184" spans="1:4" ht="315">
      <c r="A184" s="456" t="s">
        <v>799</v>
      </c>
      <c r="B184" s="457" t="s">
        <v>800</v>
      </c>
      <c r="C184" s="480"/>
      <c r="D184" s="464"/>
    </row>
    <row r="185" spans="1:4" ht="120">
      <c r="A185" s="459" t="s">
        <v>114</v>
      </c>
      <c r="B185" s="460" t="s">
        <v>975</v>
      </c>
      <c r="C185" s="479" t="s">
        <v>957</v>
      </c>
      <c r="D185" s="461"/>
    </row>
    <row r="186" spans="1:4">
      <c r="A186" s="459" t="s">
        <v>190</v>
      </c>
      <c r="B186" s="462"/>
      <c r="C186" s="479"/>
      <c r="D186" s="461"/>
    </row>
    <row r="187" spans="1:4">
      <c r="A187" s="459" t="s">
        <v>2</v>
      </c>
      <c r="B187" s="463"/>
      <c r="C187" s="479"/>
      <c r="D187" s="461"/>
    </row>
    <row r="188" spans="1:4">
      <c r="A188" s="459" t="s">
        <v>3</v>
      </c>
      <c r="B188" s="463"/>
      <c r="C188" s="479"/>
      <c r="D188" s="461"/>
    </row>
    <row r="189" spans="1:4">
      <c r="A189" s="459" t="s">
        <v>4</v>
      </c>
      <c r="B189" s="463"/>
      <c r="C189" s="479"/>
      <c r="D189" s="461"/>
    </row>
    <row r="190" spans="1:4" ht="135">
      <c r="A190" s="456" t="s">
        <v>801</v>
      </c>
      <c r="B190" s="457" t="s">
        <v>802</v>
      </c>
      <c r="C190" s="480"/>
      <c r="D190" s="464"/>
    </row>
    <row r="191" spans="1:4" ht="135">
      <c r="A191" s="459" t="s">
        <v>114</v>
      </c>
      <c r="B191" s="460" t="s">
        <v>1225</v>
      </c>
      <c r="C191" s="479" t="s">
        <v>957</v>
      </c>
      <c r="D191" s="481"/>
    </row>
    <row r="192" spans="1:4">
      <c r="A192" s="459" t="s">
        <v>190</v>
      </c>
      <c r="B192" s="462"/>
      <c r="C192" s="479"/>
      <c r="D192" s="461"/>
    </row>
    <row r="193" spans="1:4">
      <c r="A193" s="459" t="s">
        <v>2</v>
      </c>
      <c r="B193" s="463"/>
      <c r="C193" s="479"/>
      <c r="D193" s="461"/>
    </row>
    <row r="194" spans="1:4">
      <c r="A194" s="459" t="s">
        <v>3</v>
      </c>
      <c r="B194" s="463"/>
      <c r="C194" s="479"/>
      <c r="D194" s="461"/>
    </row>
    <row r="195" spans="1:4">
      <c r="A195" s="459" t="s">
        <v>4</v>
      </c>
      <c r="B195" s="463"/>
      <c r="C195" s="479"/>
      <c r="D195" s="461"/>
    </row>
    <row r="196" spans="1:4" ht="60">
      <c r="A196" s="456" t="s">
        <v>803</v>
      </c>
      <c r="B196" s="457" t="s">
        <v>804</v>
      </c>
      <c r="C196" s="480"/>
      <c r="D196" s="464"/>
    </row>
    <row r="197" spans="1:4" ht="45">
      <c r="A197" s="459" t="s">
        <v>114</v>
      </c>
      <c r="B197" s="460" t="s">
        <v>976</v>
      </c>
      <c r="C197" s="479" t="s">
        <v>957</v>
      </c>
      <c r="D197" s="461"/>
    </row>
    <row r="198" spans="1:4">
      <c r="A198" s="459" t="s">
        <v>190</v>
      </c>
      <c r="B198" s="462"/>
      <c r="C198" s="479"/>
      <c r="D198" s="461"/>
    </row>
    <row r="199" spans="1:4">
      <c r="A199" s="459" t="s">
        <v>2</v>
      </c>
      <c r="B199" s="463"/>
      <c r="C199" s="479"/>
      <c r="D199" s="461"/>
    </row>
    <row r="200" spans="1:4">
      <c r="A200" s="459" t="s">
        <v>3</v>
      </c>
      <c r="B200" s="463"/>
      <c r="C200" s="479"/>
      <c r="D200" s="461"/>
    </row>
    <row r="201" spans="1:4">
      <c r="A201" s="459" t="s">
        <v>4</v>
      </c>
      <c r="B201" s="463"/>
      <c r="C201" s="479"/>
      <c r="D201" s="461"/>
    </row>
    <row r="202" spans="1:4" ht="120">
      <c r="A202" s="456" t="s">
        <v>805</v>
      </c>
      <c r="B202" s="457" t="s">
        <v>806</v>
      </c>
      <c r="C202" s="480"/>
      <c r="D202" s="464"/>
    </row>
    <row r="203" spans="1:4" ht="75">
      <c r="A203" s="459" t="s">
        <v>114</v>
      </c>
      <c r="B203" s="460" t="s">
        <v>977</v>
      </c>
      <c r="C203" s="479" t="s">
        <v>957</v>
      </c>
      <c r="D203" s="461"/>
    </row>
    <row r="204" spans="1:4">
      <c r="A204" s="459" t="s">
        <v>190</v>
      </c>
      <c r="B204" s="462"/>
      <c r="C204" s="479"/>
      <c r="D204" s="461"/>
    </row>
    <row r="205" spans="1:4">
      <c r="A205" s="459" t="s">
        <v>2</v>
      </c>
      <c r="B205" s="463"/>
      <c r="C205" s="479"/>
      <c r="D205" s="461"/>
    </row>
    <row r="206" spans="1:4">
      <c r="A206" s="459" t="s">
        <v>3</v>
      </c>
      <c r="B206" s="463"/>
      <c r="C206" s="479"/>
      <c r="D206" s="461"/>
    </row>
    <row r="207" spans="1:4">
      <c r="A207" s="459" t="s">
        <v>4</v>
      </c>
      <c r="B207" s="463"/>
      <c r="C207" s="479"/>
      <c r="D207" s="461"/>
    </row>
    <row r="208" spans="1:4" ht="195">
      <c r="A208" s="456" t="s">
        <v>807</v>
      </c>
      <c r="B208" s="457" t="s">
        <v>808</v>
      </c>
      <c r="C208" s="480"/>
      <c r="D208" s="464"/>
    </row>
    <row r="209" spans="1:4" ht="135">
      <c r="A209" s="459" t="s">
        <v>114</v>
      </c>
      <c r="B209" s="460" t="s">
        <v>978</v>
      </c>
      <c r="C209" s="479" t="s">
        <v>957</v>
      </c>
      <c r="D209" s="461"/>
    </row>
    <row r="210" spans="1:4">
      <c r="A210" s="459" t="s">
        <v>190</v>
      </c>
      <c r="B210" s="462"/>
      <c r="C210" s="479"/>
      <c r="D210" s="461"/>
    </row>
    <row r="211" spans="1:4">
      <c r="A211" s="459" t="s">
        <v>2</v>
      </c>
      <c r="B211" s="463"/>
      <c r="C211" s="479"/>
      <c r="D211" s="461"/>
    </row>
    <row r="212" spans="1:4">
      <c r="A212" s="459" t="s">
        <v>3</v>
      </c>
      <c r="B212" s="463"/>
      <c r="C212" s="479"/>
      <c r="D212" s="461"/>
    </row>
    <row r="213" spans="1:4">
      <c r="A213" s="459" t="s">
        <v>4</v>
      </c>
      <c r="B213" s="463"/>
      <c r="C213" s="479"/>
      <c r="D213" s="461"/>
    </row>
    <row r="214" spans="1:4" ht="195">
      <c r="A214" s="456" t="s">
        <v>809</v>
      </c>
      <c r="B214" s="457" t="s">
        <v>810</v>
      </c>
      <c r="C214" s="480"/>
      <c r="D214" s="464"/>
    </row>
    <row r="215" spans="1:4" ht="90">
      <c r="A215" s="459" t="s">
        <v>114</v>
      </c>
      <c r="B215" s="460" t="s">
        <v>979</v>
      </c>
      <c r="C215" s="479" t="s">
        <v>957</v>
      </c>
      <c r="D215" s="461"/>
    </row>
    <row r="216" spans="1:4">
      <c r="A216" s="459" t="s">
        <v>190</v>
      </c>
      <c r="B216" s="462"/>
      <c r="C216" s="479"/>
      <c r="D216" s="461"/>
    </row>
    <row r="217" spans="1:4">
      <c r="A217" s="459" t="s">
        <v>2</v>
      </c>
      <c r="B217" s="463"/>
      <c r="C217" s="479"/>
      <c r="D217" s="461"/>
    </row>
    <row r="218" spans="1:4">
      <c r="A218" s="459" t="s">
        <v>3</v>
      </c>
      <c r="B218" s="463"/>
      <c r="C218" s="479"/>
      <c r="D218" s="461"/>
    </row>
    <row r="219" spans="1:4">
      <c r="A219" s="459" t="s">
        <v>4</v>
      </c>
      <c r="B219" s="463"/>
      <c r="C219" s="479"/>
      <c r="D219" s="461"/>
    </row>
    <row r="220" spans="1:4" ht="45">
      <c r="A220" s="456">
        <v>3.2</v>
      </c>
      <c r="B220" s="457" t="s">
        <v>811</v>
      </c>
      <c r="C220" s="480"/>
      <c r="D220" s="464"/>
    </row>
    <row r="221" spans="1:4" ht="60">
      <c r="A221" s="465" t="s">
        <v>780</v>
      </c>
      <c r="B221" s="466" t="s">
        <v>812</v>
      </c>
      <c r="C221" s="480"/>
      <c r="D221" s="464"/>
    </row>
    <row r="222" spans="1:4" ht="135">
      <c r="A222" s="456" t="s">
        <v>199</v>
      </c>
      <c r="B222" s="457" t="s">
        <v>813</v>
      </c>
      <c r="C222" s="480"/>
      <c r="D222" s="464"/>
    </row>
    <row r="223" spans="1:4" ht="120">
      <c r="A223" s="459" t="s">
        <v>114</v>
      </c>
      <c r="B223" s="460" t="s">
        <v>980</v>
      </c>
      <c r="C223" s="479" t="s">
        <v>957</v>
      </c>
      <c r="D223" s="461"/>
    </row>
    <row r="224" spans="1:4">
      <c r="A224" s="459" t="s">
        <v>190</v>
      </c>
      <c r="B224" s="462"/>
      <c r="C224" s="479"/>
      <c r="D224" s="461"/>
    </row>
    <row r="225" spans="1:4">
      <c r="A225" s="459" t="s">
        <v>2</v>
      </c>
      <c r="B225" s="463"/>
      <c r="C225" s="479"/>
      <c r="D225" s="461"/>
    </row>
    <row r="226" spans="1:4">
      <c r="A226" s="459" t="s">
        <v>3</v>
      </c>
      <c r="B226" s="463"/>
      <c r="C226" s="479"/>
      <c r="D226" s="461"/>
    </row>
    <row r="227" spans="1:4">
      <c r="A227" s="459" t="s">
        <v>4</v>
      </c>
      <c r="B227" s="463"/>
      <c r="C227" s="479"/>
      <c r="D227" s="461"/>
    </row>
    <row r="228" spans="1:4" ht="180">
      <c r="A228" s="456" t="s">
        <v>814</v>
      </c>
      <c r="B228" s="457" t="s">
        <v>815</v>
      </c>
      <c r="C228" s="480"/>
      <c r="D228" s="464"/>
    </row>
    <row r="229" spans="1:4" ht="150">
      <c r="A229" s="459" t="s">
        <v>114</v>
      </c>
      <c r="B229" s="460" t="s">
        <v>981</v>
      </c>
      <c r="C229" s="479" t="s">
        <v>957</v>
      </c>
      <c r="D229" s="461"/>
    </row>
    <row r="230" spans="1:4">
      <c r="A230" s="459" t="s">
        <v>190</v>
      </c>
      <c r="B230" s="462"/>
      <c r="C230" s="479"/>
      <c r="D230" s="461"/>
    </row>
    <row r="231" spans="1:4">
      <c r="A231" s="459" t="s">
        <v>2</v>
      </c>
      <c r="B231" s="463"/>
      <c r="C231" s="479"/>
      <c r="D231" s="461"/>
    </row>
    <row r="232" spans="1:4">
      <c r="A232" s="459" t="s">
        <v>3</v>
      </c>
      <c r="B232" s="463"/>
      <c r="C232" s="479"/>
      <c r="D232" s="461"/>
    </row>
    <row r="233" spans="1:4">
      <c r="A233" s="459" t="s">
        <v>4</v>
      </c>
      <c r="B233" s="463"/>
      <c r="C233" s="479"/>
      <c r="D233" s="461"/>
    </row>
    <row r="234" spans="1:4" ht="330">
      <c r="A234" s="456" t="s">
        <v>816</v>
      </c>
      <c r="B234" s="457" t="s">
        <v>817</v>
      </c>
      <c r="C234" s="480"/>
      <c r="D234" s="464"/>
    </row>
    <row r="235" spans="1:4" ht="180">
      <c r="A235" s="459" t="s">
        <v>114</v>
      </c>
      <c r="B235" s="460" t="s">
        <v>983</v>
      </c>
      <c r="C235" s="479" t="s">
        <v>957</v>
      </c>
      <c r="D235" s="461"/>
    </row>
    <row r="236" spans="1:4">
      <c r="A236" s="459" t="s">
        <v>190</v>
      </c>
      <c r="B236" s="462"/>
      <c r="C236" s="479"/>
      <c r="D236" s="461"/>
    </row>
    <row r="237" spans="1:4">
      <c r="A237" s="459" t="s">
        <v>2</v>
      </c>
      <c r="B237" s="463"/>
      <c r="C237" s="479"/>
      <c r="D237" s="461"/>
    </row>
    <row r="238" spans="1:4">
      <c r="A238" s="459" t="s">
        <v>3</v>
      </c>
      <c r="B238" s="463"/>
      <c r="C238" s="479"/>
      <c r="D238" s="461"/>
    </row>
    <row r="239" spans="1:4">
      <c r="A239" s="459" t="s">
        <v>4</v>
      </c>
      <c r="B239" s="463"/>
      <c r="C239" s="479"/>
      <c r="D239" s="461"/>
    </row>
    <row r="240" spans="1:4" ht="255">
      <c r="A240" s="456" t="s">
        <v>818</v>
      </c>
      <c r="B240" s="457" t="s">
        <v>819</v>
      </c>
      <c r="C240" s="480"/>
      <c r="D240" s="464"/>
    </row>
    <row r="241" spans="1:4" ht="225">
      <c r="A241" s="459" t="s">
        <v>114</v>
      </c>
      <c r="B241" s="460" t="s">
        <v>982</v>
      </c>
      <c r="C241" s="479" t="s">
        <v>957</v>
      </c>
      <c r="D241" s="461"/>
    </row>
    <row r="242" spans="1:4">
      <c r="A242" s="459" t="s">
        <v>190</v>
      </c>
      <c r="B242" s="462"/>
      <c r="C242" s="479"/>
      <c r="D242" s="461"/>
    </row>
    <row r="243" spans="1:4">
      <c r="A243" s="459" t="s">
        <v>2</v>
      </c>
      <c r="B243" s="463"/>
      <c r="C243" s="479"/>
      <c r="D243" s="461"/>
    </row>
    <row r="244" spans="1:4">
      <c r="A244" s="459" t="s">
        <v>3</v>
      </c>
      <c r="B244" s="463"/>
      <c r="C244" s="479"/>
      <c r="D244" s="461"/>
    </row>
    <row r="245" spans="1:4">
      <c r="A245" s="459" t="s">
        <v>4</v>
      </c>
      <c r="B245" s="463"/>
      <c r="C245" s="479"/>
      <c r="D245" s="461"/>
    </row>
    <row r="246" spans="1:4" ht="105">
      <c r="A246" s="456" t="s">
        <v>820</v>
      </c>
      <c r="B246" s="457" t="s">
        <v>821</v>
      </c>
      <c r="C246" s="480"/>
      <c r="D246" s="464"/>
    </row>
    <row r="247" spans="1:4" ht="60">
      <c r="A247" s="459" t="s">
        <v>114</v>
      </c>
      <c r="B247" s="460" t="s">
        <v>984</v>
      </c>
      <c r="C247" s="479" t="s">
        <v>957</v>
      </c>
      <c r="D247" s="461"/>
    </row>
    <row r="248" spans="1:4">
      <c r="A248" s="459" t="s">
        <v>190</v>
      </c>
      <c r="B248" s="462"/>
      <c r="C248" s="479"/>
      <c r="D248" s="461"/>
    </row>
    <row r="249" spans="1:4">
      <c r="A249" s="459" t="s">
        <v>2</v>
      </c>
      <c r="B249" s="463"/>
      <c r="C249" s="479"/>
      <c r="D249" s="461"/>
    </row>
    <row r="250" spans="1:4">
      <c r="A250" s="459" t="s">
        <v>3</v>
      </c>
      <c r="B250" s="463"/>
      <c r="C250" s="479"/>
      <c r="D250" s="461"/>
    </row>
    <row r="251" spans="1:4">
      <c r="A251" s="459" t="s">
        <v>4</v>
      </c>
      <c r="B251" s="463"/>
      <c r="C251" s="479"/>
      <c r="D251" s="461"/>
    </row>
    <row r="252" spans="1:4" ht="225">
      <c r="A252" s="456" t="s">
        <v>822</v>
      </c>
      <c r="B252" s="457" t="s">
        <v>823</v>
      </c>
      <c r="C252" s="480"/>
      <c r="D252" s="464"/>
    </row>
    <row r="253" spans="1:4" ht="121.5" customHeight="1">
      <c r="A253" s="459" t="s">
        <v>114</v>
      </c>
      <c r="B253" s="484" t="s">
        <v>987</v>
      </c>
      <c r="C253" s="483" t="s">
        <v>957</v>
      </c>
      <c r="D253" s="481"/>
    </row>
    <row r="254" spans="1:4">
      <c r="A254" s="459" t="s">
        <v>190</v>
      </c>
      <c r="B254" s="462"/>
      <c r="C254" s="479"/>
      <c r="D254" s="481"/>
    </row>
    <row r="255" spans="1:4">
      <c r="A255" s="459" t="s">
        <v>2</v>
      </c>
      <c r="B255" s="463"/>
      <c r="C255" s="479"/>
      <c r="D255" s="481"/>
    </row>
    <row r="256" spans="1:4">
      <c r="A256" s="459" t="s">
        <v>3</v>
      </c>
      <c r="B256" s="463"/>
      <c r="C256" s="479"/>
      <c r="D256" s="481"/>
    </row>
    <row r="257" spans="1:4">
      <c r="A257" s="459" t="s">
        <v>4</v>
      </c>
      <c r="B257" s="463"/>
      <c r="C257" s="479"/>
      <c r="D257" s="481"/>
    </row>
    <row r="258" spans="1:4" ht="90">
      <c r="A258" s="456" t="s">
        <v>824</v>
      </c>
      <c r="B258" s="457" t="s">
        <v>825</v>
      </c>
      <c r="C258" s="480"/>
      <c r="D258" s="481"/>
    </row>
    <row r="259" spans="1:4">
      <c r="A259" s="459" t="s">
        <v>114</v>
      </c>
      <c r="B259" s="460" t="s">
        <v>985</v>
      </c>
      <c r="C259" s="479" t="s">
        <v>424</v>
      </c>
      <c r="D259" s="481"/>
    </row>
    <row r="260" spans="1:4">
      <c r="A260" s="459" t="s">
        <v>190</v>
      </c>
      <c r="B260" s="462"/>
      <c r="C260" s="479"/>
      <c r="D260" s="481"/>
    </row>
    <row r="261" spans="1:4">
      <c r="A261" s="459" t="s">
        <v>2</v>
      </c>
      <c r="B261" s="463"/>
      <c r="C261" s="479"/>
      <c r="D261" s="461"/>
    </row>
    <row r="262" spans="1:4">
      <c r="A262" s="459" t="s">
        <v>3</v>
      </c>
      <c r="B262" s="463"/>
      <c r="C262" s="479"/>
      <c r="D262" s="461"/>
    </row>
    <row r="263" spans="1:4">
      <c r="A263" s="459" t="s">
        <v>4</v>
      </c>
      <c r="B263" s="463"/>
      <c r="C263" s="479"/>
      <c r="D263" s="461"/>
    </row>
    <row r="264" spans="1:4">
      <c r="A264" s="456">
        <v>3.3</v>
      </c>
      <c r="B264" s="457" t="s">
        <v>826</v>
      </c>
      <c r="C264" s="480"/>
      <c r="D264" s="464"/>
    </row>
    <row r="265" spans="1:4" ht="195">
      <c r="A265" s="456" t="s">
        <v>827</v>
      </c>
      <c r="B265" s="457" t="s">
        <v>828</v>
      </c>
      <c r="C265" s="480"/>
      <c r="D265" s="464"/>
    </row>
    <row r="266" spans="1:4" ht="150">
      <c r="A266" s="459" t="s">
        <v>114</v>
      </c>
      <c r="B266" s="460" t="s">
        <v>988</v>
      </c>
      <c r="C266" s="479" t="s">
        <v>957</v>
      </c>
      <c r="D266" s="461"/>
    </row>
    <row r="267" spans="1:4">
      <c r="A267" s="459" t="s">
        <v>190</v>
      </c>
      <c r="B267" s="462"/>
      <c r="C267" s="479"/>
      <c r="D267" s="461"/>
    </row>
    <row r="268" spans="1:4">
      <c r="A268" s="459" t="s">
        <v>2</v>
      </c>
      <c r="B268" s="463"/>
      <c r="C268" s="479"/>
      <c r="D268" s="461"/>
    </row>
    <row r="269" spans="1:4">
      <c r="A269" s="459" t="s">
        <v>3</v>
      </c>
      <c r="B269" s="463"/>
      <c r="C269" s="479"/>
      <c r="D269" s="461"/>
    </row>
    <row r="270" spans="1:4">
      <c r="A270" s="459" t="s">
        <v>4</v>
      </c>
      <c r="B270" s="463"/>
      <c r="C270" s="479"/>
      <c r="D270" s="461"/>
    </row>
    <row r="271" spans="1:4" ht="60">
      <c r="A271" s="456" t="s">
        <v>829</v>
      </c>
      <c r="B271" s="457" t="s">
        <v>830</v>
      </c>
      <c r="C271" s="480"/>
      <c r="D271" s="464"/>
    </row>
    <row r="272" spans="1:4" ht="108.75" customHeight="1">
      <c r="A272" s="459" t="s">
        <v>114</v>
      </c>
      <c r="B272" s="460" t="s">
        <v>989</v>
      </c>
      <c r="C272" s="479" t="s">
        <v>957</v>
      </c>
      <c r="D272" s="461"/>
    </row>
    <row r="273" spans="1:4">
      <c r="A273" s="459" t="s">
        <v>190</v>
      </c>
      <c r="B273" s="462"/>
      <c r="C273" s="479"/>
      <c r="D273" s="461"/>
    </row>
    <row r="274" spans="1:4">
      <c r="A274" s="459" t="s">
        <v>2</v>
      </c>
      <c r="B274" s="463"/>
      <c r="C274" s="479"/>
      <c r="D274" s="461"/>
    </row>
    <row r="275" spans="1:4">
      <c r="A275" s="459" t="s">
        <v>3</v>
      </c>
      <c r="B275" s="463"/>
      <c r="C275" s="479"/>
      <c r="D275" s="461"/>
    </row>
    <row r="276" spans="1:4">
      <c r="A276" s="459" t="s">
        <v>4</v>
      </c>
      <c r="B276" s="463"/>
      <c r="C276" s="479"/>
      <c r="D276" s="461"/>
    </row>
    <row r="277" spans="1:4">
      <c r="A277" s="456">
        <v>4</v>
      </c>
      <c r="B277" s="457" t="s">
        <v>831</v>
      </c>
      <c r="C277" s="480"/>
      <c r="D277" s="464"/>
    </row>
    <row r="278" spans="1:4" ht="30">
      <c r="A278" s="456">
        <v>4.0999999999999996</v>
      </c>
      <c r="B278" s="457" t="s">
        <v>832</v>
      </c>
      <c r="C278" s="480"/>
      <c r="D278" s="464"/>
    </row>
    <row r="279" spans="1:4" ht="240">
      <c r="A279" s="456" t="s">
        <v>833</v>
      </c>
      <c r="B279" s="457" t="s">
        <v>834</v>
      </c>
      <c r="C279" s="480"/>
      <c r="D279" s="464"/>
    </row>
    <row r="280" spans="1:4" ht="75">
      <c r="A280" s="459" t="s">
        <v>114</v>
      </c>
      <c r="B280" s="460" t="s">
        <v>992</v>
      </c>
      <c r="C280" s="479" t="s">
        <v>957</v>
      </c>
      <c r="D280" s="461"/>
    </row>
    <row r="281" spans="1:4">
      <c r="A281" s="459" t="s">
        <v>190</v>
      </c>
      <c r="B281" s="462"/>
      <c r="C281" s="479"/>
      <c r="D281" s="461"/>
    </row>
    <row r="282" spans="1:4">
      <c r="A282" s="459" t="s">
        <v>2</v>
      </c>
      <c r="B282" s="463"/>
      <c r="C282" s="479"/>
      <c r="D282" s="461"/>
    </row>
    <row r="283" spans="1:4">
      <c r="A283" s="459" t="s">
        <v>3</v>
      </c>
      <c r="B283" s="463"/>
      <c r="C283" s="479"/>
      <c r="D283" s="461"/>
    </row>
    <row r="284" spans="1:4">
      <c r="A284" s="459" t="s">
        <v>4</v>
      </c>
      <c r="B284" s="463"/>
      <c r="C284" s="479"/>
      <c r="D284" s="461"/>
    </row>
    <row r="285" spans="1:4" ht="195">
      <c r="A285" s="456" t="s">
        <v>835</v>
      </c>
      <c r="B285" s="457" t="s">
        <v>836</v>
      </c>
      <c r="C285" s="480"/>
      <c r="D285" s="464"/>
    </row>
    <row r="286" spans="1:4" ht="75">
      <c r="A286" s="459" t="s">
        <v>114</v>
      </c>
      <c r="B286" s="460" t="s">
        <v>993</v>
      </c>
      <c r="C286" s="479" t="s">
        <v>957</v>
      </c>
      <c r="D286" s="461"/>
    </row>
    <row r="287" spans="1:4">
      <c r="A287" s="459" t="s">
        <v>190</v>
      </c>
      <c r="B287" s="462"/>
      <c r="C287" s="479"/>
      <c r="D287" s="461"/>
    </row>
    <row r="288" spans="1:4">
      <c r="A288" s="459" t="s">
        <v>2</v>
      </c>
      <c r="B288" s="463"/>
      <c r="C288" s="479"/>
      <c r="D288" s="461"/>
    </row>
    <row r="289" spans="1:4">
      <c r="A289" s="459" t="s">
        <v>3</v>
      </c>
      <c r="B289" s="463"/>
      <c r="C289" s="479"/>
      <c r="D289" s="461"/>
    </row>
    <row r="290" spans="1:4">
      <c r="A290" s="459" t="s">
        <v>4</v>
      </c>
      <c r="B290" s="463"/>
      <c r="C290" s="479"/>
      <c r="D290" s="461"/>
    </row>
    <row r="291" spans="1:4" ht="300">
      <c r="A291" s="456" t="s">
        <v>837</v>
      </c>
      <c r="B291" s="457" t="s">
        <v>838</v>
      </c>
      <c r="C291" s="480"/>
      <c r="D291" s="464"/>
    </row>
    <row r="292" spans="1:4" ht="90">
      <c r="A292" s="459" t="s">
        <v>114</v>
      </c>
      <c r="B292" s="460" t="s">
        <v>999</v>
      </c>
      <c r="C292" s="479" t="s">
        <v>957</v>
      </c>
      <c r="D292" s="461"/>
    </row>
    <row r="293" spans="1:4">
      <c r="A293" s="459" t="s">
        <v>190</v>
      </c>
      <c r="B293" s="462"/>
      <c r="C293" s="479"/>
      <c r="D293" s="461"/>
    </row>
    <row r="294" spans="1:4">
      <c r="A294" s="459" t="s">
        <v>2</v>
      </c>
      <c r="B294" s="463"/>
      <c r="C294" s="479"/>
      <c r="D294" s="461"/>
    </row>
    <row r="295" spans="1:4">
      <c r="A295" s="459" t="s">
        <v>3</v>
      </c>
      <c r="B295" s="463"/>
      <c r="C295" s="479"/>
      <c r="D295" s="461"/>
    </row>
    <row r="296" spans="1:4">
      <c r="A296" s="459" t="s">
        <v>4</v>
      </c>
      <c r="B296" s="463"/>
      <c r="C296" s="479"/>
      <c r="D296" s="461"/>
    </row>
    <row r="297" spans="1:4" ht="120">
      <c r="A297" s="456" t="s">
        <v>839</v>
      </c>
      <c r="B297" s="457" t="s">
        <v>840</v>
      </c>
      <c r="C297" s="480"/>
      <c r="D297" s="464"/>
    </row>
    <row r="298" spans="1:4" ht="105">
      <c r="A298" s="459" t="s">
        <v>114</v>
      </c>
      <c r="B298" s="460" t="s">
        <v>994</v>
      </c>
      <c r="C298" s="479" t="s">
        <v>957</v>
      </c>
      <c r="D298" s="461"/>
    </row>
    <row r="299" spans="1:4">
      <c r="A299" s="459" t="s">
        <v>190</v>
      </c>
      <c r="B299" s="462"/>
      <c r="C299" s="479"/>
      <c r="D299" s="461"/>
    </row>
    <row r="300" spans="1:4">
      <c r="A300" s="459" t="s">
        <v>2</v>
      </c>
      <c r="B300" s="463"/>
      <c r="C300" s="479"/>
      <c r="D300" s="461"/>
    </row>
    <row r="301" spans="1:4">
      <c r="A301" s="459" t="s">
        <v>3</v>
      </c>
      <c r="B301" s="463"/>
      <c r="C301" s="479"/>
      <c r="D301" s="461"/>
    </row>
    <row r="302" spans="1:4">
      <c r="A302" s="459" t="s">
        <v>4</v>
      </c>
      <c r="B302" s="463"/>
      <c r="C302" s="479"/>
      <c r="D302" s="461"/>
    </row>
    <row r="303" spans="1:4">
      <c r="A303" s="456">
        <v>4.2</v>
      </c>
      <c r="B303" s="457" t="s">
        <v>841</v>
      </c>
      <c r="C303" s="480"/>
      <c r="D303" s="464"/>
    </row>
    <row r="304" spans="1:4" ht="315">
      <c r="A304" s="456" t="s">
        <v>842</v>
      </c>
      <c r="B304" s="457" t="s">
        <v>843</v>
      </c>
      <c r="C304" s="480"/>
      <c r="D304" s="464"/>
    </row>
    <row r="305" spans="1:4" ht="210">
      <c r="A305" s="456"/>
      <c r="B305" s="457" t="s">
        <v>844</v>
      </c>
      <c r="C305" s="480"/>
      <c r="D305" s="464"/>
    </row>
    <row r="306" spans="1:4" ht="75">
      <c r="A306" s="459" t="s">
        <v>114</v>
      </c>
      <c r="B306" s="460" t="s">
        <v>1000</v>
      </c>
      <c r="C306" s="479" t="s">
        <v>957</v>
      </c>
      <c r="D306" s="461"/>
    </row>
    <row r="307" spans="1:4">
      <c r="A307" s="459" t="s">
        <v>190</v>
      </c>
      <c r="B307" s="462"/>
      <c r="C307" s="479"/>
      <c r="D307" s="461"/>
    </row>
    <row r="308" spans="1:4">
      <c r="A308" s="459" t="s">
        <v>2</v>
      </c>
      <c r="B308" s="463"/>
      <c r="C308" s="479"/>
      <c r="D308" s="461"/>
    </row>
    <row r="309" spans="1:4">
      <c r="A309" s="459" t="s">
        <v>3</v>
      </c>
      <c r="B309" s="463"/>
      <c r="C309" s="479"/>
      <c r="D309" s="461"/>
    </row>
    <row r="310" spans="1:4">
      <c r="A310" s="459" t="s">
        <v>4</v>
      </c>
      <c r="B310" s="463"/>
      <c r="C310" s="479"/>
      <c r="D310" s="461"/>
    </row>
    <row r="311" spans="1:4" ht="240">
      <c r="A311" s="456" t="s">
        <v>845</v>
      </c>
      <c r="B311" s="457" t="s">
        <v>846</v>
      </c>
      <c r="C311" s="480"/>
      <c r="D311" s="464"/>
    </row>
    <row r="312" spans="1:4" ht="75">
      <c r="A312" s="459" t="s">
        <v>114</v>
      </c>
      <c r="B312" s="460" t="s">
        <v>1000</v>
      </c>
      <c r="C312" s="479" t="s">
        <v>957</v>
      </c>
      <c r="D312" s="461"/>
    </row>
    <row r="313" spans="1:4">
      <c r="A313" s="459" t="s">
        <v>190</v>
      </c>
      <c r="B313" s="462"/>
      <c r="C313" s="479"/>
      <c r="D313" s="461"/>
    </row>
    <row r="314" spans="1:4">
      <c r="A314" s="459" t="s">
        <v>2</v>
      </c>
      <c r="B314" s="463"/>
      <c r="C314" s="479"/>
      <c r="D314" s="461"/>
    </row>
    <row r="315" spans="1:4">
      <c r="A315" s="459" t="s">
        <v>3</v>
      </c>
      <c r="B315" s="463"/>
      <c r="C315" s="479"/>
      <c r="D315" s="461"/>
    </row>
    <row r="316" spans="1:4">
      <c r="A316" s="459" t="s">
        <v>4</v>
      </c>
      <c r="B316" s="463"/>
      <c r="C316" s="479"/>
      <c r="D316" s="461"/>
    </row>
    <row r="317" spans="1:4" ht="315">
      <c r="A317" s="456" t="s">
        <v>847</v>
      </c>
      <c r="B317" s="457" t="s">
        <v>848</v>
      </c>
      <c r="C317" s="480"/>
      <c r="D317" s="464"/>
    </row>
    <row r="318" spans="1:4" ht="75">
      <c r="A318" s="459" t="s">
        <v>114</v>
      </c>
      <c r="B318" s="460" t="s">
        <v>995</v>
      </c>
      <c r="C318" s="479" t="s">
        <v>957</v>
      </c>
      <c r="D318" s="461"/>
    </row>
    <row r="319" spans="1:4">
      <c r="A319" s="459" t="s">
        <v>190</v>
      </c>
      <c r="B319" s="462"/>
      <c r="C319" s="479"/>
      <c r="D319" s="461"/>
    </row>
    <row r="320" spans="1:4">
      <c r="A320" s="459" t="s">
        <v>2</v>
      </c>
      <c r="B320" s="463"/>
      <c r="C320" s="479"/>
      <c r="D320" s="461"/>
    </row>
    <row r="321" spans="1:4">
      <c r="A321" s="459" t="s">
        <v>3</v>
      </c>
      <c r="B321" s="463"/>
      <c r="C321" s="479"/>
      <c r="D321" s="461"/>
    </row>
    <row r="322" spans="1:4">
      <c r="A322" s="459" t="s">
        <v>4</v>
      </c>
      <c r="B322" s="463"/>
      <c r="C322" s="479"/>
      <c r="D322" s="461"/>
    </row>
    <row r="323" spans="1:4">
      <c r="A323" s="456">
        <v>4.3</v>
      </c>
      <c r="B323" s="457" t="s">
        <v>849</v>
      </c>
      <c r="C323" s="480"/>
      <c r="D323" s="464"/>
    </row>
    <row r="324" spans="1:4" ht="135">
      <c r="A324" s="456" t="s">
        <v>850</v>
      </c>
      <c r="B324" s="457" t="s">
        <v>851</v>
      </c>
      <c r="C324" s="480"/>
      <c r="D324" s="464"/>
    </row>
    <row r="325" spans="1:4" ht="75">
      <c r="A325" s="459" t="s">
        <v>114</v>
      </c>
      <c r="B325" s="460" t="s">
        <v>996</v>
      </c>
      <c r="C325" s="479" t="s">
        <v>957</v>
      </c>
      <c r="D325" s="461"/>
    </row>
    <row r="326" spans="1:4">
      <c r="A326" s="459" t="s">
        <v>190</v>
      </c>
      <c r="B326" s="462"/>
      <c r="C326" s="479"/>
      <c r="D326" s="461"/>
    </row>
    <row r="327" spans="1:4">
      <c r="A327" s="459" t="s">
        <v>2</v>
      </c>
      <c r="B327" s="463"/>
      <c r="C327" s="479"/>
      <c r="D327" s="461"/>
    </row>
    <row r="328" spans="1:4">
      <c r="A328" s="459" t="s">
        <v>3</v>
      </c>
      <c r="B328" s="463"/>
      <c r="C328" s="479"/>
      <c r="D328" s="461"/>
    </row>
    <row r="329" spans="1:4">
      <c r="A329" s="459" t="s">
        <v>4</v>
      </c>
      <c r="B329" s="463"/>
      <c r="C329" s="479"/>
      <c r="D329" s="461"/>
    </row>
    <row r="330" spans="1:4" ht="165">
      <c r="A330" s="456" t="s">
        <v>852</v>
      </c>
      <c r="B330" s="457" t="s">
        <v>853</v>
      </c>
      <c r="C330" s="480"/>
      <c r="D330" s="464"/>
    </row>
    <row r="331" spans="1:4" ht="90">
      <c r="A331" s="459" t="s">
        <v>114</v>
      </c>
      <c r="B331" s="460" t="s">
        <v>997</v>
      </c>
      <c r="C331" s="479" t="s">
        <v>957</v>
      </c>
      <c r="D331" s="461"/>
    </row>
    <row r="332" spans="1:4">
      <c r="A332" s="459" t="s">
        <v>190</v>
      </c>
      <c r="B332" s="462"/>
      <c r="C332" s="479"/>
      <c r="D332" s="461"/>
    </row>
    <row r="333" spans="1:4">
      <c r="A333" s="459" t="s">
        <v>2</v>
      </c>
      <c r="B333" s="463"/>
      <c r="C333" s="479"/>
      <c r="D333" s="461"/>
    </row>
    <row r="334" spans="1:4">
      <c r="A334" s="459" t="s">
        <v>3</v>
      </c>
      <c r="B334" s="463"/>
      <c r="C334" s="479"/>
      <c r="D334" s="461"/>
    </row>
    <row r="335" spans="1:4">
      <c r="A335" s="459" t="s">
        <v>4</v>
      </c>
      <c r="B335" s="463"/>
      <c r="C335" s="479"/>
      <c r="D335" s="461"/>
    </row>
    <row r="336" spans="1:4" ht="90">
      <c r="A336" s="456" t="s">
        <v>854</v>
      </c>
      <c r="B336" s="457" t="s">
        <v>855</v>
      </c>
      <c r="C336" s="480"/>
      <c r="D336" s="464"/>
    </row>
    <row r="337" spans="1:4" ht="60">
      <c r="A337" s="459" t="s">
        <v>114</v>
      </c>
      <c r="B337" s="460" t="s">
        <v>998</v>
      </c>
      <c r="C337" s="479" t="s">
        <v>957</v>
      </c>
      <c r="D337" s="461"/>
    </row>
    <row r="338" spans="1:4">
      <c r="A338" s="459" t="s">
        <v>190</v>
      </c>
      <c r="B338" s="462"/>
      <c r="C338" s="479"/>
      <c r="D338" s="461"/>
    </row>
    <row r="339" spans="1:4">
      <c r="A339" s="459" t="s">
        <v>2</v>
      </c>
      <c r="B339" s="463"/>
      <c r="C339" s="479"/>
      <c r="D339" s="461"/>
    </row>
    <row r="340" spans="1:4">
      <c r="A340" s="459" t="s">
        <v>3</v>
      </c>
      <c r="B340" s="463"/>
      <c r="C340" s="479"/>
      <c r="D340" s="461"/>
    </row>
    <row r="341" spans="1:4">
      <c r="A341" s="459" t="s">
        <v>4</v>
      </c>
      <c r="B341" s="463"/>
      <c r="C341" s="479"/>
      <c r="D341" s="461"/>
    </row>
    <row r="342" spans="1:4" ht="105">
      <c r="A342" s="456" t="s">
        <v>856</v>
      </c>
      <c r="B342" s="457" t="s">
        <v>857</v>
      </c>
      <c r="C342" s="480"/>
      <c r="D342" s="464"/>
    </row>
    <row r="343" spans="1:4" ht="75">
      <c r="A343" s="459" t="s">
        <v>114</v>
      </c>
      <c r="B343" s="460" t="s">
        <v>1001</v>
      </c>
      <c r="C343" s="479" t="s">
        <v>957</v>
      </c>
      <c r="D343" s="461"/>
    </row>
    <row r="344" spans="1:4">
      <c r="A344" s="459" t="s">
        <v>190</v>
      </c>
      <c r="B344" s="462"/>
      <c r="C344" s="479"/>
      <c r="D344" s="461"/>
    </row>
    <row r="345" spans="1:4">
      <c r="A345" s="459" t="s">
        <v>2</v>
      </c>
      <c r="B345" s="463"/>
      <c r="C345" s="479"/>
      <c r="D345" s="461"/>
    </row>
    <row r="346" spans="1:4">
      <c r="A346" s="459" t="s">
        <v>3</v>
      </c>
      <c r="B346" s="463"/>
      <c r="C346" s="479"/>
      <c r="D346" s="461"/>
    </row>
    <row r="347" spans="1:4">
      <c r="A347" s="459" t="s">
        <v>4</v>
      </c>
      <c r="B347" s="463"/>
      <c r="C347" s="479"/>
      <c r="D347" s="461"/>
    </row>
    <row r="348" spans="1:4">
      <c r="A348" s="456">
        <v>5</v>
      </c>
      <c r="B348" s="457" t="s">
        <v>858</v>
      </c>
      <c r="C348" s="480"/>
      <c r="D348" s="464"/>
    </row>
    <row r="349" spans="1:4">
      <c r="A349" s="456">
        <v>5.0999999999999996</v>
      </c>
      <c r="B349" s="457" t="s">
        <v>859</v>
      </c>
      <c r="C349" s="480"/>
      <c r="D349" s="464"/>
    </row>
    <row r="350" spans="1:4" ht="135">
      <c r="A350" s="456" t="s">
        <v>860</v>
      </c>
      <c r="B350" s="457" t="s">
        <v>1226</v>
      </c>
      <c r="C350" s="480"/>
      <c r="D350" s="464"/>
    </row>
    <row r="351" spans="1:4" ht="75">
      <c r="A351" s="459" t="s">
        <v>114</v>
      </c>
      <c r="B351" s="460" t="s">
        <v>1177</v>
      </c>
      <c r="C351" s="479" t="s">
        <v>957</v>
      </c>
      <c r="D351" s="461"/>
    </row>
    <row r="352" spans="1:4">
      <c r="A352" s="459" t="s">
        <v>190</v>
      </c>
      <c r="B352" s="462"/>
      <c r="C352" s="479"/>
      <c r="D352" s="461"/>
    </row>
    <row r="353" spans="1:4">
      <c r="A353" s="459" t="s">
        <v>2</v>
      </c>
      <c r="B353" s="463"/>
      <c r="C353" s="479"/>
      <c r="D353" s="461"/>
    </row>
    <row r="354" spans="1:4">
      <c r="A354" s="459" t="s">
        <v>3</v>
      </c>
      <c r="B354" s="463"/>
      <c r="C354" s="479"/>
      <c r="D354" s="461"/>
    </row>
    <row r="355" spans="1:4">
      <c r="A355" s="459" t="s">
        <v>4</v>
      </c>
      <c r="B355" s="463"/>
      <c r="C355" s="479"/>
      <c r="D355" s="461"/>
    </row>
    <row r="356" spans="1:4">
      <c r="A356" s="456">
        <v>5.2</v>
      </c>
      <c r="B356" s="457" t="s">
        <v>861</v>
      </c>
      <c r="C356" s="480"/>
      <c r="D356" s="464"/>
    </row>
    <row r="357" spans="1:4" ht="150">
      <c r="A357" s="456" t="s">
        <v>862</v>
      </c>
      <c r="B357" s="457" t="s">
        <v>863</v>
      </c>
      <c r="C357" s="480"/>
      <c r="D357" s="464"/>
    </row>
    <row r="358" spans="1:4" ht="409.5">
      <c r="A358" s="456"/>
      <c r="B358" s="457" t="s">
        <v>864</v>
      </c>
      <c r="C358" s="480"/>
      <c r="D358" s="464"/>
    </row>
    <row r="359" spans="1:4" ht="30">
      <c r="A359" s="459" t="s">
        <v>114</v>
      </c>
      <c r="B359" s="460" t="s">
        <v>1178</v>
      </c>
      <c r="C359" s="479" t="s">
        <v>957</v>
      </c>
      <c r="D359" s="461"/>
    </row>
    <row r="360" spans="1:4">
      <c r="A360" s="459" t="s">
        <v>190</v>
      </c>
      <c r="B360" s="462"/>
      <c r="C360" s="479"/>
      <c r="D360" s="461"/>
    </row>
    <row r="361" spans="1:4">
      <c r="A361" s="459" t="s">
        <v>2</v>
      </c>
      <c r="B361" s="463"/>
      <c r="C361" s="479"/>
      <c r="D361" s="461"/>
    </row>
    <row r="362" spans="1:4">
      <c r="A362" s="459" t="s">
        <v>3</v>
      </c>
      <c r="B362" s="463"/>
      <c r="C362" s="479"/>
      <c r="D362" s="461"/>
    </row>
    <row r="363" spans="1:4">
      <c r="A363" s="459" t="s">
        <v>4</v>
      </c>
      <c r="B363" s="463"/>
      <c r="C363" s="479"/>
      <c r="D363" s="461"/>
    </row>
    <row r="364" spans="1:4" ht="405">
      <c r="A364" s="456" t="s">
        <v>865</v>
      </c>
      <c r="B364" s="457" t="s">
        <v>866</v>
      </c>
      <c r="C364" s="480"/>
      <c r="D364" s="464"/>
    </row>
    <row r="365" spans="1:4" ht="45">
      <c r="A365" s="459" t="s">
        <v>114</v>
      </c>
      <c r="B365" s="460" t="s">
        <v>1179</v>
      </c>
      <c r="C365" s="479" t="s">
        <v>957</v>
      </c>
      <c r="D365" s="461"/>
    </row>
    <row r="366" spans="1:4">
      <c r="A366" s="459" t="s">
        <v>190</v>
      </c>
      <c r="B366" s="462"/>
      <c r="C366" s="479"/>
      <c r="D366" s="461"/>
    </row>
    <row r="367" spans="1:4">
      <c r="A367" s="459" t="s">
        <v>2</v>
      </c>
      <c r="B367" s="463"/>
      <c r="C367" s="479"/>
      <c r="D367" s="461"/>
    </row>
    <row r="368" spans="1:4">
      <c r="A368" s="459" t="s">
        <v>3</v>
      </c>
      <c r="B368" s="463"/>
      <c r="C368" s="479"/>
      <c r="D368" s="461"/>
    </row>
    <row r="369" spans="1:4">
      <c r="A369" s="459" t="s">
        <v>4</v>
      </c>
      <c r="B369" s="463"/>
      <c r="C369" s="479"/>
      <c r="D369" s="461"/>
    </row>
    <row r="370" spans="1:4" ht="255">
      <c r="A370" s="456" t="s">
        <v>867</v>
      </c>
      <c r="B370" s="457" t="s">
        <v>868</v>
      </c>
      <c r="C370" s="480"/>
      <c r="D370" s="464"/>
    </row>
    <row r="371" spans="1:4" ht="60">
      <c r="A371" s="459" t="s">
        <v>114</v>
      </c>
      <c r="B371" s="460" t="s">
        <v>1180</v>
      </c>
      <c r="C371" s="479" t="s">
        <v>957</v>
      </c>
      <c r="D371" s="461"/>
    </row>
    <row r="372" spans="1:4">
      <c r="A372" s="459" t="s">
        <v>190</v>
      </c>
      <c r="B372" s="462"/>
      <c r="C372" s="479"/>
      <c r="D372" s="461"/>
    </row>
    <row r="373" spans="1:4">
      <c r="A373" s="459" t="s">
        <v>2</v>
      </c>
      <c r="B373" s="463"/>
      <c r="C373" s="479"/>
      <c r="D373" s="461"/>
    </row>
    <row r="374" spans="1:4">
      <c r="A374" s="459" t="s">
        <v>3</v>
      </c>
      <c r="B374" s="463"/>
      <c r="C374" s="479"/>
      <c r="D374" s="461"/>
    </row>
    <row r="375" spans="1:4">
      <c r="A375" s="459" t="s">
        <v>4</v>
      </c>
      <c r="B375" s="463"/>
      <c r="C375" s="479"/>
      <c r="D375" s="461"/>
    </row>
    <row r="376" spans="1:4" ht="45">
      <c r="A376" s="456" t="s">
        <v>869</v>
      </c>
      <c r="B376" s="457" t="s">
        <v>870</v>
      </c>
      <c r="C376" s="480"/>
      <c r="D376" s="464"/>
    </row>
    <row r="377" spans="1:4" ht="30">
      <c r="A377" s="459" t="s">
        <v>114</v>
      </c>
      <c r="B377" s="460" t="s">
        <v>1181</v>
      </c>
      <c r="C377" s="479" t="s">
        <v>957</v>
      </c>
      <c r="D377" s="461"/>
    </row>
    <row r="378" spans="1:4">
      <c r="A378" s="459" t="s">
        <v>190</v>
      </c>
      <c r="B378" s="462"/>
      <c r="C378" s="479"/>
      <c r="D378" s="461"/>
    </row>
    <row r="379" spans="1:4">
      <c r="A379" s="459" t="s">
        <v>2</v>
      </c>
      <c r="B379" s="463"/>
      <c r="C379" s="479"/>
      <c r="D379" s="461"/>
    </row>
    <row r="380" spans="1:4">
      <c r="A380" s="459" t="s">
        <v>3</v>
      </c>
      <c r="B380" s="463"/>
      <c r="C380" s="479"/>
      <c r="D380" s="461"/>
    </row>
    <row r="381" spans="1:4">
      <c r="A381" s="459" t="s">
        <v>4</v>
      </c>
      <c r="B381" s="463"/>
      <c r="C381" s="479"/>
      <c r="D381" s="461"/>
    </row>
    <row r="382" spans="1:4" ht="105">
      <c r="A382" s="456" t="s">
        <v>871</v>
      </c>
      <c r="B382" s="457" t="s">
        <v>872</v>
      </c>
      <c r="C382" s="480"/>
      <c r="D382" s="464"/>
    </row>
    <row r="383" spans="1:4" ht="75">
      <c r="A383" s="459" t="s">
        <v>114</v>
      </c>
      <c r="B383" s="460" t="s">
        <v>1227</v>
      </c>
      <c r="C383" s="479" t="s">
        <v>957</v>
      </c>
      <c r="D383" s="461"/>
    </row>
    <row r="384" spans="1:4">
      <c r="A384" s="459" t="s">
        <v>190</v>
      </c>
      <c r="B384" s="462"/>
      <c r="C384" s="479"/>
      <c r="D384" s="461"/>
    </row>
    <row r="385" spans="1:4">
      <c r="A385" s="459" t="s">
        <v>2</v>
      </c>
      <c r="B385" s="463"/>
      <c r="C385" s="479"/>
      <c r="D385" s="461"/>
    </row>
    <row r="386" spans="1:4">
      <c r="A386" s="459" t="s">
        <v>3</v>
      </c>
      <c r="B386" s="463"/>
      <c r="C386" s="479"/>
      <c r="D386" s="461"/>
    </row>
    <row r="387" spans="1:4">
      <c r="A387" s="459" t="s">
        <v>4</v>
      </c>
      <c r="B387" s="463"/>
      <c r="C387" s="479"/>
      <c r="D387" s="461"/>
    </row>
    <row r="388" spans="1:4" ht="135">
      <c r="A388" s="456" t="s">
        <v>873</v>
      </c>
      <c r="B388" s="457" t="s">
        <v>874</v>
      </c>
      <c r="C388" s="480"/>
      <c r="D388" s="464"/>
    </row>
    <row r="389" spans="1:4" ht="45">
      <c r="A389" s="459" t="s">
        <v>114</v>
      </c>
      <c r="B389" s="460" t="s">
        <v>1182</v>
      </c>
      <c r="C389" s="479" t="s">
        <v>957</v>
      </c>
      <c r="D389" s="461"/>
    </row>
    <row r="390" spans="1:4">
      <c r="A390" s="459" t="s">
        <v>190</v>
      </c>
      <c r="B390" s="462"/>
      <c r="C390" s="479"/>
      <c r="D390" s="461"/>
    </row>
    <row r="391" spans="1:4">
      <c r="A391" s="459" t="s">
        <v>2</v>
      </c>
      <c r="B391" s="463"/>
      <c r="C391" s="479"/>
      <c r="D391" s="461"/>
    </row>
    <row r="392" spans="1:4">
      <c r="A392" s="459" t="s">
        <v>3</v>
      </c>
      <c r="B392" s="463"/>
      <c r="C392" s="479"/>
      <c r="D392" s="461"/>
    </row>
    <row r="393" spans="1:4">
      <c r="A393" s="459" t="s">
        <v>4</v>
      </c>
      <c r="B393" s="463"/>
      <c r="C393" s="479"/>
      <c r="D393" s="461"/>
    </row>
    <row r="394" spans="1:4">
      <c r="A394" s="456">
        <v>5.3</v>
      </c>
      <c r="B394" s="457" t="s">
        <v>875</v>
      </c>
      <c r="C394" s="480"/>
      <c r="D394" s="464"/>
    </row>
    <row r="395" spans="1:4" ht="390">
      <c r="A395" s="456" t="s">
        <v>474</v>
      </c>
      <c r="B395" s="457" t="s">
        <v>876</v>
      </c>
      <c r="C395" s="480"/>
      <c r="D395" s="464"/>
    </row>
    <row r="396" spans="1:4" ht="60">
      <c r="A396" s="459" t="s">
        <v>114</v>
      </c>
      <c r="B396" s="583" t="s">
        <v>1220</v>
      </c>
      <c r="C396" s="582" t="s">
        <v>957</v>
      </c>
      <c r="D396" s="461"/>
    </row>
    <row r="397" spans="1:4">
      <c r="A397" s="459" t="s">
        <v>190</v>
      </c>
      <c r="B397" s="584"/>
      <c r="C397" s="582"/>
      <c r="D397" s="461"/>
    </row>
    <row r="398" spans="1:4">
      <c r="A398" s="459" t="s">
        <v>2</v>
      </c>
      <c r="B398" s="585"/>
      <c r="C398" s="582"/>
      <c r="D398" s="461"/>
    </row>
    <row r="399" spans="1:4">
      <c r="A399" s="459" t="s">
        <v>3</v>
      </c>
      <c r="B399" s="585"/>
      <c r="C399" s="582"/>
      <c r="D399" s="461"/>
    </row>
    <row r="400" spans="1:4">
      <c r="A400" s="459" t="s">
        <v>4</v>
      </c>
      <c r="B400" s="463"/>
      <c r="C400" s="479"/>
      <c r="D400" s="461"/>
    </row>
    <row r="401" spans="1:4" ht="240">
      <c r="A401" s="456" t="s">
        <v>460</v>
      </c>
      <c r="B401" s="457" t="s">
        <v>877</v>
      </c>
      <c r="C401" s="480"/>
      <c r="D401" s="464"/>
    </row>
    <row r="402" spans="1:4" ht="60">
      <c r="A402" s="459" t="s">
        <v>114</v>
      </c>
      <c r="B402" s="460" t="s">
        <v>1219</v>
      </c>
      <c r="C402" s="479" t="s">
        <v>957</v>
      </c>
      <c r="D402" s="481"/>
    </row>
    <row r="403" spans="1:4">
      <c r="A403" s="459" t="s">
        <v>190</v>
      </c>
      <c r="B403" s="462"/>
      <c r="C403" s="479"/>
      <c r="D403" s="481"/>
    </row>
    <row r="404" spans="1:4">
      <c r="A404" s="459" t="s">
        <v>2</v>
      </c>
      <c r="B404" s="463"/>
      <c r="C404" s="479"/>
      <c r="D404" s="481"/>
    </row>
    <row r="405" spans="1:4">
      <c r="A405" s="459" t="s">
        <v>3</v>
      </c>
      <c r="B405" s="463"/>
      <c r="C405" s="479"/>
      <c r="D405" s="461"/>
    </row>
    <row r="406" spans="1:4">
      <c r="A406" s="459" t="s">
        <v>4</v>
      </c>
      <c r="B406" s="463"/>
      <c r="C406" s="479"/>
      <c r="D406" s="461"/>
    </row>
    <row r="407" spans="1:4" ht="60">
      <c r="A407" s="456" t="s">
        <v>878</v>
      </c>
      <c r="B407" s="457" t="s">
        <v>879</v>
      </c>
      <c r="C407" s="480"/>
      <c r="D407" s="464"/>
    </row>
    <row r="408" spans="1:4" ht="409.5">
      <c r="A408" s="456"/>
      <c r="B408" s="457" t="s">
        <v>880</v>
      </c>
      <c r="C408" s="480"/>
      <c r="D408" s="464"/>
    </row>
    <row r="409" spans="1:4" ht="105">
      <c r="A409" s="459" t="s">
        <v>114</v>
      </c>
      <c r="B409" s="460" t="s">
        <v>1183</v>
      </c>
      <c r="C409" s="479" t="s">
        <v>957</v>
      </c>
      <c r="D409" s="461"/>
    </row>
    <row r="410" spans="1:4">
      <c r="A410" s="459" t="s">
        <v>190</v>
      </c>
      <c r="B410" s="462"/>
      <c r="C410" s="479"/>
      <c r="D410" s="461"/>
    </row>
    <row r="411" spans="1:4">
      <c r="A411" s="459" t="s">
        <v>2</v>
      </c>
      <c r="B411" s="463"/>
      <c r="C411" s="479"/>
      <c r="D411" s="461"/>
    </row>
    <row r="412" spans="1:4">
      <c r="A412" s="459" t="s">
        <v>3</v>
      </c>
      <c r="B412" s="463"/>
      <c r="C412" s="479"/>
      <c r="D412" s="461"/>
    </row>
    <row r="413" spans="1:4">
      <c r="A413" s="459" t="s">
        <v>4</v>
      </c>
      <c r="B413" s="463"/>
      <c r="C413" s="479"/>
      <c r="D413" s="461"/>
    </row>
    <row r="414" spans="1:4" ht="409.5">
      <c r="A414" s="456" t="s">
        <v>881</v>
      </c>
      <c r="B414" s="457" t="s">
        <v>882</v>
      </c>
      <c r="C414" s="480"/>
      <c r="D414" s="464"/>
    </row>
    <row r="415" spans="1:4" ht="105">
      <c r="A415" s="459" t="s">
        <v>114</v>
      </c>
      <c r="B415" s="460" t="s">
        <v>1211</v>
      </c>
      <c r="C415" s="479" t="s">
        <v>957</v>
      </c>
      <c r="D415" s="461"/>
    </row>
    <row r="416" spans="1:4">
      <c r="A416" s="459" t="s">
        <v>190</v>
      </c>
      <c r="B416" s="462"/>
      <c r="C416" s="479"/>
      <c r="D416" s="461"/>
    </row>
    <row r="417" spans="1:4">
      <c r="A417" s="459" t="s">
        <v>2</v>
      </c>
      <c r="B417" s="463"/>
      <c r="C417" s="479"/>
      <c r="D417" s="461"/>
    </row>
    <row r="418" spans="1:4">
      <c r="A418" s="459" t="s">
        <v>3</v>
      </c>
      <c r="B418" s="463"/>
      <c r="C418" s="479"/>
      <c r="D418" s="461"/>
    </row>
    <row r="419" spans="1:4">
      <c r="A419" s="459" t="s">
        <v>4</v>
      </c>
      <c r="B419" s="463"/>
      <c r="C419" s="479"/>
      <c r="D419" s="461"/>
    </row>
    <row r="420" spans="1:4" ht="345">
      <c r="A420" s="456" t="s">
        <v>883</v>
      </c>
      <c r="B420" s="457" t="s">
        <v>884</v>
      </c>
      <c r="C420" s="480"/>
      <c r="D420" s="464"/>
    </row>
    <row r="421" spans="1:4" ht="90">
      <c r="A421" s="459" t="s">
        <v>114</v>
      </c>
      <c r="B421" s="460" t="s">
        <v>1184</v>
      </c>
      <c r="C421" s="479" t="s">
        <v>957</v>
      </c>
      <c r="D421" s="461"/>
    </row>
    <row r="422" spans="1:4">
      <c r="A422" s="459" t="s">
        <v>190</v>
      </c>
      <c r="B422" s="462"/>
      <c r="C422" s="479"/>
      <c r="D422" s="461"/>
    </row>
    <row r="423" spans="1:4">
      <c r="A423" s="459" t="s">
        <v>2</v>
      </c>
      <c r="B423" s="463"/>
      <c r="C423" s="479"/>
      <c r="D423" s="461"/>
    </row>
    <row r="424" spans="1:4">
      <c r="A424" s="459" t="s">
        <v>3</v>
      </c>
      <c r="B424" s="463"/>
      <c r="C424" s="479"/>
      <c r="D424" s="461"/>
    </row>
    <row r="425" spans="1:4">
      <c r="A425" s="459" t="s">
        <v>4</v>
      </c>
      <c r="B425" s="463"/>
      <c r="C425" s="479"/>
      <c r="D425" s="461"/>
    </row>
    <row r="426" spans="1:4" ht="409.5">
      <c r="A426" s="456" t="s">
        <v>885</v>
      </c>
      <c r="B426" s="457" t="s">
        <v>886</v>
      </c>
      <c r="C426" s="480"/>
      <c r="D426" s="464"/>
    </row>
    <row r="427" spans="1:4" ht="126">
      <c r="A427" s="459" t="s">
        <v>114</v>
      </c>
      <c r="B427" s="587" t="s">
        <v>1218</v>
      </c>
      <c r="C427" s="479" t="s">
        <v>957</v>
      </c>
      <c r="D427" s="461"/>
    </row>
    <row r="428" spans="1:4">
      <c r="A428" s="459" t="s">
        <v>190</v>
      </c>
      <c r="B428" s="462"/>
      <c r="C428" s="479"/>
      <c r="D428" s="461"/>
    </row>
    <row r="429" spans="1:4">
      <c r="A429" s="459" t="s">
        <v>2</v>
      </c>
      <c r="B429" s="463"/>
      <c r="C429" s="479"/>
      <c r="D429" s="461"/>
    </row>
    <row r="430" spans="1:4">
      <c r="A430" s="459" t="s">
        <v>3</v>
      </c>
      <c r="B430" s="463"/>
      <c r="C430" s="479"/>
      <c r="D430" s="461"/>
    </row>
    <row r="431" spans="1:4">
      <c r="A431" s="459" t="s">
        <v>4</v>
      </c>
      <c r="B431" s="463"/>
      <c r="C431" s="479"/>
      <c r="D431" s="461"/>
    </row>
    <row r="432" spans="1:4" ht="409.5">
      <c r="A432" s="456" t="s">
        <v>887</v>
      </c>
      <c r="B432" s="457" t="s">
        <v>888</v>
      </c>
      <c r="C432" s="480"/>
      <c r="D432" s="464"/>
    </row>
    <row r="433" spans="1:4" ht="315">
      <c r="A433" s="456"/>
      <c r="B433" s="457" t="s">
        <v>889</v>
      </c>
      <c r="C433" s="480"/>
      <c r="D433" s="464"/>
    </row>
    <row r="434" spans="1:4" ht="15.75">
      <c r="A434" s="459" t="s">
        <v>114</v>
      </c>
      <c r="B434" s="587" t="s">
        <v>1217</v>
      </c>
      <c r="C434" s="479" t="s">
        <v>424</v>
      </c>
      <c r="D434" s="461"/>
    </row>
    <row r="435" spans="1:4">
      <c r="A435" s="459" t="s">
        <v>190</v>
      </c>
      <c r="B435" s="462"/>
      <c r="C435" s="479"/>
      <c r="D435" s="461"/>
    </row>
    <row r="436" spans="1:4">
      <c r="A436" s="459" t="s">
        <v>2</v>
      </c>
      <c r="B436" s="463"/>
      <c r="C436" s="479"/>
      <c r="D436" s="461"/>
    </row>
    <row r="437" spans="1:4">
      <c r="A437" s="459" t="s">
        <v>3</v>
      </c>
      <c r="B437" s="463"/>
      <c r="C437" s="479"/>
      <c r="D437" s="461"/>
    </row>
    <row r="438" spans="1:4">
      <c r="A438" s="459" t="s">
        <v>4</v>
      </c>
      <c r="B438" s="463"/>
      <c r="C438" s="479"/>
      <c r="D438" s="461"/>
    </row>
    <row r="439" spans="1:4" ht="225">
      <c r="A439" s="456" t="s">
        <v>890</v>
      </c>
      <c r="B439" s="457" t="s">
        <v>891</v>
      </c>
      <c r="C439" s="480"/>
      <c r="D439" s="464"/>
    </row>
    <row r="440" spans="1:4" ht="110.25">
      <c r="A440" s="459" t="s">
        <v>114</v>
      </c>
      <c r="B440" s="588" t="s">
        <v>1216</v>
      </c>
      <c r="C440" s="479" t="s">
        <v>957</v>
      </c>
      <c r="D440" s="461"/>
    </row>
    <row r="441" spans="1:4">
      <c r="A441" s="459" t="s">
        <v>190</v>
      </c>
      <c r="B441" s="462"/>
      <c r="C441" s="479"/>
      <c r="D441" s="461"/>
    </row>
    <row r="442" spans="1:4">
      <c r="A442" s="459" t="s">
        <v>2</v>
      </c>
      <c r="B442" s="463"/>
      <c r="C442" s="479"/>
      <c r="D442" s="461"/>
    </row>
    <row r="443" spans="1:4">
      <c r="A443" s="459" t="s">
        <v>3</v>
      </c>
      <c r="B443" s="463"/>
      <c r="C443" s="479"/>
      <c r="D443" s="461"/>
    </row>
    <row r="444" spans="1:4">
      <c r="A444" s="459" t="s">
        <v>4</v>
      </c>
      <c r="B444" s="463"/>
      <c r="C444" s="479"/>
      <c r="D444" s="461"/>
    </row>
    <row r="445" spans="1:4" ht="270">
      <c r="A445" s="456" t="s">
        <v>892</v>
      </c>
      <c r="B445" s="457" t="s">
        <v>893</v>
      </c>
      <c r="C445" s="480"/>
      <c r="D445" s="464"/>
    </row>
    <row r="446" spans="1:4" ht="240">
      <c r="A446" s="456"/>
      <c r="B446" s="457" t="s">
        <v>894</v>
      </c>
      <c r="C446" s="480"/>
      <c r="D446" s="464"/>
    </row>
    <row r="447" spans="1:4">
      <c r="A447" s="459" t="s">
        <v>114</v>
      </c>
      <c r="B447" s="583" t="s">
        <v>1212</v>
      </c>
      <c r="C447" s="479" t="s">
        <v>424</v>
      </c>
      <c r="D447" s="461"/>
    </row>
    <row r="448" spans="1:4">
      <c r="A448" s="459" t="s">
        <v>190</v>
      </c>
      <c r="B448" s="462"/>
      <c r="C448" s="479"/>
      <c r="D448" s="461"/>
    </row>
    <row r="449" spans="1:4">
      <c r="A449" s="459" t="s">
        <v>2</v>
      </c>
      <c r="B449" s="463"/>
      <c r="C449" s="479"/>
      <c r="D449" s="461"/>
    </row>
    <row r="450" spans="1:4">
      <c r="A450" s="459" t="s">
        <v>3</v>
      </c>
      <c r="B450" s="463"/>
      <c r="C450" s="479"/>
      <c r="D450" s="461"/>
    </row>
    <row r="451" spans="1:4">
      <c r="A451" s="459" t="s">
        <v>4</v>
      </c>
      <c r="B451" s="463"/>
      <c r="C451" s="479"/>
      <c r="D451" s="461"/>
    </row>
    <row r="452" spans="1:4">
      <c r="A452" s="456">
        <v>6</v>
      </c>
      <c r="B452" s="457" t="s">
        <v>895</v>
      </c>
      <c r="C452" s="480"/>
      <c r="D452" s="464"/>
    </row>
    <row r="453" spans="1:4">
      <c r="A453" s="456">
        <v>6.1</v>
      </c>
      <c r="B453" s="457" t="s">
        <v>896</v>
      </c>
      <c r="C453" s="480"/>
      <c r="D453" s="464"/>
    </row>
    <row r="454" spans="1:4" ht="120">
      <c r="A454" s="456" t="s">
        <v>897</v>
      </c>
      <c r="B454" s="457" t="s">
        <v>898</v>
      </c>
      <c r="C454" s="480"/>
      <c r="D454" s="464"/>
    </row>
    <row r="455" spans="1:4" ht="90">
      <c r="A455" s="459" t="s">
        <v>114</v>
      </c>
      <c r="B455" s="460" t="s">
        <v>1185</v>
      </c>
      <c r="C455" s="479" t="s">
        <v>957</v>
      </c>
      <c r="D455" s="461"/>
    </row>
    <row r="456" spans="1:4">
      <c r="A456" s="459" t="s">
        <v>190</v>
      </c>
      <c r="B456" s="462"/>
      <c r="C456" s="479"/>
      <c r="D456" s="461"/>
    </row>
    <row r="457" spans="1:4">
      <c r="A457" s="459" t="s">
        <v>2</v>
      </c>
      <c r="B457" s="463"/>
      <c r="C457" s="479"/>
      <c r="D457" s="461"/>
    </row>
    <row r="458" spans="1:4">
      <c r="A458" s="459" t="s">
        <v>3</v>
      </c>
      <c r="B458" s="463"/>
      <c r="C458" s="479"/>
      <c r="D458" s="461"/>
    </row>
    <row r="459" spans="1:4">
      <c r="A459" s="459" t="s">
        <v>4</v>
      </c>
      <c r="B459" s="463"/>
      <c r="C459" s="479"/>
      <c r="D459" s="461"/>
    </row>
    <row r="460" spans="1:4">
      <c r="A460" s="456">
        <v>6.2</v>
      </c>
      <c r="B460" s="457" t="s">
        <v>899</v>
      </c>
      <c r="C460" s="480"/>
      <c r="D460" s="464"/>
    </row>
    <row r="461" spans="1:4" ht="375">
      <c r="A461" s="456" t="s">
        <v>900</v>
      </c>
      <c r="B461" s="457" t="s">
        <v>901</v>
      </c>
      <c r="C461" s="480"/>
      <c r="D461" s="464"/>
    </row>
    <row r="462" spans="1:4" ht="30">
      <c r="A462" s="459" t="s">
        <v>114</v>
      </c>
      <c r="B462" s="578" t="s">
        <v>1186</v>
      </c>
      <c r="C462" s="479" t="s">
        <v>957</v>
      </c>
      <c r="D462" s="461"/>
    </row>
    <row r="463" spans="1:4">
      <c r="A463" s="459" t="s">
        <v>190</v>
      </c>
      <c r="B463" s="462"/>
      <c r="C463" s="479"/>
      <c r="D463" s="461"/>
    </row>
    <row r="464" spans="1:4">
      <c r="A464" s="459" t="s">
        <v>2</v>
      </c>
      <c r="B464" s="463"/>
      <c r="C464" s="479"/>
      <c r="D464" s="461"/>
    </row>
    <row r="465" spans="1:4">
      <c r="A465" s="459" t="s">
        <v>3</v>
      </c>
      <c r="B465" s="463"/>
      <c r="C465" s="479"/>
      <c r="D465" s="461"/>
    </row>
    <row r="466" spans="1:4">
      <c r="A466" s="459" t="s">
        <v>4</v>
      </c>
      <c r="B466" s="463"/>
      <c r="C466" s="479"/>
      <c r="D466" s="461"/>
    </row>
    <row r="467" spans="1:4" ht="300">
      <c r="A467" s="456" t="s">
        <v>902</v>
      </c>
      <c r="B467" s="457" t="s">
        <v>903</v>
      </c>
      <c r="C467" s="480"/>
      <c r="D467" s="464"/>
    </row>
    <row r="468" spans="1:4" ht="30">
      <c r="A468" s="459" t="s">
        <v>114</v>
      </c>
      <c r="B468" s="460" t="s">
        <v>1187</v>
      </c>
      <c r="C468" s="479" t="s">
        <v>957</v>
      </c>
      <c r="D468" s="461"/>
    </row>
    <row r="469" spans="1:4">
      <c r="A469" s="459" t="s">
        <v>190</v>
      </c>
      <c r="B469" s="462"/>
      <c r="C469" s="479"/>
      <c r="D469" s="461"/>
    </row>
    <row r="470" spans="1:4">
      <c r="A470" s="459" t="s">
        <v>2</v>
      </c>
      <c r="B470" s="463"/>
      <c r="C470" s="479"/>
      <c r="D470" s="461"/>
    </row>
    <row r="471" spans="1:4">
      <c r="A471" s="459" t="s">
        <v>3</v>
      </c>
      <c r="B471" s="463"/>
      <c r="C471" s="479"/>
      <c r="D471" s="461"/>
    </row>
    <row r="472" spans="1:4">
      <c r="A472" s="459" t="s">
        <v>4</v>
      </c>
      <c r="B472" s="463"/>
      <c r="C472" s="479"/>
      <c r="D472" s="461"/>
    </row>
    <row r="473" spans="1:4" ht="255">
      <c r="A473" s="456" t="s">
        <v>904</v>
      </c>
      <c r="B473" s="457" t="s">
        <v>905</v>
      </c>
      <c r="C473" s="480"/>
      <c r="D473" s="464"/>
    </row>
    <row r="474" spans="1:4" ht="60">
      <c r="A474" s="459" t="s">
        <v>114</v>
      </c>
      <c r="B474" s="460" t="s">
        <v>1188</v>
      </c>
      <c r="C474" s="479" t="s">
        <v>957</v>
      </c>
      <c r="D474" s="461"/>
    </row>
    <row r="475" spans="1:4">
      <c r="A475" s="459" t="s">
        <v>190</v>
      </c>
      <c r="B475" s="462"/>
      <c r="C475" s="479"/>
      <c r="D475" s="461"/>
    </row>
    <row r="476" spans="1:4">
      <c r="A476" s="459" t="s">
        <v>2</v>
      </c>
      <c r="B476" s="463"/>
      <c r="C476" s="479"/>
      <c r="D476" s="461"/>
    </row>
    <row r="477" spans="1:4">
      <c r="A477" s="459" t="s">
        <v>3</v>
      </c>
      <c r="B477" s="463"/>
      <c r="C477" s="479"/>
      <c r="D477" s="461"/>
    </row>
    <row r="478" spans="1:4">
      <c r="A478" s="459" t="s">
        <v>4</v>
      </c>
      <c r="B478" s="463"/>
      <c r="C478" s="479"/>
      <c r="D478" s="461"/>
    </row>
    <row r="479" spans="1:4" ht="105">
      <c r="A479" s="456" t="s">
        <v>906</v>
      </c>
      <c r="B479" s="457" t="s">
        <v>907</v>
      </c>
      <c r="C479" s="480"/>
      <c r="D479" s="464"/>
    </row>
    <row r="480" spans="1:4" ht="60">
      <c r="A480" s="459" t="s">
        <v>114</v>
      </c>
      <c r="B480" s="460" t="s">
        <v>1189</v>
      </c>
      <c r="C480" s="479" t="s">
        <v>957</v>
      </c>
      <c r="D480" s="461"/>
    </row>
    <row r="481" spans="1:4">
      <c r="A481" s="459" t="s">
        <v>190</v>
      </c>
      <c r="B481" s="462"/>
      <c r="C481" s="479"/>
      <c r="D481" s="461"/>
    </row>
    <row r="482" spans="1:4">
      <c r="A482" s="459" t="s">
        <v>2</v>
      </c>
      <c r="B482" s="463"/>
      <c r="C482" s="479"/>
      <c r="D482" s="461"/>
    </row>
    <row r="483" spans="1:4">
      <c r="A483" s="459" t="s">
        <v>3</v>
      </c>
      <c r="B483" s="463"/>
      <c r="C483" s="479"/>
      <c r="D483" s="461"/>
    </row>
    <row r="484" spans="1:4">
      <c r="A484" s="459" t="s">
        <v>4</v>
      </c>
      <c r="B484" s="463"/>
      <c r="C484" s="479"/>
      <c r="D484" s="461"/>
    </row>
    <row r="485" spans="1:4" ht="150">
      <c r="A485" s="456" t="s">
        <v>908</v>
      </c>
      <c r="B485" s="457" t="s">
        <v>909</v>
      </c>
      <c r="C485" s="480"/>
      <c r="D485" s="464"/>
    </row>
    <row r="486" spans="1:4" ht="30">
      <c r="A486" s="459" t="s">
        <v>114</v>
      </c>
      <c r="B486" s="460" t="s">
        <v>1190</v>
      </c>
      <c r="C486" s="479" t="s">
        <v>957</v>
      </c>
      <c r="D486" s="461"/>
    </row>
    <row r="487" spans="1:4">
      <c r="A487" s="459" t="s">
        <v>190</v>
      </c>
      <c r="B487" s="462"/>
      <c r="C487" s="479"/>
      <c r="D487" s="461"/>
    </row>
    <row r="488" spans="1:4">
      <c r="A488" s="459" t="s">
        <v>2</v>
      </c>
      <c r="B488" s="463"/>
      <c r="C488" s="479"/>
      <c r="D488" s="461"/>
    </row>
    <row r="489" spans="1:4">
      <c r="A489" s="459" t="s">
        <v>3</v>
      </c>
      <c r="B489" s="463"/>
      <c r="C489" s="479"/>
      <c r="D489" s="461"/>
    </row>
    <row r="490" spans="1:4">
      <c r="A490" s="459" t="s">
        <v>4</v>
      </c>
      <c r="B490" s="463"/>
      <c r="C490" s="479"/>
      <c r="D490" s="461"/>
    </row>
    <row r="491" spans="1:4" ht="210">
      <c r="A491" s="456" t="s">
        <v>910</v>
      </c>
      <c r="B491" s="457" t="s">
        <v>911</v>
      </c>
      <c r="C491" s="480"/>
      <c r="D491" s="464"/>
    </row>
    <row r="492" spans="1:4" ht="75">
      <c r="A492" s="459" t="s">
        <v>114</v>
      </c>
      <c r="B492" s="460" t="s">
        <v>1191</v>
      </c>
      <c r="C492" s="479" t="s">
        <v>957</v>
      </c>
      <c r="D492" s="461"/>
    </row>
    <row r="493" spans="1:4">
      <c r="A493" s="459" t="s">
        <v>190</v>
      </c>
      <c r="B493" s="462"/>
      <c r="C493" s="479"/>
      <c r="D493" s="461"/>
    </row>
    <row r="494" spans="1:4">
      <c r="A494" s="459" t="s">
        <v>2</v>
      </c>
      <c r="B494" s="463"/>
      <c r="C494" s="479"/>
      <c r="D494" s="461"/>
    </row>
    <row r="495" spans="1:4">
      <c r="A495" s="459" t="s">
        <v>3</v>
      </c>
      <c r="B495" s="463"/>
      <c r="C495" s="479"/>
      <c r="D495" s="461"/>
    </row>
    <row r="496" spans="1:4">
      <c r="A496" s="459" t="s">
        <v>4</v>
      </c>
      <c r="B496" s="463"/>
      <c r="C496" s="479"/>
      <c r="D496" s="461"/>
    </row>
    <row r="497" spans="1:4" ht="180">
      <c r="A497" s="456" t="s">
        <v>912</v>
      </c>
      <c r="B497" s="457" t="s">
        <v>913</v>
      </c>
      <c r="C497" s="480"/>
      <c r="D497" s="464"/>
    </row>
    <row r="498" spans="1:4" ht="75">
      <c r="A498" s="459" t="s">
        <v>114</v>
      </c>
      <c r="B498" s="460" t="s">
        <v>1192</v>
      </c>
      <c r="C498" s="479" t="s">
        <v>957</v>
      </c>
      <c r="D498" s="461"/>
    </row>
    <row r="499" spans="1:4">
      <c r="A499" s="459" t="s">
        <v>190</v>
      </c>
      <c r="B499" s="462"/>
      <c r="C499" s="479"/>
      <c r="D499" s="461"/>
    </row>
    <row r="500" spans="1:4">
      <c r="A500" s="459" t="s">
        <v>2</v>
      </c>
      <c r="B500" s="463"/>
      <c r="C500" s="479"/>
      <c r="D500" s="461"/>
    </row>
    <row r="501" spans="1:4">
      <c r="A501" s="459" t="s">
        <v>3</v>
      </c>
      <c r="B501" s="463"/>
      <c r="C501" s="479"/>
      <c r="D501" s="461"/>
    </row>
    <row r="502" spans="1:4">
      <c r="A502" s="459" t="s">
        <v>4</v>
      </c>
      <c r="B502" s="463"/>
      <c r="C502" s="479"/>
      <c r="D502" s="461"/>
    </row>
    <row r="503" spans="1:4" ht="105">
      <c r="A503" s="456" t="s">
        <v>914</v>
      </c>
      <c r="B503" s="457" t="s">
        <v>915</v>
      </c>
      <c r="C503" s="480"/>
      <c r="D503" s="464"/>
    </row>
    <row r="504" spans="1:4" ht="45">
      <c r="A504" s="459" t="s">
        <v>114</v>
      </c>
      <c r="B504" s="460" t="s">
        <v>1193</v>
      </c>
      <c r="C504" s="479" t="s">
        <v>957</v>
      </c>
      <c r="D504" s="461"/>
    </row>
    <row r="505" spans="1:4">
      <c r="A505" s="459" t="s">
        <v>190</v>
      </c>
      <c r="B505" s="462"/>
      <c r="C505" s="479"/>
      <c r="D505" s="461"/>
    </row>
    <row r="506" spans="1:4">
      <c r="A506" s="459" t="s">
        <v>2</v>
      </c>
      <c r="B506" s="463"/>
      <c r="C506" s="479"/>
      <c r="D506" s="461"/>
    </row>
    <row r="507" spans="1:4">
      <c r="A507" s="459" t="s">
        <v>3</v>
      </c>
      <c r="B507" s="463"/>
      <c r="C507" s="479"/>
      <c r="D507" s="461"/>
    </row>
    <row r="508" spans="1:4">
      <c r="A508" s="459" t="s">
        <v>4</v>
      </c>
      <c r="B508" s="463"/>
      <c r="C508" s="479"/>
      <c r="D508" s="461"/>
    </row>
    <row r="509" spans="1:4">
      <c r="A509" s="456">
        <v>6.3</v>
      </c>
      <c r="B509" s="457" t="s">
        <v>916</v>
      </c>
      <c r="C509" s="480"/>
      <c r="D509" s="464"/>
    </row>
    <row r="510" spans="1:4" ht="105">
      <c r="A510" s="456" t="s">
        <v>176</v>
      </c>
      <c r="B510" s="457" t="s">
        <v>917</v>
      </c>
      <c r="C510" s="480"/>
      <c r="D510" s="464"/>
    </row>
    <row r="511" spans="1:4" ht="60">
      <c r="A511" s="459" t="s">
        <v>114</v>
      </c>
      <c r="B511" s="460" t="s">
        <v>1194</v>
      </c>
      <c r="C511" s="479" t="s">
        <v>957</v>
      </c>
      <c r="D511" s="461"/>
    </row>
    <row r="512" spans="1:4">
      <c r="A512" s="459" t="s">
        <v>190</v>
      </c>
      <c r="B512" s="462"/>
      <c r="C512" s="479"/>
      <c r="D512" s="461"/>
    </row>
    <row r="513" spans="1:4">
      <c r="A513" s="459" t="s">
        <v>2</v>
      </c>
      <c r="B513" s="463"/>
      <c r="C513" s="479"/>
      <c r="D513" s="461"/>
    </row>
    <row r="514" spans="1:4">
      <c r="A514" s="459" t="s">
        <v>3</v>
      </c>
      <c r="B514" s="463"/>
      <c r="C514" s="479"/>
      <c r="D514" s="461"/>
    </row>
    <row r="515" spans="1:4">
      <c r="A515" s="459" t="s">
        <v>4</v>
      </c>
      <c r="B515" s="463"/>
      <c r="C515" s="479"/>
      <c r="D515" s="461"/>
    </row>
    <row r="516" spans="1:4">
      <c r="A516" s="456" t="s">
        <v>918</v>
      </c>
      <c r="B516" s="457" t="s">
        <v>919</v>
      </c>
      <c r="C516" s="480"/>
      <c r="D516" s="464"/>
    </row>
    <row r="517" spans="1:4" ht="409.5">
      <c r="A517" s="456"/>
      <c r="B517" s="457" t="s">
        <v>920</v>
      </c>
      <c r="C517" s="480"/>
      <c r="D517" s="464"/>
    </row>
    <row r="518" spans="1:4" ht="75">
      <c r="A518" s="459" t="s">
        <v>114</v>
      </c>
      <c r="B518" s="460" t="s">
        <v>1195</v>
      </c>
      <c r="C518" s="479" t="s">
        <v>957</v>
      </c>
      <c r="D518" s="461"/>
    </row>
    <row r="519" spans="1:4">
      <c r="A519" s="459" t="s">
        <v>190</v>
      </c>
      <c r="B519" s="462"/>
      <c r="C519" s="479"/>
      <c r="D519" s="461"/>
    </row>
    <row r="520" spans="1:4">
      <c r="A520" s="459" t="s">
        <v>2</v>
      </c>
      <c r="B520" s="463"/>
      <c r="C520" s="479"/>
      <c r="D520" s="461"/>
    </row>
    <row r="521" spans="1:4">
      <c r="A521" s="459" t="s">
        <v>3</v>
      </c>
      <c r="B521" s="463"/>
      <c r="C521" s="479"/>
      <c r="D521" s="461"/>
    </row>
    <row r="522" spans="1:4">
      <c r="A522" s="459" t="s">
        <v>4</v>
      </c>
      <c r="B522" s="463"/>
      <c r="C522" s="479"/>
      <c r="D522" s="461"/>
    </row>
    <row r="523" spans="1:4" ht="150">
      <c r="A523" s="456" t="s">
        <v>921</v>
      </c>
      <c r="B523" s="457" t="s">
        <v>922</v>
      </c>
      <c r="C523" s="480"/>
      <c r="D523" s="464"/>
    </row>
    <row r="524" spans="1:4" ht="135">
      <c r="A524" s="459" t="s">
        <v>114</v>
      </c>
      <c r="B524" s="460" t="s">
        <v>1196</v>
      </c>
      <c r="C524" s="479" t="s">
        <v>957</v>
      </c>
      <c r="D524" s="461"/>
    </row>
    <row r="525" spans="1:4">
      <c r="A525" s="459" t="s">
        <v>190</v>
      </c>
      <c r="B525" s="462"/>
      <c r="C525" s="479"/>
      <c r="D525" s="461"/>
    </row>
    <row r="526" spans="1:4">
      <c r="A526" s="459" t="s">
        <v>2</v>
      </c>
      <c r="B526" s="463"/>
      <c r="C526" s="479"/>
      <c r="D526" s="461"/>
    </row>
    <row r="527" spans="1:4">
      <c r="A527" s="459" t="s">
        <v>3</v>
      </c>
      <c r="B527" s="463"/>
      <c r="C527" s="479"/>
      <c r="D527" s="461"/>
    </row>
    <row r="528" spans="1:4">
      <c r="A528" s="459" t="s">
        <v>4</v>
      </c>
      <c r="B528" s="463"/>
      <c r="C528" s="479"/>
      <c r="D528" s="461"/>
    </row>
    <row r="529" spans="1:4" ht="135">
      <c r="A529" s="456" t="s">
        <v>923</v>
      </c>
      <c r="B529" s="457" t="s">
        <v>924</v>
      </c>
      <c r="C529" s="480"/>
      <c r="D529" s="464"/>
    </row>
    <row r="530" spans="1:4" ht="75">
      <c r="A530" s="459" t="s">
        <v>114</v>
      </c>
      <c r="B530" s="578" t="s">
        <v>1197</v>
      </c>
      <c r="C530" s="479" t="s">
        <v>957</v>
      </c>
      <c r="D530" s="461"/>
    </row>
    <row r="531" spans="1:4">
      <c r="A531" s="459" t="s">
        <v>190</v>
      </c>
      <c r="B531" s="462"/>
      <c r="C531" s="479"/>
      <c r="D531" s="461"/>
    </row>
    <row r="532" spans="1:4">
      <c r="A532" s="459" t="s">
        <v>2</v>
      </c>
      <c r="B532" s="463"/>
      <c r="C532" s="479"/>
      <c r="D532" s="461"/>
    </row>
    <row r="533" spans="1:4">
      <c r="A533" s="459" t="s">
        <v>3</v>
      </c>
      <c r="B533" s="463"/>
      <c r="C533" s="479"/>
      <c r="D533" s="461"/>
    </row>
    <row r="534" spans="1:4">
      <c r="A534" s="459" t="s">
        <v>4</v>
      </c>
      <c r="B534" s="463"/>
      <c r="C534" s="479"/>
      <c r="D534" s="461"/>
    </row>
    <row r="535" spans="1:4" ht="240">
      <c r="A535" s="456" t="s">
        <v>925</v>
      </c>
      <c r="B535" s="457" t="s">
        <v>926</v>
      </c>
      <c r="C535" s="480"/>
      <c r="D535" s="464"/>
    </row>
    <row r="536" spans="1:4" ht="45">
      <c r="A536" s="459" t="s">
        <v>114</v>
      </c>
      <c r="B536" s="460" t="s">
        <v>1198</v>
      </c>
      <c r="C536" s="479" t="s">
        <v>957</v>
      </c>
      <c r="D536" s="461"/>
    </row>
    <row r="537" spans="1:4">
      <c r="A537" s="459" t="s">
        <v>190</v>
      </c>
      <c r="B537" s="462"/>
      <c r="C537" s="479"/>
      <c r="D537" s="461"/>
    </row>
    <row r="538" spans="1:4">
      <c r="A538" s="459" t="s">
        <v>2</v>
      </c>
      <c r="B538" s="463"/>
      <c r="C538" s="479"/>
      <c r="D538" s="461"/>
    </row>
    <row r="539" spans="1:4">
      <c r="A539" s="459" t="s">
        <v>3</v>
      </c>
      <c r="B539" s="463"/>
      <c r="C539" s="479"/>
      <c r="D539" s="461"/>
    </row>
    <row r="540" spans="1:4">
      <c r="A540" s="459" t="s">
        <v>4</v>
      </c>
      <c r="B540" s="463"/>
      <c r="C540" s="479"/>
      <c r="D540" s="461"/>
    </row>
    <row r="541" spans="1:4" ht="30">
      <c r="A541" s="456">
        <v>6.4</v>
      </c>
      <c r="B541" s="457" t="s">
        <v>927</v>
      </c>
      <c r="C541" s="480"/>
      <c r="D541" s="464"/>
    </row>
    <row r="542" spans="1:4" ht="165">
      <c r="A542" s="456" t="s">
        <v>21</v>
      </c>
      <c r="B542" s="457" t="s">
        <v>928</v>
      </c>
      <c r="C542" s="480"/>
      <c r="D542" s="464"/>
    </row>
    <row r="543" spans="1:4" ht="105">
      <c r="A543" s="459" t="s">
        <v>114</v>
      </c>
      <c r="B543" s="460" t="s">
        <v>1199</v>
      </c>
      <c r="C543" s="479" t="s">
        <v>957</v>
      </c>
      <c r="D543" s="461"/>
    </row>
    <row r="544" spans="1:4">
      <c r="A544" s="459" t="s">
        <v>190</v>
      </c>
      <c r="B544" s="462"/>
      <c r="C544" s="479"/>
      <c r="D544" s="461"/>
    </row>
    <row r="545" spans="1:4">
      <c r="A545" s="459" t="s">
        <v>2</v>
      </c>
      <c r="B545" s="463"/>
      <c r="C545" s="479"/>
      <c r="D545" s="461"/>
    </row>
    <row r="546" spans="1:4">
      <c r="A546" s="459" t="s">
        <v>3</v>
      </c>
      <c r="B546" s="463"/>
      <c r="C546" s="479"/>
      <c r="D546" s="461"/>
    </row>
    <row r="547" spans="1:4">
      <c r="A547" s="459" t="s">
        <v>4</v>
      </c>
      <c r="B547" s="463"/>
      <c r="C547" s="479"/>
      <c r="D547" s="461"/>
    </row>
    <row r="548" spans="1:4" ht="105">
      <c r="A548" s="456" t="s">
        <v>623</v>
      </c>
      <c r="B548" s="457" t="s">
        <v>929</v>
      </c>
      <c r="C548" s="480"/>
      <c r="D548" s="464"/>
    </row>
    <row r="549" spans="1:4" ht="45">
      <c r="A549" s="459" t="s">
        <v>114</v>
      </c>
      <c r="B549" s="460" t="s">
        <v>1200</v>
      </c>
      <c r="C549" s="479" t="s">
        <v>957</v>
      </c>
      <c r="D549" s="461"/>
    </row>
    <row r="550" spans="1:4">
      <c r="A550" s="459" t="s">
        <v>190</v>
      </c>
      <c r="B550" s="462"/>
      <c r="C550" s="479"/>
      <c r="D550" s="461"/>
    </row>
    <row r="551" spans="1:4">
      <c r="A551" s="459" t="s">
        <v>2</v>
      </c>
      <c r="B551" s="463"/>
      <c r="C551" s="479"/>
      <c r="D551" s="461"/>
    </row>
    <row r="552" spans="1:4">
      <c r="A552" s="459" t="s">
        <v>3</v>
      </c>
      <c r="B552" s="463"/>
      <c r="C552" s="479"/>
      <c r="D552" s="461"/>
    </row>
    <row r="553" spans="1:4">
      <c r="A553" s="459" t="s">
        <v>4</v>
      </c>
      <c r="B553" s="463"/>
      <c r="C553" s="479"/>
      <c r="D553" s="461"/>
    </row>
    <row r="554" spans="1:4" ht="285">
      <c r="A554" s="456" t="s">
        <v>624</v>
      </c>
      <c r="B554" s="457" t="s">
        <v>930</v>
      </c>
      <c r="C554" s="480"/>
      <c r="D554" s="464"/>
    </row>
    <row r="555" spans="1:4" ht="45">
      <c r="A555" s="459" t="s">
        <v>114</v>
      </c>
      <c r="B555" s="460" t="s">
        <v>1201</v>
      </c>
      <c r="C555" s="479" t="s">
        <v>957</v>
      </c>
      <c r="D555" s="461"/>
    </row>
    <row r="556" spans="1:4">
      <c r="A556" s="459" t="s">
        <v>190</v>
      </c>
      <c r="B556" s="462"/>
      <c r="C556" s="479"/>
      <c r="D556" s="461"/>
    </row>
    <row r="557" spans="1:4">
      <c r="A557" s="459" t="s">
        <v>2</v>
      </c>
      <c r="B557" s="463"/>
      <c r="C557" s="479"/>
      <c r="D557" s="461"/>
    </row>
    <row r="558" spans="1:4">
      <c r="A558" s="459" t="s">
        <v>3</v>
      </c>
      <c r="B558" s="463"/>
      <c r="C558" s="479"/>
      <c r="D558" s="461"/>
    </row>
    <row r="559" spans="1:4">
      <c r="A559" s="459" t="s">
        <v>4</v>
      </c>
      <c r="B559" s="463"/>
      <c r="C559" s="479"/>
      <c r="D559" s="461"/>
    </row>
    <row r="560" spans="1:4">
      <c r="A560" s="456">
        <v>7</v>
      </c>
      <c r="B560" s="457" t="s">
        <v>931</v>
      </c>
      <c r="C560" s="480"/>
      <c r="D560" s="464"/>
    </row>
    <row r="561" spans="1:4">
      <c r="A561" s="456">
        <v>7.1</v>
      </c>
      <c r="B561" s="457" t="s">
        <v>932</v>
      </c>
      <c r="C561" s="480"/>
      <c r="D561" s="464"/>
    </row>
    <row r="562" spans="1:4" ht="330">
      <c r="A562" s="456" t="s">
        <v>933</v>
      </c>
      <c r="B562" s="457" t="s">
        <v>934</v>
      </c>
      <c r="C562" s="480"/>
      <c r="D562" s="464"/>
    </row>
    <row r="563" spans="1:4" ht="47.25">
      <c r="A563" s="459" t="s">
        <v>114</v>
      </c>
      <c r="B563" s="587" t="s">
        <v>1215</v>
      </c>
      <c r="C563" s="479" t="s">
        <v>957</v>
      </c>
      <c r="D563" s="461"/>
    </row>
    <row r="564" spans="1:4">
      <c r="A564" s="459" t="s">
        <v>190</v>
      </c>
      <c r="B564" s="462"/>
      <c r="C564" s="479"/>
      <c r="D564" s="461"/>
    </row>
    <row r="565" spans="1:4">
      <c r="A565" s="459" t="s">
        <v>2</v>
      </c>
      <c r="B565" s="463"/>
      <c r="C565" s="479"/>
      <c r="D565" s="461"/>
    </row>
    <row r="566" spans="1:4">
      <c r="A566" s="459" t="s">
        <v>3</v>
      </c>
      <c r="B566" s="463"/>
      <c r="C566" s="479"/>
      <c r="D566" s="461"/>
    </row>
    <row r="567" spans="1:4">
      <c r="A567" s="459" t="s">
        <v>4</v>
      </c>
      <c r="B567" s="463"/>
      <c r="C567" s="479"/>
      <c r="D567" s="461"/>
    </row>
    <row r="568" spans="1:4" ht="345">
      <c r="A568" s="456" t="s">
        <v>935</v>
      </c>
      <c r="B568" s="457" t="s">
        <v>936</v>
      </c>
      <c r="C568" s="480"/>
      <c r="D568" s="464"/>
    </row>
    <row r="569" spans="1:4" ht="47.25">
      <c r="A569" s="459" t="s">
        <v>114</v>
      </c>
      <c r="B569" s="587" t="s">
        <v>1215</v>
      </c>
      <c r="C569" s="582" t="s">
        <v>957</v>
      </c>
      <c r="D569" s="461"/>
    </row>
    <row r="570" spans="1:4">
      <c r="A570" s="459" t="s">
        <v>190</v>
      </c>
      <c r="B570" s="462"/>
      <c r="C570" s="582"/>
      <c r="D570" s="461"/>
    </row>
    <row r="571" spans="1:4">
      <c r="A571" s="459" t="s">
        <v>2</v>
      </c>
      <c r="B571" s="463"/>
      <c r="C571" s="582"/>
      <c r="D571" s="461"/>
    </row>
    <row r="572" spans="1:4">
      <c r="A572" s="459" t="s">
        <v>3</v>
      </c>
      <c r="B572" s="463"/>
      <c r="C572" s="582"/>
      <c r="D572" s="461"/>
    </row>
    <row r="573" spans="1:4">
      <c r="A573" s="459" t="s">
        <v>4</v>
      </c>
      <c r="B573" s="463"/>
      <c r="C573" s="582"/>
      <c r="D573" s="461"/>
    </row>
    <row r="574" spans="1:4" ht="240">
      <c r="A574" s="456" t="s">
        <v>937</v>
      </c>
      <c r="B574" s="457" t="s">
        <v>938</v>
      </c>
      <c r="C574" s="480"/>
      <c r="D574" s="464"/>
    </row>
    <row r="575" spans="1:4" ht="110.25">
      <c r="A575" s="459" t="s">
        <v>114</v>
      </c>
      <c r="B575" s="587" t="s">
        <v>1214</v>
      </c>
      <c r="C575" s="479" t="s">
        <v>957</v>
      </c>
      <c r="D575" s="461"/>
    </row>
    <row r="576" spans="1:4">
      <c r="A576" s="459" t="s">
        <v>190</v>
      </c>
      <c r="B576" s="462"/>
      <c r="C576" s="479"/>
      <c r="D576" s="461"/>
    </row>
    <row r="577" spans="1:4">
      <c r="A577" s="459" t="s">
        <v>2</v>
      </c>
      <c r="B577" s="463"/>
      <c r="C577" s="479"/>
      <c r="D577" s="461"/>
    </row>
    <row r="578" spans="1:4">
      <c r="A578" s="459" t="s">
        <v>3</v>
      </c>
      <c r="B578" s="463"/>
      <c r="C578" s="479"/>
      <c r="D578" s="461"/>
    </row>
    <row r="579" spans="1:4">
      <c r="A579" s="459" t="s">
        <v>4</v>
      </c>
      <c r="B579" s="463"/>
      <c r="C579" s="479"/>
      <c r="D579" s="461"/>
    </row>
    <row r="580" spans="1:4">
      <c r="A580" s="456">
        <v>7.2</v>
      </c>
      <c r="B580" s="457" t="s">
        <v>939</v>
      </c>
      <c r="C580" s="480"/>
      <c r="D580" s="464"/>
    </row>
    <row r="581" spans="1:4" ht="165">
      <c r="A581" s="456" t="s">
        <v>940</v>
      </c>
      <c r="B581" s="457" t="s">
        <v>941</v>
      </c>
      <c r="C581" s="480"/>
      <c r="D581" s="464"/>
    </row>
    <row r="582" spans="1:4" ht="60">
      <c r="A582" s="459" t="s">
        <v>114</v>
      </c>
      <c r="B582" s="460" t="s">
        <v>1202</v>
      </c>
      <c r="C582" s="479" t="s">
        <v>957</v>
      </c>
      <c r="D582" s="461"/>
    </row>
    <row r="583" spans="1:4">
      <c r="A583" s="459" t="s">
        <v>190</v>
      </c>
      <c r="B583" s="462"/>
      <c r="C583" s="479"/>
      <c r="D583" s="461"/>
    </row>
    <row r="584" spans="1:4">
      <c r="A584" s="459" t="s">
        <v>2</v>
      </c>
      <c r="B584" s="463"/>
      <c r="C584" s="479"/>
      <c r="D584" s="461"/>
    </row>
    <row r="585" spans="1:4">
      <c r="A585" s="459" t="s">
        <v>3</v>
      </c>
      <c r="B585" s="463"/>
      <c r="C585" s="479"/>
      <c r="D585" s="461"/>
    </row>
    <row r="586" spans="1:4">
      <c r="A586" s="459" t="s">
        <v>4</v>
      </c>
      <c r="B586" s="463"/>
      <c r="C586" s="479"/>
      <c r="D586" s="461"/>
    </row>
    <row r="587" spans="1:4" ht="240">
      <c r="A587" s="456" t="s">
        <v>942</v>
      </c>
      <c r="B587" s="457" t="s">
        <v>943</v>
      </c>
      <c r="C587" s="480"/>
      <c r="D587" s="464"/>
    </row>
    <row r="588" spans="1:4" ht="45">
      <c r="A588" s="459" t="s">
        <v>114</v>
      </c>
      <c r="B588" s="460" t="s">
        <v>1203</v>
      </c>
      <c r="C588" s="479" t="s">
        <v>957</v>
      </c>
      <c r="D588" s="461"/>
    </row>
    <row r="589" spans="1:4">
      <c r="A589" s="459" t="s">
        <v>190</v>
      </c>
      <c r="B589" s="462"/>
      <c r="C589" s="479"/>
      <c r="D589" s="461"/>
    </row>
    <row r="590" spans="1:4">
      <c r="A590" s="459" t="s">
        <v>2</v>
      </c>
      <c r="B590" s="463"/>
      <c r="C590" s="479"/>
      <c r="D590" s="461"/>
    </row>
    <row r="591" spans="1:4">
      <c r="A591" s="459" t="s">
        <v>3</v>
      </c>
      <c r="B591" s="463"/>
      <c r="C591" s="479"/>
      <c r="D591" s="461"/>
    </row>
    <row r="592" spans="1:4">
      <c r="A592" s="459" t="s">
        <v>4</v>
      </c>
      <c r="B592" s="463"/>
      <c r="C592" s="479"/>
      <c r="D592" s="461"/>
    </row>
    <row r="593" spans="1:4" ht="240">
      <c r="A593" s="456" t="s">
        <v>944</v>
      </c>
      <c r="B593" s="457" t="s">
        <v>945</v>
      </c>
      <c r="C593" s="480"/>
      <c r="D593" s="464"/>
    </row>
    <row r="594" spans="1:4" ht="120">
      <c r="A594" s="459" t="s">
        <v>114</v>
      </c>
      <c r="B594" s="460" t="s">
        <v>1204</v>
      </c>
      <c r="C594" s="479" t="s">
        <v>957</v>
      </c>
      <c r="D594" s="461"/>
    </row>
    <row r="595" spans="1:4">
      <c r="A595" s="459" t="s">
        <v>190</v>
      </c>
      <c r="B595" s="462"/>
      <c r="C595" s="479"/>
      <c r="D595" s="461"/>
    </row>
    <row r="596" spans="1:4">
      <c r="A596" s="459" t="s">
        <v>2</v>
      </c>
      <c r="B596" s="463"/>
      <c r="C596" s="479"/>
      <c r="D596" s="461"/>
    </row>
    <row r="597" spans="1:4">
      <c r="A597" s="459" t="s">
        <v>3</v>
      </c>
      <c r="B597" s="463"/>
      <c r="C597" s="479"/>
      <c r="D597" s="461"/>
    </row>
    <row r="598" spans="1:4">
      <c r="A598" s="459" t="s">
        <v>4</v>
      </c>
      <c r="B598" s="463"/>
      <c r="C598" s="479"/>
      <c r="D598" s="461"/>
    </row>
    <row r="599" spans="1:4" ht="135">
      <c r="A599" s="456" t="s">
        <v>946</v>
      </c>
      <c r="B599" s="457" t="s">
        <v>947</v>
      </c>
      <c r="C599" s="480"/>
      <c r="D599" s="464"/>
    </row>
    <row r="600" spans="1:4" ht="45">
      <c r="A600" s="459" t="s">
        <v>114</v>
      </c>
      <c r="B600" s="460" t="s">
        <v>1205</v>
      </c>
      <c r="C600" s="479" t="s">
        <v>957</v>
      </c>
      <c r="D600" s="461"/>
    </row>
    <row r="601" spans="1:4">
      <c r="A601" s="459" t="s">
        <v>190</v>
      </c>
      <c r="B601" s="462"/>
      <c r="C601" s="479"/>
      <c r="D601" s="461"/>
    </row>
    <row r="602" spans="1:4">
      <c r="A602" s="459" t="s">
        <v>2</v>
      </c>
      <c r="B602" s="463"/>
      <c r="C602" s="479"/>
      <c r="D602" s="461"/>
    </row>
    <row r="603" spans="1:4">
      <c r="A603" s="459" t="s">
        <v>3</v>
      </c>
      <c r="B603" s="463"/>
      <c r="C603" s="479"/>
      <c r="D603" s="461"/>
    </row>
    <row r="604" spans="1:4">
      <c r="A604" s="459" t="s">
        <v>4</v>
      </c>
      <c r="B604" s="463"/>
      <c r="C604" s="479"/>
      <c r="D604" s="461"/>
    </row>
    <row r="605" spans="1:4" ht="135">
      <c r="A605" s="456" t="s">
        <v>948</v>
      </c>
      <c r="B605" s="457" t="s">
        <v>949</v>
      </c>
      <c r="C605" s="480"/>
      <c r="D605" s="464"/>
    </row>
    <row r="606" spans="1:4" ht="30">
      <c r="A606" s="459" t="s">
        <v>114</v>
      </c>
      <c r="B606" s="460" t="s">
        <v>1206</v>
      </c>
      <c r="C606" s="479" t="s">
        <v>957</v>
      </c>
      <c r="D606" s="461"/>
    </row>
    <row r="607" spans="1:4">
      <c r="A607" s="459" t="s">
        <v>190</v>
      </c>
      <c r="B607" s="462"/>
      <c r="C607" s="479"/>
      <c r="D607" s="461"/>
    </row>
    <row r="608" spans="1:4">
      <c r="A608" s="459" t="s">
        <v>2</v>
      </c>
      <c r="B608" s="463"/>
      <c r="C608" s="479"/>
      <c r="D608" s="461"/>
    </row>
    <row r="609" spans="1:4">
      <c r="A609" s="459" t="s">
        <v>3</v>
      </c>
      <c r="B609" s="463"/>
      <c r="C609" s="479"/>
      <c r="D609" s="461"/>
    </row>
    <row r="610" spans="1:4">
      <c r="A610" s="459" t="s">
        <v>4</v>
      </c>
      <c r="B610" s="463"/>
      <c r="C610" s="479"/>
      <c r="D610" s="461"/>
    </row>
    <row r="611" spans="1:4" ht="135">
      <c r="A611" s="456" t="s">
        <v>950</v>
      </c>
      <c r="B611" s="457" t="s">
        <v>951</v>
      </c>
      <c r="C611" s="480"/>
      <c r="D611" s="464"/>
    </row>
    <row r="612" spans="1:4" ht="110.25">
      <c r="A612" s="459" t="s">
        <v>114</v>
      </c>
      <c r="B612" s="586" t="s">
        <v>1213</v>
      </c>
      <c r="C612" s="479" t="s">
        <v>957</v>
      </c>
      <c r="D612" s="461"/>
    </row>
    <row r="613" spans="1:4">
      <c r="A613" s="459" t="s">
        <v>190</v>
      </c>
      <c r="B613" s="462"/>
      <c r="C613" s="479"/>
      <c r="D613" s="461"/>
    </row>
    <row r="614" spans="1:4">
      <c r="A614" s="459" t="s">
        <v>2</v>
      </c>
      <c r="B614" s="463"/>
      <c r="C614" s="479"/>
      <c r="D614" s="461"/>
    </row>
    <row r="615" spans="1:4">
      <c r="A615" s="459" t="s">
        <v>3</v>
      </c>
      <c r="B615" s="463"/>
      <c r="C615" s="479"/>
      <c r="D615" s="461"/>
    </row>
    <row r="616" spans="1:4">
      <c r="A616" s="459" t="s">
        <v>4</v>
      </c>
      <c r="B616" s="463"/>
      <c r="C616" s="479"/>
      <c r="D616" s="461"/>
    </row>
    <row r="617" spans="1:4" ht="180">
      <c r="A617" s="456" t="s">
        <v>952</v>
      </c>
      <c r="B617" s="457" t="s">
        <v>953</v>
      </c>
      <c r="C617" s="480"/>
      <c r="D617" s="464"/>
    </row>
    <row r="618" spans="1:4" ht="30">
      <c r="A618" s="459" t="s">
        <v>114</v>
      </c>
      <c r="B618" s="460" t="s">
        <v>1207</v>
      </c>
      <c r="C618" s="479" t="s">
        <v>957</v>
      </c>
      <c r="D618" s="461"/>
    </row>
    <row r="619" spans="1:4">
      <c r="A619" s="459" t="s">
        <v>190</v>
      </c>
      <c r="B619" s="579" t="s">
        <v>1176</v>
      </c>
      <c r="C619" s="479"/>
      <c r="D619" s="461"/>
    </row>
    <row r="620" spans="1:4">
      <c r="A620" s="459" t="s">
        <v>2</v>
      </c>
      <c r="B620" s="463"/>
      <c r="C620" s="479"/>
      <c r="D620" s="461"/>
    </row>
    <row r="621" spans="1:4">
      <c r="A621" s="459" t="s">
        <v>3</v>
      </c>
      <c r="B621" s="463"/>
      <c r="C621" s="479"/>
      <c r="D621" s="461"/>
    </row>
    <row r="622" spans="1:4">
      <c r="A622" s="459" t="s">
        <v>4</v>
      </c>
      <c r="B622" s="463"/>
      <c r="C622" s="479"/>
      <c r="D622" s="461"/>
    </row>
    <row r="623" spans="1:4" ht="75">
      <c r="A623" s="456" t="s">
        <v>954</v>
      </c>
      <c r="B623" s="457" t="s">
        <v>955</v>
      </c>
      <c r="C623" s="480"/>
      <c r="D623" s="464"/>
    </row>
    <row r="624" spans="1:4" ht="30">
      <c r="A624" s="459" t="s">
        <v>114</v>
      </c>
      <c r="B624" s="460" t="s">
        <v>1208</v>
      </c>
      <c r="C624" s="479" t="s">
        <v>957</v>
      </c>
      <c r="D624" s="461"/>
    </row>
    <row r="625" spans="1:4">
      <c r="A625" s="459" t="s">
        <v>190</v>
      </c>
      <c r="B625" s="462"/>
      <c r="C625" s="479"/>
      <c r="D625" s="461"/>
    </row>
    <row r="626" spans="1:4">
      <c r="A626" s="459" t="s">
        <v>2</v>
      </c>
      <c r="B626" s="463"/>
      <c r="C626" s="479"/>
      <c r="D626" s="461"/>
    </row>
    <row r="627" spans="1:4">
      <c r="A627" s="459" t="s">
        <v>3</v>
      </c>
      <c r="B627" s="463"/>
      <c r="C627" s="479"/>
      <c r="D627" s="461"/>
    </row>
    <row r="628" spans="1:4">
      <c r="A628" s="459" t="s">
        <v>4</v>
      </c>
      <c r="B628" s="463"/>
      <c r="C628" s="479"/>
      <c r="D628" s="461"/>
    </row>
  </sheetData>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15"/>
  <sheetViews>
    <sheetView workbookViewId="0">
      <selection activeCell="A13" sqref="A13"/>
    </sheetView>
  </sheetViews>
  <sheetFormatPr defaultRowHeight="15"/>
  <cols>
    <col min="2" max="2" width="26.42578125" customWidth="1"/>
  </cols>
  <sheetData>
    <row r="1" spans="1:15" s="554" customFormat="1" ht="18.75">
      <c r="A1" s="553" t="s">
        <v>1157</v>
      </c>
      <c r="B1" s="301"/>
      <c r="C1" s="301"/>
      <c r="D1" s="301"/>
      <c r="E1" s="301"/>
      <c r="F1" s="301"/>
      <c r="G1" s="301"/>
      <c r="H1" s="301"/>
      <c r="I1" s="301"/>
      <c r="J1" s="301"/>
      <c r="K1" s="301"/>
      <c r="L1" s="301"/>
      <c r="M1" s="301"/>
      <c r="N1" s="301"/>
      <c r="O1" s="301"/>
    </row>
    <row r="3" spans="1:15">
      <c r="A3" s="555" t="s">
        <v>1158</v>
      </c>
    </row>
    <row r="4" spans="1:15">
      <c r="A4" s="647" t="s">
        <v>1159</v>
      </c>
      <c r="B4" s="647" t="s">
        <v>1160</v>
      </c>
      <c r="C4" s="650" t="s">
        <v>1161</v>
      </c>
      <c r="D4" s="650"/>
      <c r="E4" s="650"/>
      <c r="F4" s="650"/>
      <c r="G4" s="650"/>
      <c r="H4" s="650"/>
    </row>
    <row r="5" spans="1:15">
      <c r="A5" s="648"/>
      <c r="B5" s="648"/>
      <c r="C5" s="556">
        <v>2022</v>
      </c>
      <c r="D5" s="556">
        <v>2023</v>
      </c>
      <c r="E5" s="556">
        <v>2024</v>
      </c>
      <c r="F5" s="556">
        <v>2025</v>
      </c>
      <c r="G5" s="556">
        <v>2026</v>
      </c>
      <c r="H5" s="556">
        <v>2027</v>
      </c>
    </row>
    <row r="6" spans="1:15">
      <c r="A6" s="649"/>
      <c r="B6" s="649"/>
      <c r="C6" s="557" t="s">
        <v>1162</v>
      </c>
      <c r="D6" s="558" t="s">
        <v>190</v>
      </c>
      <c r="E6" s="559" t="s">
        <v>2</v>
      </c>
      <c r="F6" s="560" t="s">
        <v>3</v>
      </c>
      <c r="G6" s="561" t="s">
        <v>4</v>
      </c>
      <c r="H6" s="562" t="s">
        <v>1064</v>
      </c>
    </row>
    <row r="7" spans="1:15" ht="58.5" customHeight="1">
      <c r="A7" s="563" t="s">
        <v>741</v>
      </c>
      <c r="B7" s="564" t="s">
        <v>1163</v>
      </c>
      <c r="C7" s="565" t="s">
        <v>1164</v>
      </c>
      <c r="D7" s="566"/>
      <c r="E7" s="566"/>
      <c r="F7" s="567" t="s">
        <v>1164</v>
      </c>
      <c r="G7" s="568"/>
      <c r="H7" s="569" t="s">
        <v>1164</v>
      </c>
    </row>
    <row r="8" spans="1:15" ht="58.5" customHeight="1">
      <c r="A8" s="563" t="s">
        <v>763</v>
      </c>
      <c r="B8" s="564" t="s">
        <v>764</v>
      </c>
      <c r="C8" s="565" t="s">
        <v>1165</v>
      </c>
      <c r="D8" s="570" t="s">
        <v>1165</v>
      </c>
      <c r="E8" s="566"/>
      <c r="F8" s="568"/>
      <c r="G8" s="571" t="s">
        <v>1165</v>
      </c>
      <c r="H8" s="565" t="s">
        <v>1165</v>
      </c>
    </row>
    <row r="9" spans="1:15" ht="58.5" customHeight="1">
      <c r="A9" s="563" t="s">
        <v>793</v>
      </c>
      <c r="B9" s="564" t="s">
        <v>794</v>
      </c>
      <c r="C9" s="565" t="s">
        <v>1166</v>
      </c>
      <c r="D9" s="572"/>
      <c r="E9" s="573" t="s">
        <v>1166</v>
      </c>
      <c r="F9" s="568"/>
      <c r="G9" s="568"/>
      <c r="H9" s="569" t="s">
        <v>1166</v>
      </c>
    </row>
    <row r="10" spans="1:15" ht="58.5" customHeight="1">
      <c r="A10" s="574">
        <v>4</v>
      </c>
      <c r="B10" s="564" t="s">
        <v>831</v>
      </c>
      <c r="C10" s="565" t="s">
        <v>1167</v>
      </c>
      <c r="D10" s="570" t="s">
        <v>1167</v>
      </c>
      <c r="E10" s="568"/>
      <c r="F10" s="567" t="s">
        <v>1167</v>
      </c>
      <c r="G10" s="568"/>
      <c r="H10" s="565" t="s">
        <v>1167</v>
      </c>
    </row>
    <row r="11" spans="1:15" ht="58.5" customHeight="1">
      <c r="A11" s="574">
        <v>5</v>
      </c>
      <c r="B11" s="564" t="s">
        <v>858</v>
      </c>
      <c r="C11" s="565" t="s">
        <v>1168</v>
      </c>
      <c r="D11" s="566"/>
      <c r="E11" s="573" t="s">
        <v>1168</v>
      </c>
      <c r="F11" s="568"/>
      <c r="G11" s="571" t="s">
        <v>1168</v>
      </c>
      <c r="H11" s="565" t="s">
        <v>1168</v>
      </c>
    </row>
    <row r="12" spans="1:15" ht="30">
      <c r="A12" s="574">
        <v>6</v>
      </c>
      <c r="B12" s="564" t="s">
        <v>895</v>
      </c>
      <c r="C12" s="565" t="s">
        <v>1169</v>
      </c>
      <c r="D12" s="570" t="s">
        <v>1169</v>
      </c>
      <c r="E12" s="566"/>
      <c r="F12" s="567" t="s">
        <v>1169</v>
      </c>
      <c r="G12" s="568"/>
      <c r="H12" s="565" t="s">
        <v>1169</v>
      </c>
    </row>
    <row r="13" spans="1:15">
      <c r="A13" s="574">
        <v>7</v>
      </c>
      <c r="B13" s="564" t="s">
        <v>931</v>
      </c>
      <c r="C13" s="565" t="s">
        <v>1170</v>
      </c>
      <c r="D13" s="566"/>
      <c r="E13" s="573" t="s">
        <v>1170</v>
      </c>
      <c r="F13" s="568"/>
      <c r="G13" s="571" t="s">
        <v>1170</v>
      </c>
      <c r="H13" s="565" t="s">
        <v>1170</v>
      </c>
    </row>
    <row r="14" spans="1:15">
      <c r="A14" s="575" t="s">
        <v>1171</v>
      </c>
      <c r="B14" s="575" t="s">
        <v>1172</v>
      </c>
      <c r="C14" s="576" t="s">
        <v>1162</v>
      </c>
      <c r="D14" s="576" t="s">
        <v>190</v>
      </c>
      <c r="E14" s="576" t="s">
        <v>2</v>
      </c>
      <c r="F14" s="576" t="s">
        <v>3</v>
      </c>
      <c r="G14" s="576" t="s">
        <v>4</v>
      </c>
      <c r="H14" s="576" t="s">
        <v>1064</v>
      </c>
    </row>
    <row r="15" spans="1:15" ht="87.75" customHeight="1">
      <c r="A15" s="575" t="s">
        <v>1171</v>
      </c>
      <c r="B15" s="577" t="s">
        <v>1173</v>
      </c>
      <c r="C15" s="576" t="s">
        <v>1162</v>
      </c>
      <c r="D15" s="576" t="s">
        <v>190</v>
      </c>
      <c r="E15" s="576" t="s">
        <v>2</v>
      </c>
      <c r="F15" s="576" t="s">
        <v>3</v>
      </c>
      <c r="G15" s="576" t="s">
        <v>4</v>
      </c>
      <c r="H15" s="576" t="s">
        <v>1064</v>
      </c>
    </row>
  </sheetData>
  <mergeCells count="3">
    <mergeCell ref="A4:A6"/>
    <mergeCell ref="B4:B6"/>
    <mergeCell ref="C4:H4"/>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9"/>
  <sheetViews>
    <sheetView topLeftCell="A4" workbookViewId="0">
      <selection activeCell="A27" sqref="A27"/>
    </sheetView>
  </sheetViews>
  <sheetFormatPr defaultRowHeight="14.25"/>
  <cols>
    <col min="1" max="1" width="8.140625" style="37" customWidth="1"/>
    <col min="2" max="2" width="16" style="37" bestFit="1" customWidth="1"/>
    <col min="3" max="3" width="5.28515625" style="37" customWidth="1"/>
    <col min="4" max="4" width="11" style="37" customWidth="1"/>
    <col min="5" max="5" width="11.85546875" style="37" customWidth="1"/>
    <col min="6" max="6" width="9.28515625" style="37" customWidth="1"/>
    <col min="7" max="7" width="10.140625" style="37" customWidth="1"/>
    <col min="8" max="8" width="23.28515625" style="37" customWidth="1"/>
    <col min="9" max="9" width="35.140625" style="37" customWidth="1"/>
    <col min="10" max="10" width="3.7109375" style="85" customWidth="1"/>
    <col min="11" max="16384" width="9.140625" style="308"/>
  </cols>
  <sheetData>
    <row r="1" spans="1:9" ht="15" customHeight="1">
      <c r="A1" s="342" t="s">
        <v>636</v>
      </c>
      <c r="B1" s="499"/>
      <c r="C1" s="340"/>
      <c r="D1" s="340"/>
      <c r="E1" s="340"/>
      <c r="F1" s="340"/>
      <c r="G1" s="340"/>
      <c r="H1" s="340"/>
      <c r="I1" s="341"/>
    </row>
    <row r="2" spans="1:9" ht="76.5" customHeight="1">
      <c r="A2" s="82" t="s">
        <v>637</v>
      </c>
      <c r="B2" s="343" t="s">
        <v>638</v>
      </c>
      <c r="C2" s="344" t="s">
        <v>315</v>
      </c>
      <c r="D2" s="83" t="s">
        <v>316</v>
      </c>
      <c r="E2" s="83" t="s">
        <v>317</v>
      </c>
      <c r="F2" s="83" t="s">
        <v>182</v>
      </c>
      <c r="G2" s="83" t="s">
        <v>639</v>
      </c>
      <c r="H2" s="83" t="s">
        <v>318</v>
      </c>
      <c r="I2" s="83" t="s">
        <v>640</v>
      </c>
    </row>
    <row r="3" spans="1:9">
      <c r="A3" s="345"/>
      <c r="B3" s="345"/>
      <c r="C3" s="345"/>
      <c r="D3" s="345"/>
      <c r="E3" s="345"/>
      <c r="F3" s="345"/>
      <c r="G3" s="345"/>
      <c r="H3" s="346"/>
      <c r="I3" s="346"/>
    </row>
    <row r="4" spans="1:9">
      <c r="A4" s="347" t="s">
        <v>114</v>
      </c>
      <c r="B4" s="347" t="s">
        <v>1174</v>
      </c>
      <c r="C4" s="347">
        <v>1</v>
      </c>
      <c r="D4" s="347" t="s">
        <v>1025</v>
      </c>
      <c r="E4" s="347" t="s">
        <v>1009</v>
      </c>
      <c r="F4" s="347"/>
      <c r="G4" s="347" t="s">
        <v>1026</v>
      </c>
      <c r="H4" s="348" t="s">
        <v>1027</v>
      </c>
      <c r="I4" s="348"/>
    </row>
    <row r="5" spans="1:9">
      <c r="A5" s="347" t="s">
        <v>114</v>
      </c>
      <c r="B5" s="347" t="s">
        <v>1174</v>
      </c>
      <c r="C5" s="347">
        <v>1</v>
      </c>
      <c r="D5" s="347" t="s">
        <v>1025</v>
      </c>
      <c r="E5" s="347" t="s">
        <v>1009</v>
      </c>
      <c r="F5" s="347"/>
      <c r="G5" s="347" t="s">
        <v>1026</v>
      </c>
      <c r="H5" s="348" t="s">
        <v>1027</v>
      </c>
      <c r="I5" s="348"/>
    </row>
    <row r="6" spans="1:9">
      <c r="A6" s="347" t="s">
        <v>114</v>
      </c>
      <c r="B6" s="347" t="s">
        <v>1174</v>
      </c>
      <c r="C6" s="347">
        <v>1</v>
      </c>
      <c r="D6" s="347" t="s">
        <v>1025</v>
      </c>
      <c r="E6" s="347" t="s">
        <v>1009</v>
      </c>
      <c r="F6" s="347"/>
      <c r="G6" s="347" t="s">
        <v>1026</v>
      </c>
      <c r="H6" s="348" t="s">
        <v>1027</v>
      </c>
      <c r="I6" s="350"/>
    </row>
    <row r="7" spans="1:9">
      <c r="A7" s="347" t="s">
        <v>114</v>
      </c>
      <c r="B7" s="347" t="s">
        <v>1174</v>
      </c>
      <c r="C7" s="347">
        <v>1</v>
      </c>
      <c r="D7" s="347" t="s">
        <v>1025</v>
      </c>
      <c r="E7" s="347" t="s">
        <v>1009</v>
      </c>
      <c r="F7" s="347"/>
      <c r="G7" s="347" t="s">
        <v>1026</v>
      </c>
      <c r="H7" s="348" t="s">
        <v>1027</v>
      </c>
      <c r="I7" s="350"/>
    </row>
    <row r="8" spans="1:9">
      <c r="A8" s="347" t="s">
        <v>114</v>
      </c>
      <c r="B8" s="347" t="s">
        <v>1174</v>
      </c>
      <c r="C8" s="347">
        <v>1</v>
      </c>
      <c r="D8" s="347" t="s">
        <v>1025</v>
      </c>
      <c r="E8" s="347" t="s">
        <v>1009</v>
      </c>
      <c r="F8" s="347"/>
      <c r="G8" s="347" t="s">
        <v>1026</v>
      </c>
      <c r="H8" s="348" t="s">
        <v>1027</v>
      </c>
      <c r="I8" s="350"/>
    </row>
    <row r="9" spans="1:9">
      <c r="A9" s="347" t="s">
        <v>114</v>
      </c>
      <c r="B9" s="347" t="s">
        <v>1174</v>
      </c>
      <c r="C9" s="347">
        <v>1</v>
      </c>
      <c r="D9" s="347" t="s">
        <v>1025</v>
      </c>
      <c r="E9" s="347" t="s">
        <v>1009</v>
      </c>
      <c r="F9" s="347"/>
      <c r="G9" s="347" t="s">
        <v>1026</v>
      </c>
      <c r="H9" s="348" t="s">
        <v>1027</v>
      </c>
      <c r="I9" s="350"/>
    </row>
    <row r="10" spans="1:9">
      <c r="A10" s="347" t="s">
        <v>114</v>
      </c>
      <c r="B10" s="347" t="s">
        <v>1174</v>
      </c>
      <c r="C10" s="347">
        <v>1</v>
      </c>
      <c r="D10" s="347" t="s">
        <v>1025</v>
      </c>
      <c r="E10" s="347" t="s">
        <v>1009</v>
      </c>
      <c r="F10" s="347"/>
      <c r="G10" s="347" t="s">
        <v>1026</v>
      </c>
      <c r="H10" s="348" t="s">
        <v>1027</v>
      </c>
      <c r="I10" s="350"/>
    </row>
    <row r="11" spans="1:9">
      <c r="A11" s="347" t="s">
        <v>114</v>
      </c>
      <c r="B11" s="347" t="s">
        <v>1174</v>
      </c>
      <c r="C11" s="347">
        <v>1</v>
      </c>
      <c r="D11" s="347" t="s">
        <v>1025</v>
      </c>
      <c r="E11" s="347" t="s">
        <v>1009</v>
      </c>
      <c r="F11" s="347"/>
      <c r="G11" s="347" t="s">
        <v>1026</v>
      </c>
      <c r="H11" s="348" t="s">
        <v>1027</v>
      </c>
      <c r="I11" s="350"/>
    </row>
    <row r="12" spans="1:9">
      <c r="A12" s="347" t="s">
        <v>114</v>
      </c>
      <c r="B12" s="347" t="s">
        <v>1174</v>
      </c>
      <c r="C12" s="347">
        <v>1</v>
      </c>
      <c r="D12" s="347" t="s">
        <v>1025</v>
      </c>
      <c r="E12" s="347" t="s">
        <v>1009</v>
      </c>
      <c r="F12" s="347"/>
      <c r="G12" s="347" t="s">
        <v>1026</v>
      </c>
      <c r="H12" s="348" t="s">
        <v>1027</v>
      </c>
      <c r="I12" s="350"/>
    </row>
    <row r="13" spans="1:9">
      <c r="A13" s="347" t="s">
        <v>114</v>
      </c>
      <c r="B13" s="347" t="s">
        <v>1174</v>
      </c>
      <c r="C13" s="347">
        <v>1</v>
      </c>
      <c r="D13" s="347" t="s">
        <v>1025</v>
      </c>
      <c r="E13" s="347" t="s">
        <v>1009</v>
      </c>
      <c r="F13" s="347"/>
      <c r="G13" s="347" t="s">
        <v>1026</v>
      </c>
      <c r="H13" s="348" t="s">
        <v>1027</v>
      </c>
      <c r="I13" s="350"/>
    </row>
    <row r="14" spans="1:9">
      <c r="A14" s="347" t="s">
        <v>114</v>
      </c>
      <c r="B14" s="347" t="s">
        <v>1174</v>
      </c>
      <c r="C14" s="347">
        <v>1</v>
      </c>
      <c r="D14" s="347" t="s">
        <v>1025</v>
      </c>
      <c r="E14" s="347" t="s">
        <v>1009</v>
      </c>
      <c r="F14" s="347"/>
      <c r="G14" s="347" t="s">
        <v>1026</v>
      </c>
      <c r="H14" s="348" t="s">
        <v>1027</v>
      </c>
      <c r="I14" s="350"/>
    </row>
    <row r="15" spans="1:9">
      <c r="A15" s="347" t="s">
        <v>114</v>
      </c>
      <c r="B15" s="347" t="s">
        <v>1174</v>
      </c>
      <c r="C15" s="347">
        <v>2</v>
      </c>
      <c r="D15" s="347" t="s">
        <v>1025</v>
      </c>
      <c r="E15" s="347" t="s">
        <v>1009</v>
      </c>
      <c r="F15" s="347"/>
      <c r="G15" s="347" t="s">
        <v>1026</v>
      </c>
      <c r="H15" s="348" t="s">
        <v>1027</v>
      </c>
      <c r="I15" s="350"/>
    </row>
    <row r="16" spans="1:9">
      <c r="A16" s="347" t="s">
        <v>114</v>
      </c>
      <c r="B16" s="347" t="s">
        <v>1174</v>
      </c>
      <c r="C16" s="347">
        <v>3</v>
      </c>
      <c r="D16" s="347" t="s">
        <v>1025</v>
      </c>
      <c r="E16" s="347" t="s">
        <v>1009</v>
      </c>
      <c r="F16" s="347"/>
      <c r="G16" s="347" t="s">
        <v>1026</v>
      </c>
      <c r="H16" s="348" t="s">
        <v>1027</v>
      </c>
      <c r="I16" s="350"/>
    </row>
    <row r="17" spans="1:9">
      <c r="A17" s="347" t="s">
        <v>114</v>
      </c>
      <c r="B17" s="347" t="s">
        <v>1024</v>
      </c>
      <c r="C17" s="347">
        <v>4</v>
      </c>
      <c r="D17" s="347" t="s">
        <v>1025</v>
      </c>
      <c r="E17" s="347" t="s">
        <v>1009</v>
      </c>
      <c r="F17" s="347"/>
      <c r="G17" s="347" t="s">
        <v>1026</v>
      </c>
      <c r="H17" s="348" t="s">
        <v>1027</v>
      </c>
      <c r="I17" s="350"/>
    </row>
    <row r="18" spans="1:9">
      <c r="A18" s="347" t="s">
        <v>114</v>
      </c>
      <c r="B18" s="347" t="s">
        <v>1024</v>
      </c>
      <c r="C18" s="347">
        <v>5</v>
      </c>
      <c r="D18" s="347" t="s">
        <v>1025</v>
      </c>
      <c r="E18" s="347" t="s">
        <v>1009</v>
      </c>
      <c r="F18" s="347"/>
      <c r="G18" s="347" t="s">
        <v>1026</v>
      </c>
      <c r="H18" s="348" t="s">
        <v>1027</v>
      </c>
      <c r="I18" s="350"/>
    </row>
    <row r="19" spans="1:9">
      <c r="A19" s="347" t="s">
        <v>114</v>
      </c>
      <c r="B19" s="347" t="s">
        <v>1024</v>
      </c>
      <c r="C19" s="347">
        <v>6</v>
      </c>
      <c r="D19" s="347" t="s">
        <v>1025</v>
      </c>
      <c r="E19" s="347" t="s">
        <v>1009</v>
      </c>
      <c r="F19" s="347"/>
      <c r="G19" s="347" t="s">
        <v>1026</v>
      </c>
      <c r="H19" s="348" t="s">
        <v>1027</v>
      </c>
      <c r="I19" s="350"/>
    </row>
    <row r="20" spans="1:9">
      <c r="A20" s="349"/>
      <c r="B20" s="349"/>
      <c r="C20" s="349"/>
      <c r="D20" s="349"/>
      <c r="E20" s="349"/>
      <c r="F20" s="349"/>
      <c r="G20" s="349"/>
      <c r="H20" s="350"/>
      <c r="I20" s="350"/>
    </row>
    <row r="21" spans="1:9">
      <c r="A21" s="347"/>
      <c r="B21" s="347"/>
      <c r="C21" s="347"/>
      <c r="D21" s="347"/>
      <c r="E21" s="347"/>
      <c r="F21" s="347"/>
      <c r="G21" s="347"/>
      <c r="H21" s="348"/>
      <c r="I21" s="350"/>
    </row>
    <row r="22" spans="1:9">
      <c r="A22" s="347"/>
      <c r="B22" s="347"/>
      <c r="C22" s="347"/>
      <c r="D22" s="347"/>
      <c r="E22" s="347"/>
      <c r="F22" s="347"/>
      <c r="G22" s="347"/>
      <c r="H22" s="348"/>
      <c r="I22" s="350"/>
    </row>
    <row r="23" spans="1:9">
      <c r="A23" s="347"/>
      <c r="B23" s="347"/>
      <c r="C23" s="347"/>
      <c r="D23" s="347"/>
      <c r="E23" s="347"/>
      <c r="F23" s="347"/>
      <c r="G23" s="347"/>
      <c r="H23" s="348"/>
      <c r="I23" s="350"/>
    </row>
    <row r="24" spans="1:9">
      <c r="A24" s="347"/>
      <c r="B24" s="347"/>
      <c r="C24" s="347"/>
      <c r="D24" s="347"/>
      <c r="E24" s="347"/>
      <c r="F24" s="347"/>
      <c r="G24" s="347"/>
      <c r="H24" s="348"/>
      <c r="I24" s="350"/>
    </row>
    <row r="25" spans="1:9">
      <c r="A25" s="347"/>
      <c r="B25" s="347"/>
      <c r="C25" s="347"/>
      <c r="D25" s="347"/>
      <c r="E25" s="347"/>
      <c r="F25" s="347"/>
      <c r="G25" s="347"/>
      <c r="H25" s="348"/>
      <c r="I25" s="350"/>
    </row>
    <row r="26" spans="1:9">
      <c r="A26" s="347"/>
      <c r="B26" s="347"/>
      <c r="C26" s="347"/>
      <c r="D26" s="347"/>
      <c r="E26" s="347"/>
      <c r="F26" s="347"/>
      <c r="G26" s="347"/>
      <c r="H26" s="348"/>
      <c r="I26" s="350"/>
    </row>
    <row r="27" spans="1:9">
      <c r="A27" s="347"/>
      <c r="B27" s="347"/>
      <c r="C27" s="347"/>
      <c r="D27" s="347"/>
      <c r="E27" s="347"/>
      <c r="F27" s="347"/>
      <c r="G27" s="347"/>
      <c r="H27" s="348"/>
      <c r="I27" s="350"/>
    </row>
    <row r="28" spans="1:9">
      <c r="A28" s="347"/>
      <c r="B28" s="347"/>
      <c r="C28" s="347"/>
      <c r="D28" s="347"/>
      <c r="E28" s="347"/>
      <c r="F28" s="347"/>
      <c r="G28" s="347"/>
      <c r="H28" s="348"/>
      <c r="I28" s="350"/>
    </row>
    <row r="29" spans="1:9">
      <c r="A29" s="347"/>
      <c r="B29" s="347"/>
      <c r="C29" s="347"/>
      <c r="D29" s="347"/>
      <c r="E29" s="347"/>
      <c r="F29" s="347"/>
      <c r="G29" s="347"/>
      <c r="H29" s="348"/>
      <c r="I29" s="350"/>
    </row>
    <row r="30" spans="1:9">
      <c r="A30" s="347"/>
      <c r="B30" s="347"/>
      <c r="C30" s="347"/>
      <c r="D30" s="347"/>
      <c r="E30" s="347"/>
      <c r="F30" s="347"/>
      <c r="G30" s="347"/>
      <c r="H30" s="348"/>
      <c r="I30" s="350"/>
    </row>
    <row r="31" spans="1:9">
      <c r="A31" s="347"/>
      <c r="B31" s="347"/>
      <c r="C31" s="347"/>
      <c r="D31" s="347"/>
      <c r="E31" s="347"/>
      <c r="F31" s="347"/>
      <c r="G31" s="347"/>
      <c r="H31" s="348"/>
      <c r="I31" s="350"/>
    </row>
    <row r="32" spans="1:9">
      <c r="A32" s="347"/>
      <c r="B32" s="347"/>
      <c r="C32" s="347"/>
      <c r="D32" s="347"/>
      <c r="E32" s="347"/>
      <c r="F32" s="347"/>
      <c r="G32" s="347"/>
      <c r="H32" s="348"/>
      <c r="I32" s="350"/>
    </row>
    <row r="33" spans="1:9">
      <c r="A33" s="347"/>
      <c r="B33" s="347"/>
      <c r="C33" s="347"/>
      <c r="D33" s="347"/>
      <c r="E33" s="347"/>
      <c r="F33" s="347"/>
      <c r="G33" s="347"/>
      <c r="H33" s="348"/>
      <c r="I33" s="500"/>
    </row>
    <row r="34" spans="1:9">
      <c r="A34" s="347"/>
      <c r="B34" s="347"/>
      <c r="C34" s="347"/>
      <c r="D34" s="347"/>
      <c r="E34" s="347"/>
      <c r="F34" s="347"/>
      <c r="G34" s="347"/>
      <c r="H34" s="348"/>
      <c r="I34" s="349"/>
    </row>
    <row r="35" spans="1:9">
      <c r="A35" s="349"/>
      <c r="B35" s="349"/>
      <c r="C35" s="349"/>
      <c r="D35" s="349"/>
      <c r="E35" s="349"/>
      <c r="F35" s="349"/>
      <c r="G35" s="349"/>
      <c r="H35" s="350"/>
      <c r="I35" s="349"/>
    </row>
    <row r="36" spans="1:9">
      <c r="H36" s="351"/>
    </row>
    <row r="37" spans="1:9">
      <c r="H37" s="351"/>
    </row>
    <row r="38" spans="1:9">
      <c r="H38" s="351"/>
    </row>
    <row r="39" spans="1:9">
      <c r="H39" s="35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22"/>
  <sheetViews>
    <sheetView zoomScaleNormal="100" zoomScaleSheetLayoutView="100" workbookViewId="0">
      <selection activeCell="D16" sqref="D16"/>
    </sheetView>
  </sheetViews>
  <sheetFormatPr defaultRowHeight="14.25"/>
  <cols>
    <col min="1" max="1" width="24.42578125" style="308" customWidth="1"/>
    <col min="2" max="2" width="27.42578125" style="308" customWidth="1"/>
    <col min="3" max="3" width="20.140625" style="308" customWidth="1"/>
    <col min="4" max="16384" width="9.140625" style="308"/>
  </cols>
  <sheetData>
    <row r="1" spans="1:4" ht="21" customHeight="1">
      <c r="A1" s="81" t="s">
        <v>35</v>
      </c>
      <c r="B1" s="63" t="s">
        <v>395</v>
      </c>
    </row>
    <row r="2" spans="1:4" ht="28.5" customHeight="1">
      <c r="A2" s="651" t="s">
        <v>396</v>
      </c>
      <c r="B2" s="651"/>
      <c r="C2" s="651"/>
      <c r="D2" s="190"/>
    </row>
    <row r="3" spans="1:4" ht="12.75" customHeight="1">
      <c r="A3" s="468"/>
      <c r="B3" s="468"/>
      <c r="C3" s="468"/>
      <c r="D3" s="190"/>
    </row>
    <row r="4" spans="1:4">
      <c r="A4" s="81" t="s">
        <v>1028</v>
      </c>
      <c r="B4" s="81" t="s">
        <v>205</v>
      </c>
      <c r="C4" s="81" t="s">
        <v>15</v>
      </c>
    </row>
    <row r="6" spans="1:4" ht="15">
      <c r="A6" s="501" t="s">
        <v>206</v>
      </c>
      <c r="B6" s="502" t="s">
        <v>1029</v>
      </c>
      <c r="C6" s="503" t="s">
        <v>1030</v>
      </c>
    </row>
    <row r="7" spans="1:4" ht="15">
      <c r="A7" s="504"/>
      <c r="B7" s="502" t="s">
        <v>1031</v>
      </c>
      <c r="C7" s="503" t="s">
        <v>1030</v>
      </c>
    </row>
    <row r="8" spans="1:4" ht="15">
      <c r="A8" s="504"/>
      <c r="B8" s="502" t="s">
        <v>1032</v>
      </c>
      <c r="C8" s="503" t="s">
        <v>1030</v>
      </c>
    </row>
    <row r="9" spans="1:4" ht="15">
      <c r="A9" s="504"/>
      <c r="B9" s="502"/>
      <c r="C9" s="504"/>
    </row>
    <row r="10" spans="1:4" ht="15">
      <c r="A10" s="501" t="s">
        <v>192</v>
      </c>
      <c r="B10" s="505" t="s">
        <v>1033</v>
      </c>
      <c r="C10" s="503" t="s">
        <v>1030</v>
      </c>
    </row>
    <row r="11" spans="1:4" ht="15">
      <c r="A11" s="504"/>
      <c r="B11" s="505" t="s">
        <v>1034</v>
      </c>
      <c r="C11" s="503" t="s">
        <v>1030</v>
      </c>
    </row>
    <row r="12" spans="1:4" ht="15">
      <c r="A12" s="504"/>
      <c r="B12" s="505" t="s">
        <v>1035</v>
      </c>
      <c r="C12" s="503" t="s">
        <v>1030</v>
      </c>
    </row>
    <row r="13" spans="1:4" ht="15">
      <c r="A13" s="504"/>
      <c r="B13" s="505" t="s">
        <v>1036</v>
      </c>
      <c r="C13" s="503" t="s">
        <v>1030</v>
      </c>
    </row>
    <row r="14" spans="1:4" ht="15">
      <c r="A14" s="504"/>
      <c r="B14" s="505" t="s">
        <v>1037</v>
      </c>
      <c r="C14" s="503" t="s">
        <v>1030</v>
      </c>
    </row>
    <row r="15" spans="1:4" ht="15">
      <c r="A15" s="504"/>
      <c r="B15" s="505" t="s">
        <v>1038</v>
      </c>
      <c r="C15" s="503" t="s">
        <v>1030</v>
      </c>
    </row>
    <row r="16" spans="1:4" ht="15">
      <c r="A16" s="504"/>
      <c r="B16" s="505" t="s">
        <v>1039</v>
      </c>
      <c r="C16" s="503" t="s">
        <v>1030</v>
      </c>
    </row>
    <row r="17" spans="1:3" ht="15">
      <c r="A17" s="504"/>
      <c r="B17" s="502"/>
      <c r="C17" s="504"/>
    </row>
    <row r="18" spans="1:3" ht="15">
      <c r="A18" s="504"/>
      <c r="B18" s="505" t="s">
        <v>1040</v>
      </c>
      <c r="C18" s="503" t="s">
        <v>1030</v>
      </c>
    </row>
    <row r="19" spans="1:3" ht="15">
      <c r="A19" s="504"/>
      <c r="B19" s="505" t="s">
        <v>1041</v>
      </c>
      <c r="C19" s="503" t="s">
        <v>1030</v>
      </c>
    </row>
    <row r="20" spans="1:3">
      <c r="B20" s="91"/>
    </row>
    <row r="21" spans="1:3">
      <c r="A21" s="308" t="s">
        <v>201</v>
      </c>
      <c r="B21" s="91"/>
    </row>
    <row r="22" spans="1:3">
      <c r="B22" s="91"/>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workbookViewId="0">
      <selection activeCell="F11" sqref="F11"/>
    </sheetView>
  </sheetViews>
  <sheetFormatPr defaultColWidth="8" defaultRowHeight="14.25"/>
  <cols>
    <col min="1" max="1" width="7.5703125" style="191" customWidth="1"/>
    <col min="2" max="2" width="70.85546875" style="210" customWidth="1"/>
    <col min="3" max="3" width="7" style="211" customWidth="1"/>
    <col min="4" max="4" width="8" style="212" customWidth="1"/>
    <col min="5" max="16384" width="8" style="195"/>
  </cols>
  <sheetData>
    <row r="1" spans="1:4">
      <c r="A1" s="191" t="s">
        <v>523</v>
      </c>
      <c r="B1" s="192"/>
      <c r="C1" s="193"/>
      <c r="D1" s="194"/>
    </row>
    <row r="2" spans="1:4" ht="49.5" customHeight="1">
      <c r="A2" s="655" t="s">
        <v>555</v>
      </c>
      <c r="B2" s="655"/>
      <c r="C2" s="307"/>
      <c r="D2" s="307"/>
    </row>
    <row r="3" spans="1:4" ht="42.75">
      <c r="A3" s="196" t="s">
        <v>397</v>
      </c>
      <c r="B3" s="197" t="s">
        <v>524</v>
      </c>
      <c r="C3" s="198" t="s">
        <v>398</v>
      </c>
      <c r="D3" s="197" t="s">
        <v>328</v>
      </c>
    </row>
    <row r="4" spans="1:4">
      <c r="A4" s="199">
        <v>1.1000000000000001</v>
      </c>
      <c r="B4" s="200" t="s">
        <v>329</v>
      </c>
      <c r="C4" s="236"/>
      <c r="D4" s="237"/>
    </row>
    <row r="5" spans="1:4">
      <c r="A5" s="201" t="s">
        <v>114</v>
      </c>
      <c r="B5" s="202"/>
      <c r="C5" s="203"/>
      <c r="D5" s="204"/>
    </row>
    <row r="6" spans="1:4">
      <c r="A6" s="205" t="s">
        <v>190</v>
      </c>
      <c r="B6" s="206"/>
      <c r="C6" s="207"/>
      <c r="D6" s="208"/>
    </row>
    <row r="7" spans="1:4">
      <c r="A7" s="205" t="s">
        <v>2</v>
      </c>
      <c r="B7" s="206"/>
      <c r="C7" s="207"/>
      <c r="D7" s="208"/>
    </row>
    <row r="8" spans="1:4">
      <c r="A8" s="205" t="s">
        <v>3</v>
      </c>
      <c r="B8" s="206"/>
      <c r="C8" s="207"/>
      <c r="D8" s="208"/>
    </row>
    <row r="9" spans="1:4">
      <c r="A9" s="205" t="s">
        <v>4</v>
      </c>
      <c r="B9" s="206"/>
      <c r="C9" s="207"/>
      <c r="D9" s="208"/>
    </row>
    <row r="10" spans="1:4">
      <c r="A10" s="209"/>
    </row>
    <row r="11" spans="1:4" ht="28.5">
      <c r="A11" s="199">
        <v>1.2</v>
      </c>
      <c r="B11" s="200" t="s">
        <v>330</v>
      </c>
      <c r="C11" s="238"/>
      <c r="D11" s="239"/>
    </row>
    <row r="12" spans="1:4">
      <c r="A12" s="205" t="s">
        <v>114</v>
      </c>
      <c r="B12" s="213"/>
      <c r="C12" s="207"/>
      <c r="D12" s="208"/>
    </row>
    <row r="13" spans="1:4">
      <c r="A13" s="205" t="s">
        <v>190</v>
      </c>
      <c r="B13" s="206"/>
      <c r="C13" s="207"/>
      <c r="D13" s="208"/>
    </row>
    <row r="14" spans="1:4">
      <c r="A14" s="205" t="s">
        <v>2</v>
      </c>
      <c r="B14" s="206"/>
      <c r="C14" s="207"/>
      <c r="D14" s="208"/>
    </row>
    <row r="15" spans="1:4">
      <c r="A15" s="205" t="s">
        <v>3</v>
      </c>
      <c r="B15" s="206"/>
      <c r="C15" s="207"/>
      <c r="D15" s="208"/>
    </row>
    <row r="16" spans="1:4">
      <c r="A16" s="205" t="s">
        <v>4</v>
      </c>
      <c r="B16" s="206"/>
      <c r="C16" s="207"/>
      <c r="D16" s="208"/>
    </row>
    <row r="17" spans="1:4">
      <c r="A17" s="209"/>
    </row>
    <row r="18" spans="1:4" ht="28.5">
      <c r="A18" s="233">
        <v>1.3</v>
      </c>
      <c r="B18" s="234" t="s">
        <v>352</v>
      </c>
      <c r="C18" s="240" t="s">
        <v>424</v>
      </c>
      <c r="D18" s="241" t="s">
        <v>424</v>
      </c>
    </row>
    <row r="19" spans="1:4">
      <c r="A19" s="209"/>
    </row>
    <row r="20" spans="1:4" ht="28.5">
      <c r="A20" s="199">
        <v>1.4</v>
      </c>
      <c r="B20" s="200" t="s">
        <v>331</v>
      </c>
      <c r="C20" s="238"/>
      <c r="D20" s="239"/>
    </row>
    <row r="21" spans="1:4">
      <c r="A21" s="205" t="s">
        <v>114</v>
      </c>
      <c r="B21" s="206"/>
      <c r="C21" s="207"/>
      <c r="D21" s="208"/>
    </row>
    <row r="22" spans="1:4">
      <c r="A22" s="205" t="s">
        <v>190</v>
      </c>
      <c r="B22" s="206"/>
      <c r="C22" s="207"/>
      <c r="D22" s="208"/>
    </row>
    <row r="23" spans="1:4">
      <c r="A23" s="205" t="s">
        <v>2</v>
      </c>
      <c r="B23" s="206"/>
      <c r="C23" s="207"/>
      <c r="D23" s="208"/>
    </row>
    <row r="24" spans="1:4">
      <c r="A24" s="205" t="s">
        <v>3</v>
      </c>
      <c r="B24" s="206"/>
      <c r="C24" s="207"/>
      <c r="D24" s="208"/>
    </row>
    <row r="25" spans="1:4">
      <c r="A25" s="205" t="s">
        <v>4</v>
      </c>
      <c r="B25" s="206"/>
      <c r="C25" s="207"/>
      <c r="D25" s="208"/>
    </row>
    <row r="26" spans="1:4">
      <c r="A26" s="209"/>
    </row>
    <row r="27" spans="1:4" ht="154.5" customHeight="1">
      <c r="A27" s="214">
        <v>1.5</v>
      </c>
      <c r="B27" s="235" t="s">
        <v>579</v>
      </c>
      <c r="C27" s="242"/>
      <c r="D27" s="243"/>
    </row>
    <row r="28" spans="1:4">
      <c r="A28" s="205" t="s">
        <v>114</v>
      </c>
      <c r="B28" s="244"/>
      <c r="C28" s="207"/>
      <c r="D28" s="208"/>
    </row>
    <row r="29" spans="1:4">
      <c r="A29" s="205" t="s">
        <v>190</v>
      </c>
      <c r="B29" s="206"/>
      <c r="C29" s="207"/>
      <c r="D29" s="208"/>
    </row>
    <row r="30" spans="1:4">
      <c r="A30" s="205" t="s">
        <v>2</v>
      </c>
      <c r="B30" s="206"/>
      <c r="C30" s="207"/>
      <c r="D30" s="208"/>
    </row>
    <row r="31" spans="1:4">
      <c r="A31" s="205" t="s">
        <v>3</v>
      </c>
      <c r="B31" s="206"/>
      <c r="C31" s="207"/>
      <c r="D31" s="208"/>
    </row>
    <row r="32" spans="1:4">
      <c r="A32" s="205" t="s">
        <v>4</v>
      </c>
      <c r="B32" s="206"/>
      <c r="C32" s="207"/>
      <c r="D32" s="208"/>
    </row>
    <row r="33" spans="1:4">
      <c r="A33" s="209"/>
    </row>
    <row r="34" spans="1:4" ht="72" customHeight="1">
      <c r="A34" s="216">
        <v>1.6</v>
      </c>
      <c r="B34" s="235" t="s">
        <v>353</v>
      </c>
      <c r="C34" s="238"/>
      <c r="D34" s="239"/>
    </row>
    <row r="35" spans="1:4">
      <c r="A35" s="205" t="s">
        <v>114</v>
      </c>
      <c r="B35" s="206"/>
      <c r="C35" s="207"/>
      <c r="D35" s="208"/>
    </row>
    <row r="36" spans="1:4">
      <c r="A36" s="205" t="s">
        <v>190</v>
      </c>
      <c r="B36" s="206"/>
      <c r="C36" s="207"/>
      <c r="D36" s="208"/>
    </row>
    <row r="37" spans="1:4">
      <c r="A37" s="205" t="s">
        <v>2</v>
      </c>
      <c r="B37" s="206"/>
      <c r="C37" s="207"/>
      <c r="D37" s="208"/>
    </row>
    <row r="38" spans="1:4">
      <c r="A38" s="205" t="s">
        <v>3</v>
      </c>
      <c r="B38" s="206"/>
      <c r="C38" s="207"/>
      <c r="D38" s="208"/>
    </row>
    <row r="39" spans="1:4">
      <c r="A39" s="205" t="s">
        <v>4</v>
      </c>
      <c r="B39" s="206"/>
      <c r="C39" s="207"/>
      <c r="D39" s="208"/>
    </row>
    <row r="40" spans="1:4">
      <c r="A40" s="209"/>
    </row>
    <row r="41" spans="1:4" ht="68.25" customHeight="1">
      <c r="A41" s="199">
        <v>1.7</v>
      </c>
      <c r="B41" s="235" t="s">
        <v>580</v>
      </c>
      <c r="C41" s="238"/>
      <c r="D41" s="239"/>
    </row>
    <row r="42" spans="1:4">
      <c r="A42" s="205" t="s">
        <v>114</v>
      </c>
      <c r="B42" s="206"/>
      <c r="C42" s="207"/>
      <c r="D42" s="208"/>
    </row>
    <row r="43" spans="1:4">
      <c r="A43" s="205" t="s">
        <v>190</v>
      </c>
      <c r="B43" s="206"/>
      <c r="C43" s="207"/>
      <c r="D43" s="208"/>
    </row>
    <row r="44" spans="1:4">
      <c r="A44" s="205" t="s">
        <v>2</v>
      </c>
      <c r="B44" s="206"/>
      <c r="C44" s="207"/>
      <c r="D44" s="208"/>
    </row>
    <row r="45" spans="1:4">
      <c r="A45" s="205" t="s">
        <v>3</v>
      </c>
      <c r="B45" s="206"/>
      <c r="C45" s="207"/>
      <c r="D45" s="208"/>
    </row>
    <row r="46" spans="1:4">
      <c r="A46" s="205" t="s">
        <v>4</v>
      </c>
      <c r="B46" s="206"/>
      <c r="C46" s="207"/>
      <c r="D46" s="208"/>
    </row>
    <row r="47" spans="1:4">
      <c r="A47" s="209"/>
    </row>
    <row r="48" spans="1:4" ht="51.75" customHeight="1">
      <c r="A48" s="199">
        <v>1.8</v>
      </c>
      <c r="B48" s="200" t="s">
        <v>332</v>
      </c>
      <c r="C48" s="236"/>
      <c r="D48" s="237"/>
    </row>
    <row r="49" spans="1:4">
      <c r="A49" s="205" t="s">
        <v>114</v>
      </c>
      <c r="B49" s="213"/>
      <c r="C49" s="207"/>
      <c r="D49" s="208"/>
    </row>
    <row r="50" spans="1:4">
      <c r="A50" s="205" t="s">
        <v>190</v>
      </c>
      <c r="B50" s="213"/>
      <c r="C50" s="207"/>
      <c r="D50" s="208"/>
    </row>
    <row r="51" spans="1:4">
      <c r="A51" s="205" t="s">
        <v>2</v>
      </c>
      <c r="B51" s="213"/>
      <c r="C51" s="207"/>
      <c r="D51" s="208"/>
    </row>
    <row r="52" spans="1:4">
      <c r="A52" s="205" t="s">
        <v>3</v>
      </c>
      <c r="B52" s="213"/>
      <c r="C52" s="207"/>
      <c r="D52" s="208"/>
    </row>
    <row r="53" spans="1:4">
      <c r="A53" s="205" t="s">
        <v>4</v>
      </c>
      <c r="B53" s="213"/>
      <c r="C53" s="207"/>
      <c r="D53" s="208"/>
    </row>
    <row r="54" spans="1:4">
      <c r="A54" s="209"/>
      <c r="B54" s="217"/>
    </row>
    <row r="55" spans="1:4" ht="59.25" customHeight="1">
      <c r="A55" s="199">
        <v>1.9</v>
      </c>
      <c r="B55" s="200" t="s">
        <v>354</v>
      </c>
      <c r="C55" s="238"/>
      <c r="D55" s="239"/>
    </row>
    <row r="56" spans="1:4">
      <c r="A56" s="205" t="s">
        <v>114</v>
      </c>
      <c r="B56" s="213"/>
      <c r="C56" s="207"/>
      <c r="D56" s="208"/>
    </row>
    <row r="57" spans="1:4">
      <c r="A57" s="205" t="s">
        <v>190</v>
      </c>
      <c r="B57" s="213"/>
      <c r="C57" s="207"/>
      <c r="D57" s="208"/>
    </row>
    <row r="58" spans="1:4">
      <c r="A58" s="205" t="s">
        <v>2</v>
      </c>
      <c r="B58" s="213"/>
      <c r="C58" s="207"/>
      <c r="D58" s="208"/>
    </row>
    <row r="59" spans="1:4">
      <c r="A59" s="205" t="s">
        <v>3</v>
      </c>
      <c r="B59" s="213"/>
      <c r="C59" s="207"/>
      <c r="D59" s="208"/>
    </row>
    <row r="60" spans="1:4">
      <c r="A60" s="205" t="s">
        <v>4</v>
      </c>
      <c r="B60" s="213"/>
      <c r="C60" s="207"/>
      <c r="D60" s="208"/>
    </row>
    <row r="61" spans="1:4">
      <c r="A61" s="209"/>
      <c r="B61" s="217"/>
    </row>
    <row r="62" spans="1:4" ht="34.5" customHeight="1">
      <c r="A62" s="218">
        <v>1.1000000000000001</v>
      </c>
      <c r="B62" s="200" t="s">
        <v>543</v>
      </c>
      <c r="C62" s="238"/>
      <c r="D62" s="239"/>
    </row>
    <row r="63" spans="1:4">
      <c r="A63" s="205" t="s">
        <v>114</v>
      </c>
      <c r="B63" s="206"/>
      <c r="C63" s="207"/>
      <c r="D63" s="208"/>
    </row>
    <row r="64" spans="1:4">
      <c r="A64" s="205" t="s">
        <v>190</v>
      </c>
      <c r="B64" s="206"/>
      <c r="C64" s="207"/>
      <c r="D64" s="208"/>
    </row>
    <row r="65" spans="1:4">
      <c r="A65" s="205" t="s">
        <v>2</v>
      </c>
      <c r="B65" s="206"/>
      <c r="C65" s="207"/>
      <c r="D65" s="208"/>
    </row>
    <row r="66" spans="1:4">
      <c r="A66" s="205" t="s">
        <v>3</v>
      </c>
      <c r="B66" s="206"/>
      <c r="C66" s="207"/>
      <c r="D66" s="208"/>
    </row>
    <row r="67" spans="1:4">
      <c r="A67" s="205" t="s">
        <v>4</v>
      </c>
      <c r="B67" s="206"/>
      <c r="C67" s="207"/>
      <c r="D67" s="208"/>
    </row>
    <row r="68" spans="1:4">
      <c r="A68" s="209"/>
    </row>
    <row r="69" spans="1:4" ht="57">
      <c r="A69" s="218">
        <v>1.1100000000000001</v>
      </c>
      <c r="B69" s="200" t="s">
        <v>333</v>
      </c>
      <c r="C69" s="238"/>
      <c r="D69" s="239"/>
    </row>
    <row r="70" spans="1:4">
      <c r="A70" s="205" t="s">
        <v>114</v>
      </c>
      <c r="B70" s="206"/>
      <c r="C70" s="207"/>
      <c r="D70" s="208"/>
    </row>
    <row r="71" spans="1:4">
      <c r="A71" s="205" t="s">
        <v>190</v>
      </c>
      <c r="B71" s="206"/>
      <c r="C71" s="207"/>
      <c r="D71" s="208"/>
    </row>
    <row r="72" spans="1:4">
      <c r="A72" s="205" t="s">
        <v>2</v>
      </c>
      <c r="B72" s="206"/>
      <c r="C72" s="207"/>
      <c r="D72" s="208"/>
    </row>
    <row r="73" spans="1:4">
      <c r="A73" s="205" t="s">
        <v>3</v>
      </c>
      <c r="B73" s="206"/>
      <c r="C73" s="207"/>
      <c r="D73" s="208"/>
    </row>
    <row r="74" spans="1:4">
      <c r="A74" s="205" t="s">
        <v>4</v>
      </c>
      <c r="B74" s="206"/>
      <c r="C74" s="207"/>
      <c r="D74" s="208"/>
    </row>
    <row r="75" spans="1:4">
      <c r="A75" s="209"/>
    </row>
    <row r="76" spans="1:4" ht="42.75">
      <c r="A76" s="216">
        <v>1.1200000000000001</v>
      </c>
      <c r="B76" s="200" t="s">
        <v>334</v>
      </c>
      <c r="C76" s="238"/>
      <c r="D76" s="239"/>
    </row>
    <row r="77" spans="1:4">
      <c r="A77" s="205" t="s">
        <v>114</v>
      </c>
      <c r="B77" s="219" t="s">
        <v>335</v>
      </c>
      <c r="C77" s="213"/>
      <c r="D77" s="213"/>
    </row>
    <row r="78" spans="1:4">
      <c r="A78" s="205" t="s">
        <v>190</v>
      </c>
      <c r="B78" s="213"/>
      <c r="C78" s="213"/>
      <c r="D78" s="213"/>
    </row>
    <row r="79" spans="1:4">
      <c r="A79" s="205" t="s">
        <v>2</v>
      </c>
      <c r="B79" s="213"/>
      <c r="C79" s="213"/>
      <c r="D79" s="213"/>
    </row>
    <row r="80" spans="1:4">
      <c r="A80" s="205" t="s">
        <v>3</v>
      </c>
      <c r="B80" s="213"/>
      <c r="C80" s="213"/>
      <c r="D80" s="213"/>
    </row>
    <row r="81" spans="1:4">
      <c r="A81" s="205" t="s">
        <v>4</v>
      </c>
      <c r="B81" s="213"/>
      <c r="C81" s="213"/>
      <c r="D81" s="213"/>
    </row>
    <row r="82" spans="1:4">
      <c r="A82" s="220"/>
      <c r="B82" s="217"/>
      <c r="C82" s="217"/>
      <c r="D82" s="217"/>
    </row>
    <row r="83" spans="1:4" ht="71.25">
      <c r="A83" s="214">
        <v>1.1299999999999999</v>
      </c>
      <c r="B83" s="79" t="s">
        <v>355</v>
      </c>
      <c r="C83" s="242" t="s">
        <v>424</v>
      </c>
      <c r="D83" s="243" t="s">
        <v>424</v>
      </c>
    </row>
    <row r="84" spans="1:4" ht="42.75">
      <c r="A84" s="214"/>
      <c r="B84" s="80" t="s">
        <v>336</v>
      </c>
      <c r="C84" s="207"/>
      <c r="D84" s="208"/>
    </row>
    <row r="85" spans="1:4">
      <c r="A85" s="209"/>
    </row>
    <row r="86" spans="1:4" ht="57">
      <c r="A86" s="214">
        <v>2.1</v>
      </c>
      <c r="B86" s="215" t="s">
        <v>337</v>
      </c>
      <c r="C86" s="242"/>
      <c r="D86" s="243"/>
    </row>
    <row r="87" spans="1:4" ht="56.25" customHeight="1">
      <c r="A87" s="221"/>
      <c r="B87" s="222" t="s">
        <v>338</v>
      </c>
      <c r="C87" s="246"/>
      <c r="D87" s="247"/>
    </row>
    <row r="88" spans="1:4">
      <c r="A88" s="205" t="s">
        <v>114</v>
      </c>
      <c r="B88" s="213"/>
      <c r="C88" s="207"/>
      <c r="D88" s="208"/>
    </row>
    <row r="89" spans="1:4">
      <c r="A89" s="205" t="s">
        <v>190</v>
      </c>
      <c r="B89" s="213"/>
      <c r="C89" s="207"/>
      <c r="D89" s="208"/>
    </row>
    <row r="90" spans="1:4">
      <c r="A90" s="205" t="s">
        <v>2</v>
      </c>
      <c r="B90" s="213"/>
      <c r="C90" s="207"/>
      <c r="D90" s="208"/>
    </row>
    <row r="91" spans="1:4">
      <c r="A91" s="205" t="s">
        <v>3</v>
      </c>
      <c r="B91" s="213"/>
      <c r="C91" s="207"/>
      <c r="D91" s="208"/>
    </row>
    <row r="92" spans="1:4">
      <c r="A92" s="205" t="s">
        <v>4</v>
      </c>
      <c r="B92" s="213"/>
      <c r="C92" s="207"/>
      <c r="D92" s="208"/>
    </row>
    <row r="93" spans="1:4">
      <c r="A93" s="209"/>
    </row>
    <row r="94" spans="1:4" ht="27.75" customHeight="1">
      <c r="A94" s="652">
        <v>2.2000000000000002</v>
      </c>
      <c r="B94" s="215" t="s">
        <v>339</v>
      </c>
      <c r="C94" s="242"/>
      <c r="D94" s="243"/>
    </row>
    <row r="95" spans="1:4" ht="14.25" customHeight="1">
      <c r="A95" s="653"/>
      <c r="B95" s="192" t="s">
        <v>399</v>
      </c>
      <c r="C95" s="193"/>
      <c r="D95" s="223"/>
    </row>
    <row r="96" spans="1:4" ht="14.25" customHeight="1">
      <c r="A96" s="653"/>
      <c r="B96" s="192" t="s">
        <v>400</v>
      </c>
      <c r="C96" s="193"/>
      <c r="D96" s="223"/>
    </row>
    <row r="97" spans="1:4" ht="14.25" customHeight="1">
      <c r="A97" s="653"/>
      <c r="B97" s="192" t="s">
        <v>401</v>
      </c>
      <c r="C97" s="193"/>
      <c r="D97" s="223"/>
    </row>
    <row r="98" spans="1:4" ht="14.25" customHeight="1">
      <c r="A98" s="653"/>
      <c r="B98" s="192" t="s">
        <v>402</v>
      </c>
      <c r="C98" s="193"/>
      <c r="D98" s="223"/>
    </row>
    <row r="99" spans="1:4" ht="14.25" customHeight="1">
      <c r="A99" s="653"/>
      <c r="B99" s="192" t="s">
        <v>403</v>
      </c>
      <c r="C99" s="248"/>
      <c r="D99" s="249"/>
    </row>
    <row r="100" spans="1:4" ht="14.25" customHeight="1">
      <c r="A100" s="653"/>
      <c r="B100" s="192" t="s">
        <v>404</v>
      </c>
      <c r="C100" s="193"/>
      <c r="D100" s="223"/>
    </row>
    <row r="101" spans="1:4" ht="27.75" customHeight="1">
      <c r="A101" s="653"/>
      <c r="B101" s="192" t="s">
        <v>405</v>
      </c>
      <c r="C101" s="248"/>
      <c r="D101" s="249"/>
    </row>
    <row r="102" spans="1:4" ht="31.5" customHeight="1">
      <c r="A102" s="653"/>
      <c r="B102" s="192" t="s">
        <v>406</v>
      </c>
      <c r="C102" s="248"/>
      <c r="D102" s="249"/>
    </row>
    <row r="103" spans="1:4" ht="14.25" customHeight="1">
      <c r="A103" s="653"/>
      <c r="B103" s="192" t="s">
        <v>407</v>
      </c>
      <c r="C103" s="248"/>
      <c r="D103" s="249"/>
    </row>
    <row r="104" spans="1:4" ht="15.75" customHeight="1">
      <c r="A104" s="653"/>
      <c r="B104" s="192" t="s">
        <v>408</v>
      </c>
      <c r="C104" s="248"/>
      <c r="D104" s="249"/>
    </row>
    <row r="105" spans="1:4" ht="28.5">
      <c r="A105" s="654"/>
      <c r="B105" s="222" t="s">
        <v>409</v>
      </c>
      <c r="C105" s="246"/>
      <c r="D105" s="247"/>
    </row>
    <row r="106" spans="1:4">
      <c r="A106" s="205" t="s">
        <v>114</v>
      </c>
      <c r="B106" s="206"/>
      <c r="C106" s="207"/>
      <c r="D106" s="208"/>
    </row>
    <row r="107" spans="1:4">
      <c r="A107" s="205" t="s">
        <v>190</v>
      </c>
      <c r="B107" s="206"/>
      <c r="C107" s="207"/>
      <c r="D107" s="208"/>
    </row>
    <row r="108" spans="1:4">
      <c r="A108" s="205" t="s">
        <v>2</v>
      </c>
      <c r="B108" s="206"/>
      <c r="C108" s="207"/>
      <c r="D108" s="208"/>
    </row>
    <row r="109" spans="1:4">
      <c r="A109" s="205" t="s">
        <v>3</v>
      </c>
      <c r="B109" s="206"/>
      <c r="C109" s="207"/>
      <c r="D109" s="208"/>
    </row>
    <row r="110" spans="1:4">
      <c r="A110" s="205" t="s">
        <v>4</v>
      </c>
      <c r="B110" s="206"/>
      <c r="C110" s="207"/>
      <c r="D110" s="208"/>
    </row>
    <row r="111" spans="1:4">
      <c r="A111" s="209"/>
    </row>
    <row r="112" spans="1:4" ht="57">
      <c r="A112" s="214">
        <v>2.2999999999999998</v>
      </c>
      <c r="B112" s="215" t="s">
        <v>340</v>
      </c>
      <c r="C112" s="242"/>
      <c r="D112" s="243"/>
    </row>
    <row r="113" spans="1:4" ht="45.75" customHeight="1">
      <c r="A113" s="224"/>
      <c r="B113" s="192" t="s">
        <v>341</v>
      </c>
      <c r="C113" s="248"/>
      <c r="D113" s="249"/>
    </row>
    <row r="114" spans="1:4">
      <c r="A114" s="224"/>
      <c r="B114" s="192" t="s">
        <v>410</v>
      </c>
      <c r="C114" s="193"/>
      <c r="D114" s="223"/>
    </row>
    <row r="115" spans="1:4">
      <c r="A115" s="224"/>
      <c r="B115" s="192" t="s">
        <v>411</v>
      </c>
      <c r="C115" s="193"/>
      <c r="D115" s="223"/>
    </row>
    <row r="116" spans="1:4" ht="54" customHeight="1">
      <c r="A116" s="224"/>
      <c r="B116" s="192" t="s">
        <v>581</v>
      </c>
      <c r="C116" s="248"/>
      <c r="D116" s="249"/>
    </row>
    <row r="117" spans="1:4" ht="30.75" customHeight="1">
      <c r="A117" s="224"/>
      <c r="B117" s="192" t="s">
        <v>525</v>
      </c>
      <c r="C117" s="248"/>
      <c r="D117" s="249"/>
    </row>
    <row r="118" spans="1:4">
      <c r="A118" s="224"/>
      <c r="B118" s="192" t="s">
        <v>412</v>
      </c>
      <c r="C118" s="193"/>
      <c r="D118" s="223"/>
    </row>
    <row r="119" spans="1:4" ht="45.75" customHeight="1">
      <c r="A119" s="224"/>
      <c r="B119" s="192" t="s">
        <v>413</v>
      </c>
      <c r="C119" s="250"/>
      <c r="D119" s="251"/>
    </row>
    <row r="120" spans="1:4">
      <c r="A120" s="224"/>
      <c r="B120" s="192" t="s">
        <v>342</v>
      </c>
      <c r="C120" s="193"/>
      <c r="D120" s="223"/>
    </row>
    <row r="121" spans="1:4">
      <c r="A121" s="224"/>
      <c r="B121" s="192" t="s">
        <v>414</v>
      </c>
      <c r="C121" s="193"/>
      <c r="D121" s="223"/>
    </row>
    <row r="122" spans="1:4" ht="28.5">
      <c r="A122" s="224"/>
      <c r="B122" s="192" t="s">
        <v>415</v>
      </c>
      <c r="C122" s="193"/>
      <c r="D122" s="223"/>
    </row>
    <row r="123" spans="1:4" ht="28.5">
      <c r="A123" s="224"/>
      <c r="B123" s="192" t="s">
        <v>416</v>
      </c>
      <c r="C123" s="193"/>
      <c r="D123" s="223"/>
    </row>
    <row r="124" spans="1:4">
      <c r="A124" s="221"/>
      <c r="B124" s="222" t="s">
        <v>417</v>
      </c>
      <c r="C124" s="225"/>
      <c r="D124" s="226"/>
    </row>
    <row r="125" spans="1:4">
      <c r="A125" s="205" t="s">
        <v>114</v>
      </c>
      <c r="B125" s="213"/>
      <c r="C125" s="207"/>
      <c r="D125" s="208"/>
    </row>
    <row r="126" spans="1:4">
      <c r="A126" s="205" t="s">
        <v>190</v>
      </c>
      <c r="B126" s="213"/>
      <c r="C126" s="207"/>
      <c r="D126" s="208"/>
    </row>
    <row r="127" spans="1:4">
      <c r="A127" s="205" t="s">
        <v>2</v>
      </c>
      <c r="B127" s="213"/>
      <c r="C127" s="207"/>
      <c r="D127" s="208"/>
    </row>
    <row r="128" spans="1:4">
      <c r="A128" s="205" t="s">
        <v>3</v>
      </c>
      <c r="B128" s="213"/>
      <c r="C128" s="207"/>
      <c r="D128" s="208"/>
    </row>
    <row r="129" spans="1:4">
      <c r="A129" s="205" t="s">
        <v>4</v>
      </c>
      <c r="B129" s="206"/>
      <c r="C129" s="207"/>
      <c r="D129" s="208"/>
    </row>
    <row r="130" spans="1:4">
      <c r="A130" s="209"/>
    </row>
    <row r="131" spans="1:4" ht="42.75">
      <c r="A131" s="199">
        <v>2.4</v>
      </c>
      <c r="B131" s="192" t="s">
        <v>526</v>
      </c>
      <c r="C131" s="227" t="s">
        <v>424</v>
      </c>
      <c r="D131" s="228" t="s">
        <v>424</v>
      </c>
    </row>
    <row r="132" spans="1:4">
      <c r="A132" s="205" t="s">
        <v>114</v>
      </c>
      <c r="B132" s="213"/>
      <c r="C132" s="207"/>
      <c r="D132" s="208"/>
    </row>
    <row r="133" spans="1:4">
      <c r="A133" s="205" t="s">
        <v>190</v>
      </c>
      <c r="B133" s="213"/>
      <c r="C133" s="207"/>
      <c r="D133" s="208"/>
    </row>
    <row r="134" spans="1:4">
      <c r="A134" s="205" t="s">
        <v>2</v>
      </c>
      <c r="B134" s="213"/>
      <c r="C134" s="207"/>
      <c r="D134" s="208"/>
    </row>
    <row r="135" spans="1:4">
      <c r="A135" s="205" t="s">
        <v>3</v>
      </c>
      <c r="B135" s="213"/>
      <c r="C135" s="207"/>
      <c r="D135" s="208"/>
    </row>
    <row r="136" spans="1:4">
      <c r="A136" s="205" t="s">
        <v>4</v>
      </c>
      <c r="B136" s="206"/>
      <c r="C136" s="207"/>
      <c r="D136" s="208"/>
    </row>
    <row r="137" spans="1:4">
      <c r="A137" s="209"/>
    </row>
    <row r="138" spans="1:4" ht="75.75" customHeight="1">
      <c r="A138" s="214">
        <v>2.5</v>
      </c>
      <c r="B138" s="192" t="s">
        <v>356</v>
      </c>
      <c r="C138" s="242"/>
      <c r="D138" s="243"/>
    </row>
    <row r="139" spans="1:4" ht="70.5" customHeight="1">
      <c r="A139" s="221"/>
      <c r="B139" s="222" t="s">
        <v>343</v>
      </c>
      <c r="C139" s="246"/>
      <c r="D139" s="247"/>
    </row>
    <row r="140" spans="1:4">
      <c r="A140" s="205" t="s">
        <v>114</v>
      </c>
      <c r="B140" s="206"/>
      <c r="C140" s="207"/>
      <c r="D140" s="208"/>
    </row>
    <row r="141" spans="1:4">
      <c r="A141" s="205" t="s">
        <v>190</v>
      </c>
      <c r="B141" s="206"/>
      <c r="C141" s="207"/>
      <c r="D141" s="208"/>
    </row>
    <row r="142" spans="1:4">
      <c r="A142" s="205" t="s">
        <v>2</v>
      </c>
      <c r="B142" s="206"/>
      <c r="C142" s="207"/>
      <c r="D142" s="208"/>
    </row>
    <row r="143" spans="1:4">
      <c r="A143" s="205" t="s">
        <v>3</v>
      </c>
      <c r="B143" s="206"/>
      <c r="C143" s="207"/>
      <c r="D143" s="208"/>
    </row>
    <row r="144" spans="1:4">
      <c r="A144" s="205" t="s">
        <v>4</v>
      </c>
      <c r="B144" s="206"/>
      <c r="C144" s="207"/>
      <c r="D144" s="208"/>
    </row>
    <row r="145" spans="1:4">
      <c r="A145" s="209"/>
    </row>
    <row r="146" spans="1:4" ht="85.5">
      <c r="A146" s="214">
        <v>2.6</v>
      </c>
      <c r="B146" s="222" t="s">
        <v>582</v>
      </c>
      <c r="C146" s="242"/>
      <c r="D146" s="243"/>
    </row>
    <row r="147" spans="1:4">
      <c r="A147" s="205" t="s">
        <v>114</v>
      </c>
      <c r="B147" s="206"/>
      <c r="C147" s="207"/>
      <c r="D147" s="208"/>
    </row>
    <row r="148" spans="1:4">
      <c r="A148" s="205" t="s">
        <v>190</v>
      </c>
      <c r="B148" s="206"/>
      <c r="C148" s="207"/>
      <c r="D148" s="208"/>
    </row>
    <row r="149" spans="1:4">
      <c r="A149" s="205" t="s">
        <v>2</v>
      </c>
      <c r="B149" s="206"/>
      <c r="C149" s="207"/>
      <c r="D149" s="208"/>
    </row>
    <row r="150" spans="1:4">
      <c r="A150" s="205" t="s">
        <v>3</v>
      </c>
      <c r="B150" s="206"/>
      <c r="C150" s="207"/>
      <c r="D150" s="208"/>
    </row>
    <row r="151" spans="1:4">
      <c r="A151" s="205" t="s">
        <v>4</v>
      </c>
      <c r="B151" s="206"/>
      <c r="C151" s="207"/>
      <c r="D151" s="208"/>
    </row>
    <row r="152" spans="1:4">
      <c r="A152" s="209"/>
    </row>
    <row r="153" spans="1:4" ht="85.5">
      <c r="A153" s="214">
        <v>2.7</v>
      </c>
      <c r="B153" s="235" t="s">
        <v>583</v>
      </c>
      <c r="C153" s="242"/>
      <c r="D153" s="243"/>
    </row>
    <row r="154" spans="1:4">
      <c r="A154" s="205" t="s">
        <v>114</v>
      </c>
      <c r="B154" s="245"/>
      <c r="C154" s="207"/>
      <c r="D154" s="208"/>
    </row>
    <row r="155" spans="1:4">
      <c r="A155" s="205" t="s">
        <v>190</v>
      </c>
      <c r="B155" s="206"/>
      <c r="C155" s="207"/>
      <c r="D155" s="208"/>
    </row>
    <row r="156" spans="1:4">
      <c r="A156" s="205" t="s">
        <v>2</v>
      </c>
      <c r="B156" s="206"/>
      <c r="C156" s="207"/>
      <c r="D156" s="208"/>
    </row>
    <row r="157" spans="1:4">
      <c r="A157" s="205" t="s">
        <v>3</v>
      </c>
      <c r="B157" s="206"/>
      <c r="C157" s="207"/>
      <c r="D157" s="208"/>
    </row>
    <row r="158" spans="1:4">
      <c r="A158" s="205" t="s">
        <v>4</v>
      </c>
      <c r="B158" s="206"/>
      <c r="C158" s="207"/>
      <c r="D158" s="208"/>
    </row>
    <row r="159" spans="1:4">
      <c r="A159" s="209"/>
    </row>
    <row r="160" spans="1:4" ht="42" customHeight="1">
      <c r="A160" s="199">
        <v>2.8</v>
      </c>
      <c r="B160" s="200" t="s">
        <v>544</v>
      </c>
      <c r="C160" s="238"/>
      <c r="D160" s="239"/>
    </row>
    <row r="161" spans="1:4">
      <c r="A161" s="205" t="s">
        <v>114</v>
      </c>
      <c r="B161" s="206"/>
      <c r="C161" s="207"/>
      <c r="D161" s="208"/>
    </row>
    <row r="162" spans="1:4">
      <c r="A162" s="205" t="s">
        <v>190</v>
      </c>
      <c r="B162" s="229"/>
      <c r="C162" s="207"/>
      <c r="D162" s="208"/>
    </row>
    <row r="163" spans="1:4">
      <c r="A163" s="205" t="s">
        <v>2</v>
      </c>
      <c r="B163" s="206"/>
      <c r="C163" s="207"/>
      <c r="D163" s="208"/>
    </row>
    <row r="164" spans="1:4">
      <c r="A164" s="205" t="s">
        <v>3</v>
      </c>
      <c r="B164" s="206"/>
      <c r="C164" s="207"/>
      <c r="D164" s="208"/>
    </row>
    <row r="165" spans="1:4">
      <c r="A165" s="205" t="s">
        <v>4</v>
      </c>
      <c r="B165" s="206"/>
      <c r="C165" s="207"/>
      <c r="D165" s="208"/>
    </row>
    <row r="166" spans="1:4">
      <c r="A166" s="209"/>
    </row>
    <row r="167" spans="1:4" ht="57">
      <c r="A167" s="214">
        <v>3.1</v>
      </c>
      <c r="B167" s="215" t="s">
        <v>344</v>
      </c>
      <c r="C167" s="230"/>
      <c r="D167" s="231"/>
    </row>
    <row r="168" spans="1:4" ht="42.75">
      <c r="A168" s="224"/>
      <c r="B168" s="192" t="s">
        <v>345</v>
      </c>
      <c r="C168" s="193"/>
      <c r="D168" s="223"/>
    </row>
    <row r="169" spans="1:4" ht="28.5">
      <c r="A169" s="224"/>
      <c r="B169" s="192" t="s">
        <v>346</v>
      </c>
      <c r="C169" s="193"/>
      <c r="D169" s="223"/>
    </row>
    <row r="170" spans="1:4" ht="114">
      <c r="A170" s="221"/>
      <c r="B170" s="222" t="s">
        <v>347</v>
      </c>
      <c r="C170" s="225"/>
      <c r="D170" s="226"/>
    </row>
    <row r="171" spans="1:4">
      <c r="A171" s="205" t="s">
        <v>114</v>
      </c>
      <c r="B171" s="206"/>
      <c r="C171" s="207"/>
      <c r="D171" s="208"/>
    </row>
    <row r="172" spans="1:4">
      <c r="A172" s="205" t="s">
        <v>190</v>
      </c>
      <c r="B172" s="206"/>
      <c r="C172" s="207"/>
      <c r="D172" s="208"/>
    </row>
    <row r="173" spans="1:4">
      <c r="A173" s="205" t="s">
        <v>2</v>
      </c>
      <c r="B173" s="206"/>
      <c r="C173" s="207"/>
      <c r="D173" s="208"/>
    </row>
    <row r="174" spans="1:4">
      <c r="A174" s="205" t="s">
        <v>3</v>
      </c>
      <c r="B174" s="206"/>
      <c r="C174" s="207"/>
      <c r="D174" s="208"/>
    </row>
    <row r="175" spans="1:4">
      <c r="A175" s="205" t="s">
        <v>4</v>
      </c>
      <c r="B175" s="206"/>
      <c r="C175" s="207"/>
      <c r="D175" s="208"/>
    </row>
    <row r="176" spans="1:4">
      <c r="A176" s="209"/>
    </row>
    <row r="177" spans="1:4" ht="42.75">
      <c r="A177" s="214">
        <v>3.2</v>
      </c>
      <c r="B177" s="222" t="s">
        <v>357</v>
      </c>
      <c r="C177" s="230"/>
      <c r="D177" s="231"/>
    </row>
    <row r="178" spans="1:4" ht="42.75">
      <c r="A178" s="224"/>
      <c r="B178" s="192" t="s">
        <v>348</v>
      </c>
      <c r="C178" s="193"/>
      <c r="D178" s="223"/>
    </row>
    <row r="179" spans="1:4" ht="57">
      <c r="A179" s="224"/>
      <c r="B179" s="192" t="s">
        <v>556</v>
      </c>
      <c r="C179" s="193"/>
      <c r="D179" s="223"/>
    </row>
    <row r="180" spans="1:4" ht="42.75">
      <c r="A180" s="221"/>
      <c r="B180" s="232" t="s">
        <v>545</v>
      </c>
      <c r="C180" s="225"/>
      <c r="D180" s="226"/>
    </row>
    <row r="181" spans="1:4">
      <c r="A181" s="205"/>
      <c r="B181" s="206"/>
      <c r="C181" s="207"/>
      <c r="D181" s="208"/>
    </row>
    <row r="182" spans="1:4">
      <c r="A182" s="205"/>
      <c r="B182" s="206"/>
      <c r="C182" s="207"/>
      <c r="D182" s="208"/>
    </row>
    <row r="183" spans="1:4">
      <c r="A183" s="205"/>
      <c r="B183" s="206"/>
      <c r="C183" s="207"/>
      <c r="D183" s="208"/>
    </row>
    <row r="184" spans="1:4">
      <c r="A184" s="205"/>
      <c r="B184" s="206"/>
      <c r="C184" s="207"/>
      <c r="D184" s="208"/>
    </row>
    <row r="185" spans="1:4">
      <c r="A185" s="205"/>
      <c r="B185" s="206"/>
      <c r="C185" s="207"/>
      <c r="D185" s="208"/>
    </row>
    <row r="186" spans="1:4">
      <c r="A186" s="209"/>
    </row>
    <row r="187" spans="1:4" ht="71.25">
      <c r="A187" s="214">
        <v>4.0999999999999996</v>
      </c>
      <c r="B187" s="215" t="s">
        <v>418</v>
      </c>
      <c r="C187" s="230"/>
      <c r="D187" s="231"/>
    </row>
    <row r="188" spans="1:4">
      <c r="A188" s="205" t="s">
        <v>114</v>
      </c>
      <c r="B188" s="206"/>
      <c r="C188" s="207"/>
      <c r="D188" s="208"/>
    </row>
    <row r="189" spans="1:4">
      <c r="A189" s="205" t="s">
        <v>190</v>
      </c>
      <c r="B189" s="206"/>
      <c r="C189" s="207"/>
      <c r="D189" s="208"/>
    </row>
    <row r="190" spans="1:4">
      <c r="A190" s="205" t="s">
        <v>2</v>
      </c>
      <c r="B190" s="206"/>
      <c r="C190" s="207"/>
      <c r="D190" s="208"/>
    </row>
    <row r="191" spans="1:4">
      <c r="A191" s="205" t="s">
        <v>3</v>
      </c>
      <c r="B191" s="206"/>
      <c r="C191" s="207"/>
      <c r="D191" s="208"/>
    </row>
    <row r="192" spans="1:4">
      <c r="A192" s="205" t="s">
        <v>4</v>
      </c>
      <c r="B192" s="206"/>
      <c r="C192" s="207"/>
      <c r="D192" s="208"/>
    </row>
    <row r="193" spans="1:4">
      <c r="A193" s="209"/>
    </row>
    <row r="194" spans="1:4" ht="42.75">
      <c r="A194" s="199">
        <v>4.2</v>
      </c>
      <c r="B194" s="200" t="s">
        <v>349</v>
      </c>
      <c r="C194" s="227"/>
      <c r="D194" s="228"/>
    </row>
    <row r="195" spans="1:4">
      <c r="A195" s="205" t="s">
        <v>114</v>
      </c>
      <c r="B195" s="206"/>
      <c r="C195" s="207"/>
      <c r="D195" s="208"/>
    </row>
    <row r="196" spans="1:4">
      <c r="A196" s="205" t="s">
        <v>190</v>
      </c>
      <c r="B196" s="206"/>
      <c r="C196" s="207"/>
      <c r="D196" s="208"/>
    </row>
    <row r="197" spans="1:4">
      <c r="A197" s="205" t="s">
        <v>2</v>
      </c>
      <c r="B197" s="206"/>
      <c r="C197" s="207"/>
      <c r="D197" s="208"/>
    </row>
    <row r="198" spans="1:4">
      <c r="A198" s="205" t="s">
        <v>3</v>
      </c>
      <c r="B198" s="206"/>
      <c r="C198" s="207"/>
      <c r="D198" s="208"/>
    </row>
    <row r="199" spans="1:4">
      <c r="A199" s="205" t="s">
        <v>4</v>
      </c>
      <c r="B199" s="206"/>
      <c r="C199" s="207"/>
      <c r="D199" s="208"/>
    </row>
    <row r="201" spans="1:4" ht="42.75">
      <c r="A201" s="199">
        <v>4.3</v>
      </c>
      <c r="B201" s="200" t="s">
        <v>350</v>
      </c>
      <c r="C201" s="227"/>
      <c r="D201" s="228"/>
    </row>
    <row r="202" spans="1:4">
      <c r="A202" s="205" t="s">
        <v>114</v>
      </c>
      <c r="B202" s="206"/>
      <c r="C202" s="207"/>
      <c r="D202" s="208"/>
    </row>
    <row r="203" spans="1:4">
      <c r="A203" s="205" t="s">
        <v>190</v>
      </c>
      <c r="B203" s="206"/>
      <c r="C203" s="207"/>
      <c r="D203" s="208"/>
    </row>
    <row r="204" spans="1:4">
      <c r="A204" s="205" t="s">
        <v>2</v>
      </c>
      <c r="B204" s="206"/>
      <c r="C204" s="207"/>
      <c r="D204" s="208"/>
    </row>
    <row r="205" spans="1:4">
      <c r="A205" s="205" t="s">
        <v>3</v>
      </c>
      <c r="B205" s="206"/>
      <c r="C205" s="207"/>
      <c r="D205" s="208"/>
    </row>
    <row r="206" spans="1:4">
      <c r="A206" s="205" t="s">
        <v>4</v>
      </c>
      <c r="B206" s="206"/>
      <c r="C206" s="207"/>
      <c r="D206" s="208"/>
    </row>
    <row r="207" spans="1:4">
      <c r="A207" s="209"/>
    </row>
    <row r="208" spans="1:4" ht="71.25">
      <c r="A208" s="214">
        <v>5.0999999999999996</v>
      </c>
      <c r="B208" s="215" t="s">
        <v>546</v>
      </c>
      <c r="C208" s="230"/>
      <c r="D208" s="231"/>
    </row>
    <row r="209" spans="1:4">
      <c r="A209" s="205" t="s">
        <v>114</v>
      </c>
      <c r="B209" s="206"/>
      <c r="C209" s="207"/>
      <c r="D209" s="208"/>
    </row>
    <row r="210" spans="1:4">
      <c r="A210" s="205" t="s">
        <v>190</v>
      </c>
      <c r="B210" s="206"/>
      <c r="C210" s="207"/>
      <c r="D210" s="208"/>
    </row>
    <row r="211" spans="1:4">
      <c r="A211" s="205" t="s">
        <v>2</v>
      </c>
      <c r="B211" s="206"/>
      <c r="C211" s="207"/>
      <c r="D211" s="208"/>
    </row>
    <row r="212" spans="1:4">
      <c r="A212" s="205" t="s">
        <v>3</v>
      </c>
      <c r="B212" s="206"/>
      <c r="C212" s="207"/>
      <c r="D212" s="208"/>
    </row>
    <row r="213" spans="1:4">
      <c r="A213" s="205" t="s">
        <v>4</v>
      </c>
      <c r="B213" s="206"/>
      <c r="C213" s="207"/>
      <c r="D213" s="208"/>
    </row>
    <row r="214" spans="1:4">
      <c r="A214" s="209"/>
    </row>
    <row r="215" spans="1:4" ht="42.75">
      <c r="A215" s="199">
        <v>5.2</v>
      </c>
      <c r="B215" s="200" t="s">
        <v>547</v>
      </c>
      <c r="C215" s="227"/>
      <c r="D215" s="228"/>
    </row>
    <row r="216" spans="1:4">
      <c r="A216" s="205" t="s">
        <v>114</v>
      </c>
      <c r="B216" s="206"/>
      <c r="C216" s="207"/>
      <c r="D216" s="208"/>
    </row>
    <row r="217" spans="1:4">
      <c r="A217" s="205" t="s">
        <v>190</v>
      </c>
      <c r="B217" s="206"/>
      <c r="C217" s="207"/>
      <c r="D217" s="208"/>
    </row>
    <row r="218" spans="1:4">
      <c r="A218" s="205" t="s">
        <v>2</v>
      </c>
      <c r="B218" s="206"/>
      <c r="C218" s="207"/>
      <c r="D218" s="208"/>
    </row>
    <row r="219" spans="1:4">
      <c r="A219" s="205" t="s">
        <v>3</v>
      </c>
      <c r="B219" s="206"/>
      <c r="C219" s="207"/>
      <c r="D219" s="208"/>
    </row>
    <row r="220" spans="1:4">
      <c r="A220" s="205" t="s">
        <v>4</v>
      </c>
      <c r="B220" s="206"/>
      <c r="C220" s="207"/>
      <c r="D220" s="208"/>
    </row>
    <row r="221" spans="1:4">
      <c r="A221" s="209"/>
    </row>
    <row r="222" spans="1:4" ht="57">
      <c r="A222" s="199">
        <v>5.3</v>
      </c>
      <c r="B222" s="200" t="s">
        <v>548</v>
      </c>
      <c r="C222" s="227"/>
      <c r="D222" s="228"/>
    </row>
    <row r="223" spans="1:4">
      <c r="A223" s="205" t="s">
        <v>114</v>
      </c>
      <c r="B223" s="206"/>
      <c r="C223" s="207"/>
      <c r="D223" s="208"/>
    </row>
    <row r="224" spans="1:4">
      <c r="A224" s="205" t="s">
        <v>190</v>
      </c>
      <c r="B224" s="206"/>
      <c r="C224" s="207"/>
      <c r="D224" s="208"/>
    </row>
    <row r="225" spans="1:4">
      <c r="A225" s="205" t="s">
        <v>2</v>
      </c>
      <c r="B225" s="206"/>
      <c r="C225" s="207"/>
      <c r="D225" s="208"/>
    </row>
    <row r="226" spans="1:4">
      <c r="A226" s="205" t="s">
        <v>3</v>
      </c>
      <c r="B226" s="206"/>
      <c r="C226" s="207"/>
      <c r="D226" s="208"/>
    </row>
    <row r="227" spans="1:4">
      <c r="A227" s="205" t="s">
        <v>4</v>
      </c>
      <c r="B227" s="206"/>
      <c r="C227" s="207"/>
      <c r="D227" s="208"/>
    </row>
    <row r="228" spans="1:4">
      <c r="A228" s="209"/>
    </row>
    <row r="229" spans="1:4" ht="57">
      <c r="A229" s="199">
        <v>5.4</v>
      </c>
      <c r="B229" s="200" t="s">
        <v>351</v>
      </c>
      <c r="C229" s="227"/>
      <c r="D229" s="228"/>
    </row>
    <row r="230" spans="1:4">
      <c r="A230" s="205" t="s">
        <v>114</v>
      </c>
      <c r="B230" s="206"/>
      <c r="C230" s="207"/>
      <c r="D230" s="208"/>
    </row>
    <row r="231" spans="1:4">
      <c r="A231" s="205" t="s">
        <v>190</v>
      </c>
      <c r="B231" s="206"/>
      <c r="C231" s="207"/>
      <c r="D231" s="208"/>
    </row>
    <row r="232" spans="1:4">
      <c r="A232" s="205" t="s">
        <v>2</v>
      </c>
      <c r="B232" s="206"/>
      <c r="C232" s="207"/>
      <c r="D232" s="208"/>
    </row>
    <row r="233" spans="1:4">
      <c r="A233" s="205" t="s">
        <v>3</v>
      </c>
      <c r="B233" s="206"/>
      <c r="C233" s="207"/>
      <c r="D233" s="208"/>
    </row>
    <row r="234" spans="1:4">
      <c r="A234" s="205" t="s">
        <v>4</v>
      </c>
      <c r="B234" s="206"/>
      <c r="C234" s="207"/>
      <c r="D234" s="208"/>
    </row>
    <row r="235" spans="1:4">
      <c r="A235" s="209"/>
    </row>
    <row r="236" spans="1:4" ht="42.75">
      <c r="A236" s="199">
        <v>5.5</v>
      </c>
      <c r="B236" s="200" t="s">
        <v>549</v>
      </c>
      <c r="C236" s="227"/>
      <c r="D236" s="228"/>
    </row>
    <row r="237" spans="1:4">
      <c r="A237" s="205" t="s">
        <v>114</v>
      </c>
      <c r="B237" s="206"/>
      <c r="C237" s="207"/>
      <c r="D237" s="208"/>
    </row>
    <row r="238" spans="1:4">
      <c r="A238" s="205" t="s">
        <v>190</v>
      </c>
      <c r="B238" s="206"/>
      <c r="C238" s="207"/>
      <c r="D238" s="208"/>
    </row>
    <row r="239" spans="1:4">
      <c r="A239" s="205" t="s">
        <v>2</v>
      </c>
      <c r="B239" s="206"/>
      <c r="C239" s="207"/>
      <c r="D239" s="208"/>
    </row>
    <row r="240" spans="1:4">
      <c r="A240" s="205" t="s">
        <v>3</v>
      </c>
      <c r="B240" s="206"/>
      <c r="C240" s="207"/>
      <c r="D240" s="208"/>
    </row>
    <row r="241" spans="1:4">
      <c r="A241" s="205" t="s">
        <v>4</v>
      </c>
      <c r="B241" s="206"/>
      <c r="C241" s="207"/>
      <c r="D241" s="208"/>
    </row>
    <row r="242" spans="1:4">
      <c r="A242" s="209"/>
    </row>
    <row r="243" spans="1:4" ht="43.5" customHeight="1">
      <c r="A243" s="214">
        <v>5.6</v>
      </c>
      <c r="B243" s="310" t="s">
        <v>550</v>
      </c>
      <c r="C243" s="242"/>
      <c r="D243" s="243"/>
    </row>
    <row r="244" spans="1:4">
      <c r="A244" s="224"/>
      <c r="B244" s="311" t="s">
        <v>419</v>
      </c>
      <c r="C244" s="193"/>
      <c r="D244" s="223"/>
    </row>
    <row r="245" spans="1:4">
      <c r="A245" s="224"/>
      <c r="B245" s="311" t="s">
        <v>420</v>
      </c>
      <c r="C245" s="193"/>
      <c r="D245" s="223"/>
    </row>
    <row r="246" spans="1:4">
      <c r="A246" s="224"/>
      <c r="B246" s="311" t="s">
        <v>421</v>
      </c>
      <c r="C246" s="193"/>
      <c r="D246" s="223"/>
    </row>
    <row r="247" spans="1:4">
      <c r="A247" s="224"/>
      <c r="B247" s="311" t="s">
        <v>422</v>
      </c>
      <c r="C247" s="193"/>
      <c r="D247" s="223"/>
    </row>
    <row r="248" spans="1:4" ht="28.5">
      <c r="A248" s="221"/>
      <c r="B248" s="312" t="s">
        <v>423</v>
      </c>
      <c r="C248" s="252"/>
      <c r="D248" s="253"/>
    </row>
    <row r="249" spans="1:4">
      <c r="A249" s="205" t="s">
        <v>114</v>
      </c>
      <c r="B249" s="206"/>
      <c r="C249" s="207"/>
      <c r="D249" s="208"/>
    </row>
    <row r="250" spans="1:4">
      <c r="A250" s="205" t="s">
        <v>190</v>
      </c>
      <c r="B250" s="206"/>
      <c r="C250" s="207"/>
      <c r="D250" s="208"/>
    </row>
    <row r="251" spans="1:4">
      <c r="A251" s="205" t="s">
        <v>2</v>
      </c>
      <c r="B251" s="206"/>
      <c r="C251" s="207"/>
      <c r="D251" s="208"/>
    </row>
    <row r="252" spans="1:4">
      <c r="A252" s="205" t="s">
        <v>3</v>
      </c>
      <c r="B252" s="206"/>
      <c r="C252" s="207"/>
      <c r="D252" s="208"/>
    </row>
    <row r="253" spans="1:4">
      <c r="A253" s="205" t="s">
        <v>4</v>
      </c>
      <c r="B253" s="206"/>
      <c r="C253" s="207"/>
      <c r="D253" s="208"/>
    </row>
    <row r="254" spans="1:4">
      <c r="A254" s="209"/>
    </row>
    <row r="255" spans="1:4" ht="42.75">
      <c r="A255" s="233">
        <v>5.7</v>
      </c>
      <c r="B255" s="234" t="s">
        <v>533</v>
      </c>
      <c r="C255" s="240" t="s">
        <v>425</v>
      </c>
      <c r="D255" s="241" t="s">
        <v>425</v>
      </c>
    </row>
    <row r="256" spans="1:4">
      <c r="A256" s="209"/>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39"/>
  <sheetViews>
    <sheetView workbookViewId="0">
      <selection activeCell="A2" sqref="A2:D2"/>
    </sheetView>
  </sheetViews>
  <sheetFormatPr defaultRowHeight="15"/>
  <cols>
    <col min="2" max="2" width="78.140625" customWidth="1"/>
  </cols>
  <sheetData>
    <row r="1" spans="1:9">
      <c r="A1" s="596" t="s">
        <v>569</v>
      </c>
      <c r="B1" s="597"/>
      <c r="C1" s="598"/>
      <c r="D1" s="599"/>
    </row>
    <row r="2" spans="1:9" ht="49.5" customHeight="1">
      <c r="A2" s="656" t="s">
        <v>562</v>
      </c>
      <c r="B2" s="657"/>
      <c r="C2" s="657"/>
      <c r="D2" s="657"/>
    </row>
    <row r="3" spans="1:9" ht="42.75">
      <c r="A3" s="196" t="s">
        <v>397</v>
      </c>
      <c r="B3" s="197" t="s">
        <v>561</v>
      </c>
      <c r="C3" s="198" t="s">
        <v>398</v>
      </c>
      <c r="D3" s="197" t="s">
        <v>328</v>
      </c>
    </row>
    <row r="4" spans="1:9">
      <c r="A4" s="199">
        <v>1.1000000000000001</v>
      </c>
      <c r="B4" s="200" t="s">
        <v>563</v>
      </c>
      <c r="C4" s="600"/>
      <c r="D4" s="601"/>
    </row>
    <row r="5" spans="1:9">
      <c r="A5" s="201" t="s">
        <v>114</v>
      </c>
      <c r="B5" s="202" t="s">
        <v>1232</v>
      </c>
      <c r="C5" s="602" t="s">
        <v>957</v>
      </c>
      <c r="D5" s="603"/>
    </row>
    <row r="6" spans="1:9">
      <c r="A6" s="205" t="s">
        <v>190</v>
      </c>
      <c r="B6" s="604"/>
      <c r="C6" s="605"/>
      <c r="D6" s="606"/>
    </row>
    <row r="7" spans="1:9">
      <c r="A7" s="205" t="s">
        <v>2</v>
      </c>
      <c r="B7" s="604"/>
      <c r="C7" s="605"/>
      <c r="D7" s="606"/>
    </row>
    <row r="8" spans="1:9">
      <c r="A8" s="205" t="s">
        <v>3</v>
      </c>
      <c r="B8" s="604"/>
      <c r="C8" s="605"/>
      <c r="D8" s="606"/>
    </row>
    <row r="9" spans="1:9">
      <c r="A9" s="205" t="s">
        <v>4</v>
      </c>
      <c r="B9" s="604"/>
      <c r="C9" s="605"/>
      <c r="D9" s="606"/>
    </row>
    <row r="10" spans="1:9" ht="42.75">
      <c r="A10" s="199">
        <v>1.2</v>
      </c>
      <c r="B10" s="200" t="s">
        <v>564</v>
      </c>
      <c r="C10" s="600"/>
      <c r="D10" s="601"/>
    </row>
    <row r="11" spans="1:9">
      <c r="A11" s="201" t="s">
        <v>114</v>
      </c>
      <c r="B11" s="607" t="s">
        <v>1233</v>
      </c>
      <c r="C11" s="602" t="s">
        <v>957</v>
      </c>
      <c r="D11" s="603"/>
    </row>
    <row r="12" spans="1:9" ht="28.5">
      <c r="A12" s="205" t="s">
        <v>190</v>
      </c>
      <c r="B12" s="608" t="s">
        <v>1234</v>
      </c>
      <c r="C12" s="605"/>
      <c r="D12" s="606"/>
      <c r="E12" s="609"/>
      <c r="F12" s="609"/>
      <c r="G12" s="609"/>
      <c r="H12" s="609"/>
      <c r="I12" s="609"/>
    </row>
    <row r="13" spans="1:9">
      <c r="A13" s="205" t="s">
        <v>2</v>
      </c>
      <c r="B13" s="604"/>
      <c r="C13" s="605"/>
      <c r="D13" s="606"/>
    </row>
    <row r="14" spans="1:9">
      <c r="A14" s="205" t="s">
        <v>3</v>
      </c>
      <c r="B14" s="604"/>
      <c r="C14" s="605"/>
      <c r="D14" s="606"/>
    </row>
    <row r="15" spans="1:9">
      <c r="A15" s="205" t="s">
        <v>4</v>
      </c>
      <c r="B15" s="604"/>
      <c r="C15" s="605"/>
      <c r="D15" s="606"/>
    </row>
    <row r="16" spans="1:9" ht="30.75" customHeight="1">
      <c r="A16" s="199">
        <v>1.3</v>
      </c>
      <c r="B16" s="200" t="s">
        <v>565</v>
      </c>
      <c r="C16" s="600"/>
      <c r="D16" s="601"/>
    </row>
    <row r="17" spans="1:4" ht="28.5">
      <c r="A17" s="201" t="s">
        <v>114</v>
      </c>
      <c r="B17" s="608" t="s">
        <v>1239</v>
      </c>
      <c r="C17" s="602" t="s">
        <v>1237</v>
      </c>
      <c r="D17" s="603"/>
    </row>
    <row r="18" spans="1:4">
      <c r="A18" s="205" t="s">
        <v>190</v>
      </c>
      <c r="B18" s="604"/>
      <c r="C18" s="605"/>
      <c r="D18" s="606"/>
    </row>
    <row r="19" spans="1:4">
      <c r="A19" s="205" t="s">
        <v>2</v>
      </c>
      <c r="B19" s="604"/>
      <c r="C19" s="605"/>
      <c r="D19" s="606"/>
    </row>
    <row r="20" spans="1:4">
      <c r="A20" s="205" t="s">
        <v>3</v>
      </c>
      <c r="B20" s="604"/>
      <c r="C20" s="605"/>
      <c r="D20" s="606"/>
    </row>
    <row r="21" spans="1:4">
      <c r="A21" s="205" t="s">
        <v>4</v>
      </c>
      <c r="B21" s="604"/>
      <c r="C21" s="605"/>
      <c r="D21" s="606"/>
    </row>
    <row r="22" spans="1:4" ht="28.5">
      <c r="A22" s="199">
        <v>1.4</v>
      </c>
      <c r="B22" s="200" t="s">
        <v>566</v>
      </c>
      <c r="C22" s="600"/>
      <c r="D22" s="601"/>
    </row>
    <row r="23" spans="1:4" ht="28.5">
      <c r="A23" s="201" t="s">
        <v>114</v>
      </c>
      <c r="B23" s="202" t="s">
        <v>1235</v>
      </c>
      <c r="C23" s="602" t="s">
        <v>957</v>
      </c>
      <c r="D23" s="603"/>
    </row>
    <row r="24" spans="1:4">
      <c r="A24" s="205" t="s">
        <v>190</v>
      </c>
      <c r="B24" s="604"/>
      <c r="C24" s="605"/>
      <c r="D24" s="606"/>
    </row>
    <row r="25" spans="1:4">
      <c r="A25" s="205" t="s">
        <v>2</v>
      </c>
      <c r="B25" s="604"/>
      <c r="C25" s="605"/>
      <c r="D25" s="606"/>
    </row>
    <row r="26" spans="1:4">
      <c r="A26" s="205" t="s">
        <v>3</v>
      </c>
      <c r="B26" s="604"/>
      <c r="C26" s="605"/>
      <c r="D26" s="606"/>
    </row>
    <row r="27" spans="1:4">
      <c r="A27" s="205" t="s">
        <v>4</v>
      </c>
      <c r="B27" s="604"/>
      <c r="C27" s="605"/>
      <c r="D27" s="606"/>
    </row>
    <row r="28" spans="1:4">
      <c r="A28" s="199">
        <v>1.5</v>
      </c>
      <c r="B28" s="200" t="s">
        <v>567</v>
      </c>
      <c r="C28" s="600"/>
      <c r="D28" s="601"/>
    </row>
    <row r="29" spans="1:4" ht="28.5">
      <c r="A29" s="201" t="s">
        <v>114</v>
      </c>
      <c r="B29" s="202" t="s">
        <v>1236</v>
      </c>
      <c r="C29" s="602" t="s">
        <v>1237</v>
      </c>
      <c r="D29" s="603"/>
    </row>
    <row r="30" spans="1:4">
      <c r="A30" s="205" t="s">
        <v>190</v>
      </c>
      <c r="B30" s="604"/>
      <c r="C30" s="605"/>
      <c r="D30" s="606"/>
    </row>
    <row r="31" spans="1:4">
      <c r="A31" s="205" t="s">
        <v>2</v>
      </c>
      <c r="B31" s="604"/>
      <c r="C31" s="605"/>
      <c r="D31" s="606"/>
    </row>
    <row r="32" spans="1:4">
      <c r="A32" s="205" t="s">
        <v>3</v>
      </c>
      <c r="B32" s="604"/>
      <c r="C32" s="605"/>
      <c r="D32" s="606"/>
    </row>
    <row r="33" spans="1:4">
      <c r="A33" s="205" t="s">
        <v>4</v>
      </c>
      <c r="B33" s="604"/>
      <c r="C33" s="605"/>
      <c r="D33" s="606"/>
    </row>
    <row r="34" spans="1:4" ht="199.5">
      <c r="A34" s="199">
        <v>1.1000000000000001</v>
      </c>
      <c r="B34" s="200" t="s">
        <v>568</v>
      </c>
      <c r="C34" s="600"/>
      <c r="D34" s="601"/>
    </row>
    <row r="35" spans="1:4" ht="42.75">
      <c r="A35" s="201" t="s">
        <v>114</v>
      </c>
      <c r="B35" s="202" t="s">
        <v>1238</v>
      </c>
      <c r="C35" s="602" t="s">
        <v>957</v>
      </c>
      <c r="D35" s="603"/>
    </row>
    <row r="36" spans="1:4">
      <c r="A36" s="205" t="s">
        <v>190</v>
      </c>
      <c r="B36" s="604"/>
      <c r="C36" s="605"/>
      <c r="D36" s="606"/>
    </row>
    <row r="37" spans="1:4">
      <c r="A37" s="205" t="s">
        <v>2</v>
      </c>
      <c r="B37" s="604"/>
      <c r="C37" s="605"/>
      <c r="D37" s="606"/>
    </row>
    <row r="38" spans="1:4">
      <c r="A38" s="205" t="s">
        <v>3</v>
      </c>
      <c r="B38" s="604"/>
      <c r="C38" s="605"/>
      <c r="D38" s="606"/>
    </row>
    <row r="39" spans="1:4">
      <c r="A39" s="205" t="s">
        <v>4</v>
      </c>
      <c r="B39" s="604"/>
      <c r="C39" s="605"/>
      <c r="D39" s="606"/>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X32"/>
  <sheetViews>
    <sheetView view="pageBreakPreview" topLeftCell="A8" zoomScale="85" zoomScaleNormal="100" zoomScaleSheetLayoutView="85" workbookViewId="0">
      <selection activeCell="T31" sqref="T31"/>
    </sheetView>
  </sheetViews>
  <sheetFormatPr defaultColWidth="8.85546875" defaultRowHeight="12.75"/>
  <cols>
    <col min="1" max="1" width="4.28515625" style="88" customWidth="1"/>
    <col min="2" max="2" width="6.42578125" style="88" hidden="1" customWidth="1"/>
    <col min="3" max="3" width="28.42578125" style="88" hidden="1" customWidth="1"/>
    <col min="4" max="4" width="14.42578125" style="88" hidden="1" customWidth="1"/>
    <col min="5" max="5" width="13.7109375" style="88" hidden="1" customWidth="1"/>
    <col min="6" max="6" width="19.5703125" style="88" hidden="1" customWidth="1"/>
    <col min="7" max="7" width="17.140625" style="37" hidden="1" customWidth="1"/>
    <col min="8" max="10" width="19" style="88" hidden="1" customWidth="1"/>
    <col min="11" max="11" width="11.7109375" style="88" hidden="1" customWidth="1"/>
    <col min="12" max="12" width="17" style="88" customWidth="1"/>
    <col min="13" max="13" width="19" style="88" customWidth="1"/>
    <col min="14" max="14" width="13.140625" style="88" customWidth="1"/>
    <col min="15" max="15" width="10.85546875" style="88" customWidth="1"/>
    <col min="16" max="16" width="11.140625" style="88" customWidth="1"/>
    <col min="17" max="19" width="13.7109375" style="88" customWidth="1"/>
    <col min="20" max="20" width="11.140625" style="88" customWidth="1"/>
    <col min="21" max="21" width="18.140625" style="88" customWidth="1"/>
    <col min="22" max="22" width="18.85546875" style="88" hidden="1" customWidth="1"/>
    <col min="23" max="23" width="12.140625" style="88" customWidth="1"/>
    <col min="24" max="24" width="13.7109375" style="88" hidden="1" customWidth="1"/>
    <col min="25" max="16384" width="8.85546875" style="88"/>
  </cols>
  <sheetData>
    <row r="1" spans="1:24" s="313" customFormat="1" ht="25.5" hidden="1" customHeight="1">
      <c r="G1" s="314"/>
      <c r="L1" s="315" t="s">
        <v>584</v>
      </c>
      <c r="V1" s="313" t="s">
        <v>159</v>
      </c>
      <c r="W1" s="316" t="s">
        <v>585</v>
      </c>
      <c r="X1" s="313" t="s">
        <v>163</v>
      </c>
    </row>
    <row r="2" spans="1:24" s="313" customFormat="1" ht="38.25" hidden="1" customHeight="1">
      <c r="G2" s="314"/>
      <c r="L2" s="315" t="s">
        <v>584</v>
      </c>
      <c r="V2" s="313" t="s">
        <v>160</v>
      </c>
      <c r="W2" s="316" t="s">
        <v>440</v>
      </c>
      <c r="X2" s="313" t="s">
        <v>164</v>
      </c>
    </row>
    <row r="3" spans="1:24" s="313" customFormat="1" ht="25.5" hidden="1" customHeight="1">
      <c r="G3" s="314"/>
      <c r="L3" s="315" t="s">
        <v>584</v>
      </c>
      <c r="V3" s="313" t="s">
        <v>161</v>
      </c>
      <c r="W3" s="316" t="s">
        <v>441</v>
      </c>
      <c r="X3" s="313" t="s">
        <v>165</v>
      </c>
    </row>
    <row r="4" spans="1:24" s="313" customFormat="1" ht="12.75" hidden="1" customHeight="1">
      <c r="G4" s="314"/>
      <c r="L4" s="315" t="s">
        <v>584</v>
      </c>
      <c r="V4" s="313" t="s">
        <v>162</v>
      </c>
      <c r="W4" s="316" t="s">
        <v>442</v>
      </c>
      <c r="X4" s="313" t="s">
        <v>435</v>
      </c>
    </row>
    <row r="5" spans="1:24" s="313" customFormat="1" ht="12.75" hidden="1" customHeight="1">
      <c r="G5" s="314"/>
      <c r="L5" s="315" t="s">
        <v>584</v>
      </c>
      <c r="V5" s="313" t="s">
        <v>427</v>
      </c>
      <c r="W5" s="316" t="s">
        <v>443</v>
      </c>
    </row>
    <row r="6" spans="1:24" s="313" customFormat="1" ht="12.75" hidden="1" customHeight="1">
      <c r="G6" s="314"/>
      <c r="L6" s="315" t="s">
        <v>584</v>
      </c>
      <c r="W6" s="316" t="s">
        <v>444</v>
      </c>
    </row>
    <row r="7" spans="1:24" s="313" customFormat="1" ht="12.75" hidden="1" customHeight="1">
      <c r="G7" s="314"/>
      <c r="L7" s="315" t="s">
        <v>584</v>
      </c>
      <c r="W7" s="316" t="s">
        <v>435</v>
      </c>
    </row>
    <row r="8" spans="1:24" s="255" customFormat="1" ht="27" customHeight="1" thickBot="1">
      <c r="A8" s="254" t="s">
        <v>586</v>
      </c>
      <c r="B8" s="256"/>
      <c r="C8" s="254"/>
      <c r="D8" s="317"/>
      <c r="E8" s="317"/>
      <c r="F8" s="255" t="s">
        <v>587</v>
      </c>
      <c r="L8" s="254" t="s">
        <v>588</v>
      </c>
      <c r="M8" s="256"/>
      <c r="P8" s="256"/>
      <c r="Q8" s="256"/>
      <c r="R8" s="256"/>
      <c r="S8" s="256"/>
      <c r="T8" s="256"/>
      <c r="U8" s="256"/>
      <c r="V8" s="256"/>
    </row>
    <row r="9" spans="1:24" s="255" customFormat="1" ht="40.5" customHeight="1" thickBot="1">
      <c r="A9" s="254"/>
      <c r="B9" s="318"/>
      <c r="C9" s="319" t="s">
        <v>589</v>
      </c>
      <c r="D9" s="320"/>
      <c r="E9" s="321"/>
      <c r="F9" s="658" t="s">
        <v>590</v>
      </c>
      <c r="G9" s="659"/>
      <c r="H9" s="659"/>
      <c r="I9" s="659"/>
      <c r="J9" s="660"/>
      <c r="K9" s="322"/>
      <c r="L9" s="254" t="s">
        <v>591</v>
      </c>
      <c r="M9" s="256"/>
      <c r="P9" s="256"/>
      <c r="Q9" s="256"/>
      <c r="R9" s="256"/>
      <c r="S9" s="256"/>
      <c r="T9" s="256"/>
      <c r="U9" s="256"/>
      <c r="V9" s="323"/>
    </row>
    <row r="10" spans="1:24" s="258" customFormat="1" ht="26.25" customHeight="1" thickBot="1">
      <c r="A10" s="324"/>
      <c r="B10" s="325" t="s">
        <v>158</v>
      </c>
      <c r="C10" s="326" t="s">
        <v>592</v>
      </c>
      <c r="D10" s="327" t="s">
        <v>155</v>
      </c>
      <c r="E10" s="327" t="s">
        <v>426</v>
      </c>
      <c r="F10" s="328" t="s">
        <v>437</v>
      </c>
      <c r="G10" s="328" t="s">
        <v>438</v>
      </c>
      <c r="H10" s="328" t="s">
        <v>593</v>
      </c>
      <c r="I10" s="328" t="s">
        <v>594</v>
      </c>
      <c r="J10" s="329" t="s">
        <v>65</v>
      </c>
      <c r="K10" s="330" t="s">
        <v>595</v>
      </c>
      <c r="L10" s="331" t="s">
        <v>596</v>
      </c>
      <c r="M10" s="257" t="s">
        <v>207</v>
      </c>
      <c r="N10" s="257" t="s">
        <v>12</v>
      </c>
      <c r="O10" s="257" t="s">
        <v>40</v>
      </c>
      <c r="P10" s="257" t="s">
        <v>154</v>
      </c>
      <c r="Q10" s="257" t="s">
        <v>156</v>
      </c>
      <c r="R10" s="257" t="s">
        <v>597</v>
      </c>
      <c r="S10" s="257" t="s">
        <v>157</v>
      </c>
      <c r="T10" s="257" t="s">
        <v>598</v>
      </c>
      <c r="U10" s="257" t="s">
        <v>605</v>
      </c>
      <c r="W10" s="258" t="s">
        <v>439</v>
      </c>
      <c r="X10" s="332" t="s">
        <v>599</v>
      </c>
    </row>
    <row r="11" spans="1:24" s="334" customFormat="1" ht="25.5">
      <c r="A11" s="87">
        <v>1</v>
      </c>
      <c r="B11" s="333"/>
      <c r="C11" s="541" t="s">
        <v>1128</v>
      </c>
      <c r="D11" s="542">
        <v>2022</v>
      </c>
      <c r="E11" s="87" t="s">
        <v>424</v>
      </c>
      <c r="F11" s="543" t="s">
        <v>1129</v>
      </c>
      <c r="G11" s="544" t="s">
        <v>1130</v>
      </c>
      <c r="H11" s="545" t="s">
        <v>735</v>
      </c>
      <c r="I11" s="545">
        <v>2380</v>
      </c>
      <c r="J11" s="545" t="s">
        <v>735</v>
      </c>
      <c r="K11" s="87">
        <v>1</v>
      </c>
      <c r="L11" s="541" t="s">
        <v>1128</v>
      </c>
      <c r="M11" s="546" t="s">
        <v>1131</v>
      </c>
      <c r="N11" s="87" t="s">
        <v>163</v>
      </c>
      <c r="O11" s="542">
        <v>1213.8499999999999</v>
      </c>
      <c r="P11" s="87" t="s">
        <v>161</v>
      </c>
      <c r="Q11" s="542" t="s">
        <v>1025</v>
      </c>
      <c r="R11" s="87" t="s">
        <v>599</v>
      </c>
      <c r="S11" s="87" t="s">
        <v>602</v>
      </c>
      <c r="T11" s="87" t="s">
        <v>603</v>
      </c>
      <c r="U11" s="87" t="s">
        <v>1224</v>
      </c>
      <c r="V11" s="87" t="s">
        <v>435</v>
      </c>
      <c r="W11" s="87" t="s">
        <v>435</v>
      </c>
      <c r="X11" s="332" t="s">
        <v>600</v>
      </c>
    </row>
    <row r="12" spans="1:24" s="334" customFormat="1" ht="25.5">
      <c r="A12" s="87">
        <v>2</v>
      </c>
      <c r="B12" s="333" t="s">
        <v>601</v>
      </c>
      <c r="C12" s="547" t="s">
        <v>1209</v>
      </c>
      <c r="D12" s="542">
        <v>2022</v>
      </c>
      <c r="E12" s="87" t="s">
        <v>424</v>
      </c>
      <c r="F12" s="87"/>
      <c r="G12" s="335" t="s">
        <v>1133</v>
      </c>
      <c r="H12" s="87" t="s">
        <v>735</v>
      </c>
      <c r="I12" s="87"/>
      <c r="J12" s="87" t="s">
        <v>735</v>
      </c>
      <c r="K12" s="87">
        <v>1</v>
      </c>
      <c r="L12" s="541" t="s">
        <v>1132</v>
      </c>
      <c r="M12" s="546" t="s">
        <v>1134</v>
      </c>
      <c r="N12" s="87" t="s">
        <v>163</v>
      </c>
      <c r="O12" s="548">
        <v>1354.345</v>
      </c>
      <c r="P12" s="87" t="s">
        <v>161</v>
      </c>
      <c r="Q12" s="542" t="s">
        <v>1025</v>
      </c>
      <c r="R12" s="87" t="s">
        <v>599</v>
      </c>
      <c r="S12" s="87" t="s">
        <v>602</v>
      </c>
      <c r="T12" s="87" t="s">
        <v>603</v>
      </c>
      <c r="U12" s="87" t="s">
        <v>1224</v>
      </c>
      <c r="V12" s="87" t="s">
        <v>435</v>
      </c>
      <c r="W12" s="87" t="s">
        <v>435</v>
      </c>
      <c r="X12" s="332" t="s">
        <v>604</v>
      </c>
    </row>
    <row r="13" spans="1:24" ht="12.6" customHeight="1">
      <c r="A13" s="87">
        <v>3</v>
      </c>
      <c r="B13" s="86"/>
      <c r="C13" s="87"/>
      <c r="D13" s="87"/>
      <c r="E13" s="87"/>
      <c r="F13" s="87"/>
      <c r="G13" s="335"/>
      <c r="H13" s="87"/>
      <c r="I13" s="87"/>
      <c r="J13" s="87"/>
      <c r="K13" s="87"/>
      <c r="L13" s="87"/>
      <c r="M13" s="87"/>
      <c r="N13" s="87"/>
      <c r="O13" s="87"/>
      <c r="P13" s="87"/>
      <c r="Q13" s="87"/>
      <c r="R13" s="332"/>
      <c r="S13" s="87"/>
      <c r="T13" s="87"/>
      <c r="U13" s="87"/>
      <c r="W13" s="86"/>
    </row>
    <row r="14" spans="1:24" ht="12.6" customHeight="1">
      <c r="A14" s="87">
        <v>4</v>
      </c>
      <c r="B14" s="86"/>
      <c r="C14" s="87"/>
      <c r="D14" s="87"/>
      <c r="E14" s="87"/>
      <c r="F14" s="87"/>
      <c r="G14" s="335"/>
      <c r="H14" s="87"/>
      <c r="I14" s="87"/>
      <c r="J14" s="87"/>
      <c r="K14" s="87"/>
      <c r="L14" s="87"/>
      <c r="M14" s="87"/>
      <c r="N14" s="87"/>
      <c r="O14" s="87"/>
      <c r="P14" s="87"/>
      <c r="Q14" s="87"/>
      <c r="R14" s="332"/>
      <c r="S14" s="87"/>
      <c r="T14" s="87"/>
      <c r="U14" s="87"/>
      <c r="W14" s="86"/>
    </row>
    <row r="15" spans="1:24" ht="12.6" customHeight="1">
      <c r="A15" s="87">
        <v>5</v>
      </c>
      <c r="B15" s="86"/>
      <c r="C15" s="87"/>
      <c r="D15" s="87"/>
      <c r="E15" s="87"/>
      <c r="F15" s="87"/>
      <c r="G15" s="335"/>
      <c r="H15" s="87"/>
      <c r="I15" s="87"/>
      <c r="J15" s="87"/>
      <c r="K15" s="87"/>
      <c r="L15" s="87"/>
      <c r="M15" s="87"/>
      <c r="N15" s="87"/>
      <c r="O15" s="87">
        <f>SUM(O11:O12)</f>
        <v>2568.1949999999997</v>
      </c>
      <c r="P15" s="87"/>
      <c r="Q15" s="87"/>
      <c r="R15" s="332"/>
      <c r="S15" s="87"/>
      <c r="T15" s="87"/>
      <c r="U15" s="87"/>
      <c r="W15" s="86"/>
    </row>
    <row r="16" spans="1:24" ht="12.6" customHeight="1">
      <c r="A16" s="87">
        <v>6</v>
      </c>
      <c r="B16" s="86"/>
      <c r="C16" s="87"/>
      <c r="D16" s="87"/>
      <c r="E16" s="87"/>
      <c r="F16" s="87"/>
      <c r="G16" s="335"/>
      <c r="H16" s="87"/>
      <c r="I16" s="87"/>
      <c r="J16" s="87"/>
      <c r="K16" s="87"/>
      <c r="L16" s="87"/>
      <c r="M16" s="87"/>
      <c r="N16" s="87"/>
      <c r="O16" s="87"/>
      <c r="P16" s="87"/>
      <c r="Q16" s="87"/>
      <c r="R16" s="332"/>
      <c r="S16" s="87"/>
      <c r="T16" s="87"/>
      <c r="U16" s="87"/>
      <c r="W16" s="86"/>
    </row>
    <row r="17" spans="1:23" ht="12.6" customHeight="1">
      <c r="A17" s="87">
        <v>7</v>
      </c>
      <c r="B17" s="86"/>
      <c r="C17" s="87"/>
      <c r="D17" s="87"/>
      <c r="E17" s="87"/>
      <c r="F17" s="87"/>
      <c r="G17" s="335"/>
      <c r="H17" s="87"/>
      <c r="I17" s="87"/>
      <c r="J17" s="87"/>
      <c r="K17" s="87"/>
      <c r="L17" s="87"/>
      <c r="M17" s="87"/>
      <c r="N17" s="87"/>
      <c r="O17" s="87"/>
      <c r="P17" s="87"/>
      <c r="Q17" s="87"/>
      <c r="R17" s="332"/>
      <c r="S17" s="87"/>
      <c r="T17" s="87"/>
      <c r="U17" s="87"/>
      <c r="W17" s="86"/>
    </row>
    <row r="18" spans="1:23" ht="12.6" customHeight="1">
      <c r="A18" s="87">
        <v>8</v>
      </c>
      <c r="B18" s="86"/>
      <c r="C18" s="87"/>
      <c r="D18" s="87"/>
      <c r="E18" s="87"/>
      <c r="F18" s="87"/>
      <c r="G18" s="335"/>
      <c r="H18" s="87"/>
      <c r="I18" s="87"/>
      <c r="J18" s="87"/>
      <c r="K18" s="87"/>
      <c r="L18" s="87"/>
      <c r="M18" s="87"/>
      <c r="N18" s="87"/>
      <c r="O18" s="87"/>
      <c r="P18" s="87"/>
      <c r="Q18" s="87"/>
      <c r="R18" s="332"/>
      <c r="S18" s="87"/>
      <c r="T18" s="87"/>
      <c r="U18" s="87"/>
      <c r="W18" s="86"/>
    </row>
    <row r="19" spans="1:23" ht="12.6" customHeight="1">
      <c r="A19" s="87">
        <v>9</v>
      </c>
      <c r="B19" s="86"/>
      <c r="C19" s="87"/>
      <c r="D19" s="87"/>
      <c r="E19" s="87"/>
      <c r="F19" s="87"/>
      <c r="G19" s="335"/>
      <c r="H19" s="87"/>
      <c r="I19" s="87"/>
      <c r="J19" s="87"/>
      <c r="K19" s="87"/>
      <c r="L19" s="87"/>
      <c r="M19" s="87"/>
      <c r="N19" s="87"/>
      <c r="O19" s="87"/>
      <c r="P19" s="87"/>
      <c r="Q19" s="87"/>
      <c r="R19" s="332"/>
      <c r="S19" s="87"/>
      <c r="T19" s="87"/>
      <c r="U19" s="87"/>
      <c r="W19" s="86"/>
    </row>
    <row r="20" spans="1:23" ht="12.6" customHeight="1">
      <c r="A20" s="87">
        <v>10</v>
      </c>
      <c r="B20" s="86"/>
      <c r="C20" s="87"/>
      <c r="D20" s="87"/>
      <c r="E20" s="87"/>
      <c r="F20" s="87"/>
      <c r="G20" s="335"/>
      <c r="H20" s="87"/>
      <c r="I20" s="87"/>
      <c r="J20" s="87"/>
      <c r="K20" s="87"/>
      <c r="L20" s="87"/>
      <c r="M20" s="87"/>
      <c r="N20" s="87"/>
      <c r="O20" s="87"/>
      <c r="P20" s="87"/>
      <c r="Q20" s="87"/>
      <c r="R20" s="332"/>
      <c r="S20" s="87"/>
      <c r="T20" s="87"/>
      <c r="U20" s="87"/>
      <c r="W20" s="86"/>
    </row>
    <row r="21" spans="1:23" ht="12.6" customHeight="1">
      <c r="A21" s="87">
        <v>11</v>
      </c>
      <c r="B21" s="86"/>
      <c r="C21" s="87"/>
      <c r="D21" s="87"/>
      <c r="E21" s="87"/>
      <c r="F21" s="87"/>
      <c r="G21" s="335"/>
      <c r="H21" s="87"/>
      <c r="I21" s="87"/>
      <c r="J21" s="87"/>
      <c r="K21" s="87"/>
      <c r="L21" s="87"/>
      <c r="M21" s="87"/>
      <c r="N21" s="87"/>
      <c r="O21" s="87"/>
      <c r="P21" s="87"/>
      <c r="Q21" s="87"/>
      <c r="R21" s="332"/>
      <c r="S21" s="87"/>
      <c r="T21" s="87"/>
      <c r="U21" s="87"/>
      <c r="W21" s="86"/>
    </row>
    <row r="22" spans="1:23" ht="12.6" customHeight="1">
      <c r="A22" s="87">
        <v>12</v>
      </c>
      <c r="B22" s="86"/>
      <c r="C22" s="87"/>
      <c r="D22" s="87"/>
      <c r="E22" s="87"/>
      <c r="F22" s="87"/>
      <c r="G22" s="335"/>
      <c r="H22" s="87"/>
      <c r="I22" s="87"/>
      <c r="J22" s="87"/>
      <c r="K22" s="87"/>
      <c r="L22" s="87"/>
      <c r="M22" s="87"/>
      <c r="N22" s="87"/>
      <c r="O22" s="87"/>
      <c r="P22" s="87"/>
      <c r="Q22" s="87"/>
      <c r="R22" s="332"/>
      <c r="S22" s="87"/>
      <c r="T22" s="87"/>
      <c r="U22" s="87"/>
      <c r="W22" s="86"/>
    </row>
    <row r="23" spans="1:23" ht="12.6" customHeight="1">
      <c r="A23" s="87">
        <v>13</v>
      </c>
      <c r="B23" s="86"/>
      <c r="C23" s="87"/>
      <c r="D23" s="87"/>
      <c r="E23" s="87"/>
      <c r="F23" s="87"/>
      <c r="G23" s="335"/>
      <c r="H23" s="87"/>
      <c r="I23" s="87"/>
      <c r="J23" s="87"/>
      <c r="K23" s="87"/>
      <c r="L23" s="87"/>
      <c r="M23" s="87"/>
      <c r="N23" s="87"/>
      <c r="O23" s="87"/>
      <c r="P23" s="87"/>
      <c r="Q23" s="87"/>
      <c r="R23" s="332"/>
      <c r="S23" s="87"/>
      <c r="T23" s="87"/>
      <c r="U23" s="87"/>
      <c r="W23" s="86"/>
    </row>
    <row r="24" spans="1:23" ht="12.6" customHeight="1">
      <c r="A24" s="87">
        <v>14</v>
      </c>
      <c r="B24" s="86"/>
      <c r="C24" s="87"/>
      <c r="D24" s="87"/>
      <c r="E24" s="87"/>
      <c r="F24" s="87"/>
      <c r="G24" s="335"/>
      <c r="H24" s="87"/>
      <c r="I24" s="87"/>
      <c r="J24" s="87"/>
      <c r="K24" s="87"/>
      <c r="L24" s="87"/>
      <c r="M24" s="87"/>
      <c r="N24" s="87"/>
      <c r="O24" s="87"/>
      <c r="P24" s="87"/>
      <c r="Q24" s="87"/>
      <c r="R24" s="332"/>
      <c r="S24" s="87"/>
      <c r="T24" s="87"/>
      <c r="U24" s="87"/>
      <c r="W24" s="86"/>
    </row>
    <row r="25" spans="1:23">
      <c r="A25" s="87">
        <v>15</v>
      </c>
      <c r="B25" s="86"/>
      <c r="C25" s="87"/>
      <c r="D25" s="87"/>
      <c r="E25" s="87"/>
      <c r="F25" s="87"/>
      <c r="G25" s="335"/>
      <c r="H25" s="87"/>
      <c r="I25" s="87"/>
      <c r="J25" s="87"/>
      <c r="K25" s="87"/>
      <c r="L25" s="87"/>
      <c r="M25" s="87"/>
      <c r="N25" s="87"/>
      <c r="O25" s="87"/>
      <c r="P25" s="87"/>
      <c r="Q25" s="87"/>
      <c r="R25" s="332"/>
      <c r="S25" s="87"/>
      <c r="T25" s="87"/>
      <c r="U25" s="87"/>
      <c r="W25" s="86"/>
    </row>
    <row r="26" spans="1:23">
      <c r="A26" s="87">
        <v>16</v>
      </c>
      <c r="B26" s="86"/>
      <c r="C26" s="87"/>
      <c r="D26" s="87"/>
      <c r="E26" s="87"/>
      <c r="F26" s="87"/>
      <c r="G26" s="335"/>
      <c r="H26" s="87"/>
      <c r="I26" s="87"/>
      <c r="J26" s="87"/>
      <c r="K26" s="87"/>
      <c r="L26" s="87"/>
      <c r="M26" s="87"/>
      <c r="N26" s="87"/>
      <c r="O26" s="87"/>
      <c r="P26" s="87"/>
      <c r="Q26" s="87"/>
      <c r="R26" s="332"/>
      <c r="S26" s="87"/>
      <c r="T26" s="87"/>
      <c r="U26" s="87"/>
      <c r="W26" s="86"/>
    </row>
    <row r="27" spans="1:23">
      <c r="A27" s="87">
        <v>17</v>
      </c>
      <c r="B27" s="86"/>
      <c r="C27" s="87"/>
      <c r="D27" s="87"/>
      <c r="E27" s="87"/>
      <c r="F27" s="87"/>
      <c r="G27" s="335"/>
      <c r="H27" s="87"/>
      <c r="I27" s="87"/>
      <c r="J27" s="87"/>
      <c r="K27" s="87"/>
      <c r="L27" s="87"/>
      <c r="M27" s="87"/>
      <c r="N27" s="87"/>
      <c r="O27" s="87"/>
      <c r="P27" s="87"/>
      <c r="Q27" s="87"/>
      <c r="R27" s="332"/>
      <c r="S27" s="87"/>
      <c r="T27" s="87"/>
      <c r="U27" s="87"/>
      <c r="W27" s="86"/>
    </row>
    <row r="28" spans="1:23">
      <c r="A28" s="87">
        <v>18</v>
      </c>
      <c r="B28" s="86"/>
      <c r="C28" s="87"/>
      <c r="D28" s="87"/>
      <c r="E28" s="87"/>
      <c r="F28" s="87"/>
      <c r="G28" s="335"/>
      <c r="H28" s="87"/>
      <c r="I28" s="87"/>
      <c r="J28" s="87"/>
      <c r="K28" s="87"/>
      <c r="L28" s="87"/>
      <c r="M28" s="87"/>
      <c r="N28" s="87"/>
      <c r="O28" s="87"/>
      <c r="P28" s="87"/>
      <c r="Q28" s="87"/>
      <c r="R28" s="332"/>
      <c r="S28" s="87"/>
      <c r="T28" s="87"/>
      <c r="U28" s="87"/>
      <c r="W28" s="86"/>
    </row>
    <row r="29" spans="1:23">
      <c r="A29" s="87">
        <v>19</v>
      </c>
      <c r="B29" s="86"/>
      <c r="C29" s="87"/>
      <c r="D29" s="87"/>
      <c r="E29" s="87"/>
      <c r="F29" s="87"/>
      <c r="G29" s="335"/>
      <c r="H29" s="87"/>
      <c r="I29" s="87"/>
      <c r="J29" s="87"/>
      <c r="K29" s="87"/>
      <c r="L29" s="87"/>
      <c r="M29" s="87"/>
      <c r="N29" s="87"/>
      <c r="O29" s="87"/>
      <c r="P29" s="87"/>
      <c r="Q29" s="87"/>
      <c r="R29" s="332"/>
      <c r="S29" s="87"/>
      <c r="T29" s="87"/>
      <c r="U29" s="87"/>
      <c r="W29" s="86"/>
    </row>
    <row r="30" spans="1:23">
      <c r="A30" s="87">
        <v>20</v>
      </c>
      <c r="B30" s="86"/>
      <c r="C30" s="87"/>
      <c r="D30" s="87"/>
      <c r="E30" s="87"/>
      <c r="F30" s="87"/>
      <c r="G30" s="335"/>
      <c r="H30" s="87"/>
      <c r="I30" s="87"/>
      <c r="J30" s="87"/>
      <c r="K30" s="87"/>
      <c r="L30" s="87"/>
      <c r="M30" s="87"/>
      <c r="N30" s="87"/>
      <c r="O30" s="87"/>
      <c r="P30" s="87"/>
      <c r="Q30" s="87"/>
      <c r="R30" s="332"/>
      <c r="S30" s="87"/>
      <c r="T30" s="87"/>
      <c r="U30" s="87"/>
      <c r="W30" s="86"/>
    </row>
    <row r="31" spans="1:23">
      <c r="A31" s="87">
        <v>21</v>
      </c>
      <c r="B31" s="86"/>
      <c r="C31" s="89"/>
      <c r="D31" s="87"/>
      <c r="E31" s="87"/>
      <c r="F31" s="87"/>
      <c r="G31" s="335"/>
      <c r="H31" s="87"/>
      <c r="I31" s="87"/>
      <c r="J31" s="87"/>
      <c r="K31" s="89"/>
      <c r="L31" s="87"/>
      <c r="M31" s="87"/>
      <c r="N31" s="87"/>
      <c r="O31" s="87"/>
      <c r="P31" s="87"/>
      <c r="Q31" s="87"/>
      <c r="R31" s="332"/>
      <c r="S31" s="87"/>
      <c r="T31" s="87"/>
      <c r="U31" s="87"/>
      <c r="W31" s="86"/>
    </row>
    <row r="32" spans="1:23">
      <c r="A32" s="89" t="s">
        <v>166</v>
      </c>
      <c r="R32" s="332"/>
      <c r="T32" s="259"/>
    </row>
  </sheetData>
  <autoFilter ref="A2:K2" xr:uid="{00000000-0009-0000-0000-00000F000000}"/>
  <mergeCells count="1">
    <mergeCell ref="F9:J9"/>
  </mergeCells>
  <phoneticPr fontId="6" type="noConversion"/>
  <dataValidations count="8">
    <dataValidation type="list" allowBlank="1" showInputMessage="1" showErrorMessage="1" sqref="R13:R32" xr:uid="{00000000-0002-0000-0F00-000000000000}">
      <formula1>$X$10:$X$12</formula1>
    </dataValidation>
    <dataValidation type="list" allowBlank="1" showInputMessage="1" showErrorMessage="1" sqref="N13:N30" xr:uid="{00000000-0002-0000-0F00-000001000000}">
      <formula1>$X$1:$X$3</formula1>
    </dataValidation>
    <dataValidation type="list" allowBlank="1" showInputMessage="1" showErrorMessage="1" sqref="P13:P30" xr:uid="{00000000-0002-0000-0F00-000002000000}">
      <formula1>$V$2:$V$5</formula1>
    </dataValidation>
    <dataValidation type="list" allowBlank="1" showInputMessage="1" showErrorMessage="1" sqref="V11:V12" xr:uid="{00000000-0002-0000-0F00-000003000000}">
      <formula1>$X$2:$X$7</formula1>
    </dataValidation>
    <dataValidation type="list" allowBlank="1" showInputMessage="1" showErrorMessage="1" sqref="P11:P12" xr:uid="{00000000-0002-0000-0F00-000004000000}">
      <formula1>$W$2:$W$5</formula1>
    </dataValidation>
    <dataValidation type="list" allowBlank="1" showInputMessage="1" showErrorMessage="1" sqref="N11:N12" xr:uid="{00000000-0002-0000-0F00-000005000000}">
      <formula1>$Y$1:$Y$3</formula1>
    </dataValidation>
    <dataValidation type="list" allowBlank="1" showInputMessage="1" showErrorMessage="1" sqref="R11:R12" xr:uid="{00000000-0002-0000-0F00-000006000000}">
      <formula1>$Y$10:$Y$12</formula1>
    </dataValidation>
    <dataValidation type="list" allowBlank="1" showInputMessage="1" showErrorMessage="1" sqref="W11:W31" xr:uid="{00000000-0002-0000-0F00-000007000000}">
      <formula1>$X$1:$X$4</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75"/>
  <sheetViews>
    <sheetView workbookViewId="0">
      <selection activeCell="C24" sqref="C24"/>
    </sheetView>
  </sheetViews>
  <sheetFormatPr defaultRowHeight="14.25"/>
  <cols>
    <col min="1" max="1" width="9.140625" style="308"/>
    <col min="2" max="2" width="14" style="308" customWidth="1"/>
    <col min="3" max="16384" width="9.140625" style="308"/>
  </cols>
  <sheetData>
    <row r="1" spans="1:10" ht="15.75">
      <c r="A1" s="90" t="s">
        <v>1042</v>
      </c>
    </row>
    <row r="2" spans="1:10">
      <c r="A2" s="506" t="s">
        <v>1043</v>
      </c>
      <c r="B2" s="506" t="s">
        <v>1044</v>
      </c>
    </row>
    <row r="3" spans="1:10">
      <c r="A3" s="506" t="s">
        <v>1045</v>
      </c>
      <c r="B3" s="506" t="s">
        <v>1046</v>
      </c>
    </row>
    <row r="4" spans="1:10">
      <c r="A4" s="506" t="s">
        <v>1047</v>
      </c>
      <c r="B4" s="506" t="s">
        <v>1048</v>
      </c>
    </row>
    <row r="5" spans="1:10">
      <c r="A5" s="506"/>
      <c r="B5" s="507"/>
    </row>
    <row r="6" spans="1:10">
      <c r="A6" s="508" t="s">
        <v>1049</v>
      </c>
    </row>
    <row r="7" spans="1:10">
      <c r="A7" s="508" t="s">
        <v>1050</v>
      </c>
      <c r="B7" s="509" t="s">
        <v>1051</v>
      </c>
      <c r="C7" s="73"/>
      <c r="D7" s="73"/>
      <c r="E7" s="510"/>
      <c r="F7" s="73"/>
      <c r="G7" s="510"/>
      <c r="H7" s="73"/>
      <c r="I7" s="73"/>
      <c r="J7" s="73"/>
    </row>
    <row r="8" spans="1:10">
      <c r="A8" s="73"/>
      <c r="B8" s="509" t="s">
        <v>1052</v>
      </c>
      <c r="C8" s="73"/>
      <c r="D8" s="73"/>
      <c r="E8" s="510"/>
      <c r="F8" s="73"/>
      <c r="G8" s="510"/>
      <c r="H8" s="73"/>
      <c r="I8" s="73"/>
      <c r="J8" s="73"/>
    </row>
    <row r="9" spans="1:10">
      <c r="A9" s="73"/>
      <c r="B9" s="509" t="s">
        <v>1053</v>
      </c>
      <c r="C9" s="73"/>
      <c r="D9" s="73"/>
      <c r="E9" s="510"/>
      <c r="F9" s="73"/>
      <c r="G9" s="510"/>
      <c r="H9" s="73"/>
      <c r="I9" s="73"/>
      <c r="J9" s="73"/>
    </row>
    <row r="10" spans="1:10">
      <c r="A10" s="73"/>
      <c r="B10" s="509" t="s">
        <v>1054</v>
      </c>
      <c r="C10" s="73"/>
      <c r="D10" s="73"/>
      <c r="E10" s="510"/>
      <c r="F10" s="73"/>
      <c r="G10" s="510"/>
      <c r="H10" s="73"/>
      <c r="I10" s="73"/>
      <c r="J10" s="73"/>
    </row>
    <row r="11" spans="1:10">
      <c r="A11" s="73"/>
      <c r="B11" s="509" t="s">
        <v>1055</v>
      </c>
      <c r="C11" s="73"/>
      <c r="D11" s="73"/>
      <c r="E11" s="510"/>
      <c r="F11" s="73"/>
      <c r="G11" s="510"/>
      <c r="H11" s="73"/>
      <c r="I11" s="73"/>
      <c r="J11" s="73"/>
    </row>
    <row r="12" spans="1:10">
      <c r="B12" s="509" t="s">
        <v>1056</v>
      </c>
    </row>
    <row r="13" spans="1:10">
      <c r="A13" s="73"/>
      <c r="B13" s="509" t="s">
        <v>1057</v>
      </c>
      <c r="C13" s="73"/>
      <c r="D13" s="73"/>
      <c r="E13" s="510"/>
      <c r="F13" s="73"/>
      <c r="G13" s="510"/>
      <c r="H13" s="73"/>
      <c r="I13" s="73"/>
      <c r="J13" s="73"/>
    </row>
    <row r="14" spans="1:10">
      <c r="A14" s="73"/>
      <c r="B14" s="509" t="s">
        <v>1058</v>
      </c>
      <c r="C14" s="73"/>
      <c r="D14" s="73"/>
      <c r="E14" s="510"/>
      <c r="F14" s="73"/>
      <c r="G14" s="510"/>
      <c r="H14" s="73"/>
      <c r="I14" s="73"/>
      <c r="J14" s="73"/>
    </row>
    <row r="15" spans="1:10">
      <c r="A15" s="73"/>
      <c r="B15" s="509"/>
      <c r="C15" s="73"/>
      <c r="D15" s="73"/>
      <c r="E15" s="510"/>
      <c r="F15" s="73"/>
      <c r="G15" s="510"/>
      <c r="H15" s="73"/>
      <c r="I15" s="73"/>
      <c r="J15" s="73"/>
    </row>
    <row r="16" spans="1:10">
      <c r="A16" s="511" t="s">
        <v>1059</v>
      </c>
      <c r="B16" s="512"/>
      <c r="C16" s="513" t="s">
        <v>114</v>
      </c>
      <c r="D16" s="513" t="s">
        <v>190</v>
      </c>
      <c r="E16" s="513" t="s">
        <v>2</v>
      </c>
      <c r="F16" s="513" t="s">
        <v>3</v>
      </c>
      <c r="G16" s="513" t="s">
        <v>4</v>
      </c>
      <c r="H16" s="73"/>
      <c r="I16" s="73"/>
      <c r="J16" s="73"/>
    </row>
    <row r="17" spans="1:10">
      <c r="A17" s="514" t="s">
        <v>1060</v>
      </c>
      <c r="B17" s="514" t="s">
        <v>1061</v>
      </c>
      <c r="C17" s="515">
        <f>C42</f>
        <v>2</v>
      </c>
      <c r="D17" s="515">
        <f>C42</f>
        <v>2</v>
      </c>
      <c r="E17" s="347">
        <f>C42</f>
        <v>2</v>
      </c>
      <c r="F17" s="515">
        <f>C42</f>
        <v>2</v>
      </c>
      <c r="G17" s="515">
        <f>C42</f>
        <v>2</v>
      </c>
      <c r="H17" s="73"/>
      <c r="I17" s="73"/>
      <c r="J17" s="73"/>
    </row>
    <row r="18" spans="1:10">
      <c r="A18" s="516"/>
      <c r="B18" s="514" t="s">
        <v>1062</v>
      </c>
      <c r="C18" s="515">
        <f>D42</f>
        <v>2</v>
      </c>
      <c r="D18" s="515">
        <f>E42</f>
        <v>1</v>
      </c>
      <c r="E18" s="515">
        <f>E42</f>
        <v>1</v>
      </c>
      <c r="F18" s="515">
        <f>E42</f>
        <v>1</v>
      </c>
      <c r="G18" s="515">
        <f>E42</f>
        <v>1</v>
      </c>
      <c r="H18" s="73"/>
      <c r="I18" s="73"/>
      <c r="J18" s="73"/>
    </row>
    <row r="19" spans="1:10">
      <c r="A19" s="514" t="s">
        <v>0</v>
      </c>
      <c r="B19" s="514" t="s">
        <v>1061</v>
      </c>
      <c r="C19" s="515">
        <f>C64</f>
        <v>0</v>
      </c>
      <c r="D19" s="515">
        <f>C64</f>
        <v>0</v>
      </c>
      <c r="E19" s="515">
        <f>C64</f>
        <v>0</v>
      </c>
      <c r="F19" s="515">
        <f>C64</f>
        <v>0</v>
      </c>
      <c r="G19" s="515">
        <f>C64</f>
        <v>0</v>
      </c>
      <c r="H19" s="73"/>
      <c r="I19" s="73"/>
      <c r="J19" s="73"/>
    </row>
    <row r="20" spans="1:10">
      <c r="A20" s="516"/>
      <c r="B20" s="514" t="s">
        <v>1062</v>
      </c>
      <c r="C20" s="515">
        <f>D64</f>
        <v>0</v>
      </c>
      <c r="D20" s="515">
        <f>E64</f>
        <v>0</v>
      </c>
      <c r="E20" s="515">
        <f>E64</f>
        <v>0</v>
      </c>
      <c r="F20" s="515">
        <f>E64</f>
        <v>0</v>
      </c>
      <c r="G20" s="515">
        <f>E64</f>
        <v>0</v>
      </c>
      <c r="H20" s="73"/>
      <c r="I20" s="73"/>
      <c r="J20" s="73"/>
    </row>
    <row r="21" spans="1:10">
      <c r="B21" s="509"/>
      <c r="C21" s="73"/>
      <c r="D21" s="73"/>
      <c r="E21" s="73"/>
      <c r="F21" s="73"/>
      <c r="H21" s="73"/>
      <c r="I21" s="73"/>
      <c r="J21" s="73"/>
    </row>
    <row r="22" spans="1:10">
      <c r="A22" s="511" t="s">
        <v>1063</v>
      </c>
      <c r="B22" s="512"/>
      <c r="C22" s="513" t="s">
        <v>1064</v>
      </c>
      <c r="D22" s="513" t="s">
        <v>190</v>
      </c>
      <c r="E22" s="513" t="s">
        <v>2</v>
      </c>
      <c r="F22" s="513" t="s">
        <v>3</v>
      </c>
      <c r="G22" s="513" t="s">
        <v>4</v>
      </c>
      <c r="H22" s="73"/>
      <c r="I22" s="73"/>
      <c r="J22" s="73"/>
    </row>
    <row r="23" spans="1:10">
      <c r="A23" s="514" t="s">
        <v>1060</v>
      </c>
      <c r="B23" s="514" t="s">
        <v>1061</v>
      </c>
      <c r="C23" s="515">
        <f>C42</f>
        <v>2</v>
      </c>
      <c r="D23" s="515">
        <f>C42</f>
        <v>2</v>
      </c>
      <c r="E23" s="515">
        <f>C42</f>
        <v>2</v>
      </c>
      <c r="F23" s="515">
        <f>C42</f>
        <v>2</v>
      </c>
      <c r="G23" s="515">
        <f>C42</f>
        <v>2</v>
      </c>
      <c r="H23" s="73"/>
      <c r="I23" s="73"/>
      <c r="J23" s="73"/>
    </row>
    <row r="24" spans="1:10">
      <c r="A24" s="516"/>
      <c r="B24" s="514" t="s">
        <v>1062</v>
      </c>
      <c r="C24" s="515">
        <f>F42</f>
        <v>1</v>
      </c>
      <c r="D24" s="515">
        <f>E42</f>
        <v>1</v>
      </c>
      <c r="E24" s="515">
        <f>E42</f>
        <v>1</v>
      </c>
      <c r="F24" s="515">
        <f>E42</f>
        <v>1</v>
      </c>
      <c r="G24" s="515">
        <f>E42</f>
        <v>1</v>
      </c>
      <c r="H24" s="73"/>
      <c r="I24" s="73"/>
      <c r="J24" s="73"/>
    </row>
    <row r="25" spans="1:10">
      <c r="A25" s="514" t="s">
        <v>0</v>
      </c>
      <c r="B25" s="514" t="s">
        <v>1061</v>
      </c>
      <c r="C25" s="515">
        <f>C64</f>
        <v>0</v>
      </c>
      <c r="D25" s="515">
        <f>C64</f>
        <v>0</v>
      </c>
      <c r="E25" s="515">
        <f>C64</f>
        <v>0</v>
      </c>
      <c r="F25" s="515">
        <f>C64</f>
        <v>0</v>
      </c>
      <c r="G25" s="515">
        <f>C64</f>
        <v>0</v>
      </c>
      <c r="H25" s="73"/>
      <c r="I25" s="73"/>
      <c r="J25" s="73"/>
    </row>
    <row r="26" spans="1:10">
      <c r="A26" s="516"/>
      <c r="B26" s="514" t="s">
        <v>1062</v>
      </c>
      <c r="C26" s="515">
        <f>F64</f>
        <v>0</v>
      </c>
      <c r="D26" s="515">
        <f>E64</f>
        <v>0</v>
      </c>
      <c r="E26" s="515">
        <f>E64</f>
        <v>0</v>
      </c>
      <c r="F26" s="515">
        <f>E64</f>
        <v>0</v>
      </c>
      <c r="G26" s="515">
        <f>E64</f>
        <v>0</v>
      </c>
      <c r="H26" s="73"/>
      <c r="I26" s="73"/>
      <c r="J26" s="73"/>
    </row>
    <row r="27" spans="1:10">
      <c r="A27" s="517" t="s">
        <v>1065</v>
      </c>
      <c r="B27" s="73"/>
      <c r="C27" s="73"/>
      <c r="F27" s="73"/>
      <c r="G27" s="73"/>
      <c r="H27" s="73"/>
      <c r="I27" s="73"/>
      <c r="J27" s="73"/>
    </row>
    <row r="28" spans="1:10">
      <c r="A28" s="517" t="s">
        <v>1066</v>
      </c>
      <c r="B28" s="73"/>
      <c r="D28" s="308" t="s">
        <v>1067</v>
      </c>
      <c r="E28" s="518" t="s">
        <v>1068</v>
      </c>
      <c r="F28" s="73"/>
      <c r="G28" s="73"/>
      <c r="H28" s="73"/>
      <c r="I28" s="73"/>
      <c r="J28" s="73"/>
    </row>
    <row r="29" spans="1:10">
      <c r="A29" s="509" t="s">
        <v>1069</v>
      </c>
      <c r="B29" s="519" t="s">
        <v>1070</v>
      </c>
      <c r="C29" s="509" t="s">
        <v>1071</v>
      </c>
      <c r="D29" s="509" t="s">
        <v>114</v>
      </c>
      <c r="E29" s="509" t="s">
        <v>1072</v>
      </c>
      <c r="F29" s="509" t="s">
        <v>1064</v>
      </c>
      <c r="G29" s="73"/>
      <c r="H29" s="73"/>
      <c r="I29" s="73"/>
      <c r="J29" s="73"/>
    </row>
    <row r="30" spans="1:10">
      <c r="A30" s="73" t="s">
        <v>322</v>
      </c>
      <c r="B30" s="308" t="s">
        <v>1073</v>
      </c>
      <c r="C30" s="520"/>
      <c r="D30" s="521"/>
      <c r="E30" s="521"/>
      <c r="F30" s="521"/>
      <c r="H30" s="73"/>
      <c r="I30" s="73"/>
      <c r="J30" s="73"/>
    </row>
    <row r="31" spans="1:10">
      <c r="A31" s="73" t="s">
        <v>601</v>
      </c>
      <c r="B31" s="308" t="s">
        <v>1074</v>
      </c>
      <c r="C31" s="522"/>
      <c r="D31" s="521"/>
      <c r="E31" s="521"/>
      <c r="F31" s="521"/>
      <c r="G31" s="73"/>
      <c r="H31" s="73"/>
      <c r="I31" s="73"/>
      <c r="J31" s="73"/>
    </row>
    <row r="32" spans="1:10">
      <c r="A32" s="308" t="s">
        <v>1075</v>
      </c>
      <c r="B32" s="308" t="s">
        <v>1076</v>
      </c>
      <c r="C32" s="522"/>
      <c r="D32" s="308">
        <v>0</v>
      </c>
      <c r="E32" s="308">
        <f>ROUNDUP((0.8*SQRT(C32)),0)</f>
        <v>0</v>
      </c>
      <c r="F32" s="308">
        <f>ROUNDUP((0.8*SQRT(C32)),0)</f>
        <v>0</v>
      </c>
    </row>
    <row r="33" spans="1:10">
      <c r="A33" s="73" t="s">
        <v>1077</v>
      </c>
      <c r="B33" s="308" t="s">
        <v>1078</v>
      </c>
      <c r="C33" s="522"/>
      <c r="D33" s="521"/>
      <c r="E33" s="521"/>
      <c r="F33" s="521"/>
      <c r="G33" s="73"/>
      <c r="H33" s="73"/>
      <c r="I33" s="73"/>
      <c r="J33" s="73"/>
    </row>
    <row r="34" spans="1:10">
      <c r="A34" s="73" t="s">
        <v>1079</v>
      </c>
      <c r="B34" s="308" t="s">
        <v>1080</v>
      </c>
      <c r="C34" s="522">
        <v>2</v>
      </c>
      <c r="D34" s="521"/>
      <c r="E34" s="521"/>
      <c r="F34" s="521"/>
      <c r="I34" s="73"/>
      <c r="J34" s="73"/>
    </row>
    <row r="35" spans="1:10">
      <c r="A35" s="308" t="s">
        <v>1081</v>
      </c>
      <c r="B35" s="308" t="s">
        <v>1082</v>
      </c>
      <c r="C35" s="522"/>
      <c r="D35" s="308">
        <v>0</v>
      </c>
      <c r="E35" s="308">
        <f>ROUNDUP((0.8*SQRT(C35)),0)</f>
        <v>0</v>
      </c>
      <c r="F35" s="308">
        <f>ROUNDUP((0.8*SQRT(C35)),0)</f>
        <v>0</v>
      </c>
      <c r="G35" s="523" t="s">
        <v>1083</v>
      </c>
      <c r="H35" s="523"/>
    </row>
    <row r="36" spans="1:10">
      <c r="A36" s="73" t="s">
        <v>1084</v>
      </c>
      <c r="B36" s="308" t="s">
        <v>1085</v>
      </c>
      <c r="C36" s="522"/>
      <c r="D36" s="521"/>
      <c r="E36" s="521"/>
      <c r="F36" s="521"/>
      <c r="G36" s="73"/>
      <c r="H36" s="73"/>
      <c r="I36" s="73"/>
      <c r="J36" s="73"/>
    </row>
    <row r="37" spans="1:10">
      <c r="A37" s="73" t="s">
        <v>1086</v>
      </c>
      <c r="B37" s="308" t="s">
        <v>1087</v>
      </c>
      <c r="C37" s="522"/>
      <c r="D37" s="521"/>
      <c r="E37" s="521"/>
      <c r="F37" s="521"/>
      <c r="G37" s="73"/>
      <c r="H37" s="73"/>
      <c r="I37" s="73"/>
      <c r="J37" s="73"/>
    </row>
    <row r="38" spans="1:10">
      <c r="A38" s="308" t="s">
        <v>1088</v>
      </c>
      <c r="B38" s="308" t="s">
        <v>1089</v>
      </c>
      <c r="C38" s="522"/>
      <c r="D38" s="308">
        <v>0</v>
      </c>
      <c r="E38" s="308">
        <f>ROUNDUP((0.8*SQRT(C38)),0)</f>
        <v>0</v>
      </c>
      <c r="F38" s="308">
        <f>ROUNDUP((0.8*SQRT(C38)),0)</f>
        <v>0</v>
      </c>
      <c r="G38" s="467"/>
      <c r="H38" s="73"/>
    </row>
    <row r="39" spans="1:10">
      <c r="A39" s="73" t="s">
        <v>1084</v>
      </c>
      <c r="B39" s="308" t="s">
        <v>1090</v>
      </c>
      <c r="C39" s="522"/>
      <c r="D39" s="521"/>
      <c r="E39" s="521"/>
      <c r="F39" s="521"/>
      <c r="G39" s="73"/>
      <c r="H39" s="73"/>
      <c r="I39" s="73"/>
      <c r="J39" s="73"/>
    </row>
    <row r="40" spans="1:10">
      <c r="A40" s="73" t="s">
        <v>1086</v>
      </c>
      <c r="B40" s="308" t="s">
        <v>1091</v>
      </c>
      <c r="C40" s="522"/>
      <c r="D40" s="521"/>
      <c r="E40" s="521"/>
      <c r="F40" s="521"/>
      <c r="G40" s="73"/>
      <c r="H40" s="73"/>
      <c r="I40" s="73"/>
      <c r="J40" s="73"/>
    </row>
    <row r="41" spans="1:10">
      <c r="A41" s="308" t="s">
        <v>1092</v>
      </c>
      <c r="B41" s="73" t="s">
        <v>1093</v>
      </c>
      <c r="C41" s="522"/>
      <c r="D41" s="308">
        <v>0</v>
      </c>
      <c r="E41" s="308">
        <f>ROUNDUP((0.8*SQRT(C41)),0)</f>
        <v>0</v>
      </c>
      <c r="F41" s="308">
        <f>ROUNDUP((0.8*SQRT(C41)),0)</f>
        <v>0</v>
      </c>
      <c r="G41" s="467"/>
      <c r="H41" s="73"/>
    </row>
    <row r="42" spans="1:10">
      <c r="A42" s="509"/>
      <c r="B42" s="524" t="s">
        <v>1094</v>
      </c>
      <c r="C42" s="266">
        <f>SUM(C30:C41)</f>
        <v>2</v>
      </c>
      <c r="D42" s="84">
        <f>ROUNDUP((0.8*SQRT(C30+C31+C33+C34+C36+C37+C39+C40)),0)</f>
        <v>2</v>
      </c>
      <c r="E42" s="525">
        <f>(D42*0.5)+(E32+E35+E38+E41)</f>
        <v>1</v>
      </c>
      <c r="F42" s="84">
        <f>E42</f>
        <v>1</v>
      </c>
      <c r="G42" s="73"/>
      <c r="H42" s="73"/>
      <c r="I42" s="73"/>
      <c r="J42" s="73"/>
    </row>
    <row r="43" spans="1:10">
      <c r="A43" s="73"/>
      <c r="B43" s="73"/>
      <c r="C43" s="73"/>
      <c r="D43" s="73"/>
      <c r="E43" s="73"/>
      <c r="F43" s="73"/>
      <c r="G43" s="73"/>
      <c r="H43" s="73"/>
      <c r="I43" s="73"/>
      <c r="J43" s="73"/>
    </row>
    <row r="45" spans="1:10">
      <c r="A45" s="517" t="s">
        <v>1095</v>
      </c>
    </row>
    <row r="46" spans="1:10">
      <c r="A46" s="526" t="s">
        <v>1096</v>
      </c>
      <c r="B46" s="519"/>
    </row>
    <row r="47" spans="1:10">
      <c r="A47" s="526" t="s">
        <v>1097</v>
      </c>
      <c r="B47" s="519"/>
    </row>
    <row r="48" spans="1:10">
      <c r="A48" s="519" t="s">
        <v>1098</v>
      </c>
      <c r="B48" s="519" t="s">
        <v>1099</v>
      </c>
      <c r="C48" s="518" t="s">
        <v>1068</v>
      </c>
    </row>
    <row r="49" spans="1:8">
      <c r="A49" s="527" t="s">
        <v>1100</v>
      </c>
      <c r="B49" s="519"/>
      <c r="E49" s="518"/>
    </row>
    <row r="50" spans="1:8">
      <c r="B50" s="519"/>
      <c r="E50" s="518"/>
    </row>
    <row r="51" spans="1:8">
      <c r="A51" s="519" t="s">
        <v>1069</v>
      </c>
      <c r="B51" s="519" t="s">
        <v>1101</v>
      </c>
      <c r="C51" s="519" t="s">
        <v>1102</v>
      </c>
      <c r="D51" s="519" t="s">
        <v>114</v>
      </c>
      <c r="E51" s="519" t="s">
        <v>1072</v>
      </c>
      <c r="F51" s="519" t="s">
        <v>1064</v>
      </c>
    </row>
    <row r="52" spans="1:8">
      <c r="A52" s="308" t="s">
        <v>322</v>
      </c>
      <c r="B52" s="308" t="s">
        <v>1073</v>
      </c>
      <c r="C52" s="522"/>
      <c r="D52" s="308">
        <f>C52</f>
        <v>0</v>
      </c>
      <c r="E52" s="308">
        <f>ROUNDUP((0.8*C52),0)</f>
        <v>0</v>
      </c>
      <c r="F52" s="308">
        <f>ROUNDUP((0.8*C52),0)</f>
        <v>0</v>
      </c>
      <c r="G52" s="308" t="s">
        <v>1103</v>
      </c>
    </row>
    <row r="53" spans="1:8">
      <c r="A53" s="308" t="s">
        <v>601</v>
      </c>
      <c r="B53" s="308" t="s">
        <v>1074</v>
      </c>
      <c r="C53" s="522"/>
      <c r="D53" s="308">
        <f>C53</f>
        <v>0</v>
      </c>
      <c r="E53" s="308">
        <f>ROUNDUP((0.8*C53),0)</f>
        <v>0</v>
      </c>
      <c r="F53" s="308">
        <f>ROUNDUP((0.8*C53),0)</f>
        <v>0</v>
      </c>
      <c r="G53" s="308" t="s">
        <v>1103</v>
      </c>
    </row>
    <row r="54" spans="1:8">
      <c r="A54" s="308" t="s">
        <v>1075</v>
      </c>
      <c r="B54" s="308" t="s">
        <v>1076</v>
      </c>
      <c r="C54" s="522"/>
      <c r="D54" s="308">
        <v>0</v>
      </c>
      <c r="E54" s="308">
        <f>C54</f>
        <v>0</v>
      </c>
      <c r="F54" s="308">
        <f>C54</f>
        <v>0</v>
      </c>
    </row>
    <row r="55" spans="1:8" ht="30">
      <c r="A55" s="308" t="s">
        <v>1077</v>
      </c>
      <c r="B55" s="308" t="s">
        <v>1078</v>
      </c>
      <c r="C55" s="522"/>
      <c r="D55" s="308">
        <f>ROUNDUP((0.3*C55),0)</f>
        <v>0</v>
      </c>
      <c r="E55" s="308">
        <f>ROUNDUP((0.2*C55),0)</f>
        <v>0</v>
      </c>
      <c r="F55" s="528">
        <f>ROUNDUP((0.2*C55),0)</f>
        <v>0</v>
      </c>
      <c r="G55" s="529" t="s">
        <v>1104</v>
      </c>
    </row>
    <row r="56" spans="1:8" ht="30">
      <c r="A56" s="308" t="s">
        <v>1079</v>
      </c>
      <c r="B56" s="308" t="s">
        <v>1080</v>
      </c>
      <c r="C56" s="522"/>
      <c r="D56" s="308">
        <f>ROUNDUP((0.3*C56),0)</f>
        <v>0</v>
      </c>
      <c r="E56" s="308">
        <f>ROUNDUP((0.2*C56),0)</f>
        <v>0</v>
      </c>
      <c r="F56" s="528">
        <f>ROUNDUP((0.2*C56),0)</f>
        <v>0</v>
      </c>
      <c r="G56" s="529"/>
    </row>
    <row r="57" spans="1:8">
      <c r="A57" s="308" t="s">
        <v>1081</v>
      </c>
      <c r="B57" s="308" t="s">
        <v>1082</v>
      </c>
      <c r="C57" s="522"/>
      <c r="D57" s="308">
        <v>0</v>
      </c>
      <c r="E57" s="308">
        <f>ROUNDUP((0.3*C57),0)</f>
        <v>0</v>
      </c>
      <c r="F57" s="528">
        <f>ROUNDUP((0.3*C57),0)</f>
        <v>0</v>
      </c>
      <c r="G57" s="530"/>
    </row>
    <row r="58" spans="1:8" ht="30">
      <c r="A58" s="308" t="s">
        <v>1105</v>
      </c>
      <c r="B58" s="308" t="s">
        <v>1085</v>
      </c>
      <c r="C58" s="522"/>
      <c r="D58" s="308">
        <f>ROUNDUP((0.8*SQRT(C58)),0)</f>
        <v>0</v>
      </c>
      <c r="E58" s="308">
        <f>ROUNDUP((0.6*SQRT(C58)),0)</f>
        <v>0</v>
      </c>
      <c r="F58" s="308">
        <f>ROUNDUP((0.6*SQRT(C58)),0)</f>
        <v>0</v>
      </c>
      <c r="G58" s="531" t="s">
        <v>1106</v>
      </c>
    </row>
    <row r="59" spans="1:8" ht="30">
      <c r="A59" s="308" t="s">
        <v>1086</v>
      </c>
      <c r="B59" s="308" t="s">
        <v>1087</v>
      </c>
      <c r="C59" s="522"/>
      <c r="D59" s="308">
        <f>ROUNDUP((0.8*SQRT(C59)),0)</f>
        <v>0</v>
      </c>
      <c r="E59" s="308">
        <f>ROUNDUP((0.6*SQRT(C59)),0)</f>
        <v>0</v>
      </c>
      <c r="F59" s="308">
        <f>ROUNDUP((0.6*SQRT(C59)),0)</f>
        <v>0</v>
      </c>
      <c r="G59" s="531"/>
      <c r="H59" s="73"/>
    </row>
    <row r="60" spans="1:8">
      <c r="A60" s="308" t="s">
        <v>1088</v>
      </c>
      <c r="B60" s="308" t="s">
        <v>1089</v>
      </c>
      <c r="C60" s="522"/>
      <c r="D60" s="308">
        <v>0</v>
      </c>
      <c r="E60" s="308">
        <f>ROUNDUP((0.8*SQRT(C60)),0)</f>
        <v>0</v>
      </c>
      <c r="F60" s="308">
        <f>ROUNDUP((0.8*SQRT(C60)),0)</f>
        <v>0</v>
      </c>
      <c r="G60" s="467"/>
      <c r="H60" s="73"/>
    </row>
    <row r="61" spans="1:8" ht="327.75">
      <c r="A61" s="308" t="s">
        <v>1107</v>
      </c>
      <c r="B61" s="73" t="s">
        <v>1108</v>
      </c>
      <c r="C61" s="522"/>
      <c r="D61" s="308">
        <f>ROUNDUP((0.6*SQRT(C61)),0)</f>
        <v>0</v>
      </c>
      <c r="E61" s="308">
        <f>ROUNDUP((0.3*SQRT(C61)),0)</f>
        <v>0</v>
      </c>
      <c r="F61" s="308">
        <f>ROUNDUP((0.3*SQRT(C61)),0)</f>
        <v>0</v>
      </c>
      <c r="G61" s="531" t="s">
        <v>1109</v>
      </c>
      <c r="H61" s="60" t="s">
        <v>1110</v>
      </c>
    </row>
    <row r="62" spans="1:8" ht="30">
      <c r="A62" s="308" t="s">
        <v>1111</v>
      </c>
      <c r="B62" s="73" t="s">
        <v>1112</v>
      </c>
      <c r="C62" s="522"/>
      <c r="D62" s="308">
        <f>ROUNDUP((0.6*SQRT(C62)),0)</f>
        <v>0</v>
      </c>
      <c r="E62" s="308">
        <f>ROUNDUP((0.3*SQRT(C62)),0)</f>
        <v>0</v>
      </c>
      <c r="F62" s="308">
        <f>ROUNDUP((0.3*SQRT(C62)),0)</f>
        <v>0</v>
      </c>
      <c r="G62" s="531"/>
      <c r="H62" s="60"/>
    </row>
    <row r="63" spans="1:8">
      <c r="A63" s="308" t="s">
        <v>1092</v>
      </c>
      <c r="B63" s="73" t="s">
        <v>1093</v>
      </c>
      <c r="C63" s="522"/>
      <c r="D63" s="308">
        <v>0</v>
      </c>
      <c r="E63" s="308">
        <f>ROUNDUP((0.6*SQRT(C63)),0)</f>
        <v>0</v>
      </c>
      <c r="F63" s="308">
        <f>ROUNDUP((0.6*SQRT(C63)),0)</f>
        <v>0</v>
      </c>
      <c r="G63" s="467"/>
      <c r="H63" s="73"/>
    </row>
    <row r="64" spans="1:8">
      <c r="B64" s="524" t="s">
        <v>1094</v>
      </c>
      <c r="C64" s="266">
        <f>SUM(C52:C63)</f>
        <v>0</v>
      </c>
      <c r="D64" s="532">
        <f>SUM(D52:D63)</f>
        <v>0</v>
      </c>
      <c r="E64" s="532">
        <f>SUM(E52:E63)</f>
        <v>0</v>
      </c>
      <c r="F64" s="532">
        <f>SUM(F52:F63)</f>
        <v>0</v>
      </c>
      <c r="G64" s="467"/>
      <c r="H64" s="73"/>
    </row>
    <row r="66" spans="1:8">
      <c r="A66" s="533" t="s">
        <v>1113</v>
      </c>
      <c r="C66" s="73"/>
      <c r="D66" s="534" t="s">
        <v>1114</v>
      </c>
      <c r="E66" s="73"/>
      <c r="F66" s="73"/>
    </row>
    <row r="67" spans="1:8">
      <c r="A67" s="533" t="s">
        <v>1096</v>
      </c>
      <c r="B67" s="534"/>
      <c r="C67" s="73"/>
      <c r="D67" s="73"/>
      <c r="E67" s="73"/>
      <c r="F67" s="73"/>
    </row>
    <row r="68" spans="1:8">
      <c r="A68" s="533" t="s">
        <v>1115</v>
      </c>
      <c r="B68" s="534"/>
      <c r="C68" s="73"/>
      <c r="D68" s="73"/>
      <c r="E68" s="73"/>
      <c r="F68" s="73"/>
    </row>
    <row r="69" spans="1:8">
      <c r="A69" s="519" t="s">
        <v>1116</v>
      </c>
      <c r="B69" s="509" t="s">
        <v>1117</v>
      </c>
      <c r="C69" s="535" t="s">
        <v>1118</v>
      </c>
      <c r="D69" s="73"/>
      <c r="E69" s="518"/>
      <c r="F69" s="73"/>
      <c r="G69" s="73"/>
    </row>
    <row r="70" spans="1:8">
      <c r="A70" s="509" t="s">
        <v>1069</v>
      </c>
      <c r="B70" s="519" t="s">
        <v>1119</v>
      </c>
      <c r="C70" s="509" t="s">
        <v>1071</v>
      </c>
      <c r="D70" s="509" t="s">
        <v>114</v>
      </c>
      <c r="E70" s="509" t="s">
        <v>1072</v>
      </c>
      <c r="F70" s="509" t="s">
        <v>1064</v>
      </c>
      <c r="G70" s="73"/>
    </row>
    <row r="71" spans="1:8">
      <c r="A71" s="39" t="s">
        <v>322</v>
      </c>
      <c r="B71" s="37" t="s">
        <v>1120</v>
      </c>
      <c r="C71" s="536">
        <v>900</v>
      </c>
      <c r="D71" s="39">
        <v>1</v>
      </c>
      <c r="E71" s="39">
        <v>1</v>
      </c>
      <c r="F71" s="39">
        <v>1</v>
      </c>
      <c r="G71" s="73"/>
    </row>
    <row r="72" spans="1:8">
      <c r="A72" s="39" t="s">
        <v>601</v>
      </c>
      <c r="B72" s="37" t="s">
        <v>1120</v>
      </c>
      <c r="C72" s="536">
        <v>0</v>
      </c>
      <c r="D72" s="39">
        <v>1</v>
      </c>
      <c r="E72" s="39">
        <v>1</v>
      </c>
      <c r="F72" s="39">
        <v>1</v>
      </c>
      <c r="G72" s="73"/>
    </row>
    <row r="73" spans="1:8" ht="327.75">
      <c r="A73" s="73" t="s">
        <v>1121</v>
      </c>
      <c r="B73" s="308" t="s">
        <v>1122</v>
      </c>
      <c r="C73" s="522">
        <v>900</v>
      </c>
      <c r="D73" s="39">
        <v>1</v>
      </c>
      <c r="E73" s="39">
        <v>1</v>
      </c>
      <c r="F73" s="39">
        <v>1</v>
      </c>
      <c r="G73" s="60" t="s">
        <v>1110</v>
      </c>
      <c r="H73" s="60"/>
    </row>
    <row r="74" spans="1:8">
      <c r="A74" s="73" t="s">
        <v>1077</v>
      </c>
      <c r="B74" s="308" t="s">
        <v>1123</v>
      </c>
      <c r="C74" s="522">
        <v>0</v>
      </c>
      <c r="D74" s="39">
        <v>1</v>
      </c>
      <c r="E74" s="39">
        <v>1</v>
      </c>
      <c r="F74" s="39">
        <v>1</v>
      </c>
      <c r="G74" s="60"/>
      <c r="H74" s="60"/>
    </row>
    <row r="75" spans="1:8">
      <c r="A75" s="509"/>
      <c r="B75" s="524" t="s">
        <v>1094</v>
      </c>
      <c r="C75" s="73"/>
      <c r="D75" s="537">
        <f>SUM(D71:D74)</f>
        <v>4</v>
      </c>
      <c r="E75" s="537">
        <f>SUM(E71:E74)</f>
        <v>4</v>
      </c>
      <c r="F75" s="537">
        <f>SUM(F71:F74)</f>
        <v>4</v>
      </c>
      <c r="G75" s="7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3"/>
  <sheetViews>
    <sheetView view="pageBreakPreview" zoomScaleNormal="100" zoomScaleSheetLayoutView="100" workbookViewId="0">
      <selection activeCell="B1" sqref="B1"/>
    </sheetView>
  </sheetViews>
  <sheetFormatPr defaultColWidth="9" defaultRowHeight="12.75"/>
  <cols>
    <col min="1" max="1" width="40.42578125" style="47" customWidth="1"/>
    <col min="2" max="2" width="46.42578125" style="47" customWidth="1"/>
    <col min="3" max="16384" width="9" style="37"/>
  </cols>
  <sheetData>
    <row r="1" spans="1:2" ht="163.5" customHeight="1">
      <c r="A1" s="92"/>
      <c r="B1" s="35" t="s">
        <v>527</v>
      </c>
    </row>
    <row r="2" spans="1:2" ht="14.25">
      <c r="A2" s="93" t="s">
        <v>23</v>
      </c>
      <c r="B2" s="94"/>
    </row>
    <row r="3" spans="1:2" ht="14.25">
      <c r="A3" s="95" t="s">
        <v>24</v>
      </c>
      <c r="B3" s="96" t="str">
        <f>Cover!D3</f>
        <v>TWK Agri (Pty) Ltd</v>
      </c>
    </row>
    <row r="4" spans="1:2" ht="14.25">
      <c r="A4" s="95" t="s">
        <v>25</v>
      </c>
      <c r="B4" s="96" t="str">
        <f>Cover!D8</f>
        <v>SA-PEFC-FM-001353</v>
      </c>
    </row>
    <row r="5" spans="1:2" ht="14.25">
      <c r="A5" s="95" t="s">
        <v>65</v>
      </c>
      <c r="B5" s="96" t="str">
        <f>'1 Basic info'!C16</f>
        <v>South Africa</v>
      </c>
    </row>
    <row r="6" spans="1:2" ht="14.25">
      <c r="A6" s="95" t="s">
        <v>26</v>
      </c>
      <c r="B6" s="96">
        <f>'1 Basic info'!C30</f>
        <v>2</v>
      </c>
    </row>
    <row r="7" spans="1:2" ht="14.25">
      <c r="A7" s="95" t="s">
        <v>27</v>
      </c>
      <c r="B7" s="590">
        <f>'1 Basic info'!C58</f>
        <v>2568.1950000000002</v>
      </c>
    </row>
    <row r="8" spans="1:2" ht="14.25">
      <c r="A8" s="97" t="s">
        <v>139</v>
      </c>
      <c r="B8" s="98" t="s">
        <v>603</v>
      </c>
    </row>
    <row r="9" spans="1:2" ht="14.25">
      <c r="A9" s="99"/>
      <c r="B9" s="99"/>
    </row>
    <row r="10" spans="1:2" ht="14.25">
      <c r="A10" s="100" t="s">
        <v>140</v>
      </c>
      <c r="B10" s="591"/>
    </row>
    <row r="11" spans="1:2" ht="14.25">
      <c r="A11" s="589" t="s">
        <v>141</v>
      </c>
      <c r="B11" s="592" t="s">
        <v>1210</v>
      </c>
    </row>
    <row r="12" spans="1:2" ht="14.25">
      <c r="A12" s="589" t="s">
        <v>142</v>
      </c>
      <c r="B12" s="592" t="s">
        <v>1003</v>
      </c>
    </row>
    <row r="13" spans="1:2" ht="14.25">
      <c r="A13" s="589" t="s">
        <v>189</v>
      </c>
      <c r="B13" s="592" t="s">
        <v>1222</v>
      </c>
    </row>
    <row r="14" spans="1:2" ht="28.5">
      <c r="A14" s="593" t="s">
        <v>528</v>
      </c>
      <c r="B14" s="594" t="s">
        <v>1222</v>
      </c>
    </row>
    <row r="15" spans="1:2" ht="14.25">
      <c r="A15" s="99"/>
      <c r="B15" s="99"/>
    </row>
    <row r="16" spans="1:2" s="65" customFormat="1" ht="14.25">
      <c r="A16" s="100" t="s">
        <v>143</v>
      </c>
      <c r="B16" s="591"/>
    </row>
    <row r="17" spans="1:2" s="65" customFormat="1" ht="14.25">
      <c r="A17" s="589" t="s">
        <v>454</v>
      </c>
      <c r="B17" s="592">
        <v>0</v>
      </c>
    </row>
    <row r="18" spans="1:2" s="65" customFormat="1" ht="14.25">
      <c r="A18" s="589" t="s">
        <v>455</v>
      </c>
      <c r="B18" s="592">
        <v>0</v>
      </c>
    </row>
    <row r="19" spans="1:2" s="65" customFormat="1" ht="14.25">
      <c r="A19" s="589" t="s">
        <v>456</v>
      </c>
      <c r="B19" s="592">
        <v>0</v>
      </c>
    </row>
    <row r="20" spans="1:2" s="65" customFormat="1" ht="14.25">
      <c r="A20" s="589" t="s">
        <v>14</v>
      </c>
      <c r="B20" s="592">
        <v>1</v>
      </c>
    </row>
    <row r="21" spans="1:2" s="65" customFormat="1" ht="14.25">
      <c r="A21" s="589" t="s">
        <v>144</v>
      </c>
      <c r="B21" s="592" t="s">
        <v>324</v>
      </c>
    </row>
    <row r="22" spans="1:2" s="65" customFormat="1" ht="14.25">
      <c r="A22" s="105" t="s">
        <v>145</v>
      </c>
      <c r="B22" s="107" t="s">
        <v>146</v>
      </c>
    </row>
    <row r="23" spans="1:2" s="65" customFormat="1" ht="14.25">
      <c r="A23" s="99"/>
      <c r="B23" s="99"/>
    </row>
    <row r="24" spans="1:2" s="65" customFormat="1" ht="14.25">
      <c r="A24" s="100" t="s">
        <v>147</v>
      </c>
      <c r="B24" s="101"/>
    </row>
    <row r="25" spans="1:2" s="65" customFormat="1" ht="42.75">
      <c r="A25" s="661" t="s">
        <v>148</v>
      </c>
      <c r="B25" s="102" t="s">
        <v>529</v>
      </c>
    </row>
    <row r="26" spans="1:2" s="65" customFormat="1" ht="14.25">
      <c r="A26" s="662"/>
      <c r="B26" s="102"/>
    </row>
    <row r="27" spans="1:2" s="65" customFormat="1" ht="14.25">
      <c r="A27" s="103"/>
      <c r="B27" s="104"/>
    </row>
    <row r="28" spans="1:2" s="65" customFormat="1" ht="14.25">
      <c r="A28" s="105" t="s">
        <v>149</v>
      </c>
      <c r="B28" s="610">
        <v>44804</v>
      </c>
    </row>
    <row r="29" spans="1:2" s="65" customFormat="1" ht="14.25">
      <c r="A29" s="55"/>
      <c r="B29" s="61"/>
    </row>
    <row r="30" spans="1:2" s="65" customFormat="1" ht="14.25">
      <c r="A30" s="100" t="s">
        <v>150</v>
      </c>
      <c r="B30" s="101"/>
    </row>
    <row r="31" spans="1:2" s="47" customFormat="1" ht="14.25">
      <c r="A31" s="662" t="s">
        <v>151</v>
      </c>
      <c r="B31" s="102" t="s">
        <v>428</v>
      </c>
    </row>
    <row r="32" spans="1:2" s="47" customFormat="1" ht="14.25">
      <c r="A32" s="662"/>
      <c r="B32" s="102"/>
    </row>
    <row r="33" spans="1:2" s="47" customFormat="1" ht="14.25">
      <c r="A33" s="662"/>
      <c r="B33" s="260"/>
    </row>
    <row r="34" spans="1:2" s="47" customFormat="1" ht="45.75" customHeight="1">
      <c r="A34" s="103" t="s">
        <v>24</v>
      </c>
      <c r="B34" s="47" t="str">
        <f>B14</f>
        <v>Ambra Scodro</v>
      </c>
    </row>
    <row r="35" spans="1:2" s="47" customFormat="1" ht="58.5" customHeight="1">
      <c r="A35" s="106" t="s">
        <v>429</v>
      </c>
      <c r="B35" s="47" t="s">
        <v>1222</v>
      </c>
    </row>
    <row r="36" spans="1:2" ht="14.25">
      <c r="A36" s="105" t="s">
        <v>149</v>
      </c>
      <c r="B36" s="611">
        <v>44811</v>
      </c>
    </row>
    <row r="37" spans="1:2" s="108" customFormat="1" ht="10.5" customHeight="1">
      <c r="A37" s="65"/>
      <c r="B37" s="65"/>
    </row>
    <row r="38" spans="1:2" s="108" customFormat="1" ht="10.5" customHeight="1">
      <c r="A38" s="663" t="s">
        <v>552</v>
      </c>
      <c r="B38" s="663"/>
    </row>
    <row r="39" spans="1:2" s="108" customFormat="1" ht="10.5">
      <c r="A39" s="627" t="s">
        <v>553</v>
      </c>
      <c r="B39" s="627"/>
    </row>
    <row r="40" spans="1:2" s="108" customFormat="1" ht="10.5">
      <c r="A40" s="627" t="s">
        <v>530</v>
      </c>
      <c r="B40" s="627"/>
    </row>
    <row r="41" spans="1:2" s="108" customFormat="1" ht="10.5">
      <c r="A41" s="109"/>
      <c r="B41" s="109"/>
    </row>
    <row r="42" spans="1:2" s="108" customFormat="1" ht="10.5">
      <c r="A42" s="627" t="s">
        <v>42</v>
      </c>
      <c r="B42" s="627"/>
    </row>
    <row r="43" spans="1:2">
      <c r="A43" s="627" t="s">
        <v>43</v>
      </c>
      <c r="B43" s="627"/>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0"/>
  <sheetViews>
    <sheetView view="pageBreakPreview" zoomScaleNormal="100" zoomScaleSheetLayoutView="100" workbookViewId="0">
      <selection activeCell="B1" sqref="B1:C1"/>
    </sheetView>
  </sheetViews>
  <sheetFormatPr defaultColWidth="8" defaultRowHeight="12.75"/>
  <cols>
    <col min="1" max="1" width="23.42578125" style="113" customWidth="1"/>
    <col min="2" max="2" width="21.7109375" style="113" customWidth="1"/>
    <col min="3" max="3" width="15.42578125" style="112" customWidth="1"/>
    <col min="4" max="4" width="24.42578125" style="112" customWidth="1"/>
    <col min="5" max="12" width="8" style="112" customWidth="1"/>
    <col min="13" max="16384" width="8" style="113"/>
  </cols>
  <sheetData>
    <row r="1" spans="1:66" ht="143.25" customHeight="1">
      <c r="A1" s="306"/>
      <c r="B1" s="664" t="s">
        <v>360</v>
      </c>
      <c r="C1" s="664"/>
      <c r="D1" s="110"/>
      <c r="E1" s="111"/>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row>
    <row r="2" spans="1:66" ht="9.75" customHeight="1">
      <c r="A2" s="114"/>
      <c r="B2" s="114"/>
      <c r="C2" s="115"/>
      <c r="D2" s="115"/>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row>
    <row r="3" spans="1:66">
      <c r="A3" s="665" t="s">
        <v>224</v>
      </c>
      <c r="B3" s="665"/>
      <c r="C3" s="665"/>
      <c r="D3" s="665"/>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row>
    <row r="4" spans="1:66" ht="14.25" customHeight="1">
      <c r="A4" s="665"/>
      <c r="B4" s="665"/>
      <c r="C4" s="665"/>
      <c r="D4" s="665"/>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row>
    <row r="5" spans="1:66" ht="25.5" customHeight="1">
      <c r="A5" s="665" t="s">
        <v>358</v>
      </c>
      <c r="B5" s="665"/>
      <c r="C5" s="665"/>
      <c r="D5" s="665"/>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row>
    <row r="6" spans="1:66" s="118" customFormat="1" ht="14.25">
      <c r="A6" s="666" t="s">
        <v>23</v>
      </c>
      <c r="B6" s="666"/>
      <c r="C6" s="666"/>
      <c r="D6" s="116"/>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row>
    <row r="7" spans="1:66" s="118" customFormat="1" ht="14.25">
      <c r="A7" s="116" t="s">
        <v>24</v>
      </c>
      <c r="B7" s="667" t="str">
        <f>'[2]1 Basic Info'!C7</f>
        <v>TWK Agri (Pty) Ltd</v>
      </c>
      <c r="C7" s="667"/>
      <c r="D7" s="66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row>
    <row r="8" spans="1:66" s="118" customFormat="1" ht="14.25">
      <c r="A8" s="116" t="s">
        <v>115</v>
      </c>
      <c r="B8" s="668" t="str">
        <f>'[2]1 Basic Info'!C11</f>
        <v xml:space="preserve">Postal address: P.O. Box 128, Piet Retief, Mpumalanga, South Africa 2380    Site address: 11 De Wet Street, Piet Retief. South Africa 2380  </v>
      </c>
      <c r="C8" s="668"/>
      <c r="D8" s="668"/>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row>
    <row r="9" spans="1:66" s="118" customFormat="1" ht="14.25">
      <c r="A9" s="116" t="s">
        <v>65</v>
      </c>
      <c r="B9" s="667" t="str">
        <f>'[2]1 Basic Info'!C12</f>
        <v>South Africa</v>
      </c>
      <c r="C9" s="667"/>
      <c r="D9" s="66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row>
    <row r="10" spans="1:66" s="118" customFormat="1" ht="14.25">
      <c r="A10" s="116" t="s">
        <v>25</v>
      </c>
      <c r="B10" s="667" t="str">
        <f>[2]Cover!D7</f>
        <v>SA-FM/COC-001353</v>
      </c>
      <c r="C10" s="667"/>
      <c r="D10" s="469"/>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row>
    <row r="11" spans="1:66" s="118" customFormat="1" ht="14.25">
      <c r="A11" s="116" t="s">
        <v>62</v>
      </c>
      <c r="B11" s="667" t="str">
        <f>'[2]1 Basic Info'!C21</f>
        <v>Single</v>
      </c>
      <c r="C11" s="667"/>
      <c r="D11" s="469"/>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row>
    <row r="12" spans="1:66" s="118" customFormat="1" ht="14.25">
      <c r="A12" s="116" t="s">
        <v>116</v>
      </c>
      <c r="B12" s="120">
        <f>Cover!D10</f>
        <v>44809</v>
      </c>
      <c r="C12" s="119" t="s">
        <v>117</v>
      </c>
      <c r="D12" s="120">
        <f>Cover!D11</f>
        <v>45400</v>
      </c>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row>
    <row r="13" spans="1:66" ht="9.75" customHeight="1">
      <c r="A13" s="116"/>
      <c r="B13" s="119"/>
      <c r="C13" s="121"/>
      <c r="D13" s="12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row>
    <row r="14" spans="1:66" ht="18" customHeight="1">
      <c r="A14" s="666" t="s">
        <v>118</v>
      </c>
      <c r="B14" s="666"/>
      <c r="C14" s="666"/>
      <c r="D14" s="666"/>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row>
    <row r="15" spans="1:66" s="126" customFormat="1" ht="14.25">
      <c r="A15" s="123" t="s">
        <v>225</v>
      </c>
      <c r="B15" s="124" t="s">
        <v>359</v>
      </c>
      <c r="C15" s="124" t="s">
        <v>119</v>
      </c>
      <c r="D15" s="124" t="s">
        <v>120</v>
      </c>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row>
    <row r="16" spans="1:66" s="128" customFormat="1" ht="15">
      <c r="A16" s="538" t="s">
        <v>1127</v>
      </c>
      <c r="B16" s="538" t="s">
        <v>1124</v>
      </c>
      <c r="C16" s="538">
        <v>1010</v>
      </c>
      <c r="D16" s="539" t="s">
        <v>1029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row>
    <row r="17" spans="1:66" s="128" customFormat="1" ht="15">
      <c r="A17" s="538" t="s">
        <v>1127</v>
      </c>
      <c r="B17" s="538" t="s">
        <v>1124</v>
      </c>
      <c r="C17" s="538">
        <v>1010</v>
      </c>
      <c r="D17" s="539" t="s">
        <v>1125</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row>
    <row r="18" spans="1:66" s="128" customFormat="1" ht="15">
      <c r="A18" s="538" t="s">
        <v>1127</v>
      </c>
      <c r="B18" s="538" t="s">
        <v>1124</v>
      </c>
      <c r="C18" s="538">
        <v>1010</v>
      </c>
      <c r="D18" s="539" t="s">
        <v>1032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row>
    <row r="19" spans="1:66" s="128" customFormat="1" ht="15">
      <c r="A19" s="538" t="s">
        <v>1127</v>
      </c>
      <c r="B19" s="538" t="s">
        <v>1124</v>
      </c>
      <c r="C19" s="538">
        <v>1010</v>
      </c>
      <c r="D19" s="539" t="s">
        <v>1033</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row>
    <row r="20" spans="1:66" ht="15">
      <c r="A20" s="538" t="s">
        <v>1127</v>
      </c>
      <c r="B20" s="538" t="s">
        <v>1124</v>
      </c>
      <c r="C20" s="538">
        <v>1010</v>
      </c>
      <c r="D20" s="539" t="s">
        <v>1034</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row>
    <row r="21" spans="1:66" ht="15">
      <c r="A21" s="538" t="s">
        <v>1127</v>
      </c>
      <c r="B21" s="538" t="s">
        <v>1124</v>
      </c>
      <c r="C21" s="538">
        <v>1010</v>
      </c>
      <c r="D21" s="539" t="s">
        <v>1035</v>
      </c>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row>
    <row r="22" spans="1:66" ht="15">
      <c r="A22" s="538" t="s">
        <v>1127</v>
      </c>
      <c r="B22" s="538" t="s">
        <v>1124</v>
      </c>
      <c r="C22" s="538">
        <v>1010</v>
      </c>
      <c r="D22" s="539" t="s">
        <v>1037</v>
      </c>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row>
    <row r="23" spans="1:66" ht="15">
      <c r="A23" s="538" t="s">
        <v>1127</v>
      </c>
      <c r="B23" s="538" t="s">
        <v>1124</v>
      </c>
      <c r="C23" s="538">
        <v>1010</v>
      </c>
      <c r="D23" s="539" t="s">
        <v>1038</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row>
    <row r="24" spans="1:66" ht="17.25" customHeight="1">
      <c r="A24" s="538" t="s">
        <v>1127</v>
      </c>
      <c r="B24" s="538" t="s">
        <v>1124</v>
      </c>
      <c r="C24" s="538">
        <v>1010</v>
      </c>
      <c r="D24" s="539" t="s">
        <v>1039</v>
      </c>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row>
    <row r="25" spans="1:66" ht="15" customHeight="1">
      <c r="A25" s="538" t="s">
        <v>1127</v>
      </c>
      <c r="B25" s="538" t="s">
        <v>1124</v>
      </c>
      <c r="C25" s="538">
        <v>1010</v>
      </c>
      <c r="D25" s="539" t="s">
        <v>1126</v>
      </c>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row>
    <row r="26" spans="1:66" ht="15">
      <c r="A26" s="538" t="s">
        <v>1127</v>
      </c>
      <c r="B26" s="538" t="s">
        <v>1124</v>
      </c>
      <c r="C26" s="538">
        <v>1010</v>
      </c>
      <c r="D26" s="540" t="s">
        <v>1041</v>
      </c>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row>
    <row r="27" spans="1:66" ht="14.25">
      <c r="A27" s="129" t="s">
        <v>150</v>
      </c>
      <c r="B27" s="130"/>
      <c r="C27" s="131"/>
      <c r="D27" s="13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row>
    <row r="28" spans="1:66" ht="15.75" customHeight="1">
      <c r="A28" s="673" t="s">
        <v>24</v>
      </c>
      <c r="B28" s="667"/>
      <c r="C28" s="674" t="s">
        <v>1241</v>
      </c>
      <c r="D28" s="675"/>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row>
    <row r="29" spans="1:66" ht="26.25" customHeight="1">
      <c r="A29" s="673" t="s">
        <v>152</v>
      </c>
      <c r="B29" s="667"/>
      <c r="C29" s="674" t="s">
        <v>1241</v>
      </c>
      <c r="D29" s="675"/>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row>
    <row r="30" spans="1:66" ht="14.25">
      <c r="A30" s="670"/>
      <c r="B30" s="671"/>
      <c r="C30" s="133"/>
      <c r="D30" s="134">
        <v>44811</v>
      </c>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row>
    <row r="31" spans="1:66" ht="14.25">
      <c r="A31" s="116"/>
      <c r="B31" s="116"/>
      <c r="C31" s="135"/>
      <c r="D31" s="136"/>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row>
    <row r="32" spans="1:66">
      <c r="A32" s="672" t="s">
        <v>551</v>
      </c>
      <c r="B32" s="672"/>
      <c r="C32" s="672"/>
      <c r="D32" s="67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row>
    <row r="33" spans="1:66">
      <c r="A33" s="669" t="s">
        <v>553</v>
      </c>
      <c r="B33" s="669"/>
      <c r="C33" s="669"/>
      <c r="D33" s="669"/>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row>
    <row r="34" spans="1:66">
      <c r="A34" s="669" t="s">
        <v>531</v>
      </c>
      <c r="B34" s="669"/>
      <c r="C34" s="669"/>
      <c r="D34" s="669"/>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row>
    <row r="35" spans="1:66" ht="13.5" customHeight="1">
      <c r="A35" s="137"/>
      <c r="B35" s="137"/>
      <c r="C35" s="137"/>
      <c r="D35" s="137"/>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row>
    <row r="36" spans="1:66">
      <c r="A36" s="669" t="s">
        <v>42</v>
      </c>
      <c r="B36" s="669"/>
      <c r="C36" s="669"/>
      <c r="D36" s="669"/>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row>
    <row r="37" spans="1:66">
      <c r="A37" s="669" t="s">
        <v>43</v>
      </c>
      <c r="B37" s="669"/>
      <c r="C37" s="669"/>
      <c r="D37" s="669"/>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row>
    <row r="38" spans="1:66">
      <c r="A38" s="669" t="s">
        <v>320</v>
      </c>
      <c r="B38" s="669"/>
      <c r="C38" s="669"/>
      <c r="D38" s="669"/>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row>
    <row r="39" spans="1:66">
      <c r="A39" s="112"/>
      <c r="B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row>
    <row r="40" spans="1:66">
      <c r="A40" s="112"/>
      <c r="B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row>
    <row r="41" spans="1:66">
      <c r="A41" s="112"/>
      <c r="B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row>
    <row r="42" spans="1:66">
      <c r="A42" s="112"/>
      <c r="B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row>
    <row r="43" spans="1:66" s="112" customFormat="1"/>
    <row r="44" spans="1:66" s="112" customFormat="1"/>
    <row r="45" spans="1:66" s="112" customFormat="1"/>
    <row r="46" spans="1:66" s="112" customFormat="1"/>
    <row r="47" spans="1:66" s="112" customFormat="1"/>
    <row r="48" spans="1:66" s="112" customFormat="1"/>
    <row r="49" spans="1:31" s="112" customFormat="1"/>
    <row r="50" spans="1:31" s="112" customFormat="1"/>
    <row r="51" spans="1:31" s="112" customFormat="1"/>
    <row r="52" spans="1:31" s="112" customFormat="1"/>
    <row r="53" spans="1:31" s="112" customFormat="1"/>
    <row r="54" spans="1:31" s="112" customFormat="1"/>
    <row r="55" spans="1:31" s="112" customFormat="1"/>
    <row r="56" spans="1:31" s="112" customFormat="1"/>
    <row r="57" spans="1:31" s="112" customFormat="1"/>
    <row r="58" spans="1:31" s="112" customFormat="1"/>
    <row r="59" spans="1:31" s="112" customFormat="1"/>
    <row r="60" spans="1:31" s="112" customFormat="1"/>
    <row r="61" spans="1:31" s="112" customFormat="1"/>
    <row r="62" spans="1:31">
      <c r="A62" s="112"/>
      <c r="B62" s="112"/>
      <c r="M62" s="112"/>
      <c r="N62" s="112"/>
      <c r="O62" s="112"/>
      <c r="P62" s="112"/>
      <c r="Q62" s="112"/>
      <c r="R62" s="112"/>
      <c r="S62" s="112"/>
      <c r="T62" s="112"/>
      <c r="U62" s="112"/>
      <c r="V62" s="112"/>
      <c r="W62" s="112"/>
      <c r="X62" s="112"/>
      <c r="Y62" s="112"/>
      <c r="Z62" s="112"/>
      <c r="AA62" s="112"/>
      <c r="AB62" s="112"/>
      <c r="AC62" s="112"/>
      <c r="AD62" s="112"/>
      <c r="AE62" s="112"/>
    </row>
    <row r="63" spans="1:31">
      <c r="A63" s="112"/>
      <c r="B63" s="112"/>
      <c r="M63" s="112"/>
      <c r="N63" s="112"/>
      <c r="O63" s="112"/>
      <c r="P63" s="112"/>
      <c r="Q63" s="112"/>
      <c r="R63" s="112"/>
      <c r="S63" s="112"/>
      <c r="T63" s="112"/>
      <c r="U63" s="112"/>
      <c r="V63" s="112"/>
      <c r="W63" s="112"/>
      <c r="X63" s="112"/>
      <c r="Y63" s="112"/>
      <c r="Z63" s="112"/>
      <c r="AA63" s="112"/>
      <c r="AB63" s="112"/>
      <c r="AC63" s="112"/>
      <c r="AD63" s="112"/>
      <c r="AE63" s="112"/>
    </row>
    <row r="64" spans="1:31">
      <c r="A64" s="112"/>
      <c r="B64" s="112"/>
      <c r="M64" s="112"/>
      <c r="N64" s="112"/>
      <c r="O64" s="112"/>
      <c r="P64" s="112"/>
      <c r="Q64" s="112"/>
      <c r="R64" s="112"/>
      <c r="S64" s="112"/>
      <c r="T64" s="112"/>
      <c r="U64" s="112"/>
      <c r="V64" s="112"/>
      <c r="W64" s="112"/>
      <c r="X64" s="112"/>
      <c r="Y64" s="112"/>
      <c r="Z64" s="112"/>
      <c r="AA64" s="112"/>
      <c r="AB64" s="112"/>
      <c r="AC64" s="112"/>
      <c r="AD64" s="112"/>
      <c r="AE64" s="112"/>
    </row>
    <row r="65" spans="1:31">
      <c r="A65" s="112"/>
      <c r="B65" s="112"/>
      <c r="M65" s="112"/>
      <c r="N65" s="112"/>
      <c r="O65" s="112"/>
      <c r="P65" s="112"/>
      <c r="Q65" s="112"/>
      <c r="R65" s="112"/>
      <c r="S65" s="112"/>
      <c r="T65" s="112"/>
      <c r="U65" s="112"/>
      <c r="V65" s="112"/>
      <c r="W65" s="112"/>
      <c r="X65" s="112"/>
      <c r="Y65" s="112"/>
      <c r="Z65" s="112"/>
      <c r="AA65" s="112"/>
      <c r="AB65" s="112"/>
      <c r="AC65" s="112"/>
      <c r="AD65" s="112"/>
      <c r="AE65" s="112"/>
    </row>
    <row r="66" spans="1:31">
      <c r="A66" s="112"/>
      <c r="B66" s="112"/>
      <c r="M66" s="112"/>
      <c r="N66" s="112"/>
      <c r="O66" s="112"/>
      <c r="P66" s="112"/>
      <c r="Q66" s="112"/>
      <c r="R66" s="112"/>
      <c r="S66" s="112"/>
      <c r="T66" s="112"/>
      <c r="U66" s="112"/>
      <c r="V66" s="112"/>
      <c r="W66" s="112"/>
      <c r="X66" s="112"/>
      <c r="Y66" s="112"/>
      <c r="Z66" s="112"/>
      <c r="AA66" s="112"/>
      <c r="AB66" s="112"/>
      <c r="AC66" s="112"/>
      <c r="AD66" s="112"/>
      <c r="AE66" s="112"/>
    </row>
    <row r="67" spans="1:31">
      <c r="A67" s="112"/>
      <c r="B67" s="112"/>
      <c r="M67" s="112"/>
      <c r="N67" s="112"/>
      <c r="O67" s="112"/>
      <c r="P67" s="112"/>
      <c r="Q67" s="112"/>
      <c r="R67" s="112"/>
      <c r="S67" s="112"/>
      <c r="T67" s="112"/>
      <c r="U67" s="112"/>
      <c r="V67" s="112"/>
      <c r="W67" s="112"/>
      <c r="X67" s="112"/>
      <c r="Y67" s="112"/>
      <c r="Z67" s="112"/>
      <c r="AA67" s="112"/>
      <c r="AB67" s="112"/>
      <c r="AC67" s="112"/>
      <c r="AD67" s="112"/>
      <c r="AE67" s="112"/>
    </row>
    <row r="68" spans="1:31">
      <c r="A68" s="112"/>
      <c r="B68" s="112"/>
      <c r="M68" s="112"/>
      <c r="N68" s="112"/>
      <c r="O68" s="112"/>
      <c r="P68" s="112"/>
      <c r="Q68" s="112"/>
      <c r="R68" s="112"/>
      <c r="S68" s="112"/>
      <c r="T68" s="112"/>
      <c r="U68" s="112"/>
      <c r="V68" s="112"/>
      <c r="W68" s="112"/>
      <c r="X68" s="112"/>
      <c r="Y68" s="112"/>
      <c r="Z68" s="112"/>
      <c r="AA68" s="112"/>
      <c r="AB68" s="112"/>
      <c r="AC68" s="112"/>
      <c r="AD68" s="112"/>
      <c r="AE68" s="112"/>
    </row>
    <row r="69" spans="1:31">
      <c r="A69" s="112"/>
      <c r="B69" s="112"/>
      <c r="M69" s="112"/>
      <c r="N69" s="112"/>
      <c r="O69" s="112"/>
      <c r="P69" s="112"/>
      <c r="Q69" s="112"/>
      <c r="R69" s="112"/>
      <c r="S69" s="112"/>
      <c r="T69" s="112"/>
      <c r="U69" s="112"/>
      <c r="V69" s="112"/>
      <c r="W69" s="112"/>
      <c r="X69" s="112"/>
      <c r="Y69" s="112"/>
      <c r="Z69" s="112"/>
      <c r="AA69" s="112"/>
      <c r="AB69" s="112"/>
      <c r="AC69" s="112"/>
      <c r="AD69" s="112"/>
      <c r="AE69" s="112"/>
    </row>
    <row r="70" spans="1:31">
      <c r="A70" s="112"/>
      <c r="B70" s="112"/>
      <c r="M70" s="112"/>
      <c r="N70" s="112"/>
      <c r="O70" s="112"/>
      <c r="P70" s="112"/>
      <c r="Q70" s="112"/>
      <c r="R70" s="112"/>
      <c r="S70" s="112"/>
      <c r="T70" s="112"/>
      <c r="U70" s="112"/>
      <c r="V70" s="112"/>
      <c r="W70" s="112"/>
      <c r="X70" s="112"/>
      <c r="Y70" s="112"/>
      <c r="Z70" s="112"/>
      <c r="AA70" s="112"/>
      <c r="AB70" s="112"/>
      <c r="AC70" s="112"/>
      <c r="AD70" s="112"/>
      <c r="AE70" s="112"/>
    </row>
    <row r="71" spans="1:31">
      <c r="A71" s="112"/>
      <c r="B71" s="112"/>
      <c r="M71" s="112"/>
      <c r="N71" s="112"/>
      <c r="O71" s="112"/>
      <c r="P71" s="112"/>
      <c r="Q71" s="112"/>
      <c r="R71" s="112"/>
      <c r="S71" s="112"/>
      <c r="T71" s="112"/>
      <c r="U71" s="112"/>
      <c r="V71" s="112"/>
      <c r="W71" s="112"/>
      <c r="X71" s="112"/>
      <c r="Y71" s="112"/>
      <c r="Z71" s="112"/>
      <c r="AA71" s="112"/>
      <c r="AB71" s="112"/>
      <c r="AC71" s="112"/>
      <c r="AD71" s="112"/>
      <c r="AE71" s="112"/>
    </row>
    <row r="72" spans="1:31">
      <c r="A72" s="112"/>
      <c r="B72" s="112"/>
      <c r="M72" s="112"/>
      <c r="N72" s="112"/>
      <c r="O72" s="112"/>
      <c r="P72" s="112"/>
      <c r="Q72" s="112"/>
      <c r="R72" s="112"/>
      <c r="S72" s="112"/>
      <c r="T72" s="112"/>
      <c r="U72" s="112"/>
      <c r="V72" s="112"/>
      <c r="W72" s="112"/>
      <c r="X72" s="112"/>
      <c r="Y72" s="112"/>
      <c r="Z72" s="112"/>
      <c r="AA72" s="112"/>
      <c r="AB72" s="112"/>
      <c r="AC72" s="112"/>
      <c r="AD72" s="112"/>
      <c r="AE72" s="112"/>
    </row>
    <row r="73" spans="1:31">
      <c r="A73" s="112"/>
      <c r="B73" s="112"/>
      <c r="M73" s="112"/>
      <c r="N73" s="112"/>
      <c r="O73" s="112"/>
      <c r="P73" s="112"/>
      <c r="Q73" s="112"/>
      <c r="R73" s="112"/>
      <c r="S73" s="112"/>
      <c r="T73" s="112"/>
      <c r="U73" s="112"/>
      <c r="V73" s="112"/>
      <c r="W73" s="112"/>
      <c r="X73" s="112"/>
      <c r="Y73" s="112"/>
      <c r="Z73" s="112"/>
      <c r="AA73" s="112"/>
      <c r="AB73" s="112"/>
      <c r="AC73" s="112"/>
      <c r="AD73" s="112"/>
      <c r="AE73" s="112"/>
    </row>
    <row r="74" spans="1:31">
      <c r="A74" s="112"/>
      <c r="B74" s="112"/>
      <c r="M74" s="112"/>
      <c r="N74" s="112"/>
      <c r="O74" s="112"/>
      <c r="P74" s="112"/>
      <c r="Q74" s="112"/>
      <c r="R74" s="112"/>
      <c r="S74" s="112"/>
      <c r="T74" s="112"/>
      <c r="U74" s="112"/>
      <c r="V74" s="112"/>
      <c r="W74" s="112"/>
      <c r="X74" s="112"/>
      <c r="Y74" s="112"/>
      <c r="Z74" s="112"/>
      <c r="AA74" s="112"/>
      <c r="AB74" s="112"/>
      <c r="AC74" s="112"/>
      <c r="AD74" s="112"/>
      <c r="AE74" s="112"/>
    </row>
    <row r="75" spans="1:31">
      <c r="A75" s="112"/>
      <c r="B75" s="112"/>
      <c r="M75" s="112"/>
      <c r="N75" s="112"/>
      <c r="O75" s="112"/>
      <c r="P75" s="112"/>
      <c r="Q75" s="112"/>
      <c r="R75" s="112"/>
      <c r="S75" s="112"/>
      <c r="T75" s="112"/>
      <c r="U75" s="112"/>
      <c r="V75" s="112"/>
      <c r="W75" s="112"/>
      <c r="X75" s="112"/>
      <c r="Y75" s="112"/>
      <c r="Z75" s="112"/>
      <c r="AA75" s="112"/>
      <c r="AB75" s="112"/>
      <c r="AC75" s="112"/>
      <c r="AD75" s="112"/>
      <c r="AE75" s="112"/>
    </row>
    <row r="76" spans="1:31">
      <c r="A76" s="112"/>
      <c r="B76" s="112"/>
      <c r="M76" s="112"/>
      <c r="N76" s="112"/>
      <c r="O76" s="112"/>
      <c r="P76" s="112"/>
      <c r="Q76" s="112"/>
      <c r="R76" s="112"/>
      <c r="S76" s="112"/>
      <c r="T76" s="112"/>
      <c r="U76" s="112"/>
      <c r="V76" s="112"/>
      <c r="W76" s="112"/>
      <c r="X76" s="112"/>
      <c r="Y76" s="112"/>
      <c r="Z76" s="112"/>
      <c r="AA76" s="112"/>
      <c r="AB76" s="112"/>
      <c r="AC76" s="112"/>
      <c r="AD76" s="112"/>
      <c r="AE76" s="112"/>
    </row>
    <row r="77" spans="1:31">
      <c r="A77" s="112"/>
      <c r="B77" s="112"/>
      <c r="M77" s="112"/>
      <c r="N77" s="112"/>
      <c r="O77" s="112"/>
      <c r="P77" s="112"/>
      <c r="Q77" s="112"/>
      <c r="R77" s="112"/>
      <c r="S77" s="112"/>
      <c r="T77" s="112"/>
      <c r="U77" s="112"/>
      <c r="V77" s="112"/>
      <c r="W77" s="112"/>
      <c r="X77" s="112"/>
      <c r="Y77" s="112"/>
      <c r="Z77" s="112"/>
      <c r="AA77" s="112"/>
      <c r="AB77" s="112"/>
      <c r="AC77" s="112"/>
      <c r="AD77" s="112"/>
      <c r="AE77" s="112"/>
    </row>
    <row r="78" spans="1:31">
      <c r="A78" s="112"/>
      <c r="B78" s="112"/>
      <c r="M78" s="112"/>
      <c r="N78" s="112"/>
      <c r="O78" s="112"/>
      <c r="P78" s="112"/>
      <c r="Q78" s="112"/>
      <c r="R78" s="112"/>
      <c r="S78" s="112"/>
      <c r="T78" s="112"/>
      <c r="U78" s="112"/>
      <c r="V78" s="112"/>
      <c r="W78" s="112"/>
      <c r="X78" s="112"/>
      <c r="Y78" s="112"/>
      <c r="Z78" s="112"/>
      <c r="AA78" s="112"/>
      <c r="AB78" s="112"/>
      <c r="AC78" s="112"/>
      <c r="AD78" s="112"/>
      <c r="AE78" s="112"/>
    </row>
    <row r="79" spans="1:31">
      <c r="A79" s="112"/>
      <c r="B79" s="112"/>
      <c r="M79" s="112"/>
      <c r="N79" s="112"/>
      <c r="O79" s="112"/>
      <c r="P79" s="112"/>
      <c r="Q79" s="112"/>
      <c r="R79" s="112"/>
      <c r="S79" s="112"/>
      <c r="T79" s="112"/>
      <c r="U79" s="112"/>
      <c r="V79" s="112"/>
      <c r="W79" s="112"/>
      <c r="X79" s="112"/>
      <c r="Y79" s="112"/>
      <c r="Z79" s="112"/>
      <c r="AA79" s="112"/>
      <c r="AB79" s="112"/>
      <c r="AC79" s="112"/>
      <c r="AD79" s="112"/>
      <c r="AE79" s="112"/>
    </row>
    <row r="80" spans="1:31">
      <c r="A80" s="112"/>
      <c r="B80" s="112"/>
      <c r="M80" s="112"/>
      <c r="N80" s="112"/>
      <c r="O80" s="112"/>
      <c r="P80" s="112"/>
      <c r="Q80" s="112"/>
      <c r="R80" s="112"/>
      <c r="S80" s="112"/>
      <c r="T80" s="112"/>
      <c r="U80" s="112"/>
      <c r="V80" s="112"/>
      <c r="W80" s="112"/>
      <c r="X80" s="112"/>
      <c r="Y80" s="112"/>
      <c r="Z80" s="112"/>
      <c r="AA80" s="112"/>
      <c r="AB80" s="112"/>
      <c r="AC80" s="112"/>
      <c r="AD80" s="112"/>
      <c r="AE80" s="112"/>
    </row>
    <row r="81" spans="1:31">
      <c r="A81" s="112"/>
      <c r="B81" s="112"/>
      <c r="M81" s="112"/>
      <c r="N81" s="112"/>
      <c r="O81" s="112"/>
      <c r="P81" s="112"/>
      <c r="Q81" s="112"/>
      <c r="R81" s="112"/>
      <c r="S81" s="112"/>
      <c r="T81" s="112"/>
      <c r="U81" s="112"/>
      <c r="V81" s="112"/>
      <c r="W81" s="112"/>
      <c r="X81" s="112"/>
      <c r="Y81" s="112"/>
      <c r="Z81" s="112"/>
      <c r="AA81" s="112"/>
      <c r="AB81" s="112"/>
      <c r="AC81" s="112"/>
      <c r="AD81" s="112"/>
      <c r="AE81" s="112"/>
    </row>
    <row r="82" spans="1:31">
      <c r="A82" s="112"/>
      <c r="B82" s="112"/>
      <c r="M82" s="112"/>
      <c r="N82" s="112"/>
      <c r="O82" s="112"/>
      <c r="P82" s="112"/>
      <c r="Q82" s="112"/>
      <c r="R82" s="112"/>
      <c r="S82" s="112"/>
      <c r="T82" s="112"/>
      <c r="U82" s="112"/>
      <c r="V82" s="112"/>
      <c r="W82" s="112"/>
      <c r="X82" s="112"/>
      <c r="Y82" s="112"/>
      <c r="Z82" s="112"/>
      <c r="AA82" s="112"/>
      <c r="AB82" s="112"/>
      <c r="AC82" s="112"/>
      <c r="AD82" s="112"/>
      <c r="AE82" s="112"/>
    </row>
    <row r="83" spans="1:31">
      <c r="A83" s="112"/>
      <c r="B83" s="112"/>
      <c r="M83" s="112"/>
      <c r="N83" s="112"/>
      <c r="O83" s="112"/>
      <c r="P83" s="112"/>
      <c r="Q83" s="112"/>
      <c r="R83" s="112"/>
      <c r="S83" s="112"/>
      <c r="T83" s="112"/>
      <c r="U83" s="112"/>
      <c r="V83" s="112"/>
      <c r="W83" s="112"/>
      <c r="X83" s="112"/>
      <c r="Y83" s="112"/>
      <c r="Z83" s="112"/>
      <c r="AA83" s="112"/>
      <c r="AB83" s="112"/>
      <c r="AC83" s="112"/>
      <c r="AD83" s="112"/>
      <c r="AE83" s="112"/>
    </row>
    <row r="84" spans="1:31">
      <c r="A84" s="112"/>
      <c r="B84" s="112"/>
      <c r="M84" s="112"/>
      <c r="N84" s="112"/>
      <c r="O84" s="112"/>
      <c r="P84" s="112"/>
      <c r="Q84" s="112"/>
      <c r="R84" s="112"/>
      <c r="S84" s="112"/>
      <c r="T84" s="112"/>
      <c r="U84" s="112"/>
      <c r="V84" s="112"/>
      <c r="W84" s="112"/>
      <c r="X84" s="112"/>
      <c r="Y84" s="112"/>
      <c r="Z84" s="112"/>
      <c r="AA84" s="112"/>
      <c r="AB84" s="112"/>
      <c r="AC84" s="112"/>
      <c r="AD84" s="112"/>
      <c r="AE84" s="112"/>
    </row>
    <row r="85" spans="1:31">
      <c r="A85" s="112"/>
      <c r="B85" s="112"/>
      <c r="M85" s="112"/>
      <c r="N85" s="112"/>
      <c r="O85" s="112"/>
      <c r="P85" s="112"/>
      <c r="Q85" s="112"/>
      <c r="R85" s="112"/>
      <c r="S85" s="112"/>
      <c r="T85" s="112"/>
      <c r="U85" s="112"/>
      <c r="V85" s="112"/>
      <c r="W85" s="112"/>
      <c r="X85" s="112"/>
      <c r="Y85" s="112"/>
      <c r="Z85" s="112"/>
      <c r="AA85" s="112"/>
      <c r="AB85" s="112"/>
      <c r="AC85" s="112"/>
      <c r="AD85" s="112"/>
      <c r="AE85" s="112"/>
    </row>
    <row r="86" spans="1:31">
      <c r="A86" s="112"/>
      <c r="B86" s="112"/>
      <c r="M86" s="112"/>
      <c r="N86" s="112"/>
      <c r="O86" s="112"/>
      <c r="P86" s="112"/>
      <c r="Q86" s="112"/>
      <c r="R86" s="112"/>
      <c r="S86" s="112"/>
      <c r="T86" s="112"/>
      <c r="U86" s="112"/>
      <c r="V86" s="112"/>
      <c r="W86" s="112"/>
      <c r="X86" s="112"/>
      <c r="Y86" s="112"/>
      <c r="Z86" s="112"/>
      <c r="AA86" s="112"/>
      <c r="AB86" s="112"/>
      <c r="AC86" s="112"/>
      <c r="AD86" s="112"/>
      <c r="AE86" s="112"/>
    </row>
    <row r="87" spans="1:31">
      <c r="A87" s="112"/>
      <c r="B87" s="112"/>
      <c r="M87" s="112"/>
      <c r="N87" s="112"/>
      <c r="O87" s="112"/>
      <c r="P87" s="112"/>
      <c r="Q87" s="112"/>
      <c r="R87" s="112"/>
      <c r="S87" s="112"/>
      <c r="T87" s="112"/>
      <c r="U87" s="112"/>
      <c r="V87" s="112"/>
      <c r="W87" s="112"/>
      <c r="X87" s="112"/>
      <c r="Y87" s="112"/>
      <c r="Z87" s="112"/>
      <c r="AA87" s="112"/>
      <c r="AB87" s="112"/>
      <c r="AC87" s="112"/>
      <c r="AD87" s="112"/>
      <c r="AE87" s="112"/>
    </row>
    <row r="88" spans="1:31">
      <c r="A88" s="112"/>
      <c r="B88" s="112"/>
      <c r="M88" s="112"/>
      <c r="N88" s="112"/>
      <c r="O88" s="112"/>
      <c r="P88" s="112"/>
      <c r="Q88" s="112"/>
      <c r="R88" s="112"/>
      <c r="S88" s="112"/>
      <c r="T88" s="112"/>
      <c r="U88" s="112"/>
      <c r="V88" s="112"/>
      <c r="W88" s="112"/>
      <c r="X88" s="112"/>
      <c r="Y88" s="112"/>
      <c r="Z88" s="112"/>
      <c r="AA88" s="112"/>
      <c r="AB88" s="112"/>
      <c r="AC88" s="112"/>
      <c r="AD88" s="112"/>
      <c r="AE88" s="112"/>
    </row>
    <row r="89" spans="1:31">
      <c r="A89" s="112"/>
      <c r="B89" s="112"/>
      <c r="M89" s="112"/>
      <c r="N89" s="112"/>
      <c r="O89" s="112"/>
      <c r="P89" s="112"/>
      <c r="Q89" s="112"/>
      <c r="R89" s="112"/>
      <c r="S89" s="112"/>
      <c r="T89" s="112"/>
      <c r="U89" s="112"/>
      <c r="V89" s="112"/>
      <c r="W89" s="112"/>
      <c r="X89" s="112"/>
      <c r="Y89" s="112"/>
      <c r="Z89" s="112"/>
      <c r="AA89" s="112"/>
      <c r="AB89" s="112"/>
      <c r="AC89" s="112"/>
      <c r="AD89" s="112"/>
      <c r="AE89" s="112"/>
    </row>
    <row r="90" spans="1:31">
      <c r="A90" s="112"/>
      <c r="B90" s="112"/>
      <c r="M90" s="112"/>
      <c r="N90" s="112"/>
      <c r="O90" s="112"/>
      <c r="P90" s="112"/>
      <c r="Q90" s="112"/>
      <c r="R90" s="112"/>
      <c r="S90" s="112"/>
      <c r="T90" s="112"/>
      <c r="U90" s="112"/>
      <c r="V90" s="112"/>
      <c r="W90" s="112"/>
      <c r="X90" s="112"/>
      <c r="Y90" s="112"/>
      <c r="Z90" s="112"/>
      <c r="AA90" s="112"/>
      <c r="AB90" s="112"/>
      <c r="AC90" s="112"/>
      <c r="AD90" s="112"/>
      <c r="AE90" s="112"/>
    </row>
    <row r="91" spans="1:31">
      <c r="A91" s="112"/>
      <c r="B91" s="112"/>
      <c r="M91" s="112"/>
      <c r="N91" s="112"/>
      <c r="O91" s="112"/>
      <c r="P91" s="112"/>
      <c r="Q91" s="112"/>
      <c r="R91" s="112"/>
      <c r="S91" s="112"/>
      <c r="T91" s="112"/>
      <c r="U91" s="112"/>
      <c r="V91" s="112"/>
      <c r="W91" s="112"/>
      <c r="X91" s="112"/>
      <c r="Y91" s="112"/>
      <c r="Z91" s="112"/>
      <c r="AA91" s="112"/>
      <c r="AB91" s="112"/>
      <c r="AC91" s="112"/>
      <c r="AD91" s="112"/>
      <c r="AE91" s="112"/>
    </row>
    <row r="92" spans="1:31">
      <c r="A92" s="112"/>
      <c r="B92" s="112"/>
      <c r="M92" s="112"/>
      <c r="N92" s="112"/>
      <c r="O92" s="112"/>
      <c r="P92" s="112"/>
      <c r="Q92" s="112"/>
      <c r="R92" s="112"/>
      <c r="S92" s="112"/>
      <c r="T92" s="112"/>
      <c r="U92" s="112"/>
      <c r="V92" s="112"/>
      <c r="W92" s="112"/>
      <c r="X92" s="112"/>
      <c r="Y92" s="112"/>
      <c r="Z92" s="112"/>
      <c r="AA92" s="112"/>
      <c r="AB92" s="112"/>
      <c r="AC92" s="112"/>
      <c r="AD92" s="112"/>
      <c r="AE92" s="112"/>
    </row>
    <row r="93" spans="1:31">
      <c r="A93" s="112"/>
      <c r="B93" s="112"/>
      <c r="M93" s="112"/>
      <c r="N93" s="112"/>
      <c r="O93" s="112"/>
      <c r="P93" s="112"/>
      <c r="Q93" s="112"/>
      <c r="R93" s="112"/>
      <c r="S93" s="112"/>
      <c r="T93" s="112"/>
      <c r="U93" s="112"/>
      <c r="V93" s="112"/>
      <c r="W93" s="112"/>
      <c r="X93" s="112"/>
      <c r="Y93" s="112"/>
      <c r="Z93" s="112"/>
      <c r="AA93" s="112"/>
      <c r="AB93" s="112"/>
      <c r="AC93" s="112"/>
      <c r="AD93" s="112"/>
      <c r="AE93" s="112"/>
    </row>
    <row r="94" spans="1:31">
      <c r="A94" s="112"/>
      <c r="B94" s="112"/>
      <c r="M94" s="112"/>
      <c r="N94" s="112"/>
      <c r="O94" s="112"/>
      <c r="P94" s="112"/>
      <c r="Q94" s="112"/>
      <c r="R94" s="112"/>
      <c r="S94" s="112"/>
      <c r="T94" s="112"/>
      <c r="U94" s="112"/>
      <c r="V94" s="112"/>
      <c r="W94" s="112"/>
      <c r="X94" s="112"/>
      <c r="Y94" s="112"/>
      <c r="Z94" s="112"/>
      <c r="AA94" s="112"/>
      <c r="AB94" s="112"/>
      <c r="AC94" s="112"/>
      <c r="AD94" s="112"/>
      <c r="AE94" s="112"/>
    </row>
    <row r="95" spans="1:31">
      <c r="A95" s="112"/>
      <c r="B95" s="112"/>
      <c r="M95" s="112"/>
      <c r="N95" s="112"/>
      <c r="O95" s="112"/>
      <c r="P95" s="112"/>
      <c r="Q95" s="112"/>
      <c r="R95" s="112"/>
      <c r="S95" s="112"/>
      <c r="T95" s="112"/>
      <c r="U95" s="112"/>
      <c r="V95" s="112"/>
      <c r="W95" s="112"/>
      <c r="X95" s="112"/>
      <c r="Y95" s="112"/>
      <c r="Z95" s="112"/>
      <c r="AA95" s="112"/>
      <c r="AB95" s="112"/>
      <c r="AC95" s="112"/>
      <c r="AD95" s="112"/>
      <c r="AE95" s="112"/>
    </row>
    <row r="96" spans="1:31">
      <c r="A96" s="112"/>
      <c r="B96" s="112"/>
      <c r="M96" s="112"/>
      <c r="N96" s="112"/>
      <c r="O96" s="112"/>
      <c r="P96" s="112"/>
      <c r="Q96" s="112"/>
      <c r="R96" s="112"/>
      <c r="S96" s="112"/>
      <c r="T96" s="112"/>
      <c r="U96" s="112"/>
      <c r="V96" s="112"/>
      <c r="W96" s="112"/>
      <c r="X96" s="112"/>
      <c r="Y96" s="112"/>
      <c r="Z96" s="112"/>
      <c r="AA96" s="112"/>
      <c r="AB96" s="112"/>
      <c r="AC96" s="112"/>
      <c r="AD96" s="112"/>
      <c r="AE96" s="112"/>
    </row>
    <row r="97" spans="1:31">
      <c r="A97" s="112"/>
      <c r="B97" s="112"/>
      <c r="M97" s="112"/>
      <c r="N97" s="112"/>
      <c r="O97" s="112"/>
      <c r="P97" s="112"/>
      <c r="Q97" s="112"/>
      <c r="R97" s="112"/>
      <c r="S97" s="112"/>
      <c r="T97" s="112"/>
      <c r="U97" s="112"/>
      <c r="V97" s="112"/>
      <c r="W97" s="112"/>
      <c r="X97" s="112"/>
      <c r="Y97" s="112"/>
      <c r="Z97" s="112"/>
      <c r="AA97" s="112"/>
      <c r="AB97" s="112"/>
      <c r="AC97" s="112"/>
      <c r="AD97" s="112"/>
      <c r="AE97" s="112"/>
    </row>
    <row r="98" spans="1:31">
      <c r="A98" s="112"/>
      <c r="B98" s="112"/>
      <c r="M98" s="112"/>
      <c r="N98" s="112"/>
      <c r="O98" s="112"/>
      <c r="P98" s="112"/>
      <c r="Q98" s="112"/>
      <c r="R98" s="112"/>
      <c r="S98" s="112"/>
      <c r="T98" s="112"/>
      <c r="U98" s="112"/>
      <c r="V98" s="112"/>
      <c r="W98" s="112"/>
      <c r="X98" s="112"/>
      <c r="Y98" s="112"/>
      <c r="Z98" s="112"/>
      <c r="AA98" s="112"/>
      <c r="AB98" s="112"/>
      <c r="AC98" s="112"/>
      <c r="AD98" s="112"/>
      <c r="AE98" s="112"/>
    </row>
    <row r="99" spans="1:31">
      <c r="A99" s="112"/>
      <c r="B99" s="112"/>
      <c r="M99" s="112"/>
      <c r="N99" s="112"/>
      <c r="O99" s="112"/>
      <c r="P99" s="112"/>
      <c r="Q99" s="112"/>
      <c r="R99" s="112"/>
      <c r="S99" s="112"/>
      <c r="T99" s="112"/>
      <c r="U99" s="112"/>
      <c r="V99" s="112"/>
      <c r="W99" s="112"/>
      <c r="X99" s="112"/>
      <c r="Y99" s="112"/>
      <c r="Z99" s="112"/>
      <c r="AA99" s="112"/>
      <c r="AB99" s="112"/>
      <c r="AC99" s="112"/>
      <c r="AD99" s="112"/>
      <c r="AE99" s="112"/>
    </row>
    <row r="100" spans="1:31">
      <c r="A100" s="112"/>
      <c r="B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1">
      <c r="A101" s="112"/>
      <c r="B101" s="112"/>
      <c r="M101" s="112"/>
      <c r="N101" s="112"/>
      <c r="O101" s="112"/>
      <c r="P101" s="112"/>
      <c r="Q101" s="112"/>
      <c r="R101" s="112"/>
      <c r="S101" s="112"/>
      <c r="T101" s="112"/>
      <c r="U101" s="112"/>
      <c r="V101" s="112"/>
      <c r="W101" s="112"/>
      <c r="X101" s="112"/>
      <c r="Y101" s="112"/>
      <c r="Z101" s="112"/>
      <c r="AA101" s="112"/>
      <c r="AB101" s="112"/>
      <c r="AC101" s="112"/>
      <c r="AD101" s="112"/>
      <c r="AE101" s="112"/>
    </row>
    <row r="102" spans="1:31">
      <c r="A102" s="112"/>
      <c r="B102" s="112"/>
      <c r="M102" s="112"/>
      <c r="N102" s="112"/>
      <c r="O102" s="112"/>
      <c r="P102" s="112"/>
      <c r="Q102" s="112"/>
      <c r="R102" s="112"/>
      <c r="S102" s="112"/>
      <c r="T102" s="112"/>
      <c r="U102" s="112"/>
      <c r="V102" s="112"/>
      <c r="W102" s="112"/>
      <c r="X102" s="112"/>
      <c r="Y102" s="112"/>
      <c r="Z102" s="112"/>
      <c r="AA102" s="112"/>
      <c r="AB102" s="112"/>
      <c r="AC102" s="112"/>
      <c r="AD102" s="112"/>
      <c r="AE102" s="112"/>
    </row>
    <row r="103" spans="1:31">
      <c r="A103" s="112"/>
      <c r="B103" s="112"/>
      <c r="M103" s="112"/>
      <c r="N103" s="112"/>
      <c r="O103" s="112"/>
      <c r="P103" s="112"/>
      <c r="Q103" s="112"/>
      <c r="R103" s="112"/>
      <c r="S103" s="112"/>
      <c r="T103" s="112"/>
      <c r="U103" s="112"/>
      <c r="V103" s="112"/>
      <c r="W103" s="112"/>
      <c r="X103" s="112"/>
      <c r="Y103" s="112"/>
      <c r="Z103" s="112"/>
      <c r="AA103" s="112"/>
      <c r="AB103" s="112"/>
      <c r="AC103" s="112"/>
      <c r="AD103" s="112"/>
      <c r="AE103" s="112"/>
    </row>
    <row r="104" spans="1:31">
      <c r="A104" s="112"/>
      <c r="B104" s="112"/>
      <c r="M104" s="112"/>
      <c r="N104" s="112"/>
      <c r="O104" s="112"/>
      <c r="P104" s="112"/>
      <c r="Q104" s="112"/>
      <c r="R104" s="112"/>
      <c r="S104" s="112"/>
      <c r="T104" s="112"/>
      <c r="U104" s="112"/>
      <c r="V104" s="112"/>
      <c r="W104" s="112"/>
      <c r="X104" s="112"/>
      <c r="Y104" s="112"/>
      <c r="Z104" s="112"/>
      <c r="AA104" s="112"/>
      <c r="AB104" s="112"/>
      <c r="AC104" s="112"/>
      <c r="AD104" s="112"/>
      <c r="AE104" s="112"/>
    </row>
    <row r="105" spans="1:31">
      <c r="A105" s="112"/>
      <c r="B105" s="112"/>
      <c r="M105" s="112"/>
      <c r="N105" s="112"/>
      <c r="O105" s="112"/>
      <c r="P105" s="112"/>
      <c r="Q105" s="112"/>
      <c r="R105" s="112"/>
      <c r="S105" s="112"/>
      <c r="T105" s="112"/>
      <c r="U105" s="112"/>
      <c r="V105" s="112"/>
      <c r="W105" s="112"/>
      <c r="X105" s="112"/>
      <c r="Y105" s="112"/>
      <c r="Z105" s="112"/>
      <c r="AA105" s="112"/>
      <c r="AB105" s="112"/>
      <c r="AC105" s="112"/>
      <c r="AD105" s="112"/>
      <c r="AE105" s="112"/>
    </row>
    <row r="106" spans="1:31">
      <c r="A106" s="112"/>
      <c r="B106" s="112"/>
      <c r="M106" s="112"/>
      <c r="N106" s="112"/>
      <c r="O106" s="112"/>
      <c r="P106" s="112"/>
      <c r="Q106" s="112"/>
      <c r="R106" s="112"/>
      <c r="S106" s="112"/>
      <c r="T106" s="112"/>
      <c r="U106" s="112"/>
      <c r="V106" s="112"/>
      <c r="W106" s="112"/>
      <c r="X106" s="112"/>
      <c r="Y106" s="112"/>
      <c r="Z106" s="112"/>
      <c r="AA106" s="112"/>
      <c r="AB106" s="112"/>
      <c r="AC106" s="112"/>
      <c r="AD106" s="112"/>
      <c r="AE106" s="112"/>
    </row>
    <row r="107" spans="1:31">
      <c r="A107" s="112"/>
      <c r="B107" s="112"/>
    </row>
    <row r="108" spans="1:31">
      <c r="A108" s="112"/>
      <c r="B108" s="112"/>
    </row>
    <row r="109" spans="1:31">
      <c r="A109" s="112"/>
      <c r="B109" s="112"/>
    </row>
    <row r="110" spans="1:31">
      <c r="A110" s="112"/>
      <c r="B110" s="112"/>
    </row>
  </sheetData>
  <mergeCells count="21">
    <mergeCell ref="A14:D14"/>
    <mergeCell ref="B8:D8"/>
    <mergeCell ref="B10:C10"/>
    <mergeCell ref="B11:C11"/>
    <mergeCell ref="A38:D38"/>
    <mergeCell ref="A30:B30"/>
    <mergeCell ref="A32:D32"/>
    <mergeCell ref="A33:D33"/>
    <mergeCell ref="A34:D34"/>
    <mergeCell ref="A28:B28"/>
    <mergeCell ref="C29:D29"/>
    <mergeCell ref="A36:D36"/>
    <mergeCell ref="A37:D37"/>
    <mergeCell ref="B9:D9"/>
    <mergeCell ref="C28:D28"/>
    <mergeCell ref="A29:B29"/>
    <mergeCell ref="B1:C1"/>
    <mergeCell ref="A3:D4"/>
    <mergeCell ref="A5:D5"/>
    <mergeCell ref="A6:C6"/>
    <mergeCell ref="B7:D7"/>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B6" sqref="B6"/>
    </sheetView>
  </sheetViews>
  <sheetFormatPr defaultColWidth="11.42578125" defaultRowHeight="15"/>
  <cols>
    <col min="1" max="1" width="4.140625" style="2" customWidth="1"/>
    <col min="2" max="4" width="11.42578125" style="3" customWidth="1"/>
    <col min="5" max="5" width="9.140625" style="3" customWidth="1"/>
    <col min="6" max="6" width="3.140625" style="3" customWidth="1"/>
    <col min="7" max="7" width="7.28515625" style="3" customWidth="1"/>
    <col min="8" max="8" width="10.5703125" style="3" customWidth="1"/>
    <col min="9" max="9" width="11.42578125" style="3" customWidth="1"/>
    <col min="10" max="10" width="10.42578125" style="3" customWidth="1"/>
    <col min="11" max="11" width="9.7109375" style="3" customWidth="1"/>
    <col min="12" max="16384" width="11.42578125" style="3"/>
  </cols>
  <sheetData>
    <row r="1" spans="1:12">
      <c r="A1" s="34" t="s">
        <v>319</v>
      </c>
    </row>
    <row r="2" spans="1:12" ht="16.5" customHeight="1" thickBot="1">
      <c r="B2" s="678" t="s">
        <v>226</v>
      </c>
      <c r="C2" s="679"/>
      <c r="D2" s="679"/>
      <c r="E2" s="679"/>
      <c r="F2" s="12"/>
      <c r="G2" s="680" t="s">
        <v>227</v>
      </c>
      <c r="H2" s="680"/>
      <c r="I2" s="680"/>
      <c r="J2" s="680"/>
      <c r="K2" s="680"/>
      <c r="L2" s="681"/>
    </row>
    <row r="3" spans="1:12" ht="92.25" customHeight="1" thickTop="1" thickBot="1">
      <c r="B3" s="11"/>
      <c r="C3" s="11"/>
      <c r="D3" s="11"/>
      <c r="E3" s="11"/>
      <c r="F3" s="12"/>
      <c r="G3" s="13"/>
      <c r="H3" s="13"/>
      <c r="I3" s="13"/>
      <c r="J3" s="13"/>
      <c r="K3" s="13"/>
      <c r="L3" s="14"/>
    </row>
    <row r="4" spans="1:12" ht="40.5" customHeight="1" thickTop="1" thickBot="1">
      <c r="A4" s="4"/>
      <c r="B4" s="15" t="s">
        <v>228</v>
      </c>
      <c r="C4" s="682" t="s">
        <v>124</v>
      </c>
      <c r="D4" s="683"/>
      <c r="E4" s="684"/>
      <c r="F4" s="12"/>
      <c r="G4" s="16">
        <v>1</v>
      </c>
      <c r="H4" s="16" t="s">
        <v>229</v>
      </c>
      <c r="I4" s="685" t="s">
        <v>230</v>
      </c>
      <c r="J4" s="686"/>
      <c r="K4" s="686"/>
      <c r="L4" s="687"/>
    </row>
    <row r="5" spans="1:12" ht="36.75" customHeight="1" thickTop="1" thickBot="1">
      <c r="A5" s="5"/>
      <c r="B5" s="17">
        <v>1000</v>
      </c>
      <c r="C5" s="17" t="s">
        <v>231</v>
      </c>
      <c r="D5" s="17"/>
      <c r="E5" s="18"/>
      <c r="F5" s="12"/>
      <c r="G5" s="16">
        <v>2</v>
      </c>
      <c r="H5" s="16" t="s">
        <v>232</v>
      </c>
      <c r="I5" s="688" t="s">
        <v>233</v>
      </c>
      <c r="J5" s="689"/>
      <c r="K5" s="689"/>
      <c r="L5" s="19" t="s">
        <v>234</v>
      </c>
    </row>
    <row r="6" spans="1:12" ht="46.5" thickTop="1" thickBot="1">
      <c r="A6" s="5"/>
      <c r="B6" s="16">
        <v>1010</v>
      </c>
      <c r="C6" s="16"/>
      <c r="D6" s="16" t="s">
        <v>235</v>
      </c>
      <c r="E6" s="20"/>
      <c r="F6" s="12"/>
      <c r="G6" s="16">
        <v>3</v>
      </c>
      <c r="H6" s="21" t="s">
        <v>236</v>
      </c>
      <c r="I6" s="688"/>
      <c r="J6" s="689"/>
      <c r="K6" s="689"/>
      <c r="L6" s="22" t="s">
        <v>237</v>
      </c>
    </row>
    <row r="7" spans="1:12" ht="15.75" thickBot="1">
      <c r="A7" s="5"/>
      <c r="B7" s="16">
        <v>1020</v>
      </c>
      <c r="C7" s="16"/>
      <c r="D7" s="16" t="s">
        <v>238</v>
      </c>
      <c r="E7" s="20"/>
      <c r="F7" s="12"/>
      <c r="G7" s="23">
        <v>4</v>
      </c>
      <c r="H7" s="690" t="s">
        <v>239</v>
      </c>
      <c r="I7" s="691"/>
      <c r="J7" s="691"/>
      <c r="K7" s="691"/>
      <c r="L7" s="692"/>
    </row>
    <row r="8" spans="1:12" ht="18.75" thickBot="1">
      <c r="A8" s="5"/>
      <c r="B8" s="16">
        <v>1030</v>
      </c>
      <c r="C8" s="16"/>
      <c r="D8" s="16" t="s">
        <v>240</v>
      </c>
      <c r="E8" s="20"/>
    </row>
    <row r="9" spans="1:12" s="6" customFormat="1" ht="16.5" thickBot="1">
      <c r="A9" s="5"/>
      <c r="B9" s="16">
        <v>1040</v>
      </c>
      <c r="C9" s="16"/>
      <c r="D9" s="16" t="s">
        <v>241</v>
      </c>
      <c r="E9" s="20"/>
    </row>
    <row r="10" spans="1:12" s="6" customFormat="1" ht="20.25" customHeight="1" thickBot="1">
      <c r="A10" s="5"/>
      <c r="B10" s="23">
        <v>1050</v>
      </c>
      <c r="C10" s="23"/>
      <c r="D10" s="23" t="s">
        <v>242</v>
      </c>
      <c r="E10" s="24"/>
    </row>
    <row r="11" spans="1:12" ht="19.5" thickTop="1" thickBot="1">
      <c r="A11" s="5"/>
      <c r="B11" s="17">
        <v>2000</v>
      </c>
      <c r="C11" s="17" t="s">
        <v>243</v>
      </c>
      <c r="D11" s="17"/>
      <c r="E11" s="18"/>
    </row>
    <row r="12" spans="1:12" ht="37.5" thickTop="1" thickBot="1">
      <c r="A12" s="5"/>
      <c r="B12" s="16">
        <v>2010</v>
      </c>
      <c r="C12" s="16"/>
      <c r="D12" s="16" t="s">
        <v>244</v>
      </c>
      <c r="E12" s="20"/>
    </row>
    <row r="13" spans="1:12" ht="15.75" thickBot="1">
      <c r="A13" s="5"/>
      <c r="B13" s="23">
        <v>2020</v>
      </c>
      <c r="C13" s="23"/>
      <c r="D13" s="23" t="s">
        <v>245</v>
      </c>
      <c r="E13" s="24"/>
    </row>
    <row r="14" spans="1:12" ht="19.5" thickTop="1" thickBot="1">
      <c r="A14" s="5"/>
      <c r="B14" s="17">
        <v>3000</v>
      </c>
      <c r="C14" s="17" t="s">
        <v>246</v>
      </c>
      <c r="D14" s="17"/>
      <c r="E14" s="18"/>
    </row>
    <row r="15" spans="1:12" ht="31.5" customHeight="1" thickTop="1" thickBot="1">
      <c r="A15" s="5"/>
      <c r="B15" s="25">
        <v>3010</v>
      </c>
      <c r="C15" s="25"/>
      <c r="D15" s="25" t="s">
        <v>247</v>
      </c>
      <c r="E15" s="26"/>
    </row>
    <row r="16" spans="1:12" ht="15.75" thickBot="1">
      <c r="A16" s="5"/>
      <c r="B16" s="27">
        <v>3020</v>
      </c>
      <c r="C16" s="27"/>
      <c r="D16" s="27" t="s">
        <v>248</v>
      </c>
      <c r="E16" s="27"/>
    </row>
    <row r="17" spans="1:5" ht="28.5" thickTop="1" thickBot="1">
      <c r="A17" s="5"/>
      <c r="B17" s="17">
        <v>4000</v>
      </c>
      <c r="C17" s="17" t="s">
        <v>208</v>
      </c>
      <c r="D17" s="17"/>
      <c r="E17" s="18"/>
    </row>
    <row r="18" spans="1:5" ht="19.5" thickTop="1" thickBot="1">
      <c r="A18" s="5"/>
      <c r="B18" s="16">
        <v>4010</v>
      </c>
      <c r="C18" s="16"/>
      <c r="D18" s="16" t="s">
        <v>249</v>
      </c>
      <c r="E18" s="20"/>
    </row>
    <row r="19" spans="1:5" ht="18.75" thickBot="1">
      <c r="A19" s="5"/>
      <c r="B19" s="16">
        <v>4020</v>
      </c>
      <c r="C19" s="16"/>
      <c r="D19" s="16" t="s">
        <v>250</v>
      </c>
      <c r="E19" s="20"/>
    </row>
    <row r="20" spans="1:5" ht="27.75" thickBot="1">
      <c r="A20" s="5"/>
      <c r="B20" s="16">
        <v>4030</v>
      </c>
      <c r="C20" s="16"/>
      <c r="D20" s="16" t="s">
        <v>251</v>
      </c>
      <c r="E20" s="20"/>
    </row>
    <row r="21" spans="1:5" ht="27.75" thickBot="1">
      <c r="A21" s="5"/>
      <c r="B21" s="16">
        <v>4040</v>
      </c>
      <c r="C21" s="16"/>
      <c r="D21" s="16" t="s">
        <v>252</v>
      </c>
      <c r="E21" s="20"/>
    </row>
    <row r="22" spans="1:5" ht="27.75" customHeight="1" thickBot="1">
      <c r="A22" s="5"/>
      <c r="B22" s="16">
        <v>4050</v>
      </c>
      <c r="C22" s="16"/>
      <c r="D22" s="16" t="s">
        <v>253</v>
      </c>
      <c r="E22" s="20"/>
    </row>
    <row r="23" spans="1:5" ht="15.75" thickBot="1">
      <c r="A23" s="5"/>
      <c r="B23" s="16">
        <v>4060</v>
      </c>
      <c r="C23" s="16"/>
      <c r="D23" s="16" t="s">
        <v>254</v>
      </c>
      <c r="E23" s="20"/>
    </row>
    <row r="24" spans="1:5" ht="27.75" thickBot="1">
      <c r="A24" s="5"/>
      <c r="B24" s="16">
        <v>4070</v>
      </c>
      <c r="C24" s="16"/>
      <c r="D24" s="16" t="s">
        <v>255</v>
      </c>
      <c r="E24" s="20"/>
    </row>
    <row r="25" spans="1:5" ht="15.75" thickBot="1">
      <c r="A25" s="5"/>
      <c r="B25" s="23">
        <v>4080</v>
      </c>
      <c r="C25" s="23"/>
      <c r="D25" s="23" t="s">
        <v>256</v>
      </c>
      <c r="E25" s="24"/>
    </row>
    <row r="26" spans="1:5" ht="19.5" thickTop="1" thickBot="1">
      <c r="A26" s="5"/>
      <c r="B26" s="17">
        <v>5000</v>
      </c>
      <c r="C26" s="17" t="s">
        <v>257</v>
      </c>
      <c r="D26" s="17"/>
      <c r="E26" s="18"/>
    </row>
    <row r="27" spans="1:5" ht="16.5" thickTop="1" thickBot="1">
      <c r="A27" s="5"/>
      <c r="B27" s="16">
        <v>5010</v>
      </c>
      <c r="C27" s="16"/>
      <c r="D27" s="16" t="s">
        <v>258</v>
      </c>
      <c r="E27" s="20"/>
    </row>
    <row r="28" spans="1:5" ht="15.75" thickBot="1">
      <c r="A28" s="5"/>
      <c r="B28" s="16">
        <v>5020</v>
      </c>
      <c r="C28" s="16"/>
      <c r="D28" s="16" t="s">
        <v>209</v>
      </c>
      <c r="E28" s="20"/>
    </row>
    <row r="29" spans="1:5" ht="15.75" thickBot="1">
      <c r="A29" s="5"/>
      <c r="B29" s="16">
        <v>5030</v>
      </c>
      <c r="C29" s="16"/>
      <c r="D29" s="16" t="s">
        <v>259</v>
      </c>
      <c r="E29" s="20"/>
    </row>
    <row r="30" spans="1:5" ht="15.75" thickBot="1">
      <c r="A30" s="5"/>
      <c r="B30" s="16">
        <v>5031</v>
      </c>
      <c r="C30" s="16"/>
      <c r="D30" s="16"/>
      <c r="E30" s="20" t="s">
        <v>260</v>
      </c>
    </row>
    <row r="31" spans="1:5" ht="18.75" thickBot="1">
      <c r="A31" s="5"/>
      <c r="B31" s="16">
        <v>5032</v>
      </c>
      <c r="C31" s="16"/>
      <c r="D31" s="16"/>
      <c r="E31" s="20" t="s">
        <v>261</v>
      </c>
    </row>
    <row r="32" spans="1:5" ht="15.75" thickBot="1">
      <c r="A32" s="5"/>
      <c r="B32" s="16">
        <v>5040</v>
      </c>
      <c r="C32" s="16"/>
      <c r="D32" s="16" t="s">
        <v>210</v>
      </c>
      <c r="E32" s="20"/>
    </row>
    <row r="33" spans="1:5" ht="15.75" thickBot="1">
      <c r="A33" s="5"/>
      <c r="B33" s="16">
        <v>5041</v>
      </c>
      <c r="C33" s="16"/>
      <c r="D33" s="16"/>
      <c r="E33" s="20" t="s">
        <v>262</v>
      </c>
    </row>
    <row r="34" spans="1:5" ht="15.75" thickBot="1">
      <c r="A34" s="5"/>
      <c r="B34" s="16">
        <v>5042</v>
      </c>
      <c r="C34" s="16"/>
      <c r="D34" s="16"/>
      <c r="E34" s="20" t="s">
        <v>263</v>
      </c>
    </row>
    <row r="35" spans="1:5" ht="15.75" thickBot="1">
      <c r="A35" s="5"/>
      <c r="B35" s="16">
        <v>5043</v>
      </c>
      <c r="C35" s="16"/>
      <c r="D35" s="16"/>
      <c r="E35" s="20" t="s">
        <v>211</v>
      </c>
    </row>
    <row r="36" spans="1:5" ht="60.75" customHeight="1" thickBot="1">
      <c r="A36" s="5"/>
      <c r="B36" s="16">
        <v>5043</v>
      </c>
      <c r="C36" s="16"/>
      <c r="D36" s="16"/>
      <c r="E36" s="20" t="s">
        <v>264</v>
      </c>
    </row>
    <row r="37" spans="1:5" ht="20.25" customHeight="1" thickBot="1">
      <c r="A37" s="5"/>
      <c r="B37" s="23">
        <v>5044</v>
      </c>
      <c r="C37" s="23"/>
      <c r="D37" s="23"/>
      <c r="E37" s="24" t="s">
        <v>265</v>
      </c>
    </row>
    <row r="38" spans="1:5" ht="15.75" customHeight="1" thickTop="1" thickBot="1">
      <c r="A38" s="5"/>
      <c r="B38" s="17">
        <v>6000</v>
      </c>
      <c r="C38" s="17" t="s">
        <v>212</v>
      </c>
      <c r="D38" s="17"/>
      <c r="E38" s="18"/>
    </row>
    <row r="39" spans="1:5" ht="16.5" customHeight="1" thickTop="1" thickBot="1">
      <c r="A39" s="5"/>
      <c r="B39" s="16">
        <v>6010</v>
      </c>
      <c r="C39" s="16"/>
      <c r="D39" s="16" t="s">
        <v>266</v>
      </c>
      <c r="E39" s="20"/>
    </row>
    <row r="40" spans="1:5" ht="15.75" thickBot="1">
      <c r="A40" s="5"/>
      <c r="B40" s="16">
        <v>6020</v>
      </c>
      <c r="C40" s="16"/>
      <c r="D40" s="16" t="s">
        <v>267</v>
      </c>
      <c r="E40" s="20"/>
    </row>
    <row r="41" spans="1:5" ht="15.75" thickBot="1">
      <c r="A41" s="5"/>
      <c r="B41" s="16">
        <v>6030</v>
      </c>
      <c r="C41" s="16"/>
      <c r="D41" s="16" t="s">
        <v>268</v>
      </c>
      <c r="E41" s="20"/>
    </row>
    <row r="42" spans="1:5" ht="15.75" thickBot="1">
      <c r="A42" s="5"/>
      <c r="B42" s="16">
        <v>6040</v>
      </c>
      <c r="C42" s="16"/>
      <c r="D42" s="16" t="s">
        <v>269</v>
      </c>
      <c r="E42" s="20"/>
    </row>
    <row r="43" spans="1:5" ht="18.75" thickBot="1">
      <c r="A43" s="5"/>
      <c r="B43" s="16">
        <v>6041</v>
      </c>
      <c r="C43" s="16"/>
      <c r="D43" s="16"/>
      <c r="E43" s="20" t="s">
        <v>270</v>
      </c>
    </row>
    <row r="44" spans="1:5" ht="18.75" thickBot="1">
      <c r="A44" s="5"/>
      <c r="B44" s="16">
        <v>6042</v>
      </c>
      <c r="C44" s="16"/>
      <c r="D44" s="16"/>
      <c r="E44" s="20" t="s">
        <v>271</v>
      </c>
    </row>
    <row r="45" spans="1:5" ht="27.75" thickBot="1">
      <c r="A45" s="5"/>
      <c r="B45" s="16">
        <v>6043</v>
      </c>
      <c r="C45" s="16"/>
      <c r="D45" s="16"/>
      <c r="E45" s="20" t="s">
        <v>272</v>
      </c>
    </row>
    <row r="46" spans="1:5" ht="51" customHeight="1" thickBot="1">
      <c r="A46" s="5"/>
      <c r="B46" s="16">
        <v>6044</v>
      </c>
      <c r="C46" s="16"/>
      <c r="D46" s="16"/>
      <c r="E46" s="20" t="s">
        <v>273</v>
      </c>
    </row>
    <row r="47" spans="1:5" ht="15.75" thickBot="1">
      <c r="A47" s="5"/>
      <c r="B47" s="23">
        <v>6050</v>
      </c>
      <c r="C47" s="23"/>
      <c r="D47" s="23" t="s">
        <v>274</v>
      </c>
      <c r="E47" s="24"/>
    </row>
    <row r="48" spans="1:5" ht="19.5" thickTop="1" thickBot="1">
      <c r="A48" s="5"/>
      <c r="B48" s="17">
        <v>7000</v>
      </c>
      <c r="C48" s="17" t="s">
        <v>275</v>
      </c>
      <c r="D48" s="17"/>
      <c r="E48" s="18"/>
    </row>
    <row r="49" spans="1:5" ht="19.5" customHeight="1" thickTop="1" thickBot="1">
      <c r="A49" s="5"/>
      <c r="B49" s="16">
        <v>7010</v>
      </c>
      <c r="C49" s="16"/>
      <c r="D49" s="16" t="s">
        <v>276</v>
      </c>
      <c r="E49" s="20"/>
    </row>
    <row r="50" spans="1:5" ht="26.25" customHeight="1" thickBot="1">
      <c r="A50" s="5"/>
      <c r="B50" s="16">
        <v>7011</v>
      </c>
      <c r="C50" s="16"/>
      <c r="D50" s="16"/>
      <c r="E50" s="20" t="s">
        <v>213</v>
      </c>
    </row>
    <row r="51" spans="1:5" ht="21.75" customHeight="1" thickBot="1">
      <c r="A51" s="5"/>
      <c r="B51" s="16">
        <v>7012</v>
      </c>
      <c r="C51" s="16"/>
      <c r="D51" s="16"/>
      <c r="E51" s="20" t="s">
        <v>277</v>
      </c>
    </row>
    <row r="52" spans="1:5" ht="18.75" thickBot="1">
      <c r="A52" s="5"/>
      <c r="B52" s="16">
        <v>7013</v>
      </c>
      <c r="C52" s="16"/>
      <c r="D52" s="16"/>
      <c r="E52" s="20" t="s">
        <v>278</v>
      </c>
    </row>
    <row r="53" spans="1:5" ht="21" customHeight="1" thickBot="1">
      <c r="A53" s="5"/>
      <c r="B53" s="16">
        <v>7014</v>
      </c>
      <c r="C53" s="16"/>
      <c r="D53" s="16"/>
      <c r="E53" s="20" t="s">
        <v>279</v>
      </c>
    </row>
    <row r="54" spans="1:5" ht="18.75" thickBot="1">
      <c r="A54" s="5"/>
      <c r="B54" s="16">
        <v>7020</v>
      </c>
      <c r="C54" s="16"/>
      <c r="D54" s="16" t="s">
        <v>280</v>
      </c>
      <c r="E54" s="20"/>
    </row>
    <row r="55" spans="1:5" ht="18.75" thickBot="1">
      <c r="A55" s="5"/>
      <c r="B55" s="16">
        <v>7030</v>
      </c>
      <c r="C55" s="16"/>
      <c r="D55" s="16" t="s">
        <v>281</v>
      </c>
      <c r="E55" s="20"/>
    </row>
    <row r="56" spans="1:5" ht="46.5" customHeight="1" thickBot="1">
      <c r="A56" s="5"/>
      <c r="B56" s="16">
        <v>7031</v>
      </c>
      <c r="C56" s="16"/>
      <c r="D56" s="16"/>
      <c r="E56" s="20" t="s">
        <v>282</v>
      </c>
    </row>
    <row r="57" spans="1:5" ht="18.75" thickBot="1">
      <c r="A57" s="5"/>
      <c r="B57" s="16">
        <v>7032</v>
      </c>
      <c r="C57" s="16"/>
      <c r="D57" s="16"/>
      <c r="E57" s="20" t="s">
        <v>283</v>
      </c>
    </row>
    <row r="58" spans="1:5" ht="18.75" thickBot="1">
      <c r="A58" s="5"/>
      <c r="B58" s="16">
        <v>7033</v>
      </c>
      <c r="C58" s="16"/>
      <c r="D58" s="16"/>
      <c r="E58" s="20" t="s">
        <v>284</v>
      </c>
    </row>
    <row r="59" spans="1:5" ht="27.75" thickBot="1">
      <c r="A59" s="5"/>
      <c r="B59" s="16">
        <v>7034</v>
      </c>
      <c r="C59" s="16"/>
      <c r="D59" s="16"/>
      <c r="E59" s="20" t="s">
        <v>285</v>
      </c>
    </row>
    <row r="60" spans="1:5" ht="18.75" thickBot="1">
      <c r="A60" s="5"/>
      <c r="B60" s="16">
        <v>7040</v>
      </c>
      <c r="C60" s="16"/>
      <c r="D60" s="16" t="s">
        <v>286</v>
      </c>
      <c r="E60" s="20"/>
    </row>
    <row r="61" spans="1:5" ht="18.75" thickBot="1">
      <c r="A61" s="5"/>
      <c r="B61" s="16">
        <v>7050</v>
      </c>
      <c r="C61" s="16"/>
      <c r="D61" s="16" t="s">
        <v>287</v>
      </c>
      <c r="E61" s="20"/>
    </row>
    <row r="62" spans="1:5" ht="15.75" thickBot="1">
      <c r="A62" s="5"/>
      <c r="B62" s="23">
        <v>7060</v>
      </c>
      <c r="C62" s="23"/>
      <c r="D62" s="23" t="s">
        <v>288</v>
      </c>
      <c r="E62" s="24"/>
    </row>
    <row r="63" spans="1:5" ht="28.5" thickTop="1" thickBot="1">
      <c r="A63" s="5"/>
      <c r="B63" s="17">
        <v>8000</v>
      </c>
      <c r="C63" s="17" t="s">
        <v>289</v>
      </c>
      <c r="D63" s="17"/>
      <c r="E63" s="18"/>
    </row>
    <row r="64" spans="1:5" ht="19.5" thickTop="1" thickBot="1">
      <c r="A64" s="5"/>
      <c r="B64" s="16">
        <v>8010</v>
      </c>
      <c r="C64" s="16"/>
      <c r="D64" s="16" t="s">
        <v>290</v>
      </c>
      <c r="E64" s="20"/>
    </row>
    <row r="65" spans="1:5" ht="18.75" thickBot="1">
      <c r="A65" s="5"/>
      <c r="B65" s="16">
        <v>8011</v>
      </c>
      <c r="C65" s="16"/>
      <c r="D65" s="16"/>
      <c r="E65" s="20" t="s">
        <v>291</v>
      </c>
    </row>
    <row r="66" spans="1:5" ht="15.6" customHeight="1" thickBot="1">
      <c r="A66" s="5"/>
      <c r="B66" s="16">
        <v>8012</v>
      </c>
      <c r="C66" s="16"/>
      <c r="D66" s="16"/>
      <c r="E66" s="20" t="s">
        <v>292</v>
      </c>
    </row>
    <row r="67" spans="1:5" ht="15.75" thickBot="1">
      <c r="A67" s="5"/>
      <c r="B67" s="16">
        <v>8013</v>
      </c>
      <c r="C67" s="16"/>
      <c r="D67" s="16"/>
      <c r="E67" s="20" t="s">
        <v>293</v>
      </c>
    </row>
    <row r="68" spans="1:5" ht="15.75" thickBot="1">
      <c r="A68" s="5"/>
      <c r="B68" s="16">
        <v>8020</v>
      </c>
      <c r="C68" s="16"/>
      <c r="D68" s="16" t="s">
        <v>294</v>
      </c>
      <c r="E68" s="20"/>
    </row>
    <row r="69" spans="1:5" ht="18.75" thickBot="1">
      <c r="A69" s="5"/>
      <c r="B69" s="16">
        <v>8030</v>
      </c>
      <c r="C69" s="16"/>
      <c r="D69" s="16" t="s">
        <v>295</v>
      </c>
      <c r="E69" s="20"/>
    </row>
    <row r="70" spans="1:5" ht="31.35" customHeight="1" thickBot="1">
      <c r="A70" s="5"/>
      <c r="B70" s="16">
        <v>8031</v>
      </c>
      <c r="C70" s="16"/>
      <c r="D70" s="16"/>
      <c r="E70" s="20" t="s">
        <v>296</v>
      </c>
    </row>
    <row r="71" spans="1:5" ht="15.75" customHeight="1" thickBot="1">
      <c r="A71" s="5"/>
      <c r="B71" s="16">
        <v>8032</v>
      </c>
      <c r="C71" s="16"/>
      <c r="D71" s="16"/>
      <c r="E71" s="20" t="s">
        <v>297</v>
      </c>
    </row>
    <row r="72" spans="1:5" ht="18.75" thickBot="1">
      <c r="A72" s="5"/>
      <c r="B72" s="16">
        <v>8033</v>
      </c>
      <c r="C72" s="16"/>
      <c r="D72" s="16"/>
      <c r="E72" s="20" t="s">
        <v>298</v>
      </c>
    </row>
    <row r="73" spans="1:5" ht="15.75" thickBot="1">
      <c r="A73" s="5"/>
      <c r="B73" s="16">
        <v>8034</v>
      </c>
      <c r="C73" s="16"/>
      <c r="D73" s="16"/>
      <c r="E73" s="20" t="s">
        <v>299</v>
      </c>
    </row>
    <row r="74" spans="1:5" ht="15.75" customHeight="1" thickBot="1">
      <c r="A74" s="5"/>
      <c r="B74" s="16">
        <v>8035</v>
      </c>
      <c r="C74" s="16"/>
      <c r="D74" s="16"/>
      <c r="E74" s="20" t="s">
        <v>300</v>
      </c>
    </row>
    <row r="75" spans="1:5" ht="15.75" thickBot="1">
      <c r="A75" s="5"/>
      <c r="B75" s="16">
        <v>8040</v>
      </c>
      <c r="C75" s="16"/>
      <c r="D75" s="16" t="s">
        <v>301</v>
      </c>
      <c r="E75" s="20"/>
    </row>
    <row r="76" spans="1:5" ht="18.75" thickBot="1">
      <c r="A76" s="5"/>
      <c r="B76" s="16">
        <v>8050</v>
      </c>
      <c r="C76" s="16"/>
      <c r="D76" s="16" t="s">
        <v>302</v>
      </c>
      <c r="E76" s="20"/>
    </row>
    <row r="77" spans="1:5" ht="15.75" thickBot="1">
      <c r="A77" s="5"/>
      <c r="B77" s="16">
        <v>8051</v>
      </c>
      <c r="C77" s="16"/>
      <c r="D77" s="16"/>
      <c r="E77" s="20" t="s">
        <v>303</v>
      </c>
    </row>
    <row r="78" spans="1:5" ht="15.75" thickBot="1">
      <c r="A78" s="5"/>
      <c r="B78" s="16">
        <v>8052</v>
      </c>
      <c r="C78" s="16"/>
      <c r="D78" s="16"/>
      <c r="E78" s="20" t="s">
        <v>304</v>
      </c>
    </row>
    <row r="79" spans="1:5" ht="15.75" thickBot="1">
      <c r="A79" s="5"/>
      <c r="B79" s="16">
        <v>8053</v>
      </c>
      <c r="C79" s="16"/>
      <c r="D79" s="16"/>
      <c r="E79" s="20" t="s">
        <v>305</v>
      </c>
    </row>
    <row r="80" spans="1:5" ht="48" customHeight="1" thickBot="1">
      <c r="A80" s="5"/>
      <c r="B80" s="16">
        <v>8054</v>
      </c>
      <c r="C80" s="16"/>
      <c r="D80" s="16"/>
      <c r="E80" s="20" t="s">
        <v>214</v>
      </c>
    </row>
    <row r="81" spans="1:7" ht="15.75" thickBot="1">
      <c r="A81" s="5"/>
      <c r="B81" s="16">
        <v>8055</v>
      </c>
      <c r="C81" s="16"/>
      <c r="D81" s="16"/>
      <c r="E81" s="20" t="s">
        <v>256</v>
      </c>
    </row>
    <row r="82" spans="1:7" ht="15.75" thickBot="1">
      <c r="A82" s="5"/>
      <c r="B82" s="23">
        <v>8060</v>
      </c>
      <c r="C82" s="23"/>
      <c r="D82" s="23" t="s">
        <v>256</v>
      </c>
      <c r="E82" s="24"/>
    </row>
    <row r="83" spans="1:7" ht="19.5" thickTop="1" thickBot="1">
      <c r="A83" s="5"/>
      <c r="B83" s="17">
        <v>9000</v>
      </c>
      <c r="C83" s="17" t="s">
        <v>306</v>
      </c>
      <c r="D83" s="17"/>
      <c r="E83" s="18"/>
    </row>
    <row r="84" spans="1:7" ht="20.25" customHeight="1" thickTop="1" thickBot="1">
      <c r="A84" s="5"/>
      <c r="B84" s="16">
        <v>9010</v>
      </c>
      <c r="C84" s="16"/>
      <c r="D84" s="16" t="s">
        <v>307</v>
      </c>
      <c r="E84" s="20"/>
    </row>
    <row r="85" spans="1:7" ht="27.75" thickBot="1">
      <c r="A85" s="5"/>
      <c r="B85" s="16">
        <v>9020</v>
      </c>
      <c r="C85" s="16"/>
      <c r="D85" s="16" t="s">
        <v>308</v>
      </c>
      <c r="E85" s="20"/>
    </row>
    <row r="86" spans="1:7" ht="31.35" customHeight="1" thickBot="1">
      <c r="A86" s="5"/>
      <c r="B86" s="16">
        <v>9021</v>
      </c>
      <c r="C86" s="16"/>
      <c r="D86" s="16"/>
      <c r="E86" s="20" t="s">
        <v>215</v>
      </c>
    </row>
    <row r="87" spans="1:7" ht="78.2" customHeight="1" thickBot="1">
      <c r="A87" s="5"/>
      <c r="B87" s="16">
        <v>9022</v>
      </c>
      <c r="C87" s="16"/>
      <c r="D87" s="16"/>
      <c r="E87" s="20" t="s">
        <v>216</v>
      </c>
    </row>
    <row r="88" spans="1:7" ht="15.75" thickBot="1">
      <c r="A88" s="5"/>
      <c r="B88" s="16">
        <v>9023</v>
      </c>
      <c r="C88" s="16"/>
      <c r="D88" s="16"/>
      <c r="E88" s="20" t="s">
        <v>309</v>
      </c>
    </row>
    <row r="89" spans="1:7" ht="15.75" thickBot="1">
      <c r="A89" s="5"/>
      <c r="B89" s="23">
        <v>9030</v>
      </c>
      <c r="C89" s="23"/>
      <c r="D89" s="23" t="s">
        <v>256</v>
      </c>
      <c r="E89" s="24"/>
    </row>
    <row r="90" spans="1:7" ht="16.5" thickTop="1" thickBot="1">
      <c r="A90" s="5"/>
      <c r="B90" s="17">
        <v>11000</v>
      </c>
      <c r="C90" s="676" t="s">
        <v>310</v>
      </c>
      <c r="D90" s="677"/>
      <c r="E90" s="18"/>
    </row>
    <row r="91" spans="1:7" ht="19.5" thickTop="1" thickBot="1">
      <c r="A91" s="5"/>
      <c r="B91" s="16">
        <v>11010</v>
      </c>
      <c r="C91" s="16"/>
      <c r="D91" s="16" t="s">
        <v>311</v>
      </c>
      <c r="E91" s="20"/>
    </row>
    <row r="92" spans="1:7" ht="18.75" thickBot="1">
      <c r="A92" s="5"/>
      <c r="B92" s="16">
        <v>11020</v>
      </c>
      <c r="C92" s="16"/>
      <c r="D92" s="16" t="s">
        <v>312</v>
      </c>
      <c r="E92" s="20"/>
    </row>
    <row r="93" spans="1:7" ht="15.75" thickBot="1">
      <c r="A93" s="5"/>
      <c r="B93" s="17">
        <v>12000</v>
      </c>
      <c r="C93" s="17" t="s">
        <v>313</v>
      </c>
      <c r="D93" s="17"/>
      <c r="E93" s="18"/>
    </row>
    <row r="94" spans="1:7" ht="25.5" customHeight="1" thickTop="1" thickBot="1">
      <c r="A94" s="5"/>
      <c r="B94" s="17">
        <v>13000</v>
      </c>
      <c r="C94" s="17" t="s">
        <v>314</v>
      </c>
      <c r="D94" s="17"/>
      <c r="E94" s="18"/>
    </row>
    <row r="95" spans="1:7" ht="15.75" thickTop="1">
      <c r="A95" s="7"/>
      <c r="B95" s="28">
        <v>14000</v>
      </c>
      <c r="C95" s="28" t="s">
        <v>256</v>
      </c>
      <c r="D95" s="28"/>
      <c r="E95" s="29"/>
    </row>
    <row r="96" spans="1:7">
      <c r="A96" s="7"/>
      <c r="B96" s="30"/>
      <c r="C96" s="30"/>
      <c r="D96" s="30"/>
      <c r="E96" s="30"/>
      <c r="F96" s="30"/>
      <c r="G96" s="30"/>
    </row>
    <row r="97" spans="1:7">
      <c r="A97" s="7"/>
      <c r="B97" s="30"/>
      <c r="C97" s="31"/>
      <c r="D97" s="31"/>
      <c r="E97" s="31"/>
      <c r="F97" s="31"/>
      <c r="G97" s="31"/>
    </row>
    <row r="98" spans="1:7" ht="45" customHeight="1">
      <c r="A98" s="7"/>
      <c r="B98" s="30"/>
      <c r="C98" s="32"/>
      <c r="D98" s="33"/>
      <c r="E98" s="33"/>
      <c r="F98" s="33"/>
      <c r="G98" s="33"/>
    </row>
    <row r="99" spans="1:7" ht="42" customHeight="1">
      <c r="A99" s="7"/>
      <c r="B99" s="30"/>
      <c r="C99" s="32"/>
      <c r="D99" s="33"/>
      <c r="E99" s="33"/>
      <c r="F99" s="33"/>
      <c r="G99" s="33"/>
    </row>
    <row r="100" spans="1:7" ht="50.25" customHeight="1">
      <c r="A100" s="7"/>
      <c r="B100" s="30"/>
      <c r="C100" s="32"/>
      <c r="D100" s="33"/>
      <c r="E100" s="33"/>
      <c r="F100" s="33"/>
      <c r="G100" s="33"/>
    </row>
    <row r="101" spans="1:7">
      <c r="A101" s="5"/>
      <c r="B101" s="30"/>
      <c r="C101" s="32"/>
      <c r="D101" s="32"/>
      <c r="E101" s="32"/>
      <c r="F101" s="32"/>
      <c r="G101" s="32"/>
    </row>
    <row r="102" spans="1:7">
      <c r="A102" s="5"/>
      <c r="B102" s="30"/>
      <c r="C102" s="30"/>
      <c r="D102" s="30"/>
      <c r="E102" s="30"/>
      <c r="F102" s="30"/>
      <c r="G102" s="30"/>
    </row>
    <row r="103" spans="1:7" ht="45.75" customHeight="1">
      <c r="A103" s="5"/>
      <c r="B103" s="30"/>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5"/>
  <sheetData>
    <row r="1" spans="1:14">
      <c r="A1" s="301" t="s">
        <v>500</v>
      </c>
      <c r="B1" s="301"/>
      <c r="C1" s="301"/>
      <c r="D1" s="301"/>
      <c r="E1" s="301"/>
      <c r="F1" s="301"/>
      <c r="G1" s="301"/>
      <c r="H1" s="301"/>
      <c r="I1" s="302"/>
      <c r="J1" s="302"/>
      <c r="K1" s="302"/>
      <c r="L1" s="302"/>
      <c r="M1" s="302"/>
      <c r="N1" s="302"/>
    </row>
    <row r="2" spans="1:14">
      <c r="A2" s="303">
        <v>1</v>
      </c>
      <c r="B2" s="302"/>
      <c r="C2" s="302" t="s">
        <v>512</v>
      </c>
      <c r="D2" s="302"/>
      <c r="E2" s="302"/>
      <c r="F2" s="302"/>
      <c r="G2" s="302"/>
      <c r="H2" s="302"/>
      <c r="I2" s="302"/>
      <c r="J2" s="302"/>
      <c r="K2" s="302"/>
      <c r="L2" s="302"/>
      <c r="M2" s="302"/>
      <c r="N2" s="302"/>
    </row>
    <row r="3" spans="1:14">
      <c r="A3" s="303">
        <v>2</v>
      </c>
      <c r="B3" s="302"/>
      <c r="C3" s="302" t="s">
        <v>489</v>
      </c>
      <c r="D3" s="302"/>
      <c r="E3" s="302"/>
      <c r="F3" s="302"/>
      <c r="G3" s="302"/>
      <c r="H3" s="302"/>
      <c r="I3" s="302"/>
      <c r="J3" s="302"/>
      <c r="K3" s="302"/>
      <c r="L3" s="302"/>
      <c r="M3" s="302"/>
      <c r="N3" s="302"/>
    </row>
    <row r="4" spans="1:14">
      <c r="A4" s="303">
        <v>3</v>
      </c>
      <c r="B4" s="302"/>
      <c r="C4" s="302" t="s">
        <v>554</v>
      </c>
      <c r="D4" s="302"/>
      <c r="E4" s="302"/>
      <c r="F4" s="302"/>
      <c r="G4" s="302"/>
      <c r="H4" s="302"/>
      <c r="I4" s="302"/>
      <c r="J4" s="302"/>
      <c r="K4" s="302"/>
      <c r="L4" s="302"/>
      <c r="M4" s="302"/>
      <c r="N4" s="302"/>
    </row>
    <row r="5" spans="1:14">
      <c r="A5" s="303">
        <v>4</v>
      </c>
      <c r="B5" s="302"/>
      <c r="C5" s="302" t="s">
        <v>504</v>
      </c>
      <c r="D5" s="302"/>
      <c r="E5" s="302"/>
      <c r="F5" s="302"/>
      <c r="G5" s="302"/>
      <c r="H5" s="302"/>
      <c r="I5" s="302"/>
      <c r="J5" s="302"/>
      <c r="K5" s="302"/>
      <c r="L5" s="302"/>
      <c r="M5" s="302"/>
      <c r="N5" s="302"/>
    </row>
    <row r="6" spans="1:14">
      <c r="A6" s="303">
        <v>5</v>
      </c>
      <c r="B6" s="302"/>
      <c r="C6" s="302" t="s">
        <v>490</v>
      </c>
      <c r="D6" s="302"/>
      <c r="E6" s="302"/>
      <c r="F6" s="302"/>
      <c r="G6" s="302"/>
      <c r="H6" s="302"/>
      <c r="I6" s="302"/>
      <c r="J6" s="302"/>
      <c r="K6" s="302"/>
      <c r="L6" s="302"/>
      <c r="M6" s="302"/>
      <c r="N6" s="302"/>
    </row>
    <row r="7" spans="1:14">
      <c r="A7" s="303">
        <v>6</v>
      </c>
      <c r="B7" s="302"/>
      <c r="C7" s="302" t="s">
        <v>491</v>
      </c>
      <c r="D7" s="302"/>
      <c r="E7" s="302"/>
      <c r="F7" s="302"/>
      <c r="G7" s="302"/>
      <c r="H7" s="302"/>
      <c r="I7" s="302"/>
      <c r="J7" s="302"/>
      <c r="K7" s="302"/>
      <c r="L7" s="302"/>
      <c r="M7" s="302"/>
      <c r="N7" s="302"/>
    </row>
    <row r="8" spans="1:14">
      <c r="A8" s="303">
        <v>7</v>
      </c>
      <c r="B8" s="302"/>
      <c r="C8" s="302" t="s">
        <v>505</v>
      </c>
      <c r="D8" s="302"/>
      <c r="E8" s="302"/>
      <c r="F8" s="302"/>
      <c r="G8" s="302"/>
      <c r="H8" s="302"/>
      <c r="I8" s="302"/>
      <c r="J8" s="302"/>
      <c r="K8" s="302"/>
      <c r="L8" s="302"/>
      <c r="M8" s="302"/>
      <c r="N8" s="302"/>
    </row>
    <row r="9" spans="1:14">
      <c r="A9" s="303">
        <v>8</v>
      </c>
      <c r="B9" s="302"/>
      <c r="C9" s="302" t="s">
        <v>492</v>
      </c>
      <c r="D9" s="302"/>
      <c r="E9" s="302"/>
      <c r="F9" s="302"/>
      <c r="G9" s="302"/>
      <c r="H9" s="302"/>
      <c r="I9" s="302"/>
      <c r="J9" s="302"/>
      <c r="K9" s="302"/>
      <c r="L9" s="302"/>
      <c r="M9" s="302"/>
      <c r="N9" s="302"/>
    </row>
    <row r="10" spans="1:14">
      <c r="A10" s="303">
        <v>9</v>
      </c>
      <c r="B10" s="302"/>
      <c r="C10" s="302" t="s">
        <v>493</v>
      </c>
      <c r="D10" s="302"/>
      <c r="E10" s="302"/>
      <c r="F10" s="302"/>
      <c r="G10" s="302"/>
      <c r="H10" s="302"/>
      <c r="I10" s="302"/>
      <c r="J10" s="302"/>
      <c r="K10" s="302"/>
      <c r="L10" s="302"/>
      <c r="M10" s="302"/>
      <c r="N10" s="302"/>
    </row>
    <row r="11" spans="1:14">
      <c r="A11" s="303">
        <v>10</v>
      </c>
      <c r="B11" s="302"/>
      <c r="C11" s="302" t="s">
        <v>506</v>
      </c>
      <c r="D11" s="302"/>
      <c r="E11" s="302"/>
      <c r="F11" s="302"/>
      <c r="G11" s="302"/>
      <c r="H11" s="302"/>
      <c r="I11" s="302"/>
      <c r="J11" s="302"/>
      <c r="K11" s="302"/>
      <c r="L11" s="302"/>
      <c r="M11" s="302"/>
      <c r="N11" s="302"/>
    </row>
    <row r="12" spans="1:14">
      <c r="A12" s="303">
        <v>11</v>
      </c>
      <c r="B12" s="302"/>
      <c r="C12" s="302" t="s">
        <v>507</v>
      </c>
      <c r="D12" s="302"/>
      <c r="E12" s="302"/>
      <c r="F12" s="302"/>
      <c r="G12" s="302"/>
      <c r="H12" s="302"/>
      <c r="I12" s="302"/>
      <c r="J12" s="302"/>
      <c r="K12" s="302"/>
      <c r="L12" s="302"/>
      <c r="M12" s="302"/>
      <c r="N12" s="302"/>
    </row>
    <row r="13" spans="1:14">
      <c r="A13" s="303">
        <v>12</v>
      </c>
      <c r="B13" s="302"/>
      <c r="C13" s="302" t="s">
        <v>494</v>
      </c>
      <c r="D13" s="302"/>
      <c r="E13" s="302"/>
      <c r="F13" s="302"/>
      <c r="G13" s="302"/>
      <c r="H13" s="302"/>
      <c r="I13" s="302"/>
      <c r="J13" s="302"/>
      <c r="K13" s="302"/>
      <c r="L13" s="302"/>
      <c r="M13" s="302"/>
      <c r="N13" s="302"/>
    </row>
    <row r="14" spans="1:14">
      <c r="A14" s="303">
        <v>13</v>
      </c>
      <c r="B14" s="302"/>
      <c r="C14" s="302" t="s">
        <v>495</v>
      </c>
      <c r="D14" s="302"/>
      <c r="E14" s="302"/>
      <c r="F14" s="302"/>
      <c r="G14" s="302"/>
      <c r="H14" s="302"/>
      <c r="I14" s="302"/>
      <c r="J14" s="302"/>
      <c r="K14" s="302"/>
      <c r="L14" s="302"/>
      <c r="M14" s="302"/>
      <c r="N14" s="302"/>
    </row>
    <row r="15" spans="1:14">
      <c r="A15" s="303">
        <v>14</v>
      </c>
      <c r="B15" s="302"/>
      <c r="C15" s="302" t="s">
        <v>496</v>
      </c>
      <c r="D15" s="302"/>
      <c r="E15" s="302"/>
      <c r="F15" s="302"/>
      <c r="G15" s="302"/>
      <c r="H15" s="302"/>
      <c r="I15" s="302"/>
      <c r="J15" s="302"/>
      <c r="K15" s="302"/>
      <c r="L15" s="302"/>
      <c r="M15" s="302"/>
      <c r="N15" s="302"/>
    </row>
    <row r="16" spans="1:14">
      <c r="A16" s="303">
        <v>15</v>
      </c>
      <c r="B16" s="304"/>
      <c r="C16" s="304" t="s">
        <v>508</v>
      </c>
      <c r="D16" s="304"/>
      <c r="E16" s="304"/>
      <c r="F16" s="304"/>
      <c r="G16" s="304"/>
      <c r="H16" s="304"/>
      <c r="I16" s="302"/>
      <c r="J16" s="302"/>
      <c r="K16" s="302"/>
      <c r="L16" s="302"/>
      <c r="M16" s="302"/>
      <c r="N16" s="302"/>
    </row>
    <row r="17" spans="1:14">
      <c r="A17" s="303"/>
      <c r="B17" s="302"/>
      <c r="C17" s="304"/>
      <c r="D17" s="304"/>
      <c r="E17" s="304"/>
      <c r="F17" s="304"/>
      <c r="G17" s="304"/>
      <c r="H17" s="304"/>
      <c r="I17" s="302"/>
      <c r="J17" s="302"/>
      <c r="K17" s="302"/>
      <c r="L17" s="302"/>
      <c r="M17" s="302"/>
      <c r="N17" s="302"/>
    </row>
    <row r="18" spans="1:14">
      <c r="A18" s="301" t="s">
        <v>501</v>
      </c>
      <c r="B18" s="301"/>
      <c r="C18" s="301"/>
      <c r="D18" s="301"/>
      <c r="E18" s="301"/>
      <c r="F18" s="301"/>
      <c r="G18" s="301"/>
      <c r="H18" s="301"/>
      <c r="I18" s="302"/>
      <c r="J18" s="302"/>
      <c r="K18" s="302"/>
      <c r="L18" s="302"/>
      <c r="M18" s="302"/>
      <c r="N18" s="302"/>
    </row>
    <row r="19" spans="1:14">
      <c r="A19" s="303">
        <v>1</v>
      </c>
      <c r="B19" s="302"/>
      <c r="C19" s="302" t="s">
        <v>497</v>
      </c>
      <c r="D19" s="302"/>
      <c r="E19" s="302"/>
      <c r="F19" s="302"/>
      <c r="G19" s="302"/>
      <c r="H19" s="302"/>
      <c r="I19" s="302"/>
      <c r="J19" s="302"/>
      <c r="K19" s="302"/>
      <c r="L19" s="302"/>
      <c r="M19" s="302"/>
      <c r="N19" s="302"/>
    </row>
    <row r="20" spans="1:14">
      <c r="A20" s="303">
        <v>2</v>
      </c>
      <c r="B20" s="302"/>
      <c r="C20" s="302" t="s">
        <v>498</v>
      </c>
      <c r="D20" s="302"/>
      <c r="E20" s="302"/>
      <c r="F20" s="302"/>
      <c r="G20" s="302"/>
      <c r="H20" s="302"/>
      <c r="I20" s="302"/>
      <c r="J20" s="302"/>
      <c r="K20" s="302"/>
      <c r="L20" s="302"/>
      <c r="M20" s="302"/>
      <c r="N20" s="302"/>
    </row>
    <row r="21" spans="1:14">
      <c r="A21" s="303">
        <v>3</v>
      </c>
      <c r="B21" s="302"/>
      <c r="C21" s="302" t="s">
        <v>510</v>
      </c>
      <c r="D21" s="302"/>
      <c r="E21" s="302"/>
      <c r="F21" s="302"/>
      <c r="G21" s="302"/>
      <c r="H21" s="302"/>
      <c r="I21" s="302"/>
      <c r="J21" s="302"/>
      <c r="K21" s="302"/>
      <c r="L21" s="302"/>
      <c r="M21" s="302"/>
      <c r="N21" s="302"/>
    </row>
    <row r="22" spans="1:14">
      <c r="A22" s="303">
        <v>4</v>
      </c>
      <c r="B22" s="302"/>
      <c r="C22" s="302" t="s">
        <v>509</v>
      </c>
      <c r="D22" s="302"/>
      <c r="E22" s="302"/>
      <c r="F22" s="302"/>
      <c r="G22" s="302"/>
      <c r="H22" s="302"/>
      <c r="I22" s="302"/>
      <c r="J22" s="302"/>
      <c r="K22" s="302"/>
      <c r="L22" s="302"/>
      <c r="M22" s="302"/>
      <c r="N22" s="302"/>
    </row>
    <row r="23" spans="1:14">
      <c r="A23" s="303">
        <v>5</v>
      </c>
      <c r="B23" s="302"/>
      <c r="C23" s="302" t="s">
        <v>499</v>
      </c>
      <c r="D23" s="302"/>
      <c r="E23" s="302"/>
      <c r="F23" s="302"/>
      <c r="G23" s="302"/>
      <c r="H23" s="302"/>
      <c r="I23" s="302"/>
      <c r="J23" s="302"/>
      <c r="K23" s="302"/>
      <c r="L23" s="302"/>
      <c r="M23" s="302"/>
      <c r="N23" s="302"/>
    </row>
    <row r="24" spans="1:14">
      <c r="A24" s="303">
        <v>6</v>
      </c>
      <c r="B24" s="302"/>
      <c r="C24" s="302" t="s">
        <v>496</v>
      </c>
      <c r="D24" s="302"/>
      <c r="E24" s="302"/>
      <c r="F24" s="302"/>
      <c r="G24" s="302"/>
      <c r="H24" s="302"/>
      <c r="I24" s="302"/>
      <c r="J24" s="302"/>
      <c r="K24" s="302"/>
      <c r="L24" s="302"/>
      <c r="M24" s="302"/>
      <c r="N24" s="3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Checklist .</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Kirsty Laing</cp:lastModifiedBy>
  <cp:lastPrinted>2022-09-07T13:04:46Z</cp:lastPrinted>
  <dcterms:created xsi:type="dcterms:W3CDTF">2005-01-24T17:03:19Z</dcterms:created>
  <dcterms:modified xsi:type="dcterms:W3CDTF">2022-09-07T13:05:30Z</dcterms:modified>
</cp:coreProperties>
</file>