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W:\Forestry\Masters\Certification Records\CURRENT LICENSEES\002761 HedeDanmark AS (FM)\2022 S2\"/>
    </mc:Choice>
  </mc:AlternateContent>
  <xr:revisionPtr revIDLastSave="0" documentId="13_ncr:1_{81B58389-6AD2-4D21-8154-0B1F9874EBE1}" xr6:coauthVersionLast="47" xr6:coauthVersionMax="47" xr10:uidLastSave="{00000000-0000-0000-0000-000000000000}"/>
  <bookViews>
    <workbookView xWindow="-120" yWindow="-16320" windowWidth="29040" windowHeight="15840" tabRatio="949" xr2:uid="{00000000-000D-0000-FFFF-FFFF00000000}"/>
  </bookViews>
  <sheets>
    <sheet name="Cover" sheetId="1" r:id="rId1"/>
    <sheet name="1 Basic Info" sheetId="2" r:id="rId2"/>
    <sheet name="2 PEFC Findings" sheetId="65" r:id="rId3"/>
    <sheet name="3 MA Cert process" sheetId="3" r:id="rId4"/>
    <sheet name="5 MA Org Structure+Management" sheetId="66" r:id="rId5"/>
    <sheet name="6 S1" sheetId="74" r:id="rId6"/>
    <sheet name="7 S2" sheetId="77" r:id="rId7"/>
    <sheet name="A1 PEFC FM checklist DK" sheetId="70" r:id="rId8"/>
    <sheet name="A2 Stakeholder Summary" sheetId="71" r:id="rId9"/>
    <sheet name="A3 Species list" sheetId="72" r:id="rId10"/>
    <sheet name="A6 Group checklist" sheetId="73" r:id="rId11"/>
    <sheet name="A7 Members and FMUs" sheetId="76" r:id="rId12"/>
    <sheet name="A8a sampling" sheetId="46" r:id="rId13"/>
    <sheet name="A11a Cert Decsn" sheetId="42" r:id="rId14"/>
    <sheet name="A12a Product schedule" sheetId="53" r:id="rId15"/>
    <sheet name="A14a Product Codes" sheetId="58" r:id="rId16"/>
    <sheet name="A15 Opening and Closing Meeting" sheetId="67" r:id="rId17"/>
  </sheets>
  <externalReferences>
    <externalReference r:id="rId18"/>
  </externalReferences>
  <definedNames>
    <definedName name="_xlnm._FilterDatabase" localSheetId="2" hidden="1">#N/A</definedName>
    <definedName name="_xlnm._FilterDatabase" localSheetId="7" hidden="1">#N/A</definedName>
    <definedName name="_xlnm._FilterDatabase" localSheetId="10" hidden="1">#N/A</definedName>
    <definedName name="_xlnm.Print_Area" localSheetId="1">'1 Basic Info'!$A$1:$K$64</definedName>
    <definedName name="_xlnm.Print_Area" localSheetId="2">'2 PEFC Findings'!$A$1:$L$23</definedName>
    <definedName name="_xlnm.Print_Area" localSheetId="3">#N/A</definedName>
    <definedName name="_xlnm.Print_Area" localSheetId="4">'5 MA Org Structure+Management'!$A$1:$D$12</definedName>
    <definedName name="_xlnm.Print_Area" localSheetId="5">#N/A</definedName>
    <definedName name="_xlnm.Print_Area" localSheetId="6">'7 S2'!$A$1:$D$81</definedName>
    <definedName name="_xlnm.Print_Area" localSheetId="7">#N/A</definedName>
    <definedName name="_xlnm.Print_Area" localSheetId="14">'A12a Product schedule'!$A$1:$D$32</definedName>
    <definedName name="_xlnm.Print_Area" localSheetId="8">#N/A</definedName>
    <definedName name="_xlnm.Print_Area" localSheetId="0">#N/A</definedName>
    <definedName name="Process">"process, label, store"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77" l="1"/>
  <c r="B3" i="77"/>
  <c r="D3" i="77"/>
  <c r="B7" i="42"/>
  <c r="B6" i="42"/>
  <c r="J3" i="2"/>
  <c r="C40" i="2"/>
  <c r="D60" i="2"/>
  <c r="P127" i="76"/>
  <c r="Q111" i="76"/>
  <c r="Q85" i="76"/>
  <c r="P126" i="76"/>
  <c r="D34" i="74"/>
  <c r="K61" i="2"/>
  <c r="C13" i="70"/>
  <c r="B13" i="70"/>
  <c r="E35" i="46"/>
  <c r="D6" i="3"/>
  <c r="C63" i="2"/>
  <c r="J63" i="2"/>
  <c r="J24" i="2"/>
  <c r="J61" i="2"/>
  <c r="J62" i="2"/>
  <c r="J29" i="2"/>
  <c r="J28" i="2"/>
  <c r="J25" i="2"/>
  <c r="J17" i="2"/>
  <c r="J16" i="2"/>
  <c r="J15" i="2"/>
  <c r="J13" i="2"/>
  <c r="J11" i="2"/>
  <c r="J10" i="2"/>
  <c r="J9" i="2"/>
  <c r="J2" i="2"/>
  <c r="B8" i="73"/>
  <c r="D62" i="2"/>
  <c r="D63" i="2"/>
  <c r="K63" i="2"/>
  <c r="K62" i="2"/>
  <c r="C3" i="2"/>
  <c r="E37" i="46"/>
  <c r="C37" i="46"/>
  <c r="E42" i="46"/>
  <c r="D42" i="46"/>
  <c r="C42" i="46"/>
  <c r="D37" i="46"/>
  <c r="E41" i="46"/>
  <c r="D41" i="46"/>
  <c r="C41" i="46"/>
  <c r="E40" i="46"/>
  <c r="D40" i="46"/>
  <c r="C40" i="46"/>
  <c r="C36" i="46"/>
  <c r="D36" i="46"/>
  <c r="E36" i="46"/>
  <c r="D35" i="46"/>
  <c r="C35" i="46"/>
  <c r="K60" i="2"/>
  <c r="J40" i="2"/>
  <c r="J6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Mathilde Poulle</author>
  </authors>
  <commentList>
    <comment ref="C16" authorId="0" shapeId="0" xr:uid="{00000000-0006-0000-0000-000001000000}">
      <text>
        <r>
          <rPr>
            <b/>
            <sz val="9"/>
            <color indexed="81"/>
            <rFont val="Tahoma"/>
            <family val="2"/>
          </rPr>
          <t>Mathilde Poulle:</t>
        </r>
        <r>
          <rPr>
            <sz val="9"/>
            <color indexed="81"/>
            <rFont val="Tahoma"/>
            <family val="2"/>
          </rPr>
          <t xml:space="preserve">
02/02/2022 - One group member has slightly changed name from Steensgaard Skovdistrikt to Steensgaard Herregaard + area changed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00000000-0006-0000-0200-000001000000}">
      <text>
        <r>
          <rPr>
            <b/>
            <sz val="9"/>
            <color indexed="81"/>
            <rFont val="Tahoma"/>
            <family val="2"/>
          </rPr>
          <t>Alison Pilling:</t>
        </r>
        <r>
          <rPr>
            <sz val="9"/>
            <color indexed="81"/>
            <rFont val="Tahoma"/>
            <family val="2"/>
          </rPr>
          <t xml:space="preserve">
drop down data in rows 1-3 column J.</t>
        </r>
      </text>
    </comment>
    <comment ref="K5" authorId="0" shapeId="0" xr:uid="{00000000-0006-0000-0200-000002000000}">
      <text>
        <r>
          <rPr>
            <b/>
            <sz val="9"/>
            <color indexed="81"/>
            <rFont val="Tahoma"/>
            <family val="2"/>
          </rPr>
          <t>Alison Pilling:</t>
        </r>
        <r>
          <rPr>
            <sz val="9"/>
            <color indexed="81"/>
            <rFont val="Tahoma"/>
            <family val="2"/>
          </rPr>
          <t xml:space="preserve">
Use Open or Closed</t>
        </r>
      </text>
    </comment>
    <comment ref="N5" authorId="0" shapeId="0" xr:uid="{00000000-0006-0000-0200-000003000000}">
      <text>
        <r>
          <rPr>
            <b/>
            <sz val="9"/>
            <color indexed="81"/>
            <rFont val="Tahoma"/>
            <family val="2"/>
          </rPr>
          <t>Alison Pilling:</t>
        </r>
        <r>
          <rPr>
            <sz val="9"/>
            <color indexed="81"/>
            <rFont val="Tahoma"/>
            <family val="2"/>
          </rPr>
          <t xml:space="preserve">
drop down data in rows 1-3 column J.</t>
        </r>
      </text>
    </comment>
    <comment ref="V5" authorId="0" shapeId="0" xr:uid="{00000000-0006-0000-0200-000004000000}">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D3"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3000000}">
      <text>
        <r>
          <rPr>
            <b/>
            <sz val="9"/>
            <color indexed="81"/>
            <rFont val="Tahoma"/>
            <family val="2"/>
          </rPr>
          <t>Rob Shaw:</t>
        </r>
        <r>
          <rPr>
            <sz val="9"/>
            <color indexed="81"/>
            <rFont val="Tahoma"/>
            <family val="2"/>
          </rPr>
          <t xml:space="preserve">
See Note in Basic Info about adding PEFC FM in UK to existing FSC Certificates.</t>
        </r>
      </text>
    </comment>
    <comment ref="D5" authorId="0" shapeId="0" xr:uid="{00000000-0006-0000-0300-000004000000}">
      <text>
        <r>
          <rPr>
            <b/>
            <sz val="9"/>
            <color indexed="81"/>
            <rFont val="Tahoma"/>
            <family val="2"/>
          </rPr>
          <t>Rob Shaw:</t>
        </r>
        <r>
          <rPr>
            <sz val="9"/>
            <color indexed="81"/>
            <rFont val="Tahoma"/>
            <family val="2"/>
          </rPr>
          <t xml:space="preserve">
See Note in Basic Info about adding PEFC FM in UK to existing FSC Certificates.</t>
        </r>
      </text>
    </comment>
    <comment ref="B40" authorId="1" shapeId="0" xr:uid="{00000000-0006-0000-0300-000005000000}">
      <text>
        <r>
          <rPr>
            <b/>
            <sz val="9"/>
            <color indexed="81"/>
            <rFont val="Tahoma"/>
            <family val="2"/>
          </rPr>
          <t>Not required for PEFC in Latvia, Sweden, Denmark, or Norway</t>
        </r>
        <r>
          <rPr>
            <sz val="9"/>
            <color indexed="81"/>
            <rFont val="Tahoma"/>
            <family val="2"/>
          </rPr>
          <t xml:space="preserve">
</t>
        </r>
      </text>
    </comment>
    <comment ref="D40" authorId="1" shapeId="0" xr:uid="{00000000-0006-0000-0300-000006000000}">
      <text>
        <r>
          <rPr>
            <b/>
            <sz val="9"/>
            <color indexed="81"/>
            <rFont val="Tahoma"/>
            <family val="2"/>
          </rPr>
          <t>Not required for PEFC in Latvia, Sweden, Denmark, or Norway</t>
        </r>
        <r>
          <rPr>
            <sz val="9"/>
            <color indexed="81"/>
            <rFont val="Tahoma"/>
            <family val="2"/>
          </rPr>
          <t xml:space="preserve">
</t>
        </r>
      </text>
    </comment>
    <comment ref="B49" authorId="2" shapeId="0" xr:uid="{00000000-0006-0000-0300-000007000000}">
      <text>
        <r>
          <rPr>
            <sz val="8"/>
            <color indexed="81"/>
            <rFont val="Tahoma"/>
            <family val="2"/>
          </rPr>
          <t>include name of site visited, items seen and issues discussed</t>
        </r>
      </text>
    </comment>
    <comment ref="D49" authorId="2" shapeId="0" xr:uid="{00000000-0006-0000-0300-000008000000}">
      <text>
        <r>
          <rPr>
            <sz val="8"/>
            <color indexed="81"/>
            <rFont val="Tahoma"/>
            <family val="2"/>
          </rPr>
          <t>include name of site visited, items seen and issues discussed</t>
        </r>
      </text>
    </comment>
    <comment ref="B60" authorId="2" shapeId="0" xr:uid="{00000000-0006-0000-0300-000009000000}">
      <text>
        <r>
          <rPr>
            <sz val="8"/>
            <color indexed="81"/>
            <rFont val="Tahoma"/>
            <family val="2"/>
          </rPr>
          <t xml:space="preserve">Edit this section to name standard used, version of standard (e.g. draft number), date standard finalised. </t>
        </r>
      </text>
    </comment>
    <comment ref="D60" authorId="2" shapeId="0" xr:uid="{00000000-0006-0000-0300-00000A000000}">
      <text>
        <r>
          <rPr>
            <sz val="8"/>
            <color indexed="81"/>
            <rFont val="Tahoma"/>
            <family val="2"/>
          </rPr>
          <t xml:space="preserve">Edit this section to name standard used, version of standard (e.g. draft number), date standard finalised. </t>
        </r>
      </text>
    </comment>
    <comment ref="B65" authorId="2" shapeId="0" xr:uid="{00000000-0006-0000-0300-00000B000000}">
      <text>
        <r>
          <rPr>
            <sz val="8"/>
            <color indexed="81"/>
            <rFont val="Tahoma"/>
            <family val="2"/>
          </rPr>
          <t>Describe process of adaptation</t>
        </r>
      </text>
    </comment>
    <comment ref="D65" authorId="2" shapeId="0" xr:uid="{00000000-0006-0000-0300-00000C000000}">
      <text>
        <r>
          <rPr>
            <sz val="8"/>
            <color indexed="81"/>
            <rFont val="Tahoma"/>
            <family val="2"/>
          </rPr>
          <t>Describe process of adaptation</t>
        </r>
      </text>
    </comment>
    <comment ref="B76" authorId="3" shapeId="0" xr:uid="{00000000-0006-0000-0300-00000D000000}">
      <text>
        <r>
          <rPr>
            <b/>
            <sz val="9"/>
            <color indexed="81"/>
            <rFont val="Tahoma"/>
            <family val="2"/>
          </rPr>
          <t>Specific PEFC requirement for Norway and Sweden</t>
        </r>
        <r>
          <rPr>
            <sz val="9"/>
            <color indexed="81"/>
            <rFont val="Tahoma"/>
            <family val="2"/>
          </rPr>
          <t xml:space="preserve">
</t>
        </r>
      </text>
    </comment>
    <comment ref="D76" authorId="3" shapeId="0" xr:uid="{00000000-0006-0000-0300-00000E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3" authorId="0" shapeId="0" xr:uid="{00000000-0006-0000-0500-000001000000}">
      <text>
        <r>
          <rPr>
            <sz val="8"/>
            <color indexed="81"/>
            <rFont val="Tahoma"/>
            <family val="2"/>
          </rPr>
          <t>include name of site visited, items seen and issues discussed</t>
        </r>
      </text>
    </comment>
    <comment ref="D53"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5" authorId="0" shapeId="0" xr:uid="{00000000-0006-0000-0600-000001000000}">
      <text>
        <r>
          <rPr>
            <sz val="8"/>
            <color indexed="81"/>
            <rFont val="Tahoma"/>
            <family val="2"/>
          </rPr>
          <t>include name of site visited, items seen and issues discussed</t>
        </r>
      </text>
    </comment>
    <comment ref="D55"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Meriel Robson</author>
    <author>Emily Blackwell</author>
  </authors>
  <commentList>
    <comment ref="E10" authorId="0" shapeId="0" xr:uid="{00000000-0006-0000-0B00-000001000000}">
      <text>
        <r>
          <rPr>
            <b/>
            <sz val="9"/>
            <color indexed="81"/>
            <rFont val="Tahoma"/>
            <family val="2"/>
          </rPr>
          <t>date member left group (where applicable). Please also grey out member line.</t>
        </r>
        <r>
          <rPr>
            <sz val="9"/>
            <color indexed="81"/>
            <rFont val="Tahoma"/>
            <family val="2"/>
          </rPr>
          <t xml:space="preserve">
</t>
        </r>
      </text>
    </comment>
    <comment ref="AM10" authorId="1" shapeId="0" xr:uid="{00000000-0006-0000-0B00-000002000000}">
      <text>
        <r>
          <rPr>
            <b/>
            <sz val="9"/>
            <color indexed="81"/>
            <rFont val="Tahoma"/>
            <family val="2"/>
          </rPr>
          <t>Private, State or Community</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A11" authorId="0" shapeId="0" xr:uid="{00000000-0006-0000-0D00-000001000000}">
      <text>
        <r>
          <rPr>
            <b/>
            <sz val="8"/>
            <color indexed="81"/>
            <rFont val="Tahoma"/>
            <family val="2"/>
          </rPr>
          <t>MA/S1/S2/S3/S4/RA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00000000-0006-0000-0E00-000001000000}">
      <text/>
    </comment>
    <comment ref="B15" authorId="0" shapeId="0" xr:uid="{00000000-0006-0000-0E00-000002000000}">
      <text>
        <r>
          <rPr>
            <b/>
            <sz val="8"/>
            <color indexed="81"/>
            <rFont val="Tahoma"/>
            <family val="2"/>
          </rPr>
          <t xml:space="preserve">SA: </t>
        </r>
        <r>
          <rPr>
            <sz val="8"/>
            <color indexed="81"/>
            <rFont val="Tahoma"/>
            <family val="2"/>
          </rPr>
          <t>See Tab A14 for Product Type categories</t>
        </r>
      </text>
    </comment>
    <comment ref="C15" authorId="1" shapeId="0" xr:uid="{00000000-0006-0000-0E00-000003000000}">
      <text>
        <r>
          <rPr>
            <b/>
            <sz val="8"/>
            <color indexed="81"/>
            <rFont val="Tahoma"/>
            <family val="2"/>
          </rPr>
          <t xml:space="preserve">SA: </t>
        </r>
        <r>
          <rPr>
            <sz val="8"/>
            <color indexed="81"/>
            <rFont val="Tahoma"/>
            <family val="2"/>
          </rPr>
          <t>See Tab A14 for Product Codes</t>
        </r>
      </text>
    </comment>
    <comment ref="D15" authorId="1" shapeId="0" xr:uid="{00000000-0006-0000-0E00-00000400000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<sst xmlns="http://schemas.openxmlformats.org/spreadsheetml/2006/main" count="4031" uniqueCount="2110">
  <si>
    <t>Common/English oak</t>
  </si>
  <si>
    <t>Quercus robur</t>
  </si>
  <si>
    <t>Sessile oak (and hybrids)</t>
  </si>
  <si>
    <t>Quercus petraea</t>
  </si>
  <si>
    <t>Willow</t>
  </si>
  <si>
    <t>Salix spp.</t>
  </si>
  <si>
    <t>Elm spp.</t>
  </si>
  <si>
    <t>Ulmus spp.</t>
  </si>
  <si>
    <t>In Groups, sets of FMUs which are new at Surveillance should be sampled at MA rate (hence separate set below).</t>
  </si>
  <si>
    <t>Summary Table</t>
  </si>
  <si>
    <t>No FMUs</t>
  </si>
  <si>
    <t>Total FMUs to sample</t>
  </si>
  <si>
    <t>Group</t>
  </si>
  <si>
    <t>S2</t>
  </si>
  <si>
    <t>S3</t>
  </si>
  <si>
    <t>S4</t>
  </si>
  <si>
    <t>Ref</t>
  </si>
  <si>
    <t>Tree species – list or see Annex 3</t>
  </si>
  <si>
    <t>web page address</t>
  </si>
  <si>
    <t>1.2.7</t>
  </si>
  <si>
    <t>1.4.12</t>
  </si>
  <si>
    <t>1.4.13</t>
  </si>
  <si>
    <t>Forest Type</t>
  </si>
  <si>
    <t>Date Report Finalised/ Updated</t>
  </si>
  <si>
    <t>Japanese larch</t>
  </si>
  <si>
    <t>Larix kaempferi</t>
  </si>
  <si>
    <t>Hybrid larch</t>
  </si>
  <si>
    <t>Larix x eurolepis</t>
  </si>
  <si>
    <t>Norway spruce</t>
  </si>
  <si>
    <t>Picea abies</t>
  </si>
  <si>
    <t>Sitka spruce</t>
  </si>
  <si>
    <t>Picea sitchensis</t>
  </si>
  <si>
    <t># of observations</t>
  </si>
  <si>
    <t>Tick if within scope</t>
  </si>
  <si>
    <t>No.</t>
  </si>
  <si>
    <t>Status</t>
  </si>
  <si>
    <t>.</t>
  </si>
  <si>
    <t>Report author</t>
  </si>
  <si>
    <t>Round wood / Treated roundwood / Firewood / Sawn timber/ Charcoal / Non timber products – specify / Other - specify</t>
  </si>
  <si>
    <t>Description of client / certificate holder</t>
  </si>
  <si>
    <t>Name:</t>
  </si>
  <si>
    <t>Code:</t>
  </si>
  <si>
    <t># of sites:</t>
  </si>
  <si>
    <t># of ha:</t>
  </si>
  <si>
    <t>Where an issue was difficult to assess or contradictory evidence was identified this is discussed in the section below and the conclusions drawn given.</t>
  </si>
  <si>
    <t>Deadline</t>
  </si>
  <si>
    <t>Pre-assessment dates</t>
  </si>
  <si>
    <t>The assessment team consisted of: (give names and organisation)</t>
  </si>
  <si>
    <t>Summary of stakeholder process</t>
  </si>
  <si>
    <t>ANNEX 3 Species list</t>
  </si>
  <si>
    <t>1.3.10</t>
  </si>
  <si>
    <t>Forest management</t>
  </si>
  <si>
    <t>1.4.5</t>
  </si>
  <si>
    <t>Date of certificate issue:</t>
  </si>
  <si>
    <t>Date of expiry of certificate:</t>
  </si>
  <si>
    <t>Please note that the main text of this report is publicly available on request</t>
  </si>
  <si>
    <t>Soil Association Certification Ltd • Company Registration No. 726903</t>
  </si>
  <si>
    <t>A wholly-owned subsidiary of the Soil Association Charity No. 20686</t>
  </si>
  <si>
    <t>Grade</t>
  </si>
  <si>
    <t>MR</t>
  </si>
  <si>
    <t>Application date</t>
  </si>
  <si>
    <t>IMPORTANT:</t>
  </si>
  <si>
    <t>Surv</t>
  </si>
  <si>
    <t>RA</t>
  </si>
  <si>
    <t>no. FMUs</t>
  </si>
  <si>
    <t>Certificate Code:</t>
  </si>
  <si>
    <t>Certification Body</t>
  </si>
  <si>
    <t>1.1.1</t>
  </si>
  <si>
    <t>Certificate registration code</t>
  </si>
  <si>
    <t>1.2.1</t>
  </si>
  <si>
    <t>1.2.2</t>
  </si>
  <si>
    <t>Contact person</t>
  </si>
  <si>
    <t>1.2.3</t>
  </si>
  <si>
    <t>Business address</t>
  </si>
  <si>
    <t>1.2.4</t>
  </si>
  <si>
    <t>Tel</t>
  </si>
  <si>
    <t>1.2.5</t>
  </si>
  <si>
    <t>Fax</t>
  </si>
  <si>
    <t>e-mail</t>
  </si>
  <si>
    <t>Scope of certificate</t>
  </si>
  <si>
    <t>1.3.1</t>
  </si>
  <si>
    <t>Type of certificate</t>
  </si>
  <si>
    <t>1.3.3</t>
  </si>
  <si>
    <t>1.3.4</t>
  </si>
  <si>
    <t>Country</t>
  </si>
  <si>
    <t>1.3.5</t>
  </si>
  <si>
    <t>Region</t>
  </si>
  <si>
    <t>1.3.6</t>
  </si>
  <si>
    <t>Latitude</t>
  </si>
  <si>
    <t>1.3.7</t>
  </si>
  <si>
    <t>Longitude</t>
  </si>
  <si>
    <t>Hemisphere</t>
  </si>
  <si>
    <t>1.3.8</t>
  </si>
  <si>
    <t>Forest Zone or Biome</t>
  </si>
  <si>
    <t>1.3.9</t>
  </si>
  <si>
    <t>1.4.1</t>
  </si>
  <si>
    <t>Type of enterprise</t>
  </si>
  <si>
    <t>1.4.2</t>
  </si>
  <si>
    <t>Number of workers – Employees</t>
  </si>
  <si>
    <t>1.4.3</t>
  </si>
  <si>
    <t>Contractors/Community/other workers</t>
  </si>
  <si>
    <t>1.4.4</t>
  </si>
  <si>
    <t>Total area (hectares)</t>
  </si>
  <si>
    <t>1.4.6</t>
  </si>
  <si>
    <t>Forest Composition</t>
  </si>
  <si>
    <t>1.4.7</t>
  </si>
  <si>
    <t>Plantation species category</t>
  </si>
  <si>
    <t>1.4.8</t>
  </si>
  <si>
    <t>Principal Species</t>
  </si>
  <si>
    <t>1.4.9</t>
  </si>
  <si>
    <t>1.4.10</t>
  </si>
  <si>
    <t>Observations</t>
  </si>
  <si>
    <t>Number male/female</t>
  </si>
  <si>
    <t>Actual Annual Cut (cu.m.yr)</t>
  </si>
  <si>
    <t>Report Peer review</t>
  </si>
  <si>
    <t>Certification decision</t>
  </si>
  <si>
    <t>1.2.6</t>
  </si>
  <si>
    <t>Application information completed by duly authorised representative</t>
  </si>
  <si>
    <t>Insert electronic signature or name as equivalent here</t>
  </si>
  <si>
    <t>3.8.1</t>
  </si>
  <si>
    <t>MA</t>
  </si>
  <si>
    <t>Address:</t>
  </si>
  <si>
    <t>Date of issue:</t>
  </si>
  <si>
    <t>Date of expiry:</t>
  </si>
  <si>
    <t>Product Groups available from this certificate holder include:</t>
  </si>
  <si>
    <t>Product code</t>
  </si>
  <si>
    <t>Species</t>
  </si>
  <si>
    <t>Annual allowable cut (cu.m.yr)</t>
  </si>
  <si>
    <t>Product categories</t>
  </si>
  <si>
    <t xml:space="preserve">Point of sale </t>
  </si>
  <si>
    <t xml:space="preserve">Standing / Roadside / Delivered </t>
  </si>
  <si>
    <t>Pilot Project</t>
  </si>
  <si>
    <t>Yes/No</t>
  </si>
  <si>
    <t xml:space="preserve">Division of FMUs </t>
  </si>
  <si>
    <t>Number</t>
  </si>
  <si>
    <t>Area</t>
  </si>
  <si>
    <t>1000 ha – 10,000 ha</t>
  </si>
  <si>
    <t xml:space="preserve">More than 10,000 ha </t>
  </si>
  <si>
    <t>Total</t>
  </si>
  <si>
    <t>Assessment dates</t>
  </si>
  <si>
    <t>Presence of indigenous people:</t>
  </si>
  <si>
    <t>Summary of audit</t>
  </si>
  <si>
    <t>Type</t>
  </si>
  <si>
    <t>Names of auditors:</t>
  </si>
  <si>
    <t>Report summary</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</si>
  <si>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</si>
  <si>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</si>
  <si>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</si>
  <si>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</si>
  <si>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</si>
  <si>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Date:</t>
  </si>
  <si>
    <t>Approval</t>
  </si>
  <si>
    <t>Certification decision:</t>
  </si>
  <si>
    <t>Signed:</t>
  </si>
  <si>
    <t>Company name and legal entity</t>
  </si>
  <si>
    <t>Size class</t>
  </si>
  <si>
    <t>Entry Date</t>
  </si>
  <si>
    <t>Managed by</t>
  </si>
  <si>
    <t>Main products</t>
  </si>
  <si>
    <t>Sub-code/ref</t>
  </si>
  <si>
    <t>mostly plantation</t>
  </si>
  <si>
    <t>mostly natural/semi-natural</t>
  </si>
  <si>
    <t>intimate mix</t>
  </si>
  <si>
    <t>…</t>
  </si>
  <si>
    <t>1.2.8</t>
  </si>
  <si>
    <t>1.2.9</t>
  </si>
  <si>
    <t>For groups see Annex 7</t>
  </si>
  <si>
    <t>Estimate of person days to implement assessment</t>
  </si>
  <si>
    <t>Rationale for approach to assessment</t>
  </si>
  <si>
    <t>1.4.11</t>
  </si>
  <si>
    <t>Tenure management</t>
  </si>
  <si>
    <t>Ownership</t>
  </si>
  <si>
    <t>ISSUES</t>
  </si>
  <si>
    <t>Std ref</t>
  </si>
  <si>
    <t>Minor</t>
  </si>
  <si>
    <t>See annex 11</t>
  </si>
  <si>
    <t xml:space="preserve">Standard: </t>
  </si>
  <si>
    <t xml:space="preserve">Approved </t>
  </si>
  <si>
    <t>Report Reviewer</t>
  </si>
  <si>
    <t>S1</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</si>
  <si>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</si>
  <si>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</si>
  <si>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</si>
  <si>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</si>
  <si>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</si>
  <si>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</si>
  <si>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</si>
  <si>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</si>
  <si>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</si>
  <si>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</si>
  <si>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</si>
  <si>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</si>
  <si>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</si>
  <si>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</si>
  <si>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</si>
  <si>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</si>
  <si>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</si>
  <si>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</si>
  <si>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</si>
  <si>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</si>
  <si>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</si>
  <si>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</si>
  <si>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</si>
  <si>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</si>
  <si>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</si>
  <si>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</si>
  <si>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</si>
  <si>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</si>
  <si>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</si>
  <si>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</si>
  <si>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</si>
  <si>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</si>
  <si>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</si>
  <si>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</si>
  <si>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</si>
  <si>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</si>
  <si>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</si>
  <si>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</si>
  <si>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</si>
  <si>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Checked by</t>
  </si>
  <si>
    <t>Approved by</t>
  </si>
  <si>
    <t>Assessment date</t>
  </si>
  <si>
    <t>Region and Country:</t>
  </si>
  <si>
    <t>Justification for selection of items and places inspected</t>
  </si>
  <si>
    <t>3.2.1</t>
  </si>
  <si>
    <t xml:space="preserve">Stakeholder consultation process </t>
  </si>
  <si>
    <t>Other (specify)</t>
  </si>
  <si>
    <t>Issue</t>
  </si>
  <si>
    <t>RESULTS, CONCLUSIONS AND RECOMMENDATIONS</t>
  </si>
  <si>
    <t>English Name</t>
  </si>
  <si>
    <t>Latin Name</t>
  </si>
  <si>
    <t>Conifer</t>
  </si>
  <si>
    <t>Grand fir</t>
  </si>
  <si>
    <t>Abies grandis</t>
  </si>
  <si>
    <t>Noble fir</t>
  </si>
  <si>
    <t>Abies procera</t>
  </si>
  <si>
    <t>Lawson cypress</t>
  </si>
  <si>
    <t>Chamaecyparis lawsoniana</t>
  </si>
  <si>
    <t xml:space="preserve">Geog. coordinates (non-SLIMFs) </t>
  </si>
  <si>
    <t>Engineered wood products</t>
  </si>
  <si>
    <t>Plywood</t>
  </si>
  <si>
    <t>Fibreboard</t>
  </si>
  <si>
    <t>Softboard</t>
  </si>
  <si>
    <t>Pulp</t>
  </si>
  <si>
    <t>Newsprint</t>
  </si>
  <si>
    <t>Musical instruments</t>
  </si>
  <si>
    <t>Garden furniture</t>
  </si>
  <si>
    <t>Playground equipment</t>
  </si>
  <si>
    <t>Further information is available in the report and checklist</t>
  </si>
  <si>
    <t>PEFC Notification Fee:</t>
  </si>
  <si>
    <t>A certificate has been issued for the period given on the cover page and will be maintained  subject to successful performance at surveillance assessments.</t>
  </si>
  <si>
    <t xml:space="preserve">This schedule details the products which are included in the scope of the company's certification. It shall accompany the PEFC certificate. If the product scope changes a new schedule will be issued. </t>
  </si>
  <si>
    <t>PEFC Status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</si>
  <si>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</si>
  <si>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</si>
  <si>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</si>
  <si>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</si>
  <si>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</si>
  <si>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</si>
  <si>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</si>
  <si>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</si>
  <si>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</si>
  <si>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</si>
  <si>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</si>
  <si>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</si>
  <si>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</si>
  <si>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</si>
  <si>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</si>
  <si>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</si>
  <si>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</si>
  <si>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</si>
  <si>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</si>
  <si>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</si>
  <si>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</si>
  <si>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</si>
  <si>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</si>
  <si>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</si>
  <si>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</si>
  <si>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</si>
  <si>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</si>
  <si>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</si>
  <si>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</si>
  <si>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</si>
  <si>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</si>
  <si>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</si>
  <si>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</si>
  <si>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Particle board</t>
  </si>
  <si>
    <t>OSB</t>
  </si>
  <si>
    <t>Other particle board</t>
  </si>
  <si>
    <t>MDF</t>
  </si>
  <si>
    <t>HDF</t>
  </si>
  <si>
    <t>Hardboard</t>
  </si>
  <si>
    <t>Insulating board</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</si>
  <si>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</si>
  <si>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</si>
  <si>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</si>
  <si>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</si>
  <si>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</si>
  <si>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</si>
  <si>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</si>
  <si>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</si>
  <si>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</si>
  <si>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</si>
  <si>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</si>
  <si>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</si>
  <si>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</si>
  <si>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</si>
  <si>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</si>
  <si>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</si>
  <si>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</si>
  <si>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</si>
  <si>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</si>
  <si>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</si>
  <si>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</si>
  <si>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</si>
  <si>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</si>
  <si>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</si>
  <si>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</si>
  <si>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</si>
  <si>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</si>
  <si>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</si>
  <si>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</si>
  <si>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</si>
  <si>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</si>
  <si>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</si>
  <si>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</si>
  <si>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</si>
  <si>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</si>
  <si>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</si>
  <si>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</si>
  <si>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</si>
  <si>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</si>
  <si>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</si>
  <si>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Exterior products</t>
  </si>
  <si>
    <t>Buildings and their parts</t>
  </si>
  <si>
    <t>Garden Furniture/Outdoor Products</t>
  </si>
  <si>
    <t>Decking</t>
  </si>
  <si>
    <t>Cork and cork products</t>
  </si>
  <si>
    <t>Natural cork and cork waste</t>
  </si>
  <si>
    <t>Cork manufactures</t>
  </si>
  <si>
    <t>Energy</t>
  </si>
  <si>
    <t>Non-wood products</t>
  </si>
  <si>
    <t>Reference</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</si>
  <si>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</si>
  <si>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</si>
  <si>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Results of internal site audits and management reviews or previous certification audits;</t>
  </si>
  <si>
    <t>drafted by:</t>
  </si>
  <si>
    <t>FM PEFC ST 1002 2010 Group FM Certification &amp; IAF Mandatory Document for the Certification of Multiple Sites Based on Sampling – IAF MD 1:2007</t>
  </si>
  <si>
    <t>Low Risk</t>
  </si>
  <si>
    <t>Medium Risk</t>
  </si>
  <si>
    <t>High Risk</t>
  </si>
  <si>
    <t>Where the management system has proved to be effective over a period of three years formula at RA can be 0.8* SQRT</t>
  </si>
  <si>
    <t>Sites added at Surveillance:</t>
  </si>
  <si>
    <t xml:space="preserve">STEP A </t>
  </si>
  <si>
    <t>Calculate Risk</t>
  </si>
  <si>
    <t>STEP B</t>
  </si>
  <si>
    <t>Calculate no. of sites to visit</t>
  </si>
  <si>
    <t>STEP C</t>
  </si>
  <si>
    <t>Decide which sites to visit</t>
  </si>
  <si>
    <t>STEP A</t>
  </si>
  <si>
    <t>Risk Factor</t>
  </si>
  <si>
    <t>The size of the sites and number of employees (eg. more than 50 employees on a site)</t>
  </si>
  <si>
    <t>Variations in working practices(eg. shift working);</t>
  </si>
  <si>
    <t>The complexity or risk level of the activity and of the management system;</t>
  </si>
  <si>
    <t>Variations in activities undertaken;</t>
  </si>
  <si>
    <t>Significance and extent of aspects and associated impacts for environmental management systems (EMS)</t>
  </si>
  <si>
    <t>Records of complaints and other relevant aspects of corrective and preventive action</t>
  </si>
  <si>
    <t>Comment</t>
  </si>
  <si>
    <t>Score (High, Low, Medium)</t>
  </si>
  <si>
    <t>&lt;50 employees on all sites</t>
  </si>
  <si>
    <t>Low</t>
  </si>
  <si>
    <t>Simple and straightforward management system</t>
  </si>
  <si>
    <t>High variation in working practices - different contractors at each site, different types of forest</t>
  </si>
  <si>
    <t>See above : High</t>
  </si>
  <si>
    <t>low impact management</t>
  </si>
  <si>
    <t>no complaints received and relatively few CARs</t>
  </si>
  <si>
    <t>TOTAL</t>
  </si>
  <si>
    <t>Fill in yellow squares - rest will automatically calculate (some examples given)</t>
  </si>
  <si>
    <t>Multinational?</t>
  </si>
  <si>
    <t>all in one country</t>
  </si>
  <si>
    <t>Results of internal audits and management review</t>
  </si>
  <si>
    <t>Previous year's internal audits show low number corrective actions</t>
  </si>
  <si>
    <t>When the organization has a hierarchical system of branches (e.g. head (central) office, national offices, regional offices, local branches), the sampling model for initial audit as defined in Step B below applies to each level.</t>
  </si>
  <si>
    <t>Risk</t>
  </si>
  <si>
    <t>Decide which sites to visit based on the following factors: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</si>
  <si>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</si>
  <si>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</si>
  <si>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</si>
  <si>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</si>
  <si>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</si>
  <si>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</si>
  <si>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</si>
  <si>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Differences in culture, language and regulatory requirements; and</t>
  </si>
  <si>
    <t>Geographical dispersion.</t>
  </si>
  <si>
    <t>Sampling methodology : PEFC</t>
  </si>
  <si>
    <t>ANNEX 2 - STAKEHOLDER SUMMARY REPORT  (note: similar issues may be grouped together)</t>
  </si>
  <si>
    <t>Stakeholder ref number</t>
  </si>
  <si>
    <t>Site name (if group multi-site)</t>
  </si>
  <si>
    <t>Issue category</t>
  </si>
  <si>
    <t>Issue summary</t>
  </si>
  <si>
    <t>Annex D.  PEFC Product Codes</t>
  </si>
  <si>
    <t>PEFC Licence Code PEFC / 16-44-917</t>
  </si>
  <si>
    <t>Region/Country:</t>
  </si>
  <si>
    <t>A</t>
  </si>
  <si>
    <t>n/a</t>
  </si>
  <si>
    <t xml:space="preserve">All on-product trademark designs seen during audit meet PEFC Trademark requirements 
</t>
  </si>
  <si>
    <t xml:space="preserve">All promotional trademark designs seen during audit meet PEFC Trademark requirements.
</t>
  </si>
  <si>
    <t xml:space="preserve">Certificate scope including products and certified sites may also be checked on the PEFC database www.pefc.org </t>
  </si>
  <si>
    <t>Product Category</t>
  </si>
  <si>
    <r>
      <t xml:space="preserve">
Product 
Schedule</t>
    </r>
    <r>
      <rPr>
        <b/>
        <sz val="22"/>
        <rFont val="Cambria"/>
        <family val="1"/>
      </rPr>
      <t xml:space="preserve">
</t>
    </r>
  </si>
  <si>
    <t>Guidance</t>
  </si>
  <si>
    <t>1.2.10</t>
  </si>
  <si>
    <t>Number of Forest Management Units (FMUs)</t>
  </si>
  <si>
    <t xml:space="preserve">FMU = Area covered by Forest Management Plan </t>
  </si>
  <si>
    <t>Choose from:</t>
  </si>
  <si>
    <t>Broad-leaved/Coniferous/Broad-leaved dominant/Coniferous dominant</t>
  </si>
  <si>
    <t>Not applicable/Indigenous/Exotic/
Mixed Indigenous and exotic</t>
  </si>
  <si>
    <t>1.4.16</t>
  </si>
  <si>
    <t>CORRECTIVE ACTION REGISTER</t>
  </si>
  <si>
    <t>Standards used (inc version and date approved)</t>
  </si>
  <si>
    <t>3.7.1</t>
  </si>
  <si>
    <t>Adaptations/Modifications to standard</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</si>
  <si>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</si>
  <si>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N/A</t>
  </si>
  <si>
    <t xml:space="preserve">Exit date </t>
  </si>
  <si>
    <t>SLIMF</t>
  </si>
  <si>
    <t>Approved: Maintain /grant certification</t>
  </si>
  <si>
    <t xml:space="preserve">North </t>
  </si>
  <si>
    <t>South</t>
  </si>
  <si>
    <t xml:space="preserve">Boreal </t>
  </si>
  <si>
    <t>Temperate</t>
  </si>
  <si>
    <t>Subtropical</t>
  </si>
  <si>
    <t>Tropical</t>
  </si>
  <si>
    <t>Natural</t>
  </si>
  <si>
    <t>Plantation</t>
  </si>
  <si>
    <t>Semi-Natural &amp; Mixed Plantation &amp; Natural Forest</t>
  </si>
  <si>
    <t>Street name</t>
  </si>
  <si>
    <t>nearest city/town</t>
  </si>
  <si>
    <t>AAF Category</t>
  </si>
  <si>
    <t>Natural Forest - Community Forestry</t>
  </si>
  <si>
    <t>Natural Forest- Conservation purposes</t>
  </si>
  <si>
    <t>Natural Forest - Tropical</t>
  </si>
  <si>
    <t>Natural Forest - Boreal</t>
  </si>
  <si>
    <t>Natural Forest Temperate</t>
  </si>
  <si>
    <t>Major</t>
  </si>
  <si>
    <t>Non-compliance (or potential non-compliance for an Observation)</t>
  </si>
  <si>
    <t>DO NOT DELETE - contains drop down data</t>
  </si>
  <si>
    <t>Obs</t>
  </si>
  <si>
    <t>Date Closed</t>
  </si>
  <si>
    <t># of pre-conditions</t>
  </si>
  <si>
    <t># of MAJOR conditions</t>
  </si>
  <si>
    <t># of Minor conditions</t>
  </si>
  <si>
    <t>Management objectives</t>
  </si>
  <si>
    <t>Description of Management System</t>
  </si>
  <si>
    <t>5.3.2</t>
  </si>
  <si>
    <t>3.8.2</t>
  </si>
  <si>
    <t>Information gathered from external government agencies such as agencies responsible for forest, nature protection and working environment, and national webbased data portals)</t>
  </si>
  <si>
    <t>PEFC License Code:</t>
  </si>
  <si>
    <t>Single-site / Group / Multi-site</t>
  </si>
  <si>
    <t>Single</t>
  </si>
  <si>
    <t>1.3.1.a</t>
  </si>
  <si>
    <t>Type of operation</t>
  </si>
  <si>
    <t xml:space="preserve">Forest owner(s), or 
Wood procurement organisation(s), or
Forest contractor(s):
- Felling operations contractor
- Silvicultural contractor, or
- Forest management planning contractor.
</t>
  </si>
  <si>
    <t>1.1.2</t>
  </si>
  <si>
    <t>Type of certification</t>
  </si>
  <si>
    <t>Description of System</t>
  </si>
  <si>
    <t>5.4.1</t>
  </si>
  <si>
    <t>5.5</t>
  </si>
  <si>
    <t>5.5.1</t>
  </si>
  <si>
    <t>5.3.1</t>
  </si>
  <si>
    <t>Are you applying for FSC FM certification and/or PEFC FM certification ?  IMPORTANT NOTE: for PEFC FM certification in Norway &amp; Sweden, it is also necessary that you have ISO 14001 certification - please provide a copy of your certificate.</t>
  </si>
  <si>
    <t>Outsourced processes or consultancy by third parties</t>
  </si>
  <si>
    <t>Date &amp; Evaluation of Root Cause &amp; Corrective action evidence</t>
  </si>
  <si>
    <t>Corrective Action proposed by client at closing meeting</t>
  </si>
  <si>
    <t>Root Cause analysis proposed by client at closing meeting</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</si>
  <si>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</si>
  <si>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5.4.2</t>
  </si>
  <si>
    <t>Demonstration to  commitment to maintain effectiveness and improvement of the management system in order to enhance overall performance; management system still effective and relevant (accounting for changes and clients objectives)</t>
  </si>
  <si>
    <t>Confirmation of Audit Plan, including; timetable, objectives and scope (Standards used, Products, Sites, etc).</t>
  </si>
  <si>
    <t>Formal communication channels between the audit team and auditee (Additional evidence may be provided through email subsequent to audit, etc).</t>
  </si>
  <si>
    <t>Confirmation of resources/facilities required by the audit team.</t>
  </si>
  <si>
    <t>Conducting staff interviews in the absence of (line) management.</t>
  </si>
  <si>
    <t>Confirming relevant work safety, emergency and security procedures for the audit team.</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</si>
  <si>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</si>
  <si>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</si>
  <si>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</si>
  <si>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Audit review and advising that audit evidence is based on sampling process.</t>
  </si>
  <si>
    <t>Discussion on CARs; their grading, normative reference, timeframe for closure and consequences of not meeting closure deadlines.</t>
  </si>
  <si>
    <t>Recording of any divergent opinions where they could not be resolved.</t>
  </si>
  <si>
    <t>Reminder Checklist for Agenda for Opening Meeting (taken from ISO 19001)</t>
  </si>
  <si>
    <t>Reminder Checklist for Agenda for Closing Meeting (taken from ISO 19011)</t>
  </si>
  <si>
    <t>Methods and procedures used to conduct the audit, including sampling process, and language to be used</t>
  </si>
  <si>
    <t>Confirmation of matters relating to confidentiality and information security</t>
  </si>
  <si>
    <t>Method of reporting audit findings:- grading of CARs, and keeping Client informed as Audit progresses</t>
  </si>
  <si>
    <t>Information on how to deal with possible findings during the audit</t>
  </si>
  <si>
    <t>Information about the Closing meeting, and Client questions.</t>
  </si>
  <si>
    <t>Audit follow up:- Report Review, including review of Client's Plan for Correction, and final audit/certification decision.</t>
  </si>
  <si>
    <t>Collation of Client's Plan for Correction as applicable (if not already collated prior to the Closing meeting)</t>
  </si>
  <si>
    <t>Introductions and confirmation of roles of audit team, including Technical Experts, Observers. Confirmation of audit objectives scope and criteria</t>
  </si>
  <si>
    <t>A.3</t>
  </si>
  <si>
    <t>Does the Certificate Holder have a PEFC trademark license agreement with the National PEFC body and hereinunder a written procedure for use of the PEFC logo?</t>
  </si>
  <si>
    <t>SA Auditor</t>
  </si>
  <si>
    <t>Soil Association Certification</t>
  </si>
  <si>
    <t>Team members’ c.v.’s are held on file at the SA office.</t>
  </si>
  <si>
    <t>See A2 for summary of issues raised by stakeholders and SA Cert response</t>
  </si>
  <si>
    <t>Below are the minimum sampling requirements to be used.  SA Cert may decide to increase sampling, on the basis of eg. Risk, Stakeholder Complaints, or previous non-conformities.</t>
  </si>
  <si>
    <t>Soil Association  
Certification Decision</t>
  </si>
  <si>
    <t xml:space="preserve">SA Certification staff member recommending certification decision </t>
  </si>
  <si>
    <t>I recommend that the certification decision for approval by SA Cert subject to compliance with the CARs listed above.</t>
  </si>
  <si>
    <t>Email forestry@soilassocation.org ● www.soilassociation.org/forestry</t>
  </si>
  <si>
    <t>Email forestry@soilassociation.org ● www.soilassociation.org/forestry</t>
  </si>
  <si>
    <t>Email forestry@soilassociation.org • www.soilassociation.org/forestry</t>
  </si>
  <si>
    <t>Company name and legal entity in local language</t>
  </si>
  <si>
    <t>Company registration number</t>
  </si>
  <si>
    <t>1.2.11</t>
  </si>
  <si>
    <t>1.2.12</t>
  </si>
  <si>
    <t>1.3.2b</t>
  </si>
  <si>
    <t>Number of group members</t>
  </si>
  <si>
    <t>Applicable for groups only</t>
  </si>
  <si>
    <t>1.3.2a</t>
  </si>
  <si>
    <t>PEFC FM</t>
  </si>
  <si>
    <t>FSC and PEFC FM</t>
  </si>
  <si>
    <t>PEFC FM Norway/Sweden</t>
  </si>
  <si>
    <t>FSC &amp; PEFC Norway/Sweden</t>
  </si>
  <si>
    <t>Forest Owner</t>
  </si>
  <si>
    <t>Wood Procurement Organisation</t>
  </si>
  <si>
    <t>Forestry Contractor - felling ops</t>
  </si>
  <si>
    <t>Forestry Contractor - Silviculture</t>
  </si>
  <si>
    <t>Forestry Contractor - Planning</t>
  </si>
  <si>
    <t>Soil Association Certification Ltd • United Kingdom</t>
  </si>
  <si>
    <t>Soil Association Certification •  United Kingdom</t>
  </si>
  <si>
    <t xml:space="preserve">Telephone (+44) (0) 117 914 2435 </t>
  </si>
  <si>
    <t>Details of forest manager/owner/contractor/wood procurement organisation (Certificate Holder)</t>
  </si>
  <si>
    <t>Changes to PEFC Band</t>
  </si>
  <si>
    <t>PEFC added to FSC UK Cert Holder</t>
  </si>
  <si>
    <t>RT-FM-001a-05 Feb 2019. ©  Produced by Soil Association Certification Limited</t>
  </si>
  <si>
    <t>Itinerary</t>
  </si>
  <si>
    <t>Justification for increasing and decreasing factors</t>
  </si>
  <si>
    <t>DO NOT DELETE</t>
  </si>
  <si>
    <t>Please indicate clearly if there are any national legal restrictions which do not allow publication of this kind of information.</t>
  </si>
  <si>
    <t>State/County</t>
  </si>
  <si>
    <t>Post code</t>
  </si>
  <si>
    <t>FMU Names (create new line for each FMU)</t>
  </si>
  <si>
    <t>Management category</t>
  </si>
  <si>
    <t>Private</t>
  </si>
  <si>
    <t>No</t>
  </si>
  <si>
    <t>Year visited by SA</t>
  </si>
  <si>
    <r>
      <t xml:space="preserve">Forest Manager/Owner </t>
    </r>
    <r>
      <rPr>
        <sz val="12"/>
        <rFont val="Cambria"/>
        <family val="1"/>
      </rPr>
      <t>/organisation (Certificate Holder):</t>
    </r>
  </si>
  <si>
    <t>HedeDanmark A/S</t>
  </si>
  <si>
    <r>
      <t>Forest Name</t>
    </r>
    <r>
      <rPr>
        <sz val="12"/>
        <rFont val="Cambria"/>
        <family val="1"/>
      </rPr>
      <t xml:space="preserve">/Group Name: </t>
    </r>
  </si>
  <si>
    <t>HedeDanmark A/S PEFC group scheme for forest owners</t>
  </si>
  <si>
    <t>Denmark</t>
  </si>
  <si>
    <t>PEFC DK 001-3 Forest Management Standard  
PEFC DK 003-4 Requirements for group certification</t>
  </si>
  <si>
    <t>PEFC/09-22-005</t>
  </si>
  <si>
    <t>BASIC INFORMATION</t>
  </si>
  <si>
    <t>DK 27623549</t>
  </si>
  <si>
    <t>Michael Glud</t>
  </si>
  <si>
    <t>Klostermarken 12, DK-8800 Viborg</t>
  </si>
  <si>
    <t xml:space="preserve"> +45 4011 7600</t>
  </si>
  <si>
    <t>mgl@hededanmark.dk</t>
  </si>
  <si>
    <t>www.hededanmark.dk</t>
  </si>
  <si>
    <t>Any particular logistics for travel arrangements?</t>
  </si>
  <si>
    <t>Whole country</t>
  </si>
  <si>
    <t>9 25'53.99" E</t>
  </si>
  <si>
    <t>56 26'50.14" N</t>
  </si>
  <si>
    <t>Private/Communal/Group</t>
  </si>
  <si>
    <t>Community/Private</t>
  </si>
  <si>
    <t>Partly forest operations to contractors</t>
  </si>
  <si>
    <t>ha</t>
  </si>
  <si>
    <t>Broad-leaved/Coniferous mixed</t>
  </si>
  <si>
    <r>
      <t xml:space="preserve">List these </t>
    </r>
    <r>
      <rPr>
        <i/>
        <sz val="8"/>
        <color indexed="10"/>
        <rFont val="Cambria"/>
        <family val="1"/>
      </rPr>
      <t>(definition of HCV is not a PEFC requirement in all countries, so listing nature values is more precise)</t>
    </r>
  </si>
  <si>
    <t>See Annex 3</t>
  </si>
  <si>
    <t>In Denmark, there is no requirements on annual allowable cut. Each group member has a calculated harvesting level per year included in the GIS based forest management plan, plus data on actual harvest for each year in their forest stand records.</t>
  </si>
  <si>
    <t>Same as above.</t>
  </si>
  <si>
    <t>Roundwood, Chips and particles, sawnwood</t>
  </si>
  <si>
    <t xml:space="preserve">Roadside or standing </t>
  </si>
  <si>
    <t>1.4.14</t>
  </si>
  <si>
    <t>SLIMFs - Small</t>
  </si>
  <si>
    <t>Yes</t>
  </si>
  <si>
    <t>1.4.15</t>
  </si>
  <si>
    <t>SLIMFs - Low intensity</t>
  </si>
  <si>
    <r>
      <t>Name(s) of the forest</t>
    </r>
    <r>
      <rPr>
        <sz val="10"/>
        <rFont val="Cambria"/>
        <family val="1"/>
      </rPr>
      <t>/organisations covered by the certificate</t>
    </r>
  </si>
  <si>
    <r>
      <t xml:space="preserve">Description of High Conservation Values </t>
    </r>
    <r>
      <rPr>
        <sz val="10"/>
        <rFont val="Cambria"/>
        <family val="1"/>
      </rPr>
      <t>or High Nature Values present</t>
    </r>
  </si>
  <si>
    <t>2019.1</t>
  </si>
  <si>
    <t>The group manager has not recently revising the group scheme procedures and templates to make sure these are up-to-date, that DNVGL and Woodmark is replaced with "Orbicon in association with Soil Association Certification", Martin replaced with Michael etc, At the same time, it is important to maintain specific procedures as they are such as procedures for the internal main assessments/re-assessments and internal audits including field visits and use of the full PEFC FM standard.</t>
  </si>
  <si>
    <t>PEFC DK 003-4
5.2</t>
  </si>
  <si>
    <t>The group manager shall revise the documented procedures and internal monitoring system, implemented at the group level, which ensures that all sites that are members of the group scheme are monitored to ensure continued compliance with the requirements of the Standard.  
The system shall specify the use of the PEFC standard as checklist, selection of samples for monitoring, reporting/records of monitoring, and training/qualifications of personnel carrying out the monitoring.</t>
  </si>
  <si>
    <t>New responsible manager at the group manager.</t>
  </si>
  <si>
    <t>The responsible manager at the group manager will revise all procedures and templates.</t>
  </si>
  <si>
    <t>12 months after receipt of report, will be checked at next audit</t>
  </si>
  <si>
    <t xml:space="preserve">THE CERTIFICATION ASSESSMENT PROCESS </t>
  </si>
  <si>
    <t>Danmark</t>
  </si>
  <si>
    <t>Y</t>
  </si>
  <si>
    <t>The certificate holder has a PEFC trademark license agreement with PEFC Denmark, plus a written procedure for using the PEFC logo in the procedures manual.</t>
  </si>
  <si>
    <t>1.</t>
  </si>
  <si>
    <t>1. Silviculture</t>
  </si>
  <si>
    <t xml:space="preserve">1. Skovdyrkning </t>
  </si>
  <si>
    <t>1.1</t>
  </si>
  <si>
    <t>1.1. The forest management shall be structured to protect and improve the forest resources, including the ability of the forest to produce a broad variety of forest products and other services of value in the long perspective, with respect towards the different use and functions of the forest area. Further forest management shall be structured to minimise the risk of degradation of and damages to forest ecosystems.</t>
  </si>
  <si>
    <t>1.1. Driften af skoven skal tilrettelægges med henblik på at sikre og forbedre skovens ressourcer, herunder skovens evne til på lang sigt at producerer en bred vifte af skovprodukter og andre funktioner af værdi under hensyntagen til skovarealets forskellige anvendelsesmåder og funktioner.</t>
  </si>
  <si>
    <t>I 1.1.1. Evaluation of the owner’s policy and objective.</t>
  </si>
  <si>
    <t>1.1.1 Vurdering af ejerens politik og målsætning</t>
  </si>
  <si>
    <t xml:space="preserve">I 1.1.2. Planning as described in section 4 is implemented </t>
  </si>
  <si>
    <t>1.1.2 Planlægning som beskrevet i afsnit 4 af standarden er gennemført</t>
  </si>
  <si>
    <t>Discussion with managers/owners at visited group members; Inspection of management planning system. Planning in line with requirements.</t>
  </si>
  <si>
    <t>1.2</t>
  </si>
  <si>
    <t xml:space="preserve">1.2. The long term, stable forest climate of the forest shall be maintained and continuously improved. Fundamentally the silviculture shall therefore ensure creation of a larger freedom in choice of future regeneration methods. This shall be done as follows: 
- Retaining sufficient stocking density on the property’s forest covered area.
- Use of forest regeneration systems, which quickly and safely establishes a useful regeneration. This does not prevent use of natural succession at suitable locations.
- Use of forest regeneration systems, which will ensure permanent canopy cover, where this is silviculturally possible and is assessed economically justifiable.
- Where it is not possible in a justifiable way to use forest regeneration methods that ensures a continued cover, clear cutting may be used.
- Clear cuts shall have a shape and sizes that ensure a quick restocking and that the forest climate and the stability of the surrounding stand are not compromised, when carried out. Clear cuts shall not be used where a biologically rich nature is characterised by continuity in forest cover and/or stable hydrology. Especially the size and use of clear cuts shall be justifiable. 
- The structure, size and tree species composition of the restocked area shall be adjusted according to the extent and structure of the forest, so as to ensure a good possibility for achieving a stable forest climate and future balanced logging cycles. Considerations must also be shown towards nature and culture values when planting. Restocking must take place within 3 growth seasons.
- Rehabilitation of degraded forest ecosystems shall be aimed for, whenever this is possible by silvicultural means.
This does not prevent establishment and management of open nature areas, areas with coppiced forests, silvopasture and intensive land management and other unconventional woodland practises as long as it come within the scope of the forest act and its exemption possibilities.
</t>
  </si>
  <si>
    <t>1.2. Skovens langsigtede, stabile skovklima skal sikres og løbende forbedres. Skovdyrkning skal derfor grundlæggende sikre, at der skabes større frihed i valget af fremtidige foryngelsesformer. Dette skal ske på følgende måder:
•       fastholdelse af tilstrækkelig vedmasse på ejendommens skovbevYsede areal.
•       der anvendes foryngelsesformer, der hurtigt og sikkert etablerer en brugbar foryngelse. Dette er ikke til hinder for at der på egnede arealer kan anvendes naturlig succession.
•       der anvendes foryngelsesformer, der sikrer vedvarende skovdække, hvor det er skovdyrkningsmæssigt muligt og vurderes økonomisk forsvarligt.
•       hvor der ikke på forsvarlig vis kan anvendes foryngelsesformer, der sikrer vedvarende skovdække, kan der anvendes renafdrifter.
•       hvor der anvendes renafdrifter skal disse have en udformning og en størrelse, der sikrer, at den efterfølgende kultur har en hurtig etablering og at skovklimaet og omkringliggende bevYsningers stabilitet ikke kompromitteres. Renafdrifter må ikke foretages, hvor der er en biologisk rig natur knyttet til kontinuitet i skovdække og/eller stabil hydrologi. Særligt størrelsen og anvendelsen af renafdrifter skal kunne begrundes.
•      efter renafdrifter skal foryngelsens struktur, størrelse og træartsvalget, tilpasses skovens
udstrækning og bevYsningsstruktur, så der fremadrettet skabes mulighed for et
vedvarende skovklima og en god hugstrækkefølge. Ligeledes skal der ved tilplantningen
tages hensyn til natur- og kulturværdier. Foryngelsen skal ske indenfor 3 vækstsæsoner.
•      forarmede områder i skoven skal så vidt muligt søges genoprettet gennem de
skovdyrkningsmæssige tiltag
Dette er ikke til hinder for inden for skovlovens bestemmelser og dispensationsmuligheder at
etablere og drive åbne naturarealer, arealer med stævningsdrift, skovgræsning og arealer med
intensive driftsformer samt anden særlig drift.</t>
  </si>
  <si>
    <t>I 1.2.1. The use of natural regeneration and other regeneration methods that ensure a continuous forest cover is to be evaluated and justified based on the planting records.</t>
  </si>
  <si>
    <t>I.1.2.1 Anvendelsen af selvforyngelse og øvrige foryngelsesformer der sikrer et vedvarende skovdække, vurderes og begrundes ud fra kulturregistreringerne.</t>
  </si>
  <si>
    <t xml:space="preserve">Review of forestry records and of justification for natural regeneration versus planting in management planning system at all group members visited. Planting records confirm compliance. </t>
  </si>
  <si>
    <t>I 1.2.2. The use of clear cutting is evaluated on the basis of inspection of newly regenerated areas and justified based on the planting records.</t>
  </si>
  <si>
    <t>I.1.2.2 Anvendelsen af renafdrifter vurderes på baggrund af besigtigelse af kulturarealer
og begrundes ud fra kulturregistreringerne.</t>
  </si>
  <si>
    <t>I 1.2.3. Evaluation of the balance between harvest and increment.</t>
  </si>
  <si>
    <t>I.1.2.3 Vurdering af balance mellem hugst og tilvækst</t>
  </si>
  <si>
    <t>Review of records on increment and harvesting levels; Evaluation of rate of harvest of comparing forest management planning documentation and harvesting records; evaluation of model applied for calculating annual allowable harvest.</t>
  </si>
  <si>
    <t>I 1.2.4. Evaluation of the planting records compared with the tree species composition on the property.</t>
  </si>
  <si>
    <t>I.1.2.4 Vurdering af kulturregistreringer sammenholdt med ejendommens træartsfordeling</t>
  </si>
  <si>
    <t>Inspection of planting records and of tree species composition in management plans of visited group members. Compliance confirmed.</t>
  </si>
  <si>
    <t>1.3</t>
  </si>
  <si>
    <t>1.3. Planting of abandoned agricultural and other open areas within or in connection with the forest shall be considered, whenever it can add economic, ecological, social and/or cultural value without harming other values significantly.</t>
  </si>
  <si>
    <t>1.3. Tilplantning af opgivne landbrugsarealer og andre åbne arealer i eller i tilknytning til skoven skal overvejes i de tilfælde, hvor det vil kunne tilføre økonomisk, social, kulturel eller økologisk værdi uden at skade andre værdier væsentligt,</t>
  </si>
  <si>
    <t>I 1.3.1. Value for the planting of abandoned agricultural and other open areas within or in connection with the forest is considered.</t>
  </si>
  <si>
    <t>I.1.3.1 Værdien ved tilplantning af opgivne landbrugsarealer og andre åbne arealer i eller i tilknytning til skoven er overvejet.</t>
  </si>
  <si>
    <t xml:space="preserve">Discussion with managers/owners at visited group members. Planting/regeneration of open areas considered as an option. But currently no abandoned agricultural areas. </t>
  </si>
  <si>
    <t>1.4</t>
  </si>
  <si>
    <t>1.4. The rate of harvest – both wood and non-wood forest products – must happen in a way that does not affect the long term productivity capacity of the site. For the production of wood, this is secured through compliance with the other requirements stipulated in this standard. If non-wood products from the forest are to be utilized commercially, the owner shall establish guidelines for the management to secure it does not affect the long term production capacity of the site.</t>
  </si>
  <si>
    <t>1.4. Udnyttelse af skovens ressourcer – både vedproduktionen og andre produkter fra skoven – skal ske på en måde så det ikke påvirker det langsigtede dyrkningspotentiale. For vedproduktionen er dette sikret hvis de øvrige krav i standarden er opfyldt. Såfremt andre produkter fra skoven udnyttes kommercielt skal ejeren have etableret retningslinier for driften der sikre, at den ikke påvirker det langsigtede dyrkningspotentiale.</t>
  </si>
  <si>
    <t>I 1.4.1. Evaluation of guidelines for use of non-wood products from the forest, if such a production takes place.</t>
  </si>
  <si>
    <t>I.1.4.1 Vurdering af retningslinier for udnyttelse af andre produkter fra skoven, såfremt en
sådan udnyttelse finder sted kommercielt.</t>
  </si>
  <si>
    <t>Evaluation of rate of harvest of non-wood forest products by comparing harvesting records and guidelines/model applied to calculate sustainable harvesting levels. Guidelines in place at group members utilising non-wood products (decoration mosses and greeneries)</t>
  </si>
  <si>
    <t>1.5</t>
  </si>
  <si>
    <t>1.5. Intensive management systems may take place at maximum of 10 % of the property’s forested area. It is allowed to have intensive management regimes at up to 15 % of the property’s forested area until 10 years after the standard has come into force (for existing certificates) or 10 years from the first issue of a certificate. This means, that the intensive management at maximum is allowed to take place on10 % of the forested area after 10 years from the standard has come into force (for existing certificates) or from date of first certification. If needed, a plan for reducing the intensive managed area to a maximum of 10% shall be in place before the end of the certificate’s first period of validity. The production from the intensively managed areas cannot be sold as PEFC certified. However wood production from Christmas tree and Greenery areas will be considered as ordinary management operations and the wood production from these can therefore be sold as PEFC certified.</t>
  </si>
  <si>
    <t>1.5. Intensive driftsformer kan anvendes på maksimalt 10 % af ejendommens skovbevYsede areal. Det er tilladt at have intensive driftsformer på op til 15 % af ejendommens skovbevYsede areal indtil 10 år efter standardens ikrafttræden (for gældende certifikater) eller 10 år fra første
udstedelse af nye certifikater, således at de intensivt drevne arealer efter 10 år fra standardens
ikrafttræden (gældende certifikater) eller fra første certificering maksimalt udgør 10 % af
skovarealet. Der skal inden for certifikatets første gyldighedsperiode foreligge en plan for
udfasningen. Produktionen fra de intensivt drevne arealer kan ikke afsættes som PEFC
certificeret. Dog vil vedproduktionen fra juletræs- og pyntegrøntsarealer blive anset som
almindelig drift og vedproduktionen herfra kan afsættes som PEFC certificeret.</t>
  </si>
  <si>
    <t>1.5.1</t>
  </si>
  <si>
    <t>I 1.5.1. The area with intensive management systems does not exceed 10 % of the property’s forested area, though under consideration of I.1.5.2.</t>
  </si>
  <si>
    <t>I.1.4.1 Areal med intensive driftsformer overstiger ikke 10 % af ejendommens skovbevYsede areal dog under hensyntagen til I.1.5.2.</t>
  </si>
  <si>
    <t>Inspection of maps and forest management plan, calculation of area with intensive forestry (Christmas tree and conifer plantations) compared to total forest area. All visited group members have less than 10% intensively managed forest area.</t>
  </si>
  <si>
    <t>1.5.2</t>
  </si>
  <si>
    <t>I 1.5.2. If between 10% and 15% of the property’s forested area is under intensive management, a plan for reducing this area to a maximum of 10% within 10 years after the standard comes into force for valid certificates or first certification, respectively, shall be in place.</t>
  </si>
  <si>
    <t>I.1.5.2 Såfremt der findes mellem 10 og 15 % af ejendommens skovbevYsede areal med intensive driftsformer foreligger der en plan for udfasning af arealer med intensive driftsformer så de 10 år efter standardens ikrafttræden (gældende certifikater) eller fra første certificering maksimalt udgør 10 % af ejendommens skovbevYsede areal.</t>
  </si>
  <si>
    <t>1.6</t>
  </si>
  <si>
    <t xml:space="preserve">1.6. The intensively managed areas must be developed in a nature and environmentally friendly way, so that:
- The use of pesticides and fertilizer is minimal and environmentally responsible. 
- When locating new intensively managed areas, § 3 areas (listed in § 3 of the Nature Protection Act) and other valuable nature shall be respected.
- Restocking or establishment of new intensively managed areas are not allowed closer than 10 meters from §3 areas and streams.
- The use of pesticides listed as WHO Type 1A and 1B pesticides, chlorinated hydrocarbons and other very toxic pesticides, whose derivates remain biologically active beyond their intended use, and other pesticides banned by international agreement , are prohibited.
</t>
  </si>
  <si>
    <t xml:space="preserve">1.5. De intensivt drevne arealer udvikles i natur- og miljøvenlig retning således at:
•    anvendelsen af pesticider og gødning er minimal og miljøforsvarlig
•    ved placering af nye intensivt drevne arealer skal der tages hensyn til § 3 arealer og øvrige naturværdier
•    gentilplantning og placering af nye intensivt drevne arealer må aldrig ske tættere end 10 meter fra § 3 arealer og vandløb.
• midler på WHO’s liste (1) over type 1A og 1B pesticider, klorerede kulbrinter og andre meget giftige pesticider, hvis derivater forbliver biologisk aktive, samt andre pesticider som er forbudte ifølge internationale aftaler (2) må ikke anvendes.
</t>
  </si>
  <si>
    <t>1.6.1</t>
  </si>
  <si>
    <t>I 1.6.1. Assessment of whether the use of fertilizers on intensively managed areas is minimized is done on the basis of the fertilizer plan.</t>
  </si>
  <si>
    <t>I.1.6.1 Vurdering af om gødningsforbruget på de intensivt drevne arealer er minimeret foretages på baggrund af gødningsplanen.</t>
  </si>
  <si>
    <t xml:space="preserve">Inspection of records of use of fertilisers and fertilizer plan prepared for the authorities. Fertilisers used minimally at all visited group members. </t>
  </si>
  <si>
    <t>1.6.2</t>
  </si>
  <si>
    <t>I 1.6.2. Assessment of whether the use of pesticides on intensively managed areas is minimized is done on the basis of the pesticide application plan.</t>
  </si>
  <si>
    <t>I.1.5.2 Vurdering af om forbruget af pesticider på de intensivt drevne arealer er minimeret foretages på baggrund af sprøjtejournal.</t>
  </si>
  <si>
    <t xml:space="preserve">Inspection of records of use of pesticides and pesticide plan prepared for the authorities. Only very small amounts of roundup applied by the group members to control weeds. </t>
  </si>
  <si>
    <t>1.6.3</t>
  </si>
  <si>
    <t xml:space="preserve">I 1.6.3. Evaluation of used active ingredients. </t>
  </si>
  <si>
    <t>I.1.6.3 Vurdering af benyttede aktive stoffer.</t>
  </si>
  <si>
    <t>Inspection of records of use of pesticides compared to lists of prohibited pesticides. No use of prohibited pesticides.</t>
  </si>
  <si>
    <t>1.6.4</t>
  </si>
  <si>
    <t>I 1.6.4. Evaluation of the location of new intensively managed areas.</t>
  </si>
  <si>
    <t>I.1.6.4 Vurdering af nye intensivt drevne arealers placering.</t>
  </si>
  <si>
    <t>Inspection of maps and forest management planning documentation comparing location of nature values and intensively managed areas. Field inspection of location of intensively management areas compared to maps and location of nature values, such as water bodies, streams and §-3 localities under the nature protection law. Buffer zones established around all nature values and distance to intensively managed areas sufficient at all group members inspected.</t>
  </si>
  <si>
    <t>1.7</t>
  </si>
  <si>
    <t xml:space="preserve">1.7. On the areas not intensively managed the use of fertilizers must be out-phased through adjustment of the cultivation systems so that:
- The use of fertilizers outside the intensively managed areas does not occur, where special nature elements depend on the area being in an oligotrophic state. 
- Fertilizers may only be applied in relation to establishment of a culture on oligotrophic locations, where conifers are to be converted into broad leaf areas and where it is critical for the establishment. The contribution of nutrients from the surrounding atmosphere shall be included as a factor for the decision making.
- The cultivation system is adjusted so that fertilizer (or recycling of ash) does not have to be used. Exemption from this must be covered by a statement from an expert.
</t>
  </si>
  <si>
    <t xml:space="preserve">1.7. På ikke intensivt drevne arealer skal anvendelsen af gødning udfases gennem tilpasning af
dyrkningssystemerne således at:
•    anvendelse af gødning uden for de intensivt drevne arealer ikke forekommer, hvor der er
særlige naturhensyn knyttet til arealets næringsfattige tilstand.
•    gødning kun må anvendes i forbindelse med kulturetablering på næringsfattige lYaliteter,
hvor nåletræsarealer skal konverteres til løvtræsarealer og hvor det er kritisk i forhold til at
etablere en brugbar kultur. Der skal her tages hensyn til (indregnes) det bidrag, som
tilføres fra omgivelserne.
•    dyrkningssystemerne tilpasses således, at der ikke skal anvendes gødning (eller
tilbageføres aske). Undtagelse herfra skal dækkes af en ekspertudtalelse fra en ekspert
med kendskab til biologiske systemer.
</t>
  </si>
  <si>
    <t>1.7.1</t>
  </si>
  <si>
    <t xml:space="preserve">I 1.7.1.  Evaluation of use of fertilizer on the property is done on the basis of information in the fertilizing plan. </t>
  </si>
  <si>
    <t>I.1.7.1 Vurdering af gødningsforbruget på ejendommen foretages på baggrund af gødningsplanen.</t>
  </si>
  <si>
    <t>Records of use of fertilisers compared to fertiliser plan for the forest area of all visited group members. Only very limited use of fertilisers and in accordance with plan.</t>
  </si>
  <si>
    <t>1.7.2</t>
  </si>
  <si>
    <t xml:space="preserve">I 1.7.2. Evaluation of the expert statement, if such is present. </t>
  </si>
  <si>
    <t>I.1.7.2 Vurdering af eventuel ekspertudtalelse</t>
  </si>
  <si>
    <t>This is not regarded relevant due to very limited use of fertilisers.</t>
  </si>
  <si>
    <t>1.8</t>
  </si>
  <si>
    <t xml:space="preserve">1.8. On the areas not intensively managed, the use of pesticides (including rodenticides) shall be minimized. Appropriate silvicultural alternatives and other biological measures are to be preferred to the use of chemical pesticides (including rodenticides). The following applies where pesticides are used: 
- Vegetation that threatens the establishment of a useful regeneration can exceptionally be controlled through use of pesticides. 
- Use of soil and hormonal agents is not allowed.
- Pesticides can exceptionally be used to control invasive species and pests, where a well-documented need is present. 
- Where pesticides (including rodenticides) are applied, the use is minimal and environmentally responsible and shall be motivated.
- The use of pesticides listed as WHO Type 1A and 1B pesticides, chlorinated hydrocarbons and other very toxic pesticides, whose derivates remain biologically active beyond their intended use, and other pesticides banned by international agreement , are prohibited.
</t>
  </si>
  <si>
    <t>1.8. På ikke intensivt drevne arealer skal anvendelsen af pesticider (herunder rodenticider)
minimeres. Skovdyrkningsmæssige alternativer og biologiske midler foretrækkes frem for brug
af kemiske pesticider og rodenticider. Hvor der anvendes pesticider gælder følgende:
•   plantevækst der truer etableringen af en brugbar foryngelse må undtagelsesvis
bekæmpes med pesticider
•   jord- og hormonmidler må ikke anvendes
•  pesticider kan undtagelsesvis anvendes til bekæmpelse af invasive arter og skadevoldere,
hvor der er et veldYumenteret behov
•   hvor der anvendes pesticider og rodenticider er denne brug minimal og miljøforsvarlig og
skal begrundes.
•   midler på WHO’s liste over type 1A og 1B pesticider, klorerede kulbrinter og andre meget
giftige pesticider, hvis derivater forbliver biologisk aktive, samt andre pesticider som er
forbudte ifølge internationale aftaler må ikke anvendes.</t>
  </si>
  <si>
    <t>1.8.1</t>
  </si>
  <si>
    <t>I 1.8.1. Evaluation of the use of pesticides on the property is made on the basis of the pesticide application plan seen against the planting records and reason given for the usage.</t>
  </si>
  <si>
    <t>I.1.8.1 Vurdering af pesticidforbruget på ejendommen foretages på baggrund af sprøjtejournalen og sammenholdes med kulturregistreringer og begrundelser for anvendelsen.</t>
  </si>
  <si>
    <t>1.9</t>
  </si>
  <si>
    <t xml:space="preserve">1.9. Soil scarification on areas not intensively managed must be limited with respect to the effect on fungi, flora and fauna, so that: 
- Shallow soil scarification may be carried out on maximum 70 % of the area for regeneration, where this is necessary for ensuring the regeneration or a change in tree species. It is done in a way that secure untreated areas around seed trees, along forest fringes, on wet areas and other biological valuable habitats. 
- Deep soil preparation may only be carried out sporadically or in rows.
- Sporadic and line treatments may only be carried out with an intensity that normal plant spacing would require. 
- Removal of stumps and deep grounded ploughing is not allowed. 
- A reason for the choice of method shall be possible to present.
</t>
  </si>
  <si>
    <t xml:space="preserve">1.9. På de ikke intensivt drevne arealer skal jordbearbejdning begrænses af hensyn til jordbundens svampe, plante og dyreliv således at:
• overfladisk jordbehandling må anvendes på maximalt 70% af kulturarealet, hvor det er
nødvendigt for at sikre foryngelsen eller et træartsskifte, dog således at der sikres
ubehandlede flader om frøtræer, langs skovbryn, på våde arealer og ved andre biologisk
værdifulde biotoper.
• dybtgrundet jordbehandling må kun finde sted punkt og stribevis.
• punkt og stribevise behandlinger må kun anvendes med en intensitet som almindelig planteafstand vil kræve.
• stødoptagning og dybdepløjning er ikke tilladt.
• der skal kunne anføres en begrundelse for metodevalget.
</t>
  </si>
  <si>
    <t>1.9.1</t>
  </si>
  <si>
    <t>I 1.9.1. Records accounting for the choice of method for the part of areas under tillage, c.f. the planting records.</t>
  </si>
  <si>
    <t>I.1.9.1 Opgørelse af andel jordbearbejdede arealer med angivelse af metode jf. kulturregistreringerne.</t>
  </si>
  <si>
    <t>Records of soil preparations and field inspection. Soil preparation only applied on small parts of the forst area at the group members. Only point or surface soil preparation conducted where needed. No removal of stumps. No soil preparation in wet or moist areas nor in valuable habitats.</t>
  </si>
  <si>
    <t>1.9.2</t>
  </si>
  <si>
    <t>I 1.9.2. Evaluation of reason given for choice of method.</t>
  </si>
  <si>
    <t>I.1.9.2 Vurdering af begrundelser for metodevalg</t>
  </si>
  <si>
    <t>1.9.3</t>
  </si>
  <si>
    <t xml:space="preserve">I 1.9.3. Shallow soil scarification has not been carried out on more than 70 % of the total area of the site. </t>
  </si>
  <si>
    <t xml:space="preserve">HD has had a procedure with internal discussion and development of improved procedures for limiting deep soil scarification. Mechanical soil-scarification is minimized when close-to-nature forestry is conducted and when used to stimulate natural regeneration. Only point or light surface soil preparation conducted where needed; calculation of percentage of site with soil preparation is significantly less than 70%. </t>
  </si>
  <si>
    <t>1.10</t>
  </si>
  <si>
    <t xml:space="preserve">1.10. Use of native species shall be promoted in a way that the forested area of the property ultimately will consist of at least 20 % and 55 % of native species, respectively at poor and better soils. The percentages are determined based on the recorded mixture ratios of the species. </t>
  </si>
  <si>
    <t>1.10. Anvendelsen af hjemmehørende arter skal fremmes, således at ejendommens skovbevYsede areal udgøres af en andel på minimum 20% og 55% hjemmehørende træarter på hhv. magre og gode jorder. Procentsatserne opgøres på baggrund af træarternes registrerede
indblandingsprocenter.</t>
  </si>
  <si>
    <t>1.10.1</t>
  </si>
  <si>
    <t xml:space="preserve">I 1.10.1. Increased use of native species – up to at least 20 % at poor soils and up to at least 55 % at better soils. </t>
  </si>
  <si>
    <t>I.1.10.1 Stigende anvendelse - op til min. 20 % på magre jorde og op til min. 55% på gode jorde - af hjemmehørende arter.</t>
  </si>
  <si>
    <t>Inspection of forestry records, management planning system and calculations of use of native species. Inspection of records of purchased plant materials and provenances. Calculations and plans show increased use of native species for all visited group members.</t>
  </si>
  <si>
    <t>1.10.2</t>
  </si>
  <si>
    <t xml:space="preserve">I 1.10.2. Evaluation of planting records. </t>
  </si>
  <si>
    <t>I.1.10.2 Vurdering af kulturregistreringerne.</t>
  </si>
  <si>
    <t>1.11</t>
  </si>
  <si>
    <t xml:space="preserve">1.11. Exotic species may only be used where they do not threaten significant natural values and are locally adapted. Conversion of the following areas are not allowed: 
- Stands with an age that significantly exceed normal rotation age for the species and/or 
- Stands with a biological rich nature associated with continuity in forest cover and/or stable hydrology and
- Areas with native tree species that can act as buffer-zones or can connect stands mentioned under the two previous points. 
If areas with native species are converted to areas with exotic species, a mapping of areas that are not allowed to be converted from native to exotic species shall be carried out beforehand. 
</t>
  </si>
  <si>
    <t>1.11. Ikke-hjemmehørende træarter må kun anvendes, hvor de ikke truer væsentlige naturværdier og er lYalitetstilpassede. Følgende arealer må ikke konverteres til ikke-hjemmehørende arter:
-    BevYsninger med en alder der væsentligt overstiger normal omdriftsalder for arten
og/eller
-    BevYsninger med en biologisk rig natur knyttet til kontinuitet i skovdække og/eller stabil
hydrologi, samt
-    Arealer med hjemmehørende træarter som kan fungere som bufferzone eller kan skabe
sammenhæng mellem bevYsninger nævnt i de to foregående punkter.
Såfremt der konverteres arealer med hjemmehørende arter til ikke-hjemmehørende arter skal
der forud herfor være gennemført en kortlægning af arealer med hjemmehørende arter som
ikke må konverteres til ikke hjemmehørende arter.</t>
  </si>
  <si>
    <t>1.11.1</t>
  </si>
  <si>
    <t>I 1.11.1. Evaluation of use of exotic species from the planting records and designation of areas that are not to be converted.</t>
  </si>
  <si>
    <t>I.1.11.1 Vurdering af anvendelsen af ikke-hjemmehørende arter på baggrund af kulturregistreringerne og udpegning af arealer der ikke må konverteres.</t>
  </si>
  <si>
    <t>Inspection of records of planting and plant materials (species and provenances); field inspection of stands with exotic species compared to information on soil type and surrounding area. No conversion of native species to exotic species found at the visited group members. Only nationally approved provenances purchased. No use of exotic species in valuable habitats or areas with nature values.</t>
  </si>
  <si>
    <t>1.12</t>
  </si>
  <si>
    <t>1.12. Use of genetically modified plants is prohibited. Clones are not allowed as the main tree species at more than 5 % of the forested area.</t>
  </si>
  <si>
    <t>1.12. Der må ikke anvendes genmodificeret plantemateriale. Ligeledes må der ikke anvendes kloner som hovedtræart på mere end 5% af de bevYsede areal.</t>
  </si>
  <si>
    <t>1.12.1</t>
  </si>
  <si>
    <t xml:space="preserve">I 1.12.1. Evaluation of used plant material from the planting records. </t>
  </si>
  <si>
    <t>I.1.12.1 Vurdering af anvendt plantemateriale på baggrund af kulturregistreringerne.</t>
  </si>
  <si>
    <t>Inspection of records of planting and documents for used plant materials, incl. species provenance certificates and purchase documentation. No use of GMOs.</t>
  </si>
  <si>
    <t>2.</t>
  </si>
  <si>
    <t>Environment and Biodiversity</t>
  </si>
  <si>
    <t>2. Miljø og biodiversitet</t>
  </si>
  <si>
    <t>2.1</t>
  </si>
  <si>
    <t xml:space="preserve">2.1. The structure in the forest shall be developed in a way that it contains different tree species at different ages, to create a variation in habitats and a stable and robust forest. Other tree and bush species than the main species must be promoted under cleaning and thinning operations, where this is economically justifiable and where these with advantage can become part of the stand structure. </t>
  </si>
  <si>
    <t>2.1. Der skal opbygges en struktur i skoven, så den består af forskellige træarter i forskellige aldre for at skabe en variation af levesteder, samt en stabil og modstandsdygtig skov. Ved udrensninger og tyndinger skal andre træ- og buskarter end hovedtræarten fremmes, hvor dette er økonomisk forsvarligt, og hvor disse med fordel kan indgå i bevYsningsstrukturen.</t>
  </si>
  <si>
    <t>2.1.1</t>
  </si>
  <si>
    <t xml:space="preserve">I 2.1.1. Evaluation of the promotion of other tree species than the main species is done where appropriate. </t>
  </si>
  <si>
    <t>I.2.1.1 Vurdering af om andre træarter end hovedtræarten fremmes hvor dette er fordelagtigt.</t>
  </si>
  <si>
    <t>Tree species composition, Forestry records, field inspections and discussion with forest managers on forest structure development. All group members confirm goals to achieve varied species and age structure. Confirmed during field inspection.</t>
  </si>
  <si>
    <t>2.1.2</t>
  </si>
  <si>
    <t>I 2.1.2. Evaluation of the distribution of tree species and age classes by means of the compartment list.</t>
  </si>
  <si>
    <t>I.2.1.2 Vurdering af træarts- og aldersklassefordeling vha. bevYsningslisten.</t>
  </si>
  <si>
    <t>2.1.3</t>
  </si>
  <si>
    <t>I 2.1.3. Evaluation of whether the choice of tree species is balanced with any existing soil analyses - Forest soil mapping or other soil analyses.</t>
  </si>
  <si>
    <t>I.2.1.3 Vurdering af om træartsvalget er afstemt med evt. eksisterende jordbundskortlægning – Forstlig lYalitets kortlægning eller andre jordbundsundersøgelser.</t>
  </si>
  <si>
    <t>Discussion and inspection of forest management planning system proves that soil type is always taken into consideration to decide on tree species composition. This was also confirmed by forestry records.</t>
  </si>
  <si>
    <t>2.2</t>
  </si>
  <si>
    <t>2.2. Coppicing and other old forest management systems of particular cultural, historical, biological value, or value for the landscape, shall be preserved in a way that the mentioned values are maintained or promoted. Older types of woodland operations include coppiced forests, grazing forests, cut or grazed forest meadow, protected oak thickets or selective felling.</t>
  </si>
  <si>
    <t>2.2. Stævningsskove og andre arealer med gamle driftsformer af væsentlig kulturhistorisk, biologisk eller landskabelig værdi skal bevares, således at de nævnte værdier opretholdes eller fremmes. Til gamle driftsformer hører: stævning, græsningsskov, slet eller græsning af skoveng, egekrat og plukhugst.</t>
  </si>
  <si>
    <t>2.2.1</t>
  </si>
  <si>
    <t>I 2.2.1. Evaluation of the state of coppiced forests and other areas with old forest management systems.</t>
  </si>
  <si>
    <t>I.2.2.1 Vurdering af tilstand og drift af stævningsskove, samt andre arealer med gamle driftsformer</t>
  </si>
  <si>
    <t>Forest management planning documentation and field inspection confirm that where relevant the group members preserve existing values and traditional management.</t>
  </si>
  <si>
    <t>2.3</t>
  </si>
  <si>
    <t xml:space="preserve">2.3. The silviculture shall contribute to a continuous recruitment of big, old trees and dead wood in the forest to accommodate the biological diversity. When regeneration cuttings are carried out, at least 5 trees or approximately 10 m3 wood on the stump per ha shall be retained in the production forest for natural decay and death and decay (nesting trees, hollow trees and dead wood). The selection of these trees must be made in a way that these eternity trees are chosen from long term, stable species and typically from the group of standards. The eternity trees may be clustered in one or more groups in the stand. The eternity trees may be replaced by 5 snags if appropriate stable individuals are not present. In middle aged and older stands, at least 3 snags (as high as possible) or at least 3 lying trees in total per ha shall be retained. Beside of that, existing veteran trees and lying trees undergoing a natural decay shall be retained and protected. </t>
  </si>
  <si>
    <t>2.3. Skovdyrkningen skal medvirke til løbende at skabe store gamle træer og dødt ved i skoven for at tilgodese en biologisk mangfoldighed. Ved foryngelseshugster efterlades min. 5 træer eller
ca. 10 m3 ved på roden pr. ha i produktionsskoven til naturlig henfald og død (redetræer, hule
træer og dødt ved). Valget af disse træer skal foretages, så evighedstræerne udgøres af
langsigtede stabile arter og individer typisk fra overstandermassen. Evighedstræerne kan
samles i en eller flere grupper i bevYsningen. Evighedstræerne kan erstattes af 5 højstubbe i
de tilfælde, hvor der ikke findes egnede stabile individer. I mellemaldrende og ældre
tyndingsbevYsninger skal der efterlades min. 3 højstubbe (så høje som muligt) eller min.. 3
liggende træer i alt. pr. ha. Herudover skal eksisterende træruiner og liggende træer under
naturlig nedbrydning bevares og beskyttes.</t>
  </si>
  <si>
    <t>2.3.1</t>
  </si>
  <si>
    <t>I 2.3.1. Minimum 5 trees or minimum 10 m3 wood on the stump per ha, have been left for natural death and decay in managed forest.</t>
  </si>
  <si>
    <t>I.2.3.1 Der er efterladt min. 5 træer eller min. 10 m3 ved på roden pr. ha i produktionsskoven til naturlig henfald og død.</t>
  </si>
  <si>
    <t>Field inspection and assessment of harvest records confirm that minimum 5 trees/ha are left after harvest on site.</t>
  </si>
  <si>
    <t>2.3.2</t>
  </si>
  <si>
    <t xml:space="preserve">I 2.3.2. In middle aged and older stands minimum 3 snags or 3 lying trees in all are left per ha. </t>
  </si>
  <si>
    <t>2.3.3</t>
  </si>
  <si>
    <t>I 2.3.3. Existing veteran trees and lying trees undergoing a natural decay are retained and protected.</t>
  </si>
  <si>
    <t>I.2.3.3 Eksisterende træruiner og liggende træer under naturlig nedbrydning er bevaret og beskyttet.</t>
  </si>
  <si>
    <t>Field inspection and forest management plans at all visited group members confirm that veteran trees and lying dead wood are retained.</t>
  </si>
  <si>
    <t>2.4</t>
  </si>
  <si>
    <t xml:space="preserve">2.4. A minimum of 7.5 % of the total certified area of the property shall be designated as biodiversity area, including untouched forest. Biodiversity areas must primarily be laid out where:
- The conservation of unique biological values requires that the area is left untouched or maintained if this is necessary to preserve or promote the natural values.
- Where biodiversity areas, including untouched forest, supports networks (e.g. corridors) in the landscape. 
- Where it is to be considered feasible based on an overall ecological, economic and social assessment.
The biodiversity areas can not only consist of light open nature types. Where there at the time of certification exist areas with untouched forest or biologically particular valuable forest with very long continuity, these areas shall be preserved and designated and form part of the 7.5 %. Units that once have been designated as untouched forest cannot be replaced by another management system. 
</t>
  </si>
  <si>
    <t xml:space="preserve">2.4. Der skal som minimum udlægges 7,5% af ejendommens samlede certificerede areal til biodiversitetsarealer, herunder urørt skov. Biodiversitetsarealer skal fortrinsvis udlægges, hvor:
• bevaring af enestående biologiske værdier forudsætter at arealet lades urørt eller plejes hvis nødvendigt for at bevare eller forbedre naturværdierne
• hvor biodiversitetsarealerne herunder urørt skov mest hensigtsmæssig understøtter netværk (f.eks. korridorer) i landskabet
• hvor det i øvrigt ud fra en overordnet økologisk, økonomisk og social afvejning findes hensigtsmæssigt.
Biodiversitetsarealerne kan ikke udelukkende bestå af lysåbne naturtyper. Hvor der på certificeringstidspunktet findes arealer med urørt skov eller biologisk særlig værdifuld skov med meget lang kontinuitet, skal disse arealer bevares og udlægges inden for 7,5% grænsen. Arealer der en gang er udlagt som urørt skov, kan ikke erstattes af anden driftsform.
</t>
  </si>
  <si>
    <t>2.4.1</t>
  </si>
  <si>
    <t xml:space="preserve">I 2.4.1. Evaluation of whether the areas have been designated after the guidelines and are managed after the maintenance plan. </t>
  </si>
  <si>
    <t>I.2.4.1 Vurdering af om arealerne er udlagt efter retningslinierne og forvaltes efter plejeplanen.</t>
  </si>
  <si>
    <t>2.4.2</t>
  </si>
  <si>
    <t>I 2.4.2. Biodiversity areas, including areas with untouched forest, comprise at least 7.5 % of the total certified area.</t>
  </si>
  <si>
    <t>I.2.4.2 Biodiversitetsarealet, herunder arealer med urørt skov, udgør min. 7,5% af det samlede certificerede areal.</t>
  </si>
  <si>
    <t>2.4.3</t>
  </si>
  <si>
    <t>I 2.4.3. Areas where there at the time of certification are untouched forest or unusually old forest, these are included in the 7.5 % designated areas.</t>
  </si>
  <si>
    <t>I.2.4.3 Arealer hvor der på certificeringstidspunktet er urørt skov eller usædvanlig gammel skov er dette en del af de 7,5 % udlagte arealer.</t>
  </si>
  <si>
    <t>Inspection of forest data and management plans including calculation of the percentage of total forest area designated as biodiversity area and untouched forest show that all visited group members have minimum 10% set aside with biodiversity as the main objective. All group members have formulated conservation measures for the areas and have made sure to include old growth and untouched forest areas under the 7,5%..</t>
  </si>
  <si>
    <t>Same as at last audit. Inspection of management plans and documentation for 7,5% designated areas, where old forest is included. Areas sufficient and records and data clear from documentation.</t>
  </si>
  <si>
    <t>2.5</t>
  </si>
  <si>
    <t>2.5. Stable forest fringes with a high proportion of native tree and bush species shall be maintained and developed. Where these are not to be found, they shall be established when the stand is regenerated.</t>
  </si>
  <si>
    <t>2.5. Stabile skovbryn med højt indhold af hjemmehørende træer og buske skal bevares og udvikles. Hvor disse ikke findes skal de etableres ved foryngelse af bevYsningen.</t>
  </si>
  <si>
    <t>2.5.1</t>
  </si>
  <si>
    <t>I 2.5.1. Inner and outer forest fringes have been maintained and are considered through the management.</t>
  </si>
  <si>
    <t>I.2.5.1 De indre og ydre bryn er bevaret og der tages hensyn til dem i driften.</t>
  </si>
  <si>
    <t>Field inspection of inner and out forest fringes at the visited group members confirm that forest fringes exist and are maintained. Discussion with forest managers confirm high focus on maintaining valuable inner and out forest fringes. Field inspection confirm compliance at all visited group members.</t>
  </si>
  <si>
    <t>2.5.2</t>
  </si>
  <si>
    <t>I 2.5.2. Forest fringes are established along inner and outer boundaries.</t>
  </si>
  <si>
    <t>I.2.5.2 Etablering af skovbryn finder sted langs ydre og indre randzoner.</t>
  </si>
  <si>
    <t>2.6</t>
  </si>
  <si>
    <t xml:space="preserve">2.6. Characteristic old trees shall be retained. Under planning and operations in the stands these trees must be ensured sufficiently influx of light. </t>
  </si>
  <si>
    <t>2.6. Karakteristiske gamle træer skal bevares. Ved planlægning og pleje af bevYsninger skal disse træer sikres tilstrækkelig med lystilgang.</t>
  </si>
  <si>
    <t>2.6.1</t>
  </si>
  <si>
    <t>I 2.6.1. Characteristic, old trees have been retained and a sufficient influx of light is ensured when cultivations are carried out in the surrounding area.</t>
  </si>
  <si>
    <t>I.2.6.1 Gamle karakteristiske træer er bevaret og ved arronderingstilplantning sikret tilstrækkelig lystilgang.</t>
  </si>
  <si>
    <t>Field inspection at the visited group members confirm presence of charateristic old and rare trees. These have been surveyed and the results included in the list of woodland key habitats.</t>
  </si>
  <si>
    <t>2.7</t>
  </si>
  <si>
    <t>2.7. Rare indigenous species, including red listed  species, shall be protected or promoted and are not allowed to be used commercially.</t>
  </si>
  <si>
    <t>2.7. Sjældne, naturligt hjemmehørende arter, herunder arter på rødlisten (3), skal beskyttes eller fremmes og må ikke udnyttes kommercielt</t>
  </si>
  <si>
    <t>2.7.1</t>
  </si>
  <si>
    <t>I 2.7.1. Registrations of natural values are in place and are considered through the management.</t>
  </si>
  <si>
    <t>I.2.7.1 Registreringer af naturværdier er gennemført og der tages hensyn hertil i driften.</t>
  </si>
  <si>
    <t>Records and registration of nature values present for all visited group members. Inspection of data confirm that where red list species or other rare native species are known to occur, they are fully protected in the management plan and in the field. Field inspection of maintainance of nature values confirm compliance.</t>
  </si>
  <si>
    <t>2.8</t>
  </si>
  <si>
    <t xml:space="preserve">2.8. Activities impacting negatively on particularly vulnerable areas and species shall be regulated. </t>
  </si>
  <si>
    <t>2.8. Belastende aktiviteter bør reguleres for at beskytte særligt sårbare områder og arter.</t>
  </si>
  <si>
    <t>2.8.1</t>
  </si>
  <si>
    <t>I 2.8.1. Registrations of natural values are in place and are considered through the regulation of straining activities.</t>
  </si>
  <si>
    <t>I.2.8.1 Registreringer af naturværdier er gennemført og der tages hensyn hertil i reguleringen af belastende aktiviteter.</t>
  </si>
  <si>
    <t>Records and registration of nature values and woodland key habitats are available at all visited group members; The group members have specified protection measures in management plans. Field inspections confirm protection and maintainance of nature values.</t>
  </si>
  <si>
    <t>2.9</t>
  </si>
  <si>
    <t xml:space="preserve">2.9. Lakes, ponds, streams, bogs, heath lands, coastal meadows or marshes, water meadows and commons associated with the forest, where the hydrology has been altered through draining or other interventions, shall to the extent possible be re-established to their original state, taking into consideration the economic consequences, hereunder the stability of the neighboring stands. An increase of the area of these nature types should take place in each 5 year period, if there is a potential for this. Drainage of areas not previously drained is not allowed. </t>
  </si>
  <si>
    <t>2.9. Søer, vandløb, moser, heder, strandenge eller strandsumpe, ferske enge og overdrev, der hører til skoven og som er ændret gennem dræning eller andre indgreb, skal tilstræbes tilbageført under hensyntagen til de økonomiske konsekvenser, herunder nabobevYsningernes stabilitet. En fremgang i disse naturtypers areal bør, hvis potentialet findes, ske inden for hver femårs periode. Dræning af ikke tidligere drænede arealer må ikke forekomme.</t>
  </si>
  <si>
    <t>2.9.1</t>
  </si>
  <si>
    <t>I 2.9.1. Evaluation of draining activities carried out.</t>
  </si>
  <si>
    <t>I.2.9.1 Vurdering af gennemførte dræningsaktiviteter.</t>
  </si>
  <si>
    <t>2.9.2</t>
  </si>
  <si>
    <t>I 2.9.2. Evaluation of the development of the nature types.</t>
  </si>
  <si>
    <t>I.2.9.2 Vurdering af naturtypernes udvikling.</t>
  </si>
  <si>
    <t>Field inspection and evaluation of records and registrations of woodland key habitats and protected §-3 areas confirm that these types of nature values are known, protected and safeguarded at all visited group members.</t>
  </si>
  <si>
    <t>2.10</t>
  </si>
  <si>
    <t>2.10. Logging, transport and regeneration techniques which spare/protect the site and the stand shall be applied to ensure favorable soil conditions and to avoid damage to rare, sensitive or representative ecosystems and genetic reserves. Transport in the forest is carried out in a way that minimizes damages. Particularly significant damages caused by use of machinery shall be avoided through amongst other things, choice of machinery adapted to the locality and/or permanent skidding tracks and the timing of operations.</t>
  </si>
  <si>
    <t>2.10. Der skal anvendes hugst-, transport- og foryngelsesteknikker, der skåner lYaliteten og
bevYsningen med henblik på at sikre en gunstig jordbundstilstand og undgå skader på
sjældne, følsomme og særlige økosystemer og genetiske reserver. Færdsel i skoven udføres så
skader minimeres. I særdeleshed skal betydende køreskader undgås, bl.a. gennem anvendelse
af lYalitetstilpasset maskinvalg og/eller permanente kørespor og tidspunktet operation
gennemføres på.</t>
  </si>
  <si>
    <t>2.10.1</t>
  </si>
  <si>
    <t>I 2.10.1. Evaluation of used logging, transport and regeneration techniques.</t>
  </si>
  <si>
    <t>I.2.10.1 Vurdering af anvendte hugst-, transport- og foryngelsesteknikker.</t>
  </si>
  <si>
    <t xml:space="preserve">Evaluation of forestry records; impact assessment records prepared for each harvest plot, field inspection of ongoing harvesting operations at the visited group members confirm compliance. Modern harvesting techniques and good educated contractors/staff comply. </t>
  </si>
  <si>
    <t>2.10.2</t>
  </si>
  <si>
    <t xml:space="preserve">I 2.10.2. Evaluation of use and location of skidding tracks, if these are present. </t>
  </si>
  <si>
    <t>I.2.10.2 Vurdering af anvendelse og placering af eventuelle kørespor</t>
  </si>
  <si>
    <t>Field inspections at visited group members confirm use and location of skidding tracks in line with criterion.</t>
  </si>
  <si>
    <t>2.11</t>
  </si>
  <si>
    <t>2.11. At construction of forest roads, crossings and other infrastructure in the forest it shall be ensured that the water environment is not negatively affected and that the natural level and the natural functions of streams are preserved. Furthermore, it shall be ensured that soil exposure is minimized. Proper drainage of newly built roads shall be installed and maintained.</t>
  </si>
  <si>
    <t>2.11. Ved anlæg af skovveje, overkørsler og andre infrastrukturer i skoven skal det sikres, at
vandmiljøet ikke påvirkes negativt og at det naturlige niveau og de naturlige funktioner for
vandløb bevares. Endvidere skal det sikres at så små arealer som muligt eksponeres.
Passende dræning af nyanlagte veje skal sikres og vedligeholdes</t>
  </si>
  <si>
    <t>2.11.1</t>
  </si>
  <si>
    <t>I 2.11.1. The natural level and the natural functions of streams are preserved at construction of forest roads, crossings and other infrastructure in the forest</t>
  </si>
  <si>
    <t>I.2.11.1 Det naturlige niveau og de naturlige funktioner af vandløb er bevaret ved anlæg af
veje, broer og andre infrastrukturer</t>
  </si>
  <si>
    <t>Field inspection of streams with road crossings and harvest operations in the near surroundings confirm that the naturalness and natural functions of the streams are preserved. Maps and management plans indicate their location and bufferzones designated around them.</t>
  </si>
  <si>
    <t>2.11.2</t>
  </si>
  <si>
    <t>I 2.11.2. Proper drainage of newly built roads are installed</t>
  </si>
  <si>
    <t>I.2.11.2 Der er sikret passende dræning ved nyanlagte veje</t>
  </si>
  <si>
    <t>Discussion with forest managers and field inspection confirm that no new roads have been constructed in recent years. Inspection of existing road system confirm that appropriate drainage have been done as part of the existing road systems.</t>
  </si>
  <si>
    <t>2.12</t>
  </si>
  <si>
    <t>2.12. The spillage of oil and other substances harmful to the environment, through forest management operations or the indiscriminate disposal of waste on forestland, shall be strictly avoided.</t>
  </si>
  <si>
    <t>2.12. Spild af olie og andre miljøskadelige stoffer under skovdriftsaktiviteter og deponering af affald på skovarealer skal altid undgås.</t>
  </si>
  <si>
    <t>2.12.1</t>
  </si>
  <si>
    <t xml:space="preserve">I 2.12.1. Evaluation of the extent of spillage of oil and other substances harmful to the environment and disposal of waste in the forest. </t>
  </si>
  <si>
    <t>I.2.12.1 Vurdering af omfanget af spild af olie og andre miljøskadelige stoffer og affaldsdeponering i skoven.</t>
  </si>
  <si>
    <t>Field inspection confirm that no spillage has occured at any of the group members; interview of contractors and inspection of forest machines confirm modern equipment to prevent spillage. No oil or other substances are kept in the forest but on truck load or locations outside forest area.</t>
  </si>
  <si>
    <t>2.13</t>
  </si>
  <si>
    <t>2.13. Invasive species  shall be controlled where it is economically and practically possible and especially at the areas designated as biodiversity areas, hereunder untouched forest. The forest owner shall be familiar with the “black list”   and introduction of species on this list is not allowed.</t>
  </si>
  <si>
    <t>2.13. Invasive arter (4) skal bekæmpes hvor det er økonomisk og praktisk muligt og særligt på de udlagte biodiversitetsarealer herunder i urørt skov. Skovejeren skal være bekendt med ”sortlisten” (5) og arter opført herpå må ikke introduceres/ indføres.</t>
  </si>
  <si>
    <t>2.13.1</t>
  </si>
  <si>
    <t>I 2.13.1. Evaluation of the effort against invasive species.</t>
  </si>
  <si>
    <t>I.2.13.1 Vurderingen af indsatsen for bekæmpelse af invasive arter</t>
  </si>
  <si>
    <t xml:space="preserve">Interviews of forest managers at the visited group members confirm knowledge on the black list of invasive species. None of the group members currently experience significant problems with invasive species but conduct regular monitoring and apply measures of removing the invasive species if they occur. </t>
  </si>
  <si>
    <t>2.14</t>
  </si>
  <si>
    <t>2.14. Forest health and vitality shall be regularly monitored in relation to external factors such as pests, diseases, overgrazing, fire or damage caused by climatic factors that can affect forest health and vitality. When damage caused by such factors is determined, the impact of these on forest management shall be assessed. As a basis for the assessment data from national monitoring of forests (NFI) on forests current state and possible threats to forests and other information from Forest &amp; Landscape Knowledge Service can be used.</t>
  </si>
  <si>
    <t>2.14. Skovens sundhed og vitalitet skal regelmæssigt overvåges i forhold til udefrakommende
faktorer så som sygdomme, skadedyr, overgræsning, brand eller skader forårsaget af klimatiske
faktorer, der kan påvirke skovens sundhed og vitalitet. Ved konstatering af skader forårsaget af
sådanne faktorer skal effekten af disse på skovdriften vurderes. Som grundlag for vurderingen
kan anvendes data fra den nationale overvågning af skovene (NFI) om skoves aktuelle tilstand
og mulige trusler mod skovene og anden information fra Skov &amp; Landskabs Videnstjeneste.</t>
  </si>
  <si>
    <t>2.14.1</t>
  </si>
  <si>
    <t>I 2.14.1. Regular monitoring has been carried out</t>
  </si>
  <si>
    <t>I.2.14.1 Der er gennemført regelmæssige overvågning</t>
  </si>
  <si>
    <t xml:space="preserve">Assessment of quantity and quality of available monitoring data at the visited group members confirm regular monitoring of selected parameters. Each group member has together with the group manager prepared a plan with measures. Data confirm that monitoring is performed. </t>
  </si>
  <si>
    <t>2.14.2</t>
  </si>
  <si>
    <t>I 2.14.2. In the presence of damage, the impact has been assessed</t>
  </si>
  <si>
    <t>I.2.14.2 Ved forekomst af skader er effekten vurderet</t>
  </si>
  <si>
    <t>Assessment of monitoring and impact assessment data at the visited group members show that if any damage occurs, this is noted down on assessment forms and reported in management planning system. Field inspections confirm that currently the level of damage is minimal and that written data of assessments match what is found in the field..</t>
  </si>
  <si>
    <t>2.15</t>
  </si>
  <si>
    <t>2.15. Forest fires shall be avoided. Fires might however be used when they are a part of the nature management and necessary to achieve defined objectives. Fire protection plans are recommended and firebreaks should be established at vulnerable sites.</t>
  </si>
  <si>
    <t>2.15. Skovbrande skal undgås, dog kan afbrænding anvendes i de tilfælde hvor det er en del af naturplejen og nødvendigt for at opnå fastsatte mål. Brandbeskyttelsesplaner anbefales, og der bør anlægges brandbælter på udsatte steder.</t>
  </si>
  <si>
    <t>2.15.1</t>
  </si>
  <si>
    <t>I 2.15.1. Fire protection plans exist, where it is relevant.</t>
  </si>
  <si>
    <t>I.2.15.1 Der foreligger plan for brandbeskyttelse, hvor det er relevant</t>
  </si>
  <si>
    <t xml:space="preserve">Interview of forest managers show that the visited group members have sufficient surveillance in place in case of increased fire risk like the last extremely dry summer in Denmark. They all conduct regular monitoring of fire risks and have included measures of fire protection in their management plans. </t>
  </si>
  <si>
    <t>2.16</t>
  </si>
  <si>
    <t xml:space="preserve">2.16. Fencing in the forest shall be used in a way that does not block or hinder the passage of wildlife. After use the fences shall be taken down. </t>
  </si>
  <si>
    <t>2.16. Vildforvaltning: Hegning i skoven skal ske på en måde, der ikke lukker for faunavandring. Hegn skal nedtages efter endt brug.</t>
  </si>
  <si>
    <t>2.16.1</t>
  </si>
  <si>
    <t>I 2.16.1. Evaluation of fencing practice.</t>
  </si>
  <si>
    <t>I.2.16.1 Vurdering af hegningspraksis.</t>
  </si>
  <si>
    <t>Interview of forest managers and field inspection at the visited group members confirm that fencing is only used where necessary to protect regeneration and that fences are removed when tree stands have reached an age where they do not get damaged by game.</t>
  </si>
  <si>
    <t>2.17</t>
  </si>
  <si>
    <t xml:space="preserve">2.17. Wildlife management shall comply with the principles of multiple management use. This also applies to selection of locally adapted tree species and the possibilities for natural regeneration. </t>
  </si>
  <si>
    <t>2.17. Vildtforvaltningen skal udføres, så flersidigheden i skovdriften sikres, herunder det lYalitetstilpassede træartsvalg samt mulighederne for selv- og naturforyngelse.</t>
  </si>
  <si>
    <t>2.17.1</t>
  </si>
  <si>
    <t>I 2.17.1. Evaluation of the wildlife’s influence on the regeneration possibilities.</t>
  </si>
  <si>
    <t>I.2.17.1 Vurdering af vildttrykkets påvirkning af foryngelsesmulighederne.</t>
  </si>
  <si>
    <t>Discussion with forest managers confirm that they on a daily basis evaluate the wildlife influence on regeneration. For the visited group members, the forest managers and owners are in dialogue with the hunting organisations to ensure appropriate regulation of game.</t>
  </si>
  <si>
    <t>2.18</t>
  </si>
  <si>
    <t xml:space="preserve">2.18.  Feeding crops shall be grown where specific wildlife management reasons support it. Feeding crops must not be located at areas with protected nature types. Feeding crops depending of continuous input of fertilizer and/or use of pesticide or which is relocated regularly (at most each 5th year) is to be counted as a part of the intensively managed area. </t>
  </si>
  <si>
    <t>2.18. Vildtagre skal placeres hvor særlige vildtforvaltningsmæssige grunde taler for det. Vildtagre må ikke placeres på områder med beskyttede naturtyper. Vildtagre som er afhængige af løbende tilførsel af gødning og/eller pesticider eller omlægges regelmæssigt (max hvert 5 år) skal opgøres som en del af det intensivt drevne areal.</t>
  </si>
  <si>
    <t>2.18.1</t>
  </si>
  <si>
    <t>I 2.18.1. Evaluation of the locations of the feeding crops.</t>
  </si>
  <si>
    <t>I.2.18.1 Vurdering af placering og drift af vildtagre</t>
  </si>
  <si>
    <t>As part of the group members wildlife management, hunting plans and quotes are available, plus reports from hunting organisations on results. As part of the plans also data on feeding crops are available. Interview of forest managers and field inspections confirm appropriate locations of feeding crops and that none are located near or in areas with high nature values, protected values or woodland key habitats.</t>
  </si>
  <si>
    <t>3.</t>
  </si>
  <si>
    <t>3. Social - recreation, education and the rights of employees</t>
  </si>
  <si>
    <t>3. Social – friluftsliv, uddannelse og ansattes rettigheder</t>
  </si>
  <si>
    <t>3.1</t>
  </si>
  <si>
    <t>3.1. Recreation: Opportunities for outdoor recreation and nature experience in the forest shall be ensured by i.a. easy access, including the maintenance and establishment of roads and pathways, clearing of scenic views and possibly designation of sites of particular recreational value taking in to account the size of the forest. The planning for outdoor recreation shall be done with respect for ownership rights.</t>
  </si>
  <si>
    <t>3.1. Friluftsliv: Der skal sikres gode muligheder for friluftsliv og naturoplevelser i skoven under hensyntagen til størrelsen af den enkelte skov, blandt andet ved gode adgangsforhold, herunder opretholdelse og eventuelt etablering af veje og stier, friholdelse af udsigtspunkter for opvækst og eventuelt udpegning af områder af særligt rekreativ værdi. Planlægningen for friluftslivet skal ske med
respekt for ejendomsretten.</t>
  </si>
  <si>
    <t>3.1.1</t>
  </si>
  <si>
    <t>I 3.1.1. Registrations of the access opportunities to the forest, existing roads and bigger paths and special facilities for the outdoor recreation, have been fulfilled.</t>
  </si>
  <si>
    <t>I.3.1.1 Registreringer af skovens adgangsforhold, eksisterende veje og større stier samt særlige anlæg for friluftslivet er gennemført.</t>
  </si>
  <si>
    <t>3.1.2</t>
  </si>
  <si>
    <t xml:space="preserve">I 3.1.2. Evaluation of the opportunities for recreation and nature experience. </t>
  </si>
  <si>
    <t>I.3.1.2 Vurdering af mulighederne for friluftsliv og naturoplevelser.</t>
  </si>
  <si>
    <t>3.1.3</t>
  </si>
  <si>
    <t>I 3.1.3. Due regard have been paid to the outdoor life if the infrastructure is rearranged.</t>
  </si>
  <si>
    <t>I.3.1.3 Ved omlægning af skovens infrastruktur tages der hensyn til friluftslivet.</t>
  </si>
  <si>
    <t>Roads, paths and special facilities are registrered on maps for the visited group members. Field inspection confirm that the public have access to the forests in accordance with Danish legislation. The two municipality forests have particular attention to outdoor facilities due to one of their main functions as providing open air facilities to the public.</t>
  </si>
  <si>
    <t>3.2</t>
  </si>
  <si>
    <t xml:space="preserve">3.2. Recreation: Information about possibilities of access and recreation in the forest shall be easily accessible for the public. </t>
  </si>
  <si>
    <t>3.2. Friluftsliv: Information om muligheder for adgang og friluftsliv i skoven skal være let tilgængeligt for offentligheden.</t>
  </si>
  <si>
    <t xml:space="preserve">I 3.2.1. Information about access and possibility for recreation is easily accessible. </t>
  </si>
  <si>
    <t>I.3.2.1 Information om adgang og muligheder for friluftsliv er let tilgængeligt.</t>
  </si>
  <si>
    <t xml:space="preserve">Log file with records of meetings, excursions etc. And information materials vailable and maintained by all visited group members. Information inspected. The visited municipalities have webpages which gives detailed information on access and recreational values. </t>
  </si>
  <si>
    <t>3.3</t>
  </si>
  <si>
    <t xml:space="preserve">3.3. Recreation: The forest owner and his employees shall be ready to enter into a dialogue with users and the local community aiming i.e. at ensuring a reasonable:
- Planning and exerting of recreation in the forest. 
- Utilization of knowledge about the natural and cultural history of the forest.
</t>
  </si>
  <si>
    <t xml:space="preserve">3.3. Friluftsliv: Skovbruget – ejer og medarbejdere - skal være villige til at indgå i dialog med brugere og lYalsamfundet bl.a. med henblik på at sikre en fornuftig:
• planlægning og afvikling af friluftsliv i skoven
• udnyttelse af viden om skovens natur- og kulturhistorie.
</t>
  </si>
  <si>
    <t>3.3.1</t>
  </si>
  <si>
    <t xml:space="preserve">I 3.3.1. Records of arrangements, excursions, meetings, and written enquiries from users and other external parties etc. are done. </t>
  </si>
  <si>
    <t>I.3.3.1 Registrering af afholdte arrangementer, ekskursioner, møder og skriftlige henvendelse fra brugere og andre eksterne parter m.v. er gennemført.</t>
  </si>
  <si>
    <t>3.4</t>
  </si>
  <si>
    <t xml:space="preserve">3.4. Landscape and cultural history: Due regard in management shall be paid to historic and cultural heritage sites and the forest management shall ensure that these sites are preserved. </t>
  </si>
  <si>
    <t>3.4. Landskab og kulturhistorie: Der skal tages hensyn til fortidsminder og kulturhistoriske spor i driften og det skal sikres, at disse bevares.</t>
  </si>
  <si>
    <t>3.4.1</t>
  </si>
  <si>
    <t>I 3.4.1. Registrations of historic sites and relics of the past have been fulfilled and are used in the planning.</t>
  </si>
  <si>
    <t>I.3.4.1 Registreringer af kulturspor og fortidsminder er gennemført og anvendt i planlægningen</t>
  </si>
  <si>
    <t>Maps and register of cultural heritage and landscape values inspected and the location of cultural heritage confirmed during field inspection at all visited group members.</t>
  </si>
  <si>
    <t>3.5</t>
  </si>
  <si>
    <t>3.5. Landscape and cultural history: Particular landscape features and functions of the forest e.g. characteristic trees and scenic views shall continuously be maintained and improved.</t>
  </si>
  <si>
    <t>3.5. Landskab og kulturhistorie: Skovens landskabsæstetiske funktioner fx markante træer og udsigtspunkter, skal løbende sikres og forbedres.</t>
  </si>
  <si>
    <t>3.5.1</t>
  </si>
  <si>
    <t>I 3.5.1. Due regard in the management planning have been paid to landscape esthetic features and functions.</t>
  </si>
  <si>
    <t>I.3.5.1 Der er taget hensyn til skovens landskabsæstetiske funktioner i planlægningen.</t>
  </si>
  <si>
    <t>Inspections of forest management plans and field inspections at the visited group members confirm consideration of landscape values in the planning.</t>
  </si>
  <si>
    <t>3.6</t>
  </si>
  <si>
    <t>3.6. Education and Information: The owner of the forest shall supervise and monitor forest management activities and shall ensure that employees have the necessary skills to carry out their tasks in a safe and qualified manner in compliance with current guidelines for forest management and relevant legislation, including legislation about health and safety at work. The forest owner shall continuously ensure that employees get the necessary supplementary training to carry out a sustainable management.</t>
  </si>
  <si>
    <t>3.6. Uddannelse og information: Skovejeren skal overvåge og føre tilsyn med skovdriften og herunder sikre, at de ansatte har de fornødne kvalifikationer til at varetage deres arbejdsopgaver sikkert og kvalificeret samt overholder de gældende retningslinier for skovdriften samt lovgivningen, herunder arbejdsmiljølovgivningen. Skovejeren skal løbende sikre den nødvendige efteruddannelse af ansatte i forhold til gennemførelsen af en bæredygtig drift.</t>
  </si>
  <si>
    <t>3.6.1</t>
  </si>
  <si>
    <t>I 3.6.1. Documentation for education of employees in connection with sustainable forest management has been prepared.</t>
  </si>
  <si>
    <t>I.3.6.1 Der foreligger dYumentation for uddannelse af ansatte i forhold til gennemførelse af en bæredygtig skovdrift.</t>
  </si>
  <si>
    <t>The group leader has improved the way trainings and education level of workers and contractors are recorded. One staff member is responsible for calling each forest manager once per year to obtain information on which contractors have received which training and if any new contractors are used. The group leader has also an improved system of the group members recording information on use of contractors and system of always providing clear instructions to all contractors working in the forests</t>
  </si>
  <si>
    <t>3.6.2</t>
  </si>
  <si>
    <t>I 3.6.2. Evaluation of the forest owner’s supervision and monitoring of the forest management.</t>
  </si>
  <si>
    <t>I.3.6.2 Vurdering af skovejerens overvågning og tilsyn med skovdriften.</t>
  </si>
  <si>
    <t>Each of the visited group members maintain records of relevant education of staff and contractors. If the contractors are hired through the group manager, the group manager maintains records of education of staff and contractors. Records inspected.</t>
  </si>
  <si>
    <t>3.6.3</t>
  </si>
  <si>
    <t xml:space="preserve">I 3.6.3. Documentation for accomplished supplementary training of relevance for the Forest Management Standard. </t>
  </si>
  <si>
    <t>I.3.6.3 DYumentation for gennemført efteruddannelse af relevans for skovstandarden.</t>
  </si>
  <si>
    <t>The group leader and each visited group member maintains records of relevant education of staff and contractors. Documentation inspected. Records of trainings and relevant documentation in place and kept up to date by the group leader in excel sheet.</t>
  </si>
  <si>
    <t>3.7</t>
  </si>
  <si>
    <t>3.7. Education and Information: The use of pesticides, including rodenticides, shall follow the instructions given by the pesticide producer and be implemented with proper equipment and training.</t>
  </si>
  <si>
    <t>3.7. Uddannelse og information: Brug af pesticider, herunder rodenticider, skal følge de instruktioner der er givet af producenten og skal gennemføres med det korrekte udstyr og den korrekte uddannelse.</t>
  </si>
  <si>
    <t xml:space="preserve">I 3.7.1. The use of pesticides follows the instructions from the pesticide producer and is carried out with use of proper equipment. </t>
  </si>
  <si>
    <t>I.3.7.1 Brugen af pesticider herunder rodenticider følger instruktioner fra producenten og der anvendes korrekt udstyr.</t>
  </si>
  <si>
    <t xml:space="preserve">I 3.7.2. Documentation must be present for the proper education of the people applying pesticides. </t>
  </si>
  <si>
    <t>I.3.7.2 Der foreligger dYumentation for at personer der udbringer pesticider herunder rodenticider har den korrekte uddannelse.</t>
  </si>
  <si>
    <t>3.8</t>
  </si>
  <si>
    <t>3.8.Education and Information: The forest owner shall in connection with the operations ensure that the tasks performed by the employees and specialized machine operators are carried out in compliance with the requirements for sustainable forest management. This is ensured through the employees’ and specialized machine operators’ awareness of and compliance with the parts of the policy and objectives relevant for the task. Further the employees and specialized machine operators must have access to the written documentation, including registrations of the nature, culture and recreational values, relevant for the performance of task. Beside of that, they shall always possess the knowledge relevant for the task. The owner shall in connection to this ensure that the specialized machine operator possess the competences listed in annex 2 as a minimum.</t>
  </si>
  <si>
    <t>3.8. Uddannelse og information: Skovejeren skal i forbindelse med driften sikre at opgaver gennemført af medarbejdere og specialmaskinfører finder sted i overensstemmelse med kravene til bæredygtig skovdrift. Dette sikres ved at de for den pågældende opgave, relevante dele af politik og målsætning er kendt og overholdes af medarbejdere og specialmaskinfører. Ansatte og specialmaskinfører skal endvidere have adgang til den skriftlige dYumentation som er relevant for deres opgaveløsning, herunder til de registrerede natur-, kultur- og friluftsværdier. Derudover skal de altid besidde den for opgaven relevante viden. Ejeren skal herunder sikre at specialmaskinfører som minimum er i besiddelse af kompetencer som listet i bilag 2.</t>
  </si>
  <si>
    <t xml:space="preserve">I 3.8.1. Owner, permanent forest staff and specialized machine operators demonstrate a general knowledge about the PEFC Forest Management Standard and the thereof deflected considerations regarding the forest management relevant for their individual positions. </t>
  </si>
  <si>
    <t>I.3.8.1 Ejer, fastansatte skovarbejdere og specialmaskinførere udviser en generel viden om PEFC skovstandarden og de deraf afledte hensyn i skovdriften, som er relevant for deres funktion.</t>
  </si>
  <si>
    <t>I 3.8.2. Employees and specialized machine operators have knowledge about and access to the written documentation.</t>
  </si>
  <si>
    <t>I.3.8.2 Ansatte og specialmaskinfører har kendskab og adgang til den skriftlige dYumentation.</t>
  </si>
  <si>
    <t>Same as under 3.8.1. Furthermore, the group manager has prepared relevant information and documentation to all forest workers and contractors working at the group members. Interview of contractors and forest workers confirm good knowledge. Before any forest operations, clear work instructions are prepared and provided to the contractors performing the work. After conducted operations, the instructions are returned with impact assessment results and signature. Records inspected. HD has improved work instructions with better maps. Examples seen.</t>
  </si>
  <si>
    <t>3.8.3</t>
  </si>
  <si>
    <t>I 3.8.3. Evaluation of specialized machine operators’ competences based on the specifications in annex 2.</t>
  </si>
  <si>
    <t>I.3.8.3 Vurdering af specialmaskinførers kompetencer i forhold til bilag 2.</t>
  </si>
  <si>
    <t>Same as under 3.8.1 and 3.8.2. Evaluation of records of competences of staff and contractors; interview of workers confirm relevant competences in accordance with specifications in Annex 2. The group leader undertake continously educational activities for forest workers and machine operators, to make sure they have sufficient competences and knowledge. The group leader organises the training activities on a regular basis.</t>
  </si>
  <si>
    <t>3.9</t>
  </si>
  <si>
    <t xml:space="preserve">3.9. Education and Information: Other contractors and users of the forest, e.g. hunters, firewood collectors, organizers of recreational activities etc., shall have specific information about protections and designations if it is assessed that the different values are possibly to be affected by the activity. E.g. a wood collector cutting wood in a middle aged stand must be able to demonstrate knowledge relevant for the stand in concern, so as protection of a historic relic or valuable nature. </t>
  </si>
  <si>
    <t>3.9. Uddannelse og information: Andre entreprenører og brugere af skoven f.eks. jægere, brændesankere, arrangører af friluftsaktiviteter mv. skal have konkret information om beskyttelser og udpegninger, såfremt aktiviteten vurderes at kunne påvirke disse. F.eks. skal en brændesanker der skover træ i en mellemaldrende bevYsning kunne demonstrere viden der er relevant i den pågældende bevYsning, så som beskyttelse af et fortidsminde og naturværdier.</t>
  </si>
  <si>
    <t>3.9.1</t>
  </si>
  <si>
    <t xml:space="preserve">I 3.9.1. Contractors and forest users have received relevant information about protections and designations and demonstrate knowledge about the relevant elements. </t>
  </si>
  <si>
    <t>I.3.9.1 Entreprenører og brugere af skoven har modtaget relevant information om beskyttelse og udpegninger og udviser viden om de relevante elementer.</t>
  </si>
  <si>
    <t>Written instructions and maps are provided all machine operators and verbal instructions are always complimenting the written info before and during forest operations, incl. info about the presence of nature values near and in the harvesting sites. Examples of records and instructions inspected.</t>
  </si>
  <si>
    <t>3.10</t>
  </si>
  <si>
    <t xml:space="preserve">3.10. Education and Information: The forest owner shall at a reasonable degree be willing to host areas and offer knowledge to research activities and data collection when approached by research institutions. </t>
  </si>
  <si>
    <t>3.10. Uddannelse og information: Skovejeren skal være villig til i rimeligt omfang at stille arealer og viden til rådighed for forskningsaktiviteter og dataindsamling ved henvendelse fra forskningsinstitutioner.</t>
  </si>
  <si>
    <t>3.10.1 Same as criterion-text</t>
  </si>
  <si>
    <t>3.10.1 Samme som kriterie-tekst</t>
  </si>
  <si>
    <t>Interview with forest managers of all visited group members confirm willingness</t>
  </si>
  <si>
    <t>3.11</t>
  </si>
  <si>
    <t xml:space="preserve">3.11. Workers rights: All collective agreements shall be respected for all employees, this counts for permanent staff, hourly-paid workers, temporary workers, seasonal worker etc.. The forest management shall be carried out in respect of the ILO Conventions on workers’ rights, safety and health.
 ILO’s core conventions:
- No. 29: Forced Labour, 1930 
- No. 87: Freedom of Associations and Protection of the Right to Organise, 1948 
- No. 98: Right to Organise and Collective Bargaining, 1949 
- No. 100: Equal Remuneration. 1951 
- No. 105: Abolition of Forced Labour, 1957 
- No. 111: Discrimination (Employment and Occupation), 1958 
- No. 138: Minimum Age for Admission to Employment, 1973
- No. 182: Worst Forms of Child Labour, 1999 
All the conventions have been ratified in Denmark. 
Beside of these:
- No. 169: Indigenous and Tribal Peoples Convention, 1989
- No. 184: Safety and health in agriculture (covers also forestry)
- ILO Code of Good Practice: Safety and Health in Forestry Work
</t>
  </si>
  <si>
    <t xml:space="preserve">3.11. Ansattes rettigheder: Alle kollektive aftaler skal respekteres for alle ansatte, dvs. både fastansatte, timelønnede, vikarer, sæsonarbejdere m.v. Skovdriften skal foregå i respekt for ILO-konventionerne om arbejdstagerrettigheder og arbejdsmiljø. ILO’s kerne konventioner:
• 29 om afskaffelse af tvangsarbejde
• 87 om foreningsfrihed og retten til at organisere sig
• 98 om retten til at organiserer sig og føre kollektive forhandlinger
• 100 om lige løn til mandlige og kvindelige arbejdere for arbejde af samme værdi
• 105 om afskaffelse af tvangsarbejde
• 111 om forskelsbehandling med hensyn til beskæftigelse og erhverv
• 138 om børnearbejde
• 182 om omgående indsats til afskaffelse af de værste former for børnearbejde
Samtlige ILO konventioner er ratificeret i Danmark. Herudover:
• 169 om oprindelige folk
• 184 om om sikkerhed og sundhed i landbruget (dækker også skov)
• ILO Code of Good Practice: Safety and Health in Forestry Work
</t>
  </si>
  <si>
    <t>3.11.1</t>
  </si>
  <si>
    <t>I 3.11.1. All collective agreements have been respected in regard to all employees.</t>
  </si>
  <si>
    <t>I.3.11.1 Alle kollektive aftaler er overholdt for alle ansatte.</t>
  </si>
  <si>
    <t>Inspections of written contractors with contractors and forest workers at visited group members confirm that collective agreements apply. The listed ILO conventions are ratified by Denmark and incorporated in national legislation. Format for contracting meets requirements.</t>
  </si>
  <si>
    <t>3.11.2</t>
  </si>
  <si>
    <t>I 3.11.2. The forest management is carried out in respect for ILO core conventions 29, 87, 98, 100, 105, 111, 138, 182, 169, 184 and ILO Code of Good Practice: Safety and Health in Forestry Work.</t>
  </si>
  <si>
    <t>I.3.11.2 Skovdriften foregår I respekt for ILO konventionerne 29, 87, 98, 100, 105, 111, 138, 169, 182, 184 samt ILO Code of Good Practice: Safety and Health in Forestry Work.</t>
  </si>
  <si>
    <t xml:space="preserve">4. </t>
  </si>
  <si>
    <t xml:space="preserve">Management Planning
Forest properties shall establish and maintain a forest planning system, appropriate to the scope and scale of forest management, in order to assess the social, environmental and economic consequences of forest management. The planning system shall include a cycle of calculations and planning, implementation, monitoring and evaluation as described below. 
Available knowledge and data from research institutions, forest monitoring and counseling services, as appropriate, shall be used in the planning process and the grant schemes aimed at forestry that promotes forest policies shall be considered. 
Due regard to the role of forestry in rural development shall be given in the planning process, and especially new opportunities for employment in connection with the socio-economic functions of forests shall be considered taking into account the size of the forest.
</t>
  </si>
  <si>
    <t xml:space="preserve">4. Planlægning
For at vurdere de sociale, miljømæssige og økonomiske konsekvenser for skovdriften skal ejendomme udforme og vedligeholde et skovplanlægningssystem, som er tilpasset størrelsen og brugen af skoven. Planlægningssystemet skal omfatte en cyklus af opgørelser og planlægning, implementering, overvågning og evaluering som beskrevet herunder.
Tilgængelig viden og data fra forskningsinstitutioner, skovovervågningen og andre rådgivningstjenester, skal så vidt det er relevant inddrages i forbindelse med planlægningen ligesom at tilskudsordninger henvendt til skovbruget som fremmer skovpolitiske tiltag skal overvejes.
For at tilgodese den rolle skovdriften kan spille i forhold til udvikling i landdistrikterne skal det i forbindelse med planlægningen under hensyntagen til skovens størrelse overvejes, om der er nye muligheder for beskæftigelse i skovdriften. 
Afsnittet er opdelt i følgende underafsnit:
• Driftsformål
• Indledende registreringer
• Løbende registreringer
• Salg af certificeret træ
• Sporbarhed (kun ved delcertificering af en skovejendom)
</t>
  </si>
  <si>
    <t>4.1</t>
  </si>
  <si>
    <t xml:space="preserve">4.1. Purpose: The forest owner shall define an objective for the sustainable forest management which is in accordance with the Forest Management Standard.
The objective shall contain:
• An overall objective for the forest property
• All essential intermediate objectives and policies for the forest management
</t>
  </si>
  <si>
    <t>4.1. Driftsformål: Skovejeren skal fastsætte en målsætning for den bæredygtige skovdrift, der er i overensstemmelse med nærværende standard. Målsætningen skal indeholde:
• en overordnet målsætning for skovejendommen
• alle væsentlige delmål og politikker for skovdriften</t>
  </si>
  <si>
    <t>4.1.1</t>
  </si>
  <si>
    <t>4.1.1. Same as criterion text.</t>
  </si>
  <si>
    <t>4.1.1 Samme som kriterie-tekst</t>
  </si>
  <si>
    <t>Inspection of forest management plans and additional plan documentations for each of the visited group members confirm that the objectives for sustainable forest management are clear.</t>
  </si>
  <si>
    <t>4.2</t>
  </si>
  <si>
    <t xml:space="preserve">4.2. Registrations: A number of registrations shall be carried out preliminary to the certification of the property. The registrations shall be updated regularly and at least for every 10 years period. The written documentation for the forest property shall be available for the certification body conducting the audit. The documentation can be either an IT based management system, an existing management plan, a green management plan or similar. </t>
  </si>
  <si>
    <t>4.2. Indledende registreringer: Som indledning til certificeringen skal gennemføres en række registreringer som opdateres periodevist min. hvert 10. år. Skovejendommens skriftlige dYumentation skal være tilgængelig for det certificeringsfirma som skal foretage auditten. DYumentationen kan enten være i form af et IT baseret planlægningssystem, en eksisterende driftsplan, en grøn driftsplan eller lignende.</t>
  </si>
  <si>
    <t>4.2.1</t>
  </si>
  <si>
    <t>The written documentation shall include the following:</t>
  </si>
  <si>
    <t>4.2.1 Den skriftlige dYumentation skal omfatte følgende:</t>
  </si>
  <si>
    <t>a) Objectives for the forest management.</t>
  </si>
  <si>
    <t>a)     Målsætning for skovdriften.</t>
  </si>
  <si>
    <t>Inspection of forest management plans and additional plan documentations for each of the visited group members confirm that the objectives for sustainable forest management are clear. Each group member has a management policy document and a "green maangement plan" including required descriptions and a IT based management system.</t>
  </si>
  <si>
    <t xml:space="preserve">b) The written procedures for controlling all documents and registrations required by this standard to ensure that:
• They can be located;
• They are periodically reviewed, revised as necessary and approved for adequacy by authorized personnel;
• The current version of relevant documents is available at all locations where operations essential to the effective functioning of the management system are performed;
• Obsolete documents are promptly removed from all points of issue and points of use or otherwise assured against unintended use.
Procedures and responsibility shall be established and maintained concerning the creation and modification of the various types of documents.
</t>
  </si>
  <si>
    <t xml:space="preserve">b)    Beskrevne fremgangsmåder for styring af alle dYumenter og registreringer, som kræves efter denne standard, således at:
• de kan genfindes
• de periodevis bliver gennemgået og om nødvendigt opdateret af en dertil udpeget person
• den gyldige udgave af relevante dYumenter er tilgængelig på alle de steder, hvor der udføres handlinger, som er væsentlige for systemets funktion;
• forældede dYumenter straks fjernes fra alle udstedelsessteder og brugssteder og i øvrigt er beskyttet mod utilsigtet brug
Fremgangsmåder og ansvar skal fastsættes og vedligeholdes med hensyntagen til oprettelse og ændring af dYumenter.
</t>
  </si>
  <si>
    <t>Inspection of forest management plans and additional plan documentations for each of the visited group members confirm that the objectives for sustainable forest management are clear. Each group member has a management policy document and a "green maangement plan" including required descriptions and a IT based management system, which is controlled and maintained by the forest manager at the group members, and often in cooperation with the group manager. Procedures for periodic review are clear and versions of relevant documents are available.</t>
  </si>
  <si>
    <t xml:space="preserve">c) A written procedure for the forest owner’s yearly evaluation of the forest management relating to the defined policy and objectives, including descriptions of recorded deviations in relation to the standard. </t>
  </si>
  <si>
    <t>c)     En beskreven procedure for skovejerens årlige vurdering af sin skovdrift i forhold til den fastsatte målsætning og politik, herunder beskrivelser af evt. konstaterede afvigelser fra skovstandarden.</t>
  </si>
  <si>
    <t>Procedures for periodic review are clear and versions of relevant documents are available. The group manager evaluates each group members documentation each year, where the group members themselves record any deviations from the standard in a webbased system, which is then analysed by the group manager.</t>
  </si>
  <si>
    <t xml:space="preserve">d) Forest maps showing certified areas. Requirements for the forest map:
• The delineation of the certified area shall be identified on the map.
• The map shall be produced in a scale of 1:4000-1:10000.
• The map should include the inner delineation of the forest into forest types or stands (including areas with special natural values), the roads and passages. The individual compartments is to be numbered e.g. after the compartment/ sub-compartment system. 
• Each compartment is to be described at least with the following data:
o Size
o Main species
o Extent of mixed species – description and percentage composition of species if stand is mixed 
o Age or year of establishment (may be based on professional judgement) 
o Land use of areas without tree cover
There are no further requirements to the form of the map. E.g. there is no requirement of digitizing the map. The forest map can be in the form of a handmade drawing on a true aerial photography. 
</t>
  </si>
  <si>
    <t>d)    Et skovkort over de certificerede arealer. Kravene til skovkortet er:
•   Afgrænsningen af de certificerede arealer skal fremgå.
•   Det skal udføres i målestY 1:4.000 – 1:10.000
•   Det skal give et rimeligt overblik over skovens inddeling i skovtyper eller bevYsninger (herunder områder med særlige naturværdier), samt veje og større stier. De enkelte delområder nummereres f.eks. efter afdeling/litrasystemet.
•   Hvert delområde beskrives med minimum følgende data:
      o Areal
      o Hovedtræart(er)
      o Væsentlige indblandingsart(er)
      o Alder eller etableringsår (evt efter faglig skøn)
      o Anvendelse af arealer, som er uden bevYsning
Der er ingen yderligere formkrav, f.eks. ikke et krav om digitalisering, til skovkortet. Et skovkort kan således bestå af et håndtegnet kort ovenpå et retvisende luftfoto.</t>
  </si>
  <si>
    <t>Inspection of forest management maps and IT based management system for all visited group members confirm that maps and management systems include the required information.</t>
  </si>
  <si>
    <t>e) Determination of the annual allowable cut in the planning period, including justification</t>
  </si>
  <si>
    <t>e) Fastlæggelse af den gennemsnitlige tilladte årlige hugst i perioden</t>
  </si>
  <si>
    <t xml:space="preserve">Inspection of data in forest management plans for all visited group members confirm that registrations and documentations include rationale and methodology for calculating annual harvesting levels. The section on annual allowable cut has been improved in the template "PEFC Målsætninger og retningslinjer, pkt. 2.4". This information is already clear and available in the GIS based LandInfo management plan. </t>
  </si>
  <si>
    <t xml:space="preserve">f) Registrations relating to map of:
• Designated biodiversity areas, including untouched forest.
• Registered conservation areas as well as § 3 protection areas of the Nature Protection Act  and Natura 2000 habitats registered by the authorities.
• Other natural values. E.g. areas with a high biodiversity or with rare plants and/or animals, untouched forest, areas with old management practises, § 3 areas not registered by the authorities and areas of a significant size protected by § 28 in accordance to the Forest Act. Can be a ’registration of key woodland habitats, an assessment of natural values’ or the owners own registration of the natural values at the property.
• Areas with drinking water interests designated by the municipality.
• Areas with native species not allowed for conversion to introduced species, cf. criterion 1.11, if relevant. 
• Historic sites and relics registered by the authorities.
• Access possibilities to the forest (roads and paths) and special installations for outdoor recreation (can be fire places, primitive campsites, forest playgrounds, vantage points, parking areas etc.).
• Areas allocated to intensive management practice. 
</t>
  </si>
  <si>
    <t>f)     Registreringer relaterende til kort af:
•   Udlagte biodiversitetsarealer herunder urørt skov.
•   Tinglyste fredninger og Naturbeskyttelseslovens § 3 områder og eventuelt kortlagte Natura 2000 naturtyper, som er registrerede hos myndighederne.
•   Øvrige naturværdier. Blandt andet områder med en stor biodiversitet eller med sjældne dyr/planter, urørt skov, arealer med gamle driftsformer, § 3 arealer som ikke er registrerede hos myndighederne og § 28 arealer af væsentligt omfang. (Kan f.eks. være en ’nøglebiotopregistrering’, en ’naturværdibedømmelse’ eller ejerens egen registrering af ejendommens vigtigste naturværdier).
•   Evt. områder med drikkevandsinteresser udpeget af kommunen.
•   Evt. arealer med hjemmehørende arter som ikke må konverteres til ikke hjemmehørende arter jf. kriterium 1.11.
•   Fortidsminder og kulturspor, som er registret hos myndighederne.
•   Skovens adgangsforhold (veje og større stier) samt særlige anlæg for friluftslivet (Kan f.eks. være bålsteder, primitive overnatningspladser, skovlegepladser, udsigtspunkter, P-pladser m.v.)
• Arealer udlagt til intensive driftsformer</t>
  </si>
  <si>
    <t>Inspection of forest management maps and IT based management system for all visited group members confirm that maps, registers and management systems include the required information related to nature values and woodland key habitats etc.</t>
  </si>
  <si>
    <t xml:space="preserve">g) A maintenance plan for the biodiversity areas containing at least: 
• The objective with the designated area
• The time horizon
• Elements of concern for protection
• Necessary actions for maintenance 
</t>
  </si>
  <si>
    <t>g)     Plejeplan for biodiversitetsarealer indeholdende som minimum:
•   formålet med det udlagte areal
•   tidshorisont
•   beskyttelseshensyn
•   nødvendige plejetiltag</t>
  </si>
  <si>
    <t>Inspection of forest management maps and IT based management system for all visited group members confirm that maps, registers and management systems include the required information related to nature values and woodland key habitats etc. For each group member, a register of nature values, biodiversity areas and other designated areas include the conservation objectives, elements of protection and measures for actions where relevant.</t>
  </si>
  <si>
    <t>h) Guidelines for use of non-wood products from the forest, if relevant cf. criterion 1.4.</t>
  </si>
  <si>
    <t>h)   Evt. retningslinier for udnyttelse af andre produkter fra skoven (jf. kriterium 1.4)</t>
  </si>
  <si>
    <t>4.3</t>
  </si>
  <si>
    <t>4.3. Continous registrations: Documented management records unambiguously referring to the divisions at the forest map:</t>
  </si>
  <si>
    <t>4.3.a</t>
  </si>
  <si>
    <t xml:space="preserve">a) Planting records containing: 
a. Size of the area; 
b. Year (of establishment); 
c. Planting method – including soil preparation and fencing if any; 
d. Tree species / provenances; 
e. Former tree species
</t>
  </si>
  <si>
    <t>a)     Kulturregistreringer omfattende:
- Arealstørrelse
- Årstal
- Kulturmetode - herunder evt. jordbehandling og hegning
- Træarter/provenienser
- tidligere træart</t>
  </si>
  <si>
    <t>Forestry records incl. Data on planting, soil preparation, fencing, tree species and provenances available for all group members in forest management system.</t>
  </si>
  <si>
    <t>4.3.b</t>
  </si>
  <si>
    <t>4.3.c</t>
  </si>
  <si>
    <t>c)    Årligt gødningsforbrug på ejendomsniveau med en registrering af de behandlede lYaliteter</t>
  </si>
  <si>
    <t>4.3.d</t>
  </si>
  <si>
    <t xml:space="preserve">d) Yearly harvest of wood at the certified area. </t>
  </si>
  <si>
    <t>d)     Årlig hugst på det certificerede areal</t>
  </si>
  <si>
    <t>Yearly harvesting records and data in forest management system inspected for all visited group members. Records and data are available.</t>
  </si>
  <si>
    <t>4.4</t>
  </si>
  <si>
    <t>4.4.  Registrations of conducted events, excursions, meetings and written enquiries from users and other external interests etc.</t>
  </si>
  <si>
    <t>4.4. Registrering af afholdte arrangementer, ekskursioner, møder og skriftlige henvendelse fra brugere og andre eksterne parter m.v.</t>
  </si>
  <si>
    <t>4.4.1</t>
  </si>
  <si>
    <t>4.4.1. Same as Criterion text</t>
  </si>
  <si>
    <t>4.4.1. Samme som kriterie-tekst</t>
  </si>
  <si>
    <t>4.5</t>
  </si>
  <si>
    <t xml:space="preserve">4.5. Registration of observed damage caused by external factors as well as an evaluating of the effect of these on forest management. </t>
  </si>
  <si>
    <t>4.5. Registrering af observerede skader forårsaget af udefrakommende faktorer samt en vurdering af effekten af disse på skovdriften.</t>
  </si>
  <si>
    <t>4.5.1</t>
  </si>
  <si>
    <t>4.5.1. Same as Criterion text</t>
  </si>
  <si>
    <t>4.5.1. Samme som kriterie-tekst</t>
  </si>
  <si>
    <t>No observed damage per se for the visited group members. The group leader has prepared a reporting template for the group members, where they note down any deviations from the management plan and any damage to the forest observed. The visited group members and/or their forest managers have used the template and also provided information at the annual internal audits.</t>
  </si>
  <si>
    <t>4.6</t>
  </si>
  <si>
    <t xml:space="preserve">4.6.  The forest owner decides whether the products from the certified area are sold as certified or not. The forest owner must actively sell the wood as certified before the buyer (whether a sawmill, timber trader or other) may count the wood as certified under their chain of custody certification, cf. PEFC’s chain of custody standard PEFC 2002:2010 - appendix 1. </t>
  </si>
  <si>
    <t>4.5. Salg af certificeret træ: Det er op til skovejeren om produkterne fra det certificerede areal sælges som certificerede eller ej. Skovejeren skal aktivt sælge træet som certificeret for at opkøberen (hvad enten det er et savværk, en træhandler eller andet) kan medregne det som certificeret under deres sporbarhedscertificering jf. PEFC’s sporbarhedsstandard annex 1.</t>
  </si>
  <si>
    <t>4.6.1</t>
  </si>
  <si>
    <t>4.6.1. Same as Criterion text</t>
  </si>
  <si>
    <t>4.6.1. Samme som kriterie-tekst</t>
  </si>
  <si>
    <t>4.7</t>
  </si>
  <si>
    <t xml:space="preserve">4.7.  Products from the forest sold as certified, shall for each delivery be followed by documents (either the invoice, delivery note or measuring list) which include at least the following information,:
• The name of the forest, as it is stated at certificate
• Identification of products covered by the delivery 
• Quantity of delivered products
• Date or period of delivery
• Formal declaration that the product is certified
• Number of certificate and if relevant logo license number
</t>
  </si>
  <si>
    <t>4.7. Salg af certificeret træ: Sælges produkter fra skoven som certificerede skal der for hver leverance gives som minimum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eller logolicenskode</t>
  </si>
  <si>
    <t>4.7.1</t>
  </si>
  <si>
    <t>4.7.1. Same as Criterion text</t>
  </si>
  <si>
    <t>4.7.1 Samme som kriterie-tekst</t>
  </si>
  <si>
    <t>Sales, measurement and transport documentation for products sold as PEFC certified inspected at the group members and found to include the listed information of the criterion.</t>
  </si>
  <si>
    <t>4.8</t>
  </si>
  <si>
    <t>4.8. Chain of Custody (only for certifications of part of a property): Forest owners that choose only to certify a part of the forest property shall document chain of custody for products sold as PEFC certified. As a minimum the following shall be documented:</t>
  </si>
  <si>
    <t>4.8. Sporbarhed (gælder kun ved delcertificering af en skovejendom): Skovejere som vælger kun at certificere en del af sin skovejendom skal kunne dYumentere sporbarhed for de produkter som sælges som PEFC certificerede. Som minimum skal følgende kunne dYumenteres:</t>
  </si>
  <si>
    <t>4.8.a</t>
  </si>
  <si>
    <t>a) The forest owner shall ensure that the certified raw material is separated or clearly identifiable at all stages of the production or trading process.</t>
  </si>
  <si>
    <t>a)     Skovejeren skal sikre at det certificerede råmateriale er adskilt eller tydeligt identificerbart på alle trin i produktions- eller handelsprocessen.</t>
  </si>
  <si>
    <t>Inspection of timber at roadside in the forests of the group members confirm that all stacks are clearly identifiable; and that sales and transport documentation correspond.</t>
  </si>
  <si>
    <t>4.8.b</t>
  </si>
  <si>
    <t>b) The buyer is at the point of sale or transfer of the certified products provided with a document verifying compliance with the chain of custody requirements.</t>
  </si>
  <si>
    <t>b)    at opkøberen, ved salg eller overførelse af certificeret materiale forsynes med dYumentation der verificerer overensstemmelse med sporbarhedskravene.</t>
  </si>
  <si>
    <t>4.8.c</t>
  </si>
  <si>
    <t xml:space="preserve">c) The forest owner shall ensure that all delivery documentation of the certified products for each delivery through either the invoice, delivery note or measuring list clearly states at least the following information:
• The name of the forest, as it is registered at certificate
• Identification of products covered by the delivery 
• Quantity of delivered products
• Date or period of delivery
• Formal declaration that the product is certified
• Number of certificate and if relevant logo license number
</t>
  </si>
  <si>
    <t>c)     Skovejeren skal sikre at dYumentation for de leverede certificerede produkter for hver leverance som minimum indeholder følgende information enten via faktura, følgeseddel eller måleliste:
   -  Skovens navn som det fremgår af certifikatet
   -  Hvilke produkter som er omfattet
   -  Mængde af de leverede produkter
   -  Dato/periode for levering
   -  Formel erklæring om at produkterne er certificerede
   -  Certifikatnummer og evt. logolicenskode</t>
  </si>
  <si>
    <t>Inspection of sales, measurement and transport documentation for products sold as PEFC certified at the group members and at the group manager as the buyer of certified products confirmed to include the listed information of the criterion.</t>
  </si>
  <si>
    <t>4.8.d</t>
  </si>
  <si>
    <t>d) A member of the management who, irrespective of other responsibilities, is appointed to have overall responsibility and authority for the chain of custody.</t>
  </si>
  <si>
    <t>d)    at der er udpeget en person, der uden hensyn til andre ansvarsområder, skal have det overordnede ansvar og beføjelser over for sporbarheden.</t>
  </si>
  <si>
    <t>Interviews with the forest managers at each visited group member confirm they are overall responsible.</t>
  </si>
  <si>
    <t>4.8.e</t>
  </si>
  <si>
    <t>e) The forest owner shall establish and maintain records of all sold forest based raw material including information on its origin to provide evidence of conformity with the requirements and its effectiveness and efficiency. The forest owner shall maintain the records for a minimum period of five years.</t>
  </si>
  <si>
    <t>e)     Skovejeren skal føre en registrering af alle solgte skovbaserede produkter og deres påståede oprindelse for at tilvejebringe bevis for overensstemmelse med kravene og den effektive funktion af sporbarhedsverifikationen. Organisationen skal gemme fortegnelserne i mindst 5 år.</t>
  </si>
  <si>
    <t xml:space="preserve">Inspection of annual records of sales, measurement and transport documentation for products sold as PEFC certified at the group members and at the group manager as the buyer of certified products </t>
  </si>
  <si>
    <t>X</t>
  </si>
  <si>
    <t>Annex 6  PEFC Group Std Checklist for Denmark</t>
  </si>
  <si>
    <t>Standard</t>
  </si>
  <si>
    <t>PEFC DK 003-4 - Denmark' requirements for group certification of sustainable forest management</t>
  </si>
  <si>
    <t>PEFC Danmarks Krav til gruppecertificering af bæredygtig skovdrift PEFC DK 003-4</t>
  </si>
  <si>
    <t>Region/Land</t>
  </si>
  <si>
    <t>Approval - Adapted Standard date:</t>
  </si>
  <si>
    <t>Dato for godkendte Standard:</t>
  </si>
  <si>
    <t>23.05.2013</t>
  </si>
  <si>
    <t>Summary of changes since the previous audit:</t>
  </si>
  <si>
    <t>Resumé af ændringer siden sidst.</t>
  </si>
  <si>
    <t xml:space="preserve">No change to the standard. </t>
  </si>
  <si>
    <t xml:space="preserve">Ingen ændringer til standarden. </t>
  </si>
  <si>
    <t>5.2</t>
  </si>
  <si>
    <t>Formal requirements for group leaders</t>
  </si>
  <si>
    <t>Minimumskrav til ledelsessystem</t>
  </si>
  <si>
    <t xml:space="preserve">In order to be designated as a group leader the company shall:
- Be registered as a legal unit.
- Have a daily administration.
</t>
  </si>
  <si>
    <t>For at en virksomhed kan agere som gruppeleder skal denne:
- være registreret som en juridisk enhed
- have en daglig ledelse</t>
  </si>
  <si>
    <t xml:space="preserve">HedeDanmark is a registered limited company with a daily administration. </t>
  </si>
  <si>
    <t xml:space="preserve">The group leader shall ensure that decisions about admission of a group member in the group and the execution of the internal audits are carried out by a professional, with expertise in forestry and the environmental impact of forestry together with 2 years of practical experience with Danish forestry. </t>
  </si>
  <si>
    <t>Gruppelederen skal sikre at beslutning om optagelse af gruppemedlemmer i gruppen og udførelse af den interne audit udføres af en skovbrugskyndig person med professionel ekspertise inden for skovbrug og skovbrugets miljømæssige påvirkning og 2 års praktisk erfaring med dansk skovdrift.</t>
  </si>
  <si>
    <t xml:space="preserve">As a minimum requirement the system shall be able to handle and control the requirements for routines and documentation for the group leaders, defined in this document. </t>
  </si>
  <si>
    <t>It shall be demonstrated that the company has established a management system in accordance with this standard (section 5.3 – 5.10) and that all the group members meet the requirements in “PEFC Denmark’s Forest Management Standard – PEFC DK 001-3”.</t>
  </si>
  <si>
    <t xml:space="preserve">Det skal demonstreres, at virksomheden har etableret et ledelsessystem i overensstemmelse med denne standard (afsnit 5.3 – 5.10), og at alle gruppemedlemmerne lever op til kravene i ”PEFC Danmarks skovstandard – PEFC DK 001-3”.
</t>
  </si>
  <si>
    <t>The company shall be able to demonstrate its ability to collect and analyse data from all the group members including the company’s authority and ability to initiate change at the level of the individual group member, if required.</t>
  </si>
  <si>
    <t>Virksomheden skal demonstrere dens evne til at samle og analysere data fra alle gruppemedlemmerne, inklusiv virksomhedens beføjelser og evne til at igangsætte ændringer hos de enkelte gruppemedlemmer, hvis det er nødvendigt.</t>
  </si>
  <si>
    <t>5.3</t>
  </si>
  <si>
    <t>The Activities of the Group Leader</t>
  </si>
  <si>
    <t>Gruppelederens virksomhed</t>
  </si>
  <si>
    <t xml:space="preserve">Group leaders administer and organise group certification of forest properties. In doing so the group leader shall carry out the following functions: 
• Consider and approve applications from forest owners wishing to participate in a PEFC group certification.
• Provide all applicants with information and guidance needed for effective fulfilment of the requirements in PEFC Denmark’s Forest Management Standard.
• Continuously inform group members of changes in PEFC Denmark’s FM Standard.   
• Through a contractual connection and control ensure that the managements of the group members’ forests comply with the requirements in PEFC Denmark’s Forest Management Standard. 
• Develop and operate an internal audit programme for internal annual audits of the group members and of the central administrative functions of the group leader, prior to the certification body starts its assessment.
• Based on the results of the internal and external audits, undertake corrective and preventive measures in case of identified deviations in the associated forests or the administrative system of the group leader. Subsequently the efficiency of the corrective and preventive measures is evaluated.  
• To collect remarks and observations received from external parties. These remarks and observations shall be passed on uncensored to the certification body at external audits.
• Upon request from stakeholders, provide a summary of the individual forest management plan containing at least the management objective specified in section 7.4.1 of the forest management standard. Confidential and personal information may be excluded. Information about cultural sites or sensitive natural resource features may be excluded in order to protect these.   
• Issuing of forest management proofs with reference to a valid group certificate issued to the group leader.
• Immediately inform the certification body and PEFC Denmark about issued, terminated, suspended and withdrawn forest management proofs in written.
</t>
  </si>
  <si>
    <t xml:space="preserve">Gruppelederen organiserer og administrerer gruppecertificering af skovejendomme og skal i den forbindelse varetage følgende funktioner:
• Behandle og godkende anmodninger fra skovejere som ønsker at indgå i en PEFC gruppecertificering.
• Sørge for at alle ansøgerne får den information og vejledning som er nødvendig for at opfylde kravene i PEFC Danmarks skovstandard.
• Løbende orientere gruppemedlemmer om ændringer i PEFC Danmarks skovstandard.
• Gennem en kontraktlig forpligtigelse og kontrol sikre at driften i gruppemedlemmernes skove opfylder kravene til i PEFC Danmarks skovstandard.
• Udarbejde og iværksætte et program for årlig intern auditering af gruppemedlemmerne, samt gruppelederens egen centrale administrative funktion forud for certificeringsorganets vurdering.
• Baseret på resultaterne af de interne og eksterne audits at iværksætte korrigerende og forebyggende handlinger i tilfælde af identificerede afvigelser i hhv. de tilknyttede skove samt gruppeledelsens administrative system. Effektiviteten af de korrigerende og forebyggende handlinger evalueres efterfølgende.
• Opsamle indkomne bemærkninger fra eksterne parter, som videreformidles ucensureret til certificeringsorganet ved eksterne audits.
• Ved forespørgsel udlevere et sammendrag af den enkelte skovejendoms plan jf. PEFC Danmarks skovstandard – PEFC DK 001-xx, afsnit 7.4 indeholdende minimum driftsformålet defineret i afsnit 7.4.1 i Skovstandarden. I sammendraget kan fortrolige forretnings og personoplysninger udelades. Ligeledes kan udelades andre oplysninger for at beskytte kulturelle værdier eller følsomme naturtyper. (Såfremt det accepteres af de enkelte gruppemedlemmer er det muligt for gruppelederen at fastsætte politik og målsætning for skovdriften som krævet under afsnit 7.4 i PEFC Danmarks Skovstandard gældende generelt for gruppemedlemmerne i en gruppe).
• Udstede skovbrugsbevis med reference til et gyldigt gruppecertifikat udstedt til gruppelederen.
Løbende skriftligt informere certificeringsorganet og PEFC Danmark om udstedte, opsagte, suspenderede og tilbagetrukne skovbrugsbeviser.
</t>
  </si>
  <si>
    <t xml:space="preserve">To handle a register of the certified forest properties containing the following information regarding each group member:
- Name of the forest property
- Name and address of the forest owner
- Name of contact person
- Phone number (contact person)
- Mail address (contact person)
- The date of the agreement coming into force
- The date of expiry of the agreement
- Number of the forest management proof
- The size of the certified area
</t>
  </si>
  <si>
    <t xml:space="preserve">Gruppelederen skal føre et register over de certificerede skovejendomme indeholdende følgende oplysninger for hvert enkelt gruppemedlem:
- Skovejendommens navn
- Navn og adresse på skovejeren
- Navn på kontaktperson
- Telefonnummer (kontaktperson)
- E-mail (Kontaktperson)
- Dato for udstedelse af skovbrugsbevis
- Dato for udløb af skovbrugsbevis
- Skovbrugsbevisnummer
- Certificeret areal
</t>
  </si>
  <si>
    <t>5.4</t>
  </si>
  <si>
    <t>Agreement for Participation in Group Certification</t>
  </si>
  <si>
    <t>Aftale om deltagelse i gruppecertificering</t>
  </si>
  <si>
    <t>For each group member a written agreement for participation in the group certification shall exist between the forest owner (or an authorized representative of the owner) and the group leader, which ensures an organisational or contractual connection that commits the forest owner to meet the requirement in PEFC Denmark’s Forest Management Standard. Following issues in connection with the agreement shall be observed:
1. The agreement shall be signed by the owner of the forest or by an authorised representative of the owner.
2. The group member shall be in possession of information material regarding the implications of PEFC certification.
3. It is the duty of the group member to comply with Danish legislation concerning forestry, PEFC Denmark’s Forest Management Standard and other directions put forward by the group leader in order to maintain membership of the group. 
4. The agreement shall be valid for at least 1 year and can maximally be signed for a period of 3 years. After that, the agreement shall be renewed.
5. The agreement shall include the right of the group leader to exclude any group member from participation in the group in case of repeated major deviations from PEFC Denmark’s Forest Management Standard.
6. The group leader can issue a forest management proof when a specified group member manages the forest in compliance with the requirements in PEFC Denmark’s FM Standard.
7. The group leader shall collect information regarding forest management from the individual group member at appropriate intervals. Information shall as a minimum be collected when the agreement is renewed. 
8. The group member must accept inspections from a 3rd party.  
9. The agreement is made in 2 copies, one for the group member and one for the group leader.</t>
  </si>
  <si>
    <t>Organisation - Responsibilities and Authorities</t>
  </si>
  <si>
    <t>Organisation - Ansvar og Beføjelser</t>
  </si>
  <si>
    <t xml:space="preserve">The group leader shall describe the structure of the organisation in relation to the activity as a group administrator, for example in an organisation chart. </t>
  </si>
  <si>
    <t xml:space="preserve">Gruppelederen skal have beskrevet sin organisationsstruktur i forhold til sin virksomhed som gruppeadministrator, fx i form af et organisationsdiagram. </t>
  </si>
  <si>
    <t>Organisational structure in place, plus procedure on division of responsibilities and procedures for group scheme management, forest managers, group members and contractors.</t>
  </si>
  <si>
    <t>Procedures, roles, rights and duties for the work as a group leader shall be defined and distributed by the group leader. The management shall provide the necessary resources in order to carry out the work.</t>
  </si>
  <si>
    <t>Gruppelederen skal definere og kommunikere roller, procedurer, rettigheder og pligter i arbejdet som gruppeleder. Ledelsen sørger for tilstrækkelige ressourcer til arbejdets gennemførelse.</t>
  </si>
  <si>
    <t>5.6</t>
  </si>
  <si>
    <t>Management of Documents</t>
  </si>
  <si>
    <r>
      <t xml:space="preserve">The group leader shall implement and maintain procedures for managing all documents and registrations required by the present document to ensure that: 
a) they can be located,
b) they are periodically reviewed, revised as necessary and approved by authorised personnel,
c) the currently valid version of relevant documents is available at all locations where operations essential to the effective functioning of the system are performed,
d) obsolete documents are promptly removed from all points of issue and points of use and are otherwise ensured against unintended use.
</t>
    </r>
    <r>
      <rPr>
        <i/>
        <sz val="11"/>
        <color indexed="8"/>
        <rFont val="Calibri"/>
        <family val="2"/>
      </rPr>
      <t>Documents shall be legible, dated (with dates of revision) and readily identifiable. Procedures and responsibilities shall be established and maintained concerning the creation and modification of the various types of document.</t>
    </r>
  </si>
  <si>
    <t xml:space="preserve">As a minimum the following routines shall be described:
• The entering of the agreement regarding participation in the group certification.
• Issuance of forest managements proofs.
• Guidelines for collection of the documentation required in PEFC Denmark’s Forest Management Standard section 7.4 from the group members.
• Procedures in connection with conveyance of property or parts of property.
• Termination of agreement for participation in the group.
• Collection of remarks and observations received from external parties.
• Planning and implementation of internal audits.
• Handling of deviations and corrective actions. (annex 1)
• Document handling and filing procedures, including a register with issued forest management proofs containing information as required in section 5.3, continuous reporting of certification agreement to PEFC Denmark and filing of important documents or documents that may be important in relation to the completion of the certification. (An example is provided in annex 2).
• Other routines of interest for the administration of the group certification.
</t>
  </si>
  <si>
    <t>The above list of rountines are described in the written documents. Internal audit routines and procedures are laid down in the group scheme manual and in digital system for conducting internal audits by the forest managers of the group leader.</t>
  </si>
  <si>
    <t>5.7</t>
  </si>
  <si>
    <t>Internal Audits</t>
  </si>
  <si>
    <t>Intern Audit</t>
  </si>
  <si>
    <t xml:space="preserve">Of the management system:
The group leader shall conduct internal audits of the management system at least annually. These shall cover all requirements in this guideline and conduct corrective and preventive actions if necessary.
</t>
  </si>
  <si>
    <t>Gruppelederen skal udføre intern audit af eget ledelsessystem mindst en gang årligt, som dækker alle krav i disse retningslinier, samt udføre korrigerende og forbyggende handlinger hvis det er påkrævet.</t>
  </si>
  <si>
    <t xml:space="preserve">The group leader has internal sampling procedures, which meet requirements. Sampling procedures inspected and discussed with group leader. The updated internal audit routines and procedures are laid down in the group scheme manual and in digital system for conducting internal audits by the forest managers of the group leader. </t>
  </si>
  <si>
    <r>
      <t xml:space="preserve">Of the group members:
The group leader shall carry out internal audits of the group members at least once a year, so that it can be rendered probable that the individual group members comply with the requirements in PEFC Denmark’s Forest Management Standard. 
The internal audit shall be based on a sample among the group members. The group leader shall define a strategy of sampling, so that at least a number of group members equal to the square root of the number of all group members in the group, take part in the yearly audit.
When planning the internal audits and the selection of group members in that regard, the following shall be taken into consideration:
- The result from previous internal audits
- Received comments
- The variation of size of the properties
- Geographical distribution
- The association of the forest to the group in other regards.   
</t>
    </r>
    <r>
      <rPr>
        <i/>
        <sz val="11"/>
        <color indexed="8"/>
        <rFont val="Calibri"/>
        <family val="2"/>
      </rPr>
      <t>Note: With “the association of the forest to the group in other regards” is meant that the forest may be associated to the group in another way. E.g. if the group leader carries out the daily administration of the forest property in question, this would under normal circumstances, lead to a lower intensity in regard to selection for internal audits than if the sole association of the property to the group is through the certification.</t>
    </r>
  </si>
  <si>
    <t xml:space="preserve">System in place where the group leader conducts internal audits of group members once per year. In practise, the forest managers at the group leader review and evaluate the forest management up against the requirements of the standard by using and completing a checklist. Examples of audit reports and annual evaluation by the management inspected. During the audits, all aspects of the PEFC FM standard are checked. </t>
  </si>
  <si>
    <t>The management of the group leader shall at least annually go through the reports from the internal audits.</t>
  </si>
  <si>
    <t>Rapporterne fra de interne audits skal årligt gennemgås af virksomhedens øverste ledelse.</t>
  </si>
  <si>
    <t xml:space="preserve">Since the last audit, the group leader has conducted annual review of internal audit reports and checks. Annual review has been signed by the management of HedeDanmark. Annual review and routines for conducting annual reviews inspected. Annual review of internal audit reports and web-based portal performed by the management of the group leader inspected. System inspected. </t>
  </si>
  <si>
    <t>5.8</t>
  </si>
  <si>
    <t>Control carried out by Management</t>
  </si>
  <si>
    <t>Ledelsens kontrol</t>
  </si>
  <si>
    <t>The management of the company shall at least once a year ensure that the current standards of PEFC Denmark are fulfilled.</t>
  </si>
  <si>
    <t>Virksomhedens ledelse skal mindst en gang om året gennemgå, at gældende krav fra PEFC Danmark overholdes.</t>
  </si>
  <si>
    <t xml:space="preserve">The group leader has conducted annual review of internal audit reports and checks. Annual review has been signed by the management of HedeDanmark. Annual review and routines for conducting annual reviews inspected. Annual review of internal audit reports and web-based portal performed by the management of the group leader inspected. System inspected. </t>
  </si>
  <si>
    <t>5.9</t>
  </si>
  <si>
    <t>Termination of the Agreement of Participation in Group Certification</t>
  </si>
  <si>
    <t>Opsigelse af Aftale om Deltagelse i Gruppecertificering</t>
  </si>
  <si>
    <t xml:space="preserve">The group leader may at any time in written form terminate the agreement of participation in a group during the period of the validity of the agreement. The cancellation is effective from the point of time stated in the written agreement, though not before the owner has received the written termination.   
The group leader shall inform the certification body and PEFC Denmark about terminated agreements. 
</t>
  </si>
  <si>
    <t xml:space="preserve">Gruppelederen kan til hver en tid skriftligt opsige aftalen om deltagelse i gruppen i gyldighedsperioden. Opsigelsen har effekt fra det tidspunkt der fremgår af den skriftlige aftale, dog tidligst fra det tidspunkt skovejeren modtager den skriftlige opsigelse.
Gruppelederen skal oplyse certificeringsorganet og PEFC Danmark om opsagte aftaler.
</t>
  </si>
  <si>
    <t xml:space="preserve">Y </t>
  </si>
  <si>
    <t xml:space="preserve">The written agreement between the group leader and the group member includes a clause giving both parties the right to terminate the agreement.The group has now a total of 95 group members. </t>
  </si>
  <si>
    <t>5.10</t>
  </si>
  <si>
    <t>Suspension and Withdrawal of Agreement of Participation in a Group Certificate and Forest Management Proof</t>
  </si>
  <si>
    <t>Suspendering og Tilbagetrækning af Aftale om Deltagelse i Gruppecertificering og Skovbrugsbevis</t>
  </si>
  <si>
    <r>
      <rPr>
        <i/>
        <sz val="11"/>
        <color indexed="8"/>
        <rFont val="Calibri"/>
        <family val="2"/>
      </rPr>
      <t>The group leader may suspend or withdraw the agreement if there is confirmed reason to believe that the forest management proof is being misused or if a major deviation from PEFC Denmark’s Forest Management Standard is registered and corrective actions has not been executed.</t>
    </r>
    <r>
      <rPr>
        <b/>
        <sz val="11"/>
        <color indexed="8"/>
        <rFont val="Calibri"/>
        <family val="2"/>
      </rPr>
      <t xml:space="preserve"> 
The group leader shall define procedures for handling of suspension and withdrawal of agreements. </t>
    </r>
    <r>
      <rPr>
        <i/>
        <sz val="11"/>
        <color indexed="8"/>
        <rFont val="Calibri"/>
        <family val="2"/>
      </rPr>
      <t xml:space="preserve">Guidance in handling of deviations from PEFC Denmark’s Forest Management Standard is laid down in appendix 1.
</t>
    </r>
    <r>
      <rPr>
        <b/>
        <sz val="11"/>
        <color indexed="8"/>
        <rFont val="Calibri"/>
        <family val="2"/>
      </rPr>
      <t>The group member is informed about the suspension or withdrawal in writing along with a demand of returning the issued forest management proof.</t>
    </r>
  </si>
  <si>
    <r>
      <rPr>
        <i/>
        <sz val="11"/>
        <color indexed="8"/>
        <rFont val="Calibri"/>
        <family val="2"/>
      </rPr>
      <t xml:space="preserve">Gruppelederen kan suspendere eller tilbagetrække aftalen om deltagelse i gruppecertificering, hvis der er bestyrket mistanke om at skovbrugsbeviset misbruges eller hvis der konstateres større afvigelser fra PEFC Danmarks skovstandard som ikke følges op. </t>
    </r>
    <r>
      <rPr>
        <b/>
        <sz val="11"/>
        <color indexed="8"/>
        <rFont val="Calibri"/>
        <family val="2"/>
      </rPr>
      <t xml:space="preserve">
Gruppelederen skal fastsætte procedurer for suspendering og tilbagetrækning af aftaler. </t>
    </r>
    <r>
      <rPr>
        <i/>
        <sz val="11"/>
        <color indexed="8"/>
        <rFont val="Calibri"/>
        <family val="2"/>
      </rPr>
      <t xml:space="preserve">Vejledning i håndtering af afvigelse er givet i bilag 1. 
</t>
    </r>
    <r>
      <rPr>
        <b/>
        <sz val="11"/>
        <color indexed="8"/>
        <rFont val="Calibri"/>
        <family val="2"/>
      </rPr>
      <t xml:space="preserve">Suspensionen eller tilbagetrækning af aftalen meddeles gruppemedlemmet skriftligt med begæring om returnering af det udstedte skovbrugsbevis.
</t>
    </r>
  </si>
  <si>
    <t>Procedures in the group scheme manual include definition of handling suspension and withdrawal of agreements. So far, none of the group members have been suspended or withdrawn the agreement of participation of the group scheme.</t>
  </si>
  <si>
    <t>The group leader shall immediately inform the certification body and PEFC Denmark about suspended or withdrawn forest management proofs.
The group leader shall keep a register over suspended and withdrawn forest management proofs.</t>
  </si>
  <si>
    <t xml:space="preserve">Gruppelederen skal omgående oplyse certificeringsorganet og PEFC Danmark om suspenderede og tilbagetrukne skovbrugsbeviser.
Gruppelederen skal føre et register over suspenderede og tilbagetrukne skovbrugsbeviser.
</t>
  </si>
  <si>
    <t xml:space="preserve">Same as previous audits. The group leader informs the PEFC Denmark and the auditor of any changes to membership of the group via e-mail. </t>
  </si>
  <si>
    <t>Responsibilities of Group Members participating in a Group Certification</t>
  </si>
  <si>
    <t>Krav til Gruppemedlemmer som indgår i en Gruppecertificering</t>
  </si>
  <si>
    <t xml:space="preserve">All owners of forest properties can apply to participate in a group certification under a group, as long they meet the requirements for participation in the group set up by the group leader. A written agreement about the participation in the group shall be made. </t>
  </si>
  <si>
    <t xml:space="preserve">Alle ejere af skovejendomme kan søge om deltagelse i gruppecertificering under en gruppe, såfremt de opfylder gruppelederens krav til at deltage i gruppen. Der skal indgås en skriftlig aftale om deltagelse i gruppecertificering.
</t>
  </si>
  <si>
    <t xml:space="preserve">The total certified area of the forest property shall in principle be included in the agreement. </t>
  </si>
  <si>
    <t>Som udgangspunkt skal hele det certificerbare areal på en skovejendom indgå i aftalen</t>
  </si>
  <si>
    <t xml:space="preserve">By signing the agreement with the group leader, the group member is committed to accept and observe the following, as a minimum:   
1) PEFC Denmark’s Forest Management Standard.
2) Relevant legislation and regulation associated with forestry in Denmark.
3) Control in the form of internal audits performed by the group leader and third party audits performed by a certification body.
4) Responding effectively to all requests from the group leader or certification body for relevant data, documentation or other information whether in connection with formal audits, reviews or otherwise.
5) Providing full co-operation and assistance in respect of the satisfactory completion of internal audits, reviews, relevant routine enquiries or corrective actions.
6) Implementation of relevant corrective and preventive actions established by the group leader.
7) Upon request from stakeholders, the group leader to provide a summary of the individual forest management plan containing at least the management objective specified in section 7.4.1 of the forest management standard.
8) Participation in several PEFC groups or upholding of an individual PEFC certificate shall be informed to all group leaders/ certification bodies with whom the forest is certified with.
9) If there is participation in several PEFC groups or upholding of an individual PEFC certificate, all the deviations identified during internal or external audits shall be announced to the remaining group leaders/ certification bodies with whom the forest is certified with.  
</t>
  </si>
  <si>
    <t>Written agreement between the group leader and each group member in place, which include requirements.</t>
  </si>
  <si>
    <t>Bakkemose Plantage</t>
  </si>
  <si>
    <t>Niels Heine Overgaard</t>
  </si>
  <si>
    <t>Østjylland</t>
  </si>
  <si>
    <t>Tingdalhus</t>
  </si>
  <si>
    <t>Torben Lynge Madsen</t>
  </si>
  <si>
    <t>Det Danske Hedeselskab</t>
  </si>
  <si>
    <t>Bov Præstegårdsplantage</t>
  </si>
  <si>
    <t>Bov Menighedsråd</t>
  </si>
  <si>
    <t>Gærum Plantage</t>
  </si>
  <si>
    <t>Advokat Lars Fogh-Andersen</t>
  </si>
  <si>
    <t>Sandbjerg Gods</t>
  </si>
  <si>
    <t>Den selvejende Institution Sandbjerg Gods</t>
  </si>
  <si>
    <t>Østergård Skov</t>
  </si>
  <si>
    <t>Mette Bjerglund Andersen</t>
  </si>
  <si>
    <t>Jordbjerggård Skov</t>
  </si>
  <si>
    <t>Rødkilde Skov</t>
  </si>
  <si>
    <t>Erik Skjærbæk</t>
  </si>
  <si>
    <t>Skærskov</t>
  </si>
  <si>
    <t>Skærskov ApS</t>
  </si>
  <si>
    <t>Bregninge Skov, Valdemars Slot Godskontor</t>
  </si>
  <si>
    <t>Sjælland</t>
  </si>
  <si>
    <t>Sondrup Plantage 158A ApS</t>
  </si>
  <si>
    <t>Sondrup Plantage ApS</t>
  </si>
  <si>
    <t>Energi Viborg Vand A/S</t>
  </si>
  <si>
    <t>Mogens Brems Knudsen</t>
  </si>
  <si>
    <t>Sømer Skov</t>
  </si>
  <si>
    <t>Vibeke Riemer og Lars Kolind</t>
  </si>
  <si>
    <t>Stensbak Skov</t>
  </si>
  <si>
    <t>Else Knuth Winterfeldt</t>
  </si>
  <si>
    <t>Solbjerg Plantage</t>
  </si>
  <si>
    <t>Skov &amp; Plantage ApS, LEA Ejendomspartner A/S</t>
  </si>
  <si>
    <t>Mønsted Syd</t>
  </si>
  <si>
    <t>Jenny, Uffe og Jens Vraa</t>
  </si>
  <si>
    <t>Sædhøj Plantage</t>
  </si>
  <si>
    <t>Henrik Johannesen</t>
  </si>
  <si>
    <t>Ørre Plantager</t>
  </si>
  <si>
    <t>Valdemars Slot Gods</t>
  </si>
  <si>
    <t>Valdemars Slot Gods A/S</t>
  </si>
  <si>
    <t>Pandebjerg Gods</t>
  </si>
  <si>
    <t>Axel Castenschiold</t>
  </si>
  <si>
    <t>Hundshoved Plantage</t>
  </si>
  <si>
    <t>I/S Brøns</t>
  </si>
  <si>
    <t>I/S Brøns Skov</t>
  </si>
  <si>
    <t>Frederiksdal Skovdistrikt</t>
  </si>
  <si>
    <t>C.C.S Ahlefeldt-Laurvig</t>
  </si>
  <si>
    <t>Valskov Plantage</t>
  </si>
  <si>
    <t>Skovselskabet Djursland ApS</t>
  </si>
  <si>
    <t>Boltinggaard</t>
  </si>
  <si>
    <t>Boltinggaard Godskontor, Peter Wilhelm Rosenstand</t>
  </si>
  <si>
    <t>Gudenåcentralen a.m.b.a</t>
  </si>
  <si>
    <t>Katrine Dyrlund / Eirik Vinsand</t>
  </si>
  <si>
    <t>Vedebjerg Skov</t>
  </si>
  <si>
    <t>JA-Pecunia Aps</t>
  </si>
  <si>
    <t>Høllund Søgård ApS</t>
  </si>
  <si>
    <t>Svendborg Kommunes Skove</t>
  </si>
  <si>
    <t>Nørreskov A/S</t>
  </si>
  <si>
    <t>Skovlyst</t>
  </si>
  <si>
    <t>Direktør Lars Kann-Rasmussen</t>
  </si>
  <si>
    <t>Julie Wilson, Lykke O Lunde, Villum Ogstrup-Pedersen</t>
  </si>
  <si>
    <t>Mullerup Gods</t>
  </si>
  <si>
    <t>Nina Bernhoft</t>
  </si>
  <si>
    <t>Hjøllundhus &amp; Siellenfeld</t>
  </si>
  <si>
    <t>Poul Arne Madsen</t>
  </si>
  <si>
    <t>Rosenholm Skov</t>
  </si>
  <si>
    <t>Gårdejer Mogens Jakobsen</t>
  </si>
  <si>
    <t>Gyldensteen</t>
  </si>
  <si>
    <t>Liegaard og Guldbergsminde</t>
  </si>
  <si>
    <t>Kjeld Christensen m.fl.</t>
  </si>
  <si>
    <t>Ulfborg Plantage A/S</t>
  </si>
  <si>
    <t>Skov-Sam</t>
  </si>
  <si>
    <t>Clasonsborg</t>
  </si>
  <si>
    <t>Danmarks Lærerforening</t>
  </si>
  <si>
    <t>Hjørring Kommune</t>
  </si>
  <si>
    <t>Skive kommunes skove</t>
  </si>
  <si>
    <t>Skive Kommune</t>
  </si>
  <si>
    <t>A/S Københavns Plantage selskab</t>
  </si>
  <si>
    <t>A/S Københavns Plantageselskab</t>
  </si>
  <si>
    <t>Norddjurs kommunes skove</t>
  </si>
  <si>
    <t>Palsgaard  Skovdistrikt</t>
  </si>
  <si>
    <t>Palsgaard Skovdistrikt</t>
  </si>
  <si>
    <t>Gammelkjøgegaard</t>
  </si>
  <si>
    <t>Carlsen-Langes Legatstifelse</t>
  </si>
  <si>
    <t>Ringkøbing-Skjern komm. Skove</t>
  </si>
  <si>
    <t>Ringkøbing-Skjern Kommune</t>
  </si>
  <si>
    <t>Søholt Gods</t>
  </si>
  <si>
    <t>Fredrik Lüttichau</t>
  </si>
  <si>
    <t>Holmegaard Gods</t>
  </si>
  <si>
    <t>Godsejer Christian Danneskiold Lassen</t>
  </si>
  <si>
    <t>Frederikshavn Kommune, Center for vej og park</t>
  </si>
  <si>
    <t>Viborg Kommune, Miljøforvaltningen.</t>
  </si>
  <si>
    <t>Silkeborg Kommune</t>
  </si>
  <si>
    <t>Ravnholt Gods</t>
  </si>
  <si>
    <t>Knuthenborg Gods</t>
  </si>
  <si>
    <t>Godsejer Christoffer Lensgreve Knuth</t>
  </si>
  <si>
    <t>Carl Johan Ahlefeldt Laurvig Lehn</t>
  </si>
  <si>
    <t>Vemmetofte Kloster</t>
  </si>
  <si>
    <t>Leif J. Madsen</t>
  </si>
  <si>
    <t>Meilgaard Gods</t>
  </si>
  <si>
    <t>Michael F. Juel</t>
  </si>
  <si>
    <t>Mattrup Gods a/s</t>
  </si>
  <si>
    <t>Anders Westenholz</t>
  </si>
  <si>
    <t>Skovselskabet af 13. december 2017 A/S</t>
  </si>
  <si>
    <t>A/S Motortramp</t>
  </si>
  <si>
    <t>Herning Kommune, Natur og Grønne områder</t>
  </si>
  <si>
    <t>Corselitze og Fuglsang</t>
  </si>
  <si>
    <t>Det Classenske Fideicommis</t>
  </si>
  <si>
    <t>Strandegård</t>
  </si>
  <si>
    <t>Ivan Reedtz-Thott</t>
  </si>
  <si>
    <t>Karina Seeberg Kitnaes</t>
  </si>
  <si>
    <t>None</t>
  </si>
  <si>
    <t xml:space="preserve">Documented procedures, written agreement with each group member, the director is professional forester with expertise and many years experiences with Danish forestry. The group leader maintains register of employees' training and education. Documents found in system. </t>
  </si>
  <si>
    <t xml:space="preserve">For the group scheme a procedures manual is developed and maintained called "styringshåndbogen" and include all documents and procedures relevant for the group scheme. In addition for each group member, a forest handbook is developed and include all information relevant on site level. The group leader has updated the group scheme procedures where relevant. Documentation and system inspected. The group scheme procedures manual has been updated. The group leader carries out main assessments of all new group members and prepares a report with information on focus areas, observations and corrective actions, if any. The group leader has carried out internal audits by sampling in a timely and practical manner and in compliance with the Danish PEFC forest management standard. Server/folder system and Forest Portal system with all documentation.
</t>
  </si>
  <si>
    <t>The Group Leader maintains a full register of all group members, has written agreement. The group leader carries out main assessments of all new group members and prepares a report with information on focus areas, observations and corrective actions, if any. The group leader has carried out internal audits by sampling in a timely and practical manner and in compliance with the Danish PEFC forest management standard. Web-based forest portal and records extracted and analysed. Copy of analysed statistical data from the forest portal held.</t>
  </si>
  <si>
    <t>The above requirements checked at the group leader in place. Documentation includes procedures for accepting new members and preparing all necessary documentation (group scheme manual, site forest handbook, forest management plans and maps). Documentation includes procedures and audit reports from internal audits and results of issuing corrective measures. Documentation includes procedures and documentation for handling stakeholder comments and providing summaries etc. The group leader keeps all records of communication in outloY (emails seen), and in document and records with audits, e.g. for 2018 and education/trainings.</t>
  </si>
  <si>
    <t>The group leader maintains a full register of all group members with required information. System inspected and copy of register received. Records and register of all group members inspected. List of group members in tab A7 in this report.</t>
  </si>
  <si>
    <t>Written agreement between the group leader and each group member in place, which meets the requirements listed. In addition, the group leader collects and have in system all relevant information for each group member. The agreement and the required documentation is for each group member available in the web-based portal, which both the group leader and the group member has access to. Documentation is kept in a very systematic and logical order.</t>
  </si>
  <si>
    <t>The group leader has a clear policy for the group scheme and for the functions and procedures for the group leaders forest managers, for the group members and for contracted parties, such as contractors. Updated version of the group scheme procedures manual inspected.</t>
  </si>
  <si>
    <t xml:space="preserve">The group leader has built a very professional web-based portal, which allows the group members to access own data (forest management plans, other PEFC required documentation, audit reports, etc.) and the internal auditors and regional managers to follow the forest management implemented by the group members. Based on the web-based portal, the group leader can extract overview data gathered at the internal audits of the group members according to the PEFC Denmark forest standard DK001-3. 
The group scheme procedures and formats are systemized in a well-prepared group scheme manual and a forest handboY for each group member. All documents, data and maps relevant for the group members’ forest management are directly available to the group leader through the webbased portal. Web-based portal, procedures, templates and records inspected.
</t>
  </si>
  <si>
    <r>
      <t xml:space="preserve">Gruppelederen skal gennemføre intern audit af gruppemedlemmerne mindst en gang om året, således at det kan sandsynliggøres at de enkelte gruppemedlemmer lever op til kravene i PEFC Danmarks skovstandard. Den interne audit kan baseres på en stikprøve blandt gruppemedlemmerne.   
Gruppelederen skal fastlægge en samplingsstrategi således at minimum kvadratroden af antallet af gruppemedlemmer indgår ved hver intern audit. 
Ved planlægningen af de interne audits og udvælgelsen af gruppemedlemmer i den forbindelse skal der tages hensyn til følgende:
- resultat fra tidligere interne audits
- indkomne bemærkninger 
- variationen i størrelsen af skovejendommene </t>
    </r>
    <r>
      <rPr>
        <b/>
        <sz val="11"/>
        <color indexed="8"/>
        <rFont val="Calibri"/>
        <family val="2"/>
      </rPr>
      <t xml:space="preserve">
- geografisk fordeling
- sæsonvariationer
- skovens tilknytning til gruppen i øvrigt
</t>
    </r>
    <r>
      <rPr>
        <i/>
        <sz val="11"/>
        <color indexed="8"/>
        <rFont val="Calibri"/>
        <family val="2"/>
      </rPr>
      <t>Note: Med ”skovens tilknytning til gruppen i øvrigt” menes at hvis skoven er tilknyttet gruppen på anden vis for eksempel at gruppelederen har den daglige administration af skovejendommen, vil dette normalt betyde en lavere intensitet ved udvælgelse til intern audit end hvis skovejendommens eneste tilknytning til gruppen er certificeringen.</t>
    </r>
    <r>
      <rPr>
        <b/>
        <sz val="11"/>
        <color indexed="8"/>
        <rFont val="Calibri"/>
        <family val="2"/>
      </rPr>
      <t xml:space="preserve">
</t>
    </r>
  </si>
  <si>
    <t>Written agreements inspected for visited group members and via web-based portal for the group members.</t>
  </si>
  <si>
    <t>All group members have their forest land included under the group scheme as the total certified forest area.  The group leader maintains register of group members certified area and total forest property. Records and register seen. Also the forest portal seen and demonstrated.</t>
  </si>
  <si>
    <t>100% PEFC certified</t>
  </si>
  <si>
    <t>Roundwood / Logs of coniferous</t>
  </si>
  <si>
    <t>1 + 3</t>
  </si>
  <si>
    <t>Roundwood / Logs of non-coniferous</t>
  </si>
  <si>
    <t>Firewood</t>
  </si>
  <si>
    <t>Wood chips</t>
  </si>
  <si>
    <t>Ten group members visited. Inspection of management planning documents. Policy and objectives for all group members.</t>
  </si>
  <si>
    <t>Review of forestry and planting records and evaluation of justification for clear cuttings and other silvi-cultural practices compared to field inspection of newly regenerated areas at the visited group members. Average size of harvesting plots are rather small and between 0,25-2 ha.</t>
  </si>
  <si>
    <t>Tree species composition, Forestry records, field inspections and discussion with forest managers on forest structure development. All group members confirm goals to achieve varied species and age structure. Discussion with forest managers at visited group members, inspection of forest management plan data and field inspection confirms that tree species in mix is promoted and applied, often 2-3 tree species per compartment</t>
  </si>
  <si>
    <t>Inspection of forest data and management plans including calculation of the percentage of total forest area designated as biodiversity area and untouched forest show that all visited group members have minimum 7,5% set aside with biodiversity as the main objective. All group members have formulated conservation measures for the areas.</t>
  </si>
  <si>
    <t>For the group members visited, field inspection and assessment of maps confirm that no new drainage activities are carried out. For the municipalities, projects ongoing with restoration of natural hydrology.</t>
  </si>
  <si>
    <t>Roads, paths and special facilities are registrered on maps for the visited group members. Field inspection confirm that the public have access to the forests in accordance with Danish legislation. Especially, the municipality forests have particular attention to outdoor facilities due to one of their main functions as providing open air facilities to the public. Field inspection confirms. As part of the green forest management plan, the visited group members have a section on outdoor recreational values with goals, guidelines and measures.</t>
  </si>
  <si>
    <t>Interview of forest workers, contractors and forest managers of all visited group members confirm good knowledge to the standard. The visited group members have together with the group leader identified relevant staff and contractors, which have been given a training in the PEFC FM standard, when the group members became members of the group. Interviews confirm knowledge. The group members visited were all highly motivated, engaged and focused on meeting the requirements of the Danish PEFC forest standard. They were all very acquainted with the standard and dedicated to finding correct solutions to issues raised, if any.</t>
  </si>
  <si>
    <t>Records of meetings, excursions and of contact with users and external parties in place and available at all visited group members. Four visited municipalities have advanced systems for registration of events, meetings etc., while the three visited private group members have more simpy systems, but still clear registrations. Records inspected.</t>
  </si>
  <si>
    <t>Ten of the group members visited sell the harvested timber directly to the group leader, who handles the further sales. The group leader sells the timber as PEFC certified in accordance with the COC standard requirements. The seventh group memberadd the certification code to invoices when products are sold with PEFC claim. Records of all sales in system, volume summary checked with clear volumes sold as PEFC.</t>
  </si>
  <si>
    <t xml:space="preserve">THE FOREST </t>
  </si>
  <si>
    <r>
      <t>SUMMARY OF FOREST MANAGEMENT</t>
    </r>
    <r>
      <rPr>
        <b/>
        <i/>
        <sz val="10"/>
        <rFont val="Cambria"/>
        <family val="1"/>
      </rPr>
      <t xml:space="preserve"> (this is a specific requirement for Denmark for single-sites, but could be useful for all).</t>
    </r>
  </si>
  <si>
    <r>
      <t xml:space="preserve">SUMMARY OF ORANISATIONAL STRUCTURE AND MANAGEMENT </t>
    </r>
    <r>
      <rPr>
        <b/>
        <i/>
        <sz val="10"/>
        <rFont val="Cambria"/>
        <family val="1"/>
      </rPr>
      <t>(this is a specific requirement for Sweden for single-sites and groups of forest contractors or wood procurement organisations, but also relevant for all under ISO 17021).</t>
    </r>
  </si>
  <si>
    <r>
      <t xml:space="preserve">SUMMARY OF ISO 14001 BASED SYSTEM </t>
    </r>
    <r>
      <rPr>
        <b/>
        <i/>
        <sz val="10"/>
        <rFont val="Cambria"/>
        <family val="1"/>
      </rPr>
      <t xml:space="preserve"> (this is a specific requirement for Sweden for groups and for Norway for both single-sites and groups, but could be useful for all).</t>
    </r>
  </si>
  <si>
    <t>SKOVEN</t>
  </si>
  <si>
    <t>RESUMÈ AF SKOVFORVALTNINGEN</t>
  </si>
  <si>
    <r>
      <t xml:space="preserve">Assessment team </t>
    </r>
    <r>
      <rPr>
        <sz val="10"/>
        <rFont val="Cambria"/>
        <family val="1"/>
      </rPr>
      <t>- See also A15 Checklist for Opening and Closing Meeting</t>
    </r>
  </si>
  <si>
    <t>Beskrivelse af forvaltningssystem</t>
  </si>
  <si>
    <t>Målsætninger for forvaltningen</t>
  </si>
  <si>
    <t xml:space="preserve">Documented system and centralised policies and procedures are written down in the group procedures manual and in a modified version for each group member. Each group member has a site on the group manager's webbased forest portal, where all written documentation is available. Each group member has a GIS based forest management plan, which is regularly updated and which is used for planning the annual operations. Next to the technical forest management plan, each group member has a "green" forest management plan, which include objectives, forest data and details on nature and biological values. </t>
  </si>
  <si>
    <t>Description of resources available: technical equipment is detailed in the group members FSC management plan. The human resources available are documented at the group member level including training and educational records. At group member level, this is specified in the FSC management plan.</t>
  </si>
  <si>
    <t>The management objectives are to practise close-to-nature forestry, where nature, recreation and economy to the extent possible are favoured. The purpose is to gradually convert to close-to-nature forestry, where flora and fauna is protected and maintained, and where cultural heritage and recreational values are maintained and promoted.</t>
  </si>
  <si>
    <t>For each group member, the management objectives are defined in the group members "green forest management plan" including procedures and objectives.</t>
  </si>
  <si>
    <t>Forvaltningsmålene er at praktisere naturnær skovdrift, hvor natur, friluftsliv og økonomi, hvor muligt, tilgodeses. Målet er gradvist at konvertere til naturnær skovdrift, hvor flora og fauna beskyttes og opretholdes og hvor kulturminder og friluftsliv fremmes og vedligeholdes.</t>
  </si>
  <si>
    <t>Dokumenteret system og centrale politikker og procedurer er skrevet ned i gruppens proceduremanual og i en modificeret version heraf for hvert gruppemedlem.</t>
  </si>
  <si>
    <t>Beskrivelse af ressourcer tilrådighed: Teknisk udstyr er detaljeret i gruppemedlemmets FSC forvaltningsplan. Personale ressourcerne tilrådighed er dokumenteret på gruppemedlemsniveau inklusiv trænings- og uddannelsesdokumentation. På gruppemedlemsniveau er dette specificeret i FSC forvaltningsplanen.</t>
  </si>
  <si>
    <t>Auditteamet</t>
  </si>
  <si>
    <t xml:space="preserve">Auditteamet bestod af: </t>
  </si>
  <si>
    <t>Interessentkonsultation</t>
  </si>
  <si>
    <t>26 consultees were contacted</t>
  </si>
  <si>
    <t>Ingen</t>
  </si>
  <si>
    <t>Kritiske forhold</t>
  </si>
  <si>
    <t>Hvor et forhold var vanskeligt at evaluere eller hvor modstridende oplysninger blev identificeret, diskuteres dette i sektionen nedenfor og  dragede konklusioner gives.</t>
  </si>
  <si>
    <t>Forhold</t>
  </si>
  <si>
    <t xml:space="preserve">Factors decreasing auditing time: Group MU certificates. </t>
  </si>
  <si>
    <t>Re-Assessment dates</t>
  </si>
  <si>
    <t>Re-certificeringsdato</t>
  </si>
  <si>
    <t>Certificeringsprocessen</t>
  </si>
  <si>
    <t>Dato for evaluering</t>
  </si>
  <si>
    <t>Plan</t>
  </si>
  <si>
    <t>n/a, this is a re-assessment</t>
  </si>
  <si>
    <t>Rapport Peer review</t>
  </si>
  <si>
    <t>Ikke relevant, dette er en re-certificering</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</si>
  <si>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</si>
  <si>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Rationale for evalueringen</t>
  </si>
  <si>
    <t>Rapportskrivning</t>
  </si>
  <si>
    <t>Justifikation for udvælgelse af emner og steder besøgte</t>
  </si>
  <si>
    <t>Each non-compliance with the forestry standard and group standard 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</si>
  <si>
    <t>Note that this audit is based on a sampling process of the available information.</t>
  </si>
  <si>
    <t>RESULTATER, KONKLUSIONER OG ANBEFALING</t>
  </si>
  <si>
    <t>Tilpasning/modifikation af standarden</t>
  </si>
  <si>
    <t>Anvendte standarder</t>
  </si>
  <si>
    <t>Resume af interessentkonsultationsprocessen</t>
  </si>
  <si>
    <t>26 interessenter kontaktet</t>
  </si>
  <si>
    <t>Se A2 for resumë af emner rejst af interessenter og SA Certs svar.</t>
  </si>
  <si>
    <t>For-evaluering</t>
  </si>
  <si>
    <t>Ikke relevant</t>
  </si>
  <si>
    <t>Faktorer som nedsætter audittiden: Gruppe certifikat</t>
  </si>
  <si>
    <t>Justifikation for faktorer som øger eller nedsætter audittiden</t>
  </si>
  <si>
    <t>Teammedlemmernes CVs findes tilgængelige på SA Certs kontor.</t>
  </si>
  <si>
    <t>Auditten involverede gennemgang af relevante gruppe- og forvaltningsdokumentation og registreringer, feltbesøg, diskussion med skovforvaltere og arbejdere og udfyldelse af gruppe og skovforvaltningstjeklister. Antallet af gruppemedlemmer som blev besøgt, var baseret på stikprøveberegningen givet i bilag 8. Besøgte lokaliteter blev udvalgt til at inkludere områder med fornyligt gennemførte eller igangværende skovoperationer, områder med offentlig adgang, områder med bevaringsværdi og gruppemedlemmer ikke tidligere besøgt af Soil Association Certification.</t>
  </si>
  <si>
    <t>The forest management was evaluated against the PEFC-endorsed national standard for Denmark: PEFC DK 001-3 Forest Management Standard. A copy of the standard is available at www.pefc.org</t>
  </si>
  <si>
    <r>
      <t>The group system was evaluated against the PEFC DK 003-4 Requirements for group certification</t>
    </r>
    <r>
      <rPr>
        <sz val="10"/>
        <rFont val="Cambria"/>
        <family val="1"/>
      </rPr>
      <t xml:space="preserve">. </t>
    </r>
  </si>
  <si>
    <t>PEFC DK 001-3 skovstandarden for Danmark</t>
  </si>
  <si>
    <t>PEFC DK 003-4 Krav til gruppecertificering i Danmark</t>
  </si>
  <si>
    <t>Observationer</t>
  </si>
  <si>
    <t xml:space="preserve">På baggrund af de registerede observation i den vedhæftede standard og tjekliste i Annex 1 og afgivelserne i afsnit 2 af denne rapport, anses det for, at certifikatholderens system for forvaltning, hvis implementeret som beskrevet, er i stand til at sikre at alle krav i de pågældende standarder mødes over hele skovarealer, som er dækket ind under evalueringen. Og  certifikatholderen har demonstreret at udover de specificerede korrigerende handlinger beskrevet i afsnit 2 i denne rapport bliver det specificerede forvaltningssystem implementeret konsistent over hele skovarealer som er dækket af certifikatet.  </t>
  </si>
  <si>
    <t>Et certifikat er blevet udstedt for den periode, som er angivet på forsiden, og vil blive opretholdt ved succesfuld gennemførsel ved de årlige inspektioner.</t>
  </si>
  <si>
    <t>BASIS INFORMATION</t>
  </si>
  <si>
    <t>Certificeringsfirma</t>
  </si>
  <si>
    <t>Certifikat registreringskode</t>
  </si>
  <si>
    <t>Certifikattype</t>
  </si>
  <si>
    <t>Gruppe</t>
  </si>
  <si>
    <t>Detailer om skovforvalter/-ejer</t>
  </si>
  <si>
    <t>Virksomhedsnavn</t>
  </si>
  <si>
    <t xml:space="preserve">HedeDanmark A/S </t>
  </si>
  <si>
    <t>Virksomhedsnavn på lokal sprog</t>
  </si>
  <si>
    <t>Registreringsnr.</t>
  </si>
  <si>
    <t>Kontaktperson</t>
  </si>
  <si>
    <t>Adresse</t>
  </si>
  <si>
    <t>Land</t>
  </si>
  <si>
    <t>Tlf.</t>
  </si>
  <si>
    <t>E-mail</t>
  </si>
  <si>
    <t>Hjemmeside</t>
  </si>
  <si>
    <t>Ansøgningsinformationer udfyldt af</t>
  </si>
  <si>
    <t>Logistik</t>
  </si>
  <si>
    <t>Dækning af certifikat</t>
  </si>
  <si>
    <t>Skovejere</t>
  </si>
  <si>
    <t>Navn på skoven dækket af certifikatet</t>
  </si>
  <si>
    <t>Antal gruppemedlemmer</t>
  </si>
  <si>
    <t>Antal skovenheder</t>
  </si>
  <si>
    <t>Hele landet</t>
  </si>
  <si>
    <t>Bredegrad</t>
  </si>
  <si>
    <t>Længdegrad</t>
  </si>
  <si>
    <t>Hemisfære</t>
  </si>
  <si>
    <t>Nord</t>
  </si>
  <si>
    <t>Skovzone eller -biome</t>
  </si>
  <si>
    <t>Tempereret</t>
  </si>
  <si>
    <t>Skovforvaltningen</t>
  </si>
  <si>
    <t>Type foretagende</t>
  </si>
  <si>
    <t>Privat/kommunal/gruppe</t>
  </si>
  <si>
    <t>Forvaltning</t>
  </si>
  <si>
    <t>Privat/offentlig</t>
  </si>
  <si>
    <t>Ejerskab</t>
  </si>
  <si>
    <t>Total areal (hektarer)</t>
  </si>
  <si>
    <t>Skovtype</t>
  </si>
  <si>
    <t>Semi-naturlig</t>
  </si>
  <si>
    <t>Skovkomposition</t>
  </si>
  <si>
    <t>Løvtræs/nåletræsdomineret</t>
  </si>
  <si>
    <t>Beskrivelse af Skov med Høj Bevaringsværdi</t>
  </si>
  <si>
    <t>Yderligere information kan findes i rapporten og tjeklisten</t>
  </si>
  <si>
    <t>Plantage artskategori</t>
  </si>
  <si>
    <t>Primære træarter</t>
  </si>
  <si>
    <t>Træarter - se annex 3</t>
  </si>
  <si>
    <t>Årlig tilladte hugst (m3/år)</t>
  </si>
  <si>
    <t>For besøgte gruppemedlemmer, se tal for tilvækst i section "Bæredygtigt udbytte" under 5a MA Group</t>
  </si>
  <si>
    <t>Faktiske årlig produktion (m3/år)</t>
  </si>
  <si>
    <t>Produktkategorier</t>
  </si>
  <si>
    <t>Salgssted</t>
  </si>
  <si>
    <t>Vejside/leveret</t>
  </si>
  <si>
    <t>Antal medarbejdere</t>
  </si>
  <si>
    <t>Antal entreprenører/andre</t>
  </si>
  <si>
    <t>Pilotprojekt</t>
  </si>
  <si>
    <t>Nej</t>
  </si>
  <si>
    <t>SLIMFs - lille</t>
  </si>
  <si>
    <t>SLIMFs - lav intensitet</t>
  </si>
  <si>
    <t>Division af skovenheder</t>
  </si>
  <si>
    <t>Antal</t>
  </si>
  <si>
    <t>Areal</t>
  </si>
  <si>
    <t xml:space="preserve">Mere end 10,000 ha </t>
  </si>
  <si>
    <t>FSC og PEFC FM (gruppe)</t>
  </si>
  <si>
    <t xml:space="preserve"> - </t>
  </si>
  <si>
    <t>Type operation</t>
  </si>
  <si>
    <t>For grupper se annex 7</t>
  </si>
  <si>
    <t>HedeDanmark A/S PEFC gruppeordning for skovejere</t>
  </si>
  <si>
    <t>Underleverancer ved tredjepart</t>
  </si>
  <si>
    <t>Delvis skovoperationer udføres af entreprenører</t>
  </si>
  <si>
    <t>Samme som ovenfør</t>
  </si>
  <si>
    <t>Rundtræ, Stammer, brænde, flis</t>
  </si>
  <si>
    <t xml:space="preserve">Total: </t>
  </si>
  <si>
    <t>Group manager: 40 women, 160 men. Group members: at least 95+</t>
  </si>
  <si>
    <t>Gruppeleder: 40 kvinder, 160 mænd. Gruppemedlemmer: 95+</t>
  </si>
  <si>
    <t>Approx. 69 different contractors</t>
  </si>
  <si>
    <t>Ca. 69 forskellige entreprenører</t>
  </si>
  <si>
    <t>Ja</t>
  </si>
  <si>
    <t>100 - 1000 ha</t>
  </si>
  <si>
    <t>Se engelske version</t>
  </si>
  <si>
    <r>
      <t xml:space="preserve">Der skal for hvert enkelt gruppemedlem foreligge en skriftlig aftale om deltagelse i gruppecertificering mellem skovejeren (eller en bemyndiget repræsentant for denne) og gruppelederen, som sikrer en organisatorisk eller kontraktlig forpligtigelse til at opfylde PEFC Danmarks skovstandard. Der skal iagttages følgende punkter i forbindelse med aftalen:
1. Aftalen underskrives af skovejeren eller en bemyndiget repræsentant for denne.
2. Gruppemedlemmet er i besiddelse af informationsmateriale, som fortæller hvad certificeringen indebærer.
3. Gruppemedlemmet forpligter sig til at følge dansk lovgivning med betydning for skovdriften, PEFC Danmarks skovstandard, samt følge gruppelederens øvrige anvisninger for at opretholde medlemskab af gruppen.
</t>
    </r>
    <r>
      <rPr>
        <b/>
        <sz val="11"/>
        <rFont val="Calibri"/>
        <family val="2"/>
      </rPr>
      <t xml:space="preserve">4. Aftalen skal gælde i mindst 1 år og kan maksimalt tegnes for en treårig periode. Herefter skal aftalen fornyes.
5. Aftalen skal beskrive rettigheder for gruppelederen til at ekskludere gruppemedlemmet fra deltagelse i gruppecertificeringen i tilfælde af gentagne større afvigelser fra PEFC Danmarks Skovstandard.
6. Gruppelederen kan udstede et skovbrugsbevis, når skovdriften hos det enkelte gruppemedlem
opfylder PEFC Danmarks skovstandard.
7. Gruppelederen skal med passende mellemrum indhente oplysninger hos gruppemedlemmet om forhold, der vedrører driften af skoven. Oplysningerne skal som minimum indhentes inden aftalen fornyes.
8. Gruppemedlemmet skal acceptere 3. parts inspektion.
9. Aftalen laves i 2 eksemplarer, én til gruppemedlemmet og én til gruppelederen.
</t>
    </r>
  </si>
  <si>
    <t>Moesgård Museum</t>
  </si>
  <si>
    <t>Syd</t>
  </si>
  <si>
    <t>Rønningesøgård I/S</t>
  </si>
  <si>
    <t>Aaved, Vestermølle, Løgumgaard</t>
  </si>
  <si>
    <t>Holckenhavn</t>
  </si>
  <si>
    <t>Hundemosen Øst</t>
  </si>
  <si>
    <t>Stensbygaard</t>
  </si>
  <si>
    <t>Kragerup Gods</t>
  </si>
  <si>
    <t>Søllestedgaard</t>
  </si>
  <si>
    <t>Vesthimmerlands Kommunes Pltg.</t>
  </si>
  <si>
    <t>Aage V. Jensen Naturfond</t>
  </si>
  <si>
    <t>Midt/Vest</t>
  </si>
  <si>
    <t>Egne skove</t>
  </si>
  <si>
    <t>Aarhus Kommune, Vand &amp; Natur</t>
  </si>
  <si>
    <t>Lise Trock-Jansen</t>
  </si>
  <si>
    <t>Den Jyske Sparekasse</t>
  </si>
  <si>
    <t>Christina Hou Holck</t>
  </si>
  <si>
    <t>JOMACA Aps</t>
  </si>
  <si>
    <t>Marie Riegels Melchior</t>
  </si>
  <si>
    <t>Ulrik Theophil Jørgensen</t>
  </si>
  <si>
    <t>Vesthimmerlands Kommune, Kommunekontoret</t>
  </si>
  <si>
    <t>FSC</t>
  </si>
  <si>
    <t>PEFC</t>
  </si>
  <si>
    <t>Public</t>
  </si>
  <si>
    <t>No.of FMU's</t>
  </si>
  <si>
    <t>&gt;1000 ha</t>
  </si>
  <si>
    <t xml:space="preserve">I alt </t>
  </si>
  <si>
    <t>Invoiced directly by PEFC Denmark</t>
  </si>
  <si>
    <t>&lt;1000 ha (SLIMF in DK)</t>
  </si>
  <si>
    <t>Ha.</t>
  </si>
  <si>
    <t>No stakeholder comments received</t>
  </si>
  <si>
    <t>Relation / stakeholder type - eg. neighbour, NGO etc</t>
  </si>
  <si>
    <t>Audit (MA, S1 etc..)</t>
  </si>
  <si>
    <t>Positive / 
Negative/ Other</t>
  </si>
  <si>
    <t>Soil Association response</t>
  </si>
  <si>
    <t>Kommentar</t>
  </si>
  <si>
    <t>Soil Association svar</t>
  </si>
  <si>
    <t>CARs from 2019</t>
  </si>
  <si>
    <t>27-08-2020: The group manager has revised the group scheme documentation and made the relevant corrections</t>
  </si>
  <si>
    <t>Closed</t>
  </si>
  <si>
    <t>Krav om korrigerende handling
DANSK</t>
  </si>
  <si>
    <t>Corrective Action Request 
ENGLISH</t>
  </si>
  <si>
    <t>22-26.06.20; 27.08.2020</t>
  </si>
  <si>
    <t xml:space="preserve">Factors increasing auditing time: HCVs present. </t>
  </si>
  <si>
    <t>Faktorer som øger audittiden: Høje naturværdier.</t>
  </si>
  <si>
    <t>9 person days including time spent on preparatory work, actual audit days, consultation and report writing (excluding travel to the region)</t>
  </si>
  <si>
    <t>9 arbejdsdage inkl forberedelse, løbende kommunikation, felt inspektion, kontorbesøg, gennemgang af documentation, transport, interessentkonsultation og afrapportering.</t>
  </si>
  <si>
    <r>
      <t>2)</t>
    </r>
    <r>
      <rPr>
        <sz val="10"/>
        <rFont val="Cambria"/>
        <family val="1"/>
      </rPr>
      <t xml:space="preserve"> Karina Kitnaes (Observer) educated biologist, has 24 years of international work experience focused on forest ecology, integrated natural resources management, implementation of EU Natura 2000 and EU Water Framework Directive, as well as FSC FM and COC certification. During 1994-1997, Karina S. Kitnaes was the Danish FSC contact person and secretary for the Danish FSC working group. Since 2001, she has as lead auditor under Soil Association conducted multiple FSC FM and COC main assessments and annual audits in Denmark, England, Finland, Lithuania, Malaysia, Norway, White Russia, Scotland, Russia (Siberia), Slovakia and Sweden.</t>
    </r>
  </si>
  <si>
    <r>
      <t>2)</t>
    </r>
    <r>
      <rPr>
        <sz val="10"/>
        <rFont val="Cambria"/>
        <family val="1"/>
      </rPr>
      <t xml:space="preserve"> Karina Kitnaes (Observatør) uddannet biolog og har 24 års international arbejdserfaring fokuseret på skovøkologi, integreret naturressoureforvaltning, implementering af EU Natura 2000 og vandrammedirektivet, samt FSC og PEFC FM og COC certificering. I 1994-1996 var Karina Kitnaes den danske FSC kontaktperson og sekretær for den danske FSC arbejdsgruppe. Hun er siden 2001 været lead auditor under Soil Association, hvor hun har gennemført et utal af FSC FM og COC hovedevalueringer og årlige audits i Danmark, England, Finland, Litauen, Malaysia, Norge, Hviderusland, Skotland, Rusland (Sibirien), Slovakiet og Sverige.</t>
    </r>
  </si>
  <si>
    <t>For the group scheme a procedures manual is developed and maintained called "styringshåndbogen" and include all documents and procedures relevant for the group scheme. In addition for each group member, a forest handbook is developed and include all information relevant on site level.  The group manager has revised the group scheme documentation and made the relevant corrections.</t>
  </si>
  <si>
    <t>Gruppelederen skal revidere de skriftlige procedurer og interne overvågningssystem, som implementeres på gruppeniveau og som skal sikre at alle gruppemedlemmer bliver tjekket ved interne audits for om de lever op til kravene i standarden.  
Systemet skal specificere brugen af PEFC standarden som tjekliste, system for udvalg af gruppemedlemmer til de årlige stikprøve, rapporting og registrering af overvågningsresultater, samt træning af medarbejdere som udfører de interne audits.</t>
  </si>
  <si>
    <t>27.08.2020 Office check of management system and document review, staff interview</t>
  </si>
  <si>
    <t>27.08.2020 Closing meeting</t>
  </si>
  <si>
    <t>26.06.2020 Preliminary Closing meeting</t>
  </si>
  <si>
    <t>22.06.2020 Opening meeting</t>
  </si>
  <si>
    <t>25.06.2020 Site visit Group member; Kragerup gods</t>
  </si>
  <si>
    <t>26.06.2020 Site visit Group member; Aage V. Jensen</t>
  </si>
  <si>
    <t>25.06.2020: Review of documentation &amp; Group systems, staff interviews</t>
  </si>
  <si>
    <t>26.06.2020 Site visit Group member; F Plantage</t>
  </si>
  <si>
    <t>22.06.2020: Site visit Group member; Moesgård Museum</t>
  </si>
  <si>
    <t>22.06.2020: Site visit Group member; Rosenholm Skov</t>
  </si>
  <si>
    <t>23.06.2020: Site visit Group member; Clasonborg</t>
  </si>
  <si>
    <t>23.06.2020: Site visit Group member; Herning Kommune</t>
  </si>
  <si>
    <t>24.06.2020: Site vist Group member; Svendborg Kommune</t>
  </si>
  <si>
    <t>24.06.2020: Site vist Group member; Steensgaard Gods</t>
  </si>
  <si>
    <t>22.06.2020 Åbningsmøde</t>
  </si>
  <si>
    <t>22.06.2020: Besøg gruppemedlem; Moesgård Museum</t>
  </si>
  <si>
    <t>22.06.2020: Besøg gruppemedlem; Rosenholm Skov</t>
  </si>
  <si>
    <t>23.06.2020: Besøg gruppemedlem; Clasonborg</t>
  </si>
  <si>
    <t>23.06.2020: Besøg gruppemedlem; Herning Kommune</t>
  </si>
  <si>
    <t>24.06.2020: Besøg gruppemedlem; Svendborg Kommune</t>
  </si>
  <si>
    <t>24.06.2020: Besøg gruppemedlem; Steensgaard Gods</t>
  </si>
  <si>
    <t>25.06.2020 Besøg gruppemedlem; Kragerup gods</t>
  </si>
  <si>
    <t>26.06.2020 Besøg gruppemedlem; F Plantage</t>
  </si>
  <si>
    <t>26.06.2020 Besøg gruppemedlem; Aage V. JensensFonde</t>
  </si>
  <si>
    <t>26.06.2020 Afrundende Afslutningsmøde</t>
  </si>
  <si>
    <t>27.08.2020 Kontorgennemgang af styringsystem og dokumentation, medarbejder interview</t>
  </si>
  <si>
    <t>27.08.2020 afslutningsmøde kontor</t>
  </si>
  <si>
    <t>25.06.2020: gennemgang af dokumentation og gruppe styringssystem, medarbejder interviews</t>
  </si>
  <si>
    <t xml:space="preserve">Skov 1: Åbningsmøde med forvaltere/ejer. Interview, checkliste, dokument og kort gennemgang. Feltbesøg: </t>
  </si>
  <si>
    <t xml:space="preserve">Skov 2: Åbningsmøde med forvaltere/ejer. Interview, checkliste, dokument og kort gennemgang. Feltbesøg: </t>
  </si>
  <si>
    <t xml:space="preserve">Skov 3: Åbningsmøde med forvaltere/ejer. Interview, checkliste, dokument og kort gennemgang. Feltbesøg: </t>
  </si>
  <si>
    <t xml:space="preserve">Skov 4: Åbningsmøde med forvaltere/ejer. Interview, checkliste, dokument og kort gennemgang. Feltbesøg: </t>
  </si>
  <si>
    <t xml:space="preserve">Skov 5: Åbningsmøde med forvaltere/ejer. Interview, checkliste, dokument og kort gennemgang. Feltbesøg: </t>
  </si>
  <si>
    <t xml:space="preserve">Skov 6: Åbningsmøde med forvaltere/ejer. Interview, checkliste, dokument og kort gennemgang. Feltbesøg: </t>
  </si>
  <si>
    <t xml:space="preserve">Skov 7: Åbningsmøde med forvaltere/ejer. Interview, checkliste, dokument og kort gennemgang. Feltbesøg: </t>
  </si>
  <si>
    <t xml:space="preserve">Skov 8: Åbningsmøde med forvaltere/ejer. Interview, checkliste, dokument og kort gennemgang. Feltbesøg: </t>
  </si>
  <si>
    <t xml:space="preserve">Skov 9: Åbningsmøde med forvaltere/ejer. Interview, checkliste, dokument og kort gennemgang. Feltbesøg: </t>
  </si>
  <si>
    <t xml:space="preserve">Site 3:  Opening meeting with forest manager/owner. Interviews, checklist, document and map review. Site visits: Area with open landscape and grazing along river, area with old growth forest designated as key biotope, area close to the main building with mixed forest and steep slopes, area with forest regeneration after soil preparation, windbreak "fence" of sitka, which has been top cut and now functions as shield for forest, area with young forest stand after storm fall. </t>
  </si>
  <si>
    <t xml:space="preserve">Site 9: Opening meeting with forest manager/owner. Interviews, checklist,  document and map review. Site visits: Areas with old growth forest set aside as protected and natural development, area with selective harvest, area with open healthland, protected, area with final harvest of conifers and switch to broadleaved forest, area with traces of wild boar, and one wild boar seen, area with very high level of old growth and dead wood, protected for natural development and decay, area with regeneration of broadleaved tree stands, area with thinnings. </t>
  </si>
  <si>
    <t xml:space="preserve">Site 4:  Opening meeting with forest manager/owner. Interviews, checklist, document and map review. Site visits: Area with first thinning in conifer stands next to heathland, area with second thinning, with buffer zone towards stream and heathland, area with area with natural regeneration of mixed species under fence to protect against game damage, "drilled" holes instead of soil preparation and planted oak seedlings, area with mixed natural regeneration. </t>
  </si>
  <si>
    <t xml:space="preserve">Site 1: Opening meeting with forest manager/owner. Interviews, checklist, document and map review. Site visits: area with retained "life trees", plus risk trees too close to trails; area with alder swamp, protected, area with thinning in Beech forest stand, High Oaks on protected cultural heritage, area with high level of dead wood, set aside without commercial harvest, forest stands along river, with buffer zones, area designated as Natura 2000 habitat type, area set aside as "biodiversity" forest; Open forest fringe with oaks being kept open. </t>
  </si>
  <si>
    <t>Site 6:  Opening meeting with forest manager/owner. Interviews, checklist, document and map review. Site visits: Mature mixed forest stand of oak and beech, with well developed forest fringe, designated as "biodiversity area", area with mature beech forest stand with thinnings, area with yound forest stand, area with thinnings, with creation of high stumps</t>
  </si>
  <si>
    <t>Site 8: Opening meeting with forest manager/owner. Interviews, checklist, document and map review. Site visits: areas with thinnings, areas with final harvest of mature conifer stands, areas with set aside "biodiversity area", area with thinnings in conifer stands, area with planted mixed forest.</t>
  </si>
  <si>
    <t>Site 7:  Opening meeting with forest manager/owner. Interviews, checklist, document and map review. Site visits: Long alley along forest road leading to the forest, set aside as "biodiversity area" due to high mature old trees, small key biotopes: small ponds in the forest, area with old ash swamp and parts with planted populus, area with new regeneration of planted conifers and fenced to protect against game damage, Area after storm fall and natural regeneration.</t>
  </si>
  <si>
    <t>Site 2:  Opening meeting with forest manager/owner. Interviews, checklist, document and map review. Site visits: area with open air recreational value, coffe hut, lake, open landscape with grazing, area with conifer stands, with thinnings, mature stands, with harvest, area under regeneration, Area with Oak and Beech, with thinning, area with final harvest of conifers, soil preparation and planting with seedlings, Open forest fringe along broadleaved forest stand and moist soils. Interview of contractor and inspection of machine and work instructions.</t>
  </si>
  <si>
    <t>Site 5:  Opening meeting with forest manager/owner. Interviews, checklist, document and map review. Site visits: area with mature forest stands of mixed species, with "life trees" retained, old growth and dead wood, area with high level of recreation of local inhabitants, with trails and tracks, area with young seedling stand, being nursed by forest worker, interview with forest worker and inspection of work instruction.</t>
  </si>
  <si>
    <t>AAF category</t>
  </si>
  <si>
    <t>Validated Ecosystem Services Claims (Drop down list)</t>
  </si>
  <si>
    <t>Verified Ecosystem Services Claims (Drop down list)</t>
  </si>
  <si>
    <t>State</t>
  </si>
  <si>
    <t>Community</t>
  </si>
  <si>
    <t>I.1.9.3 Overfladisk jordbehandlede arealer udgør ikke mere end 70% af bevoksningens samlede areal</t>
  </si>
  <si>
    <t>Y/N</t>
  </si>
  <si>
    <t>CAR?</t>
  </si>
  <si>
    <t>Adapted Standard version:</t>
  </si>
  <si>
    <t>Godkendte Standard version:</t>
  </si>
  <si>
    <t>PEFC Denmark Forest standard PEFC DK 001-3, rev. March 2012, amended October 2012, amended November 2013</t>
  </si>
  <si>
    <t>PEFC Danmarks Skovstandard PEFC DK 001-3, rev. Marts 2012, tilføjelser oktober 2012 og november 2013</t>
  </si>
  <si>
    <t>Adapted Standard date:</t>
  </si>
  <si>
    <t>Approved: PEFC Denmark Date: 28.03.2012, amendments 23.10.2012 and 22.11.2013
Approved: PEFC Council Date: 23.05.2013 and amendments 17.02.2014</t>
  </si>
  <si>
    <t>Godkendt: PEFC Danmark Dato: 28.03.2012, med tilføjelser 23.10.2012 og 22.11.2013
Godkendt: PEFC Council Dato: 23.05.2013 og tilføjelser d. 17.02.2014</t>
  </si>
  <si>
    <t>NB - this checklist shall be used in conjunction with the verifiers and guidance in the Danish PEFC Standard</t>
  </si>
  <si>
    <t>NB. Denne tjekliste skal anvendes sammen med verifikatorer og vejledningen i den danske PEFC skovstandard</t>
  </si>
  <si>
    <r>
      <t xml:space="preserve">Indicative Audit Programme for Certfication Cycle
</t>
    </r>
    <r>
      <rPr>
        <i/>
        <sz val="10"/>
        <color indexed="8"/>
        <rFont val="Cambria"/>
        <family val="1"/>
      </rPr>
      <t>NOTE - This Programme will be subject to change. This programme will be updated at each audit.
Some Indicators will be audited more than once, due to CARs, presence of High Conservation Factors (High Nature Values), etc</t>
    </r>
  </si>
  <si>
    <t>Silviculture</t>
  </si>
  <si>
    <t xml:space="preserve">Skovdyrkning </t>
  </si>
  <si>
    <t>●</t>
  </si>
  <si>
    <t>Miljø og biodiversitet</t>
  </si>
  <si>
    <t>Social - recreation, education and the rights of employees</t>
  </si>
  <si>
    <t>Social – friluftsliv, uddannelse og ansattes rettigheder</t>
  </si>
  <si>
    <t xml:space="preserve">Management Planning and records
</t>
  </si>
  <si>
    <t xml:space="preserve">Planlægning og registreringer
</t>
  </si>
  <si>
    <t>PEFC trademark checklist</t>
  </si>
  <si>
    <r>
      <t xml:space="preserve">SECTION A: PEFC™ TRADEMARK REQUIREMENTS 
</t>
    </r>
    <r>
      <rPr>
        <b/>
        <i/>
        <sz val="10"/>
        <rFont val="Calibri"/>
        <family val="2"/>
      </rPr>
      <t>PEFC International Standard PEFC ST 2001:2008</t>
    </r>
  </si>
  <si>
    <t>SEKTION A: PEFC™ VAREMÆRKEBRUG
PEFC International Standard PEFC ST 2001:2008</t>
  </si>
  <si>
    <t>A.2</t>
  </si>
  <si>
    <t xml:space="preserve">Møder alle on-product varemærke designs PEFC varemærkekrav? 
</t>
  </si>
  <si>
    <t>Møder promotionel brug af varemærker PEFC varemærkekrav?</t>
  </si>
  <si>
    <t>Har Certifikatholder en PEFC logolicensaftale med nationale PEFC kontor og herunder en skriftlig procedure for brug af PEFC logoet?</t>
  </si>
  <si>
    <t>PEFC FM checklist</t>
  </si>
  <si>
    <t>Annex 1b PEFC FM Standard and Checklist for Denmark</t>
  </si>
  <si>
    <t>Annex 1b PEFC skovstandard og tjekliste for Danmark</t>
  </si>
  <si>
    <t>2) Due to covid-19 restrictions, it was not possible for other auditor to be present.</t>
  </si>
  <si>
    <t>9 visits/12 interviews were held in person during audit</t>
  </si>
  <si>
    <t>9 besøg/12 interviews blev afholdt in persona under auditten.</t>
  </si>
  <si>
    <t>0 responses were received</t>
  </si>
  <si>
    <t>0 svar modtaget</t>
  </si>
  <si>
    <t>Consultation was carried out on 11/05/2020</t>
  </si>
  <si>
    <t>Konsultationen blev gennemført 11/05/2020</t>
  </si>
  <si>
    <t>2020.1</t>
  </si>
  <si>
    <t>2020.2</t>
  </si>
  <si>
    <t>2020.3</t>
  </si>
  <si>
    <t>2020.4</t>
  </si>
  <si>
    <t>Open</t>
  </si>
  <si>
    <t>Will be checked at next audit</t>
  </si>
  <si>
    <t>PEFC DK 001-3, 1.10.1</t>
  </si>
  <si>
    <t>Obs 2020.1</t>
  </si>
  <si>
    <t>Inspection of forestry records, management planning system and calculations of use of native species. For the visited group members, the percentage of native species are recorded, and either the group member meets the target or a plan is included in the policy goals for the group members on how to reach at least 55% on better soils. Planting records confirm increased use of native species. Calculation of use of native species versus exotic species inspected. Howver, one group member (14) did not have the plan available during the audit.</t>
  </si>
  <si>
    <t xml:space="preserve">For group members not meeting the target, the group manager should make sure that the group members have a plan for increased use of native species – up to at least 20 % at poor soils and up to at least 55 % at better soils. </t>
  </si>
  <si>
    <t>For de gruppemedlemmer som ikke møder målet skal gruppelederen sikre at gruppemedlemmerne har en plan for stigende anvendelse - op til min. 20 % på magre jorde og op til min. 55% på gode jorde - af hjemmehørende arter.</t>
  </si>
  <si>
    <t>I.2.3.2 Der er efterladt min. 3 højstubbe eller 3 liggende træer i alt pr. ha i mellemaldrende og ældre tyndingsbevoksninger.</t>
  </si>
  <si>
    <t xml:space="preserve">Field inspection and assessment of harvest records confirm that minimum 3 snags or lying trees/ha are left after harvest on site for all visited group members. It is also specified in the group members handbooks. However during field visits to one harvesting site at one group member (14) , not sufficient high stumps/snags had been left on site.  </t>
  </si>
  <si>
    <t>Obs 2020.2</t>
  </si>
  <si>
    <t>PEFC DK 001-3, 2.3.2</t>
  </si>
  <si>
    <t>Gruppelederen skal sikre at gruppemedlemmerne efterlader min. 3 højstubbe eller 3 liggende træer i alt pr. ha i mellemaldrende og ældre tyndingsbevoksninger.</t>
  </si>
  <si>
    <t>2020.5</t>
  </si>
  <si>
    <t>Obs 2020.3</t>
  </si>
  <si>
    <t>PEFC DK 001-3, 3.11.2</t>
  </si>
  <si>
    <t>The group manager should make sure that the forest management carried out by the group members is in respect for ILO Code of Good Practice: Safety and Health in Forestry Work, including first aid boxes readilly available during forest operations.</t>
  </si>
  <si>
    <t>Gruppelederen skal sikre at skovdriften hos gruppemedlemmerne foregår I respekt for ILO Code of Good Practice: Safety and Health in Forestry Work, inkl. at førstehjælpskasser er tilgængelige under skovoperationer</t>
  </si>
  <si>
    <t xml:space="preserve">Inspection of written contracts with contractors and forest workers confirm compliance with national legislation and thus ILO conventions (same as under 3.11.1). Field inspections of ongoing operations  at the visited group members confirm good practice of safety and health in line with ILO Code of good practice by use of proper equipments and proper and modern machinery. The ILO code of practice guidelines section 9: 212. "Well-maintained first-aid kits or boxes shall be readily available at the worksite and shall be protected against contamination by moisture and debris. These containers shall be clearly marked and contain nothing other than first-aid equipment". However during the field visit, one contractor at one group member (14) could not find the first aid box in the machine. </t>
  </si>
  <si>
    <t>b)    Årligt forbrug af sprøjtemidler på ejendomsniveau med en registrering af de behandlede lokaliteter</t>
  </si>
  <si>
    <t xml:space="preserve">Review of records of use of pesticides for the visited group members compared to forestry records and pesticide plan. All visited group members showed to consider minimizing the use of pesticides to the extent possible. However only at one visited group member (60), the use of pesticides seemed rather high and with little consideration of how to minimize the use. </t>
  </si>
  <si>
    <t>The group manager should secure that the group members evaluate the use of pesticides on the property and strive to minimise the usage. This should be reflected in the pesticide application plan and records including the arguments for using pesticides.</t>
  </si>
  <si>
    <t>Gruppelederen skal sikre at gruppemedlemmerne vurderer pesticidforbruget på ejendommen og stræber efter at minimere forbruget. Dette skal reflekteres i sprøjtejournalen og sammenholdes med kulturregistreringer og begrundelser for anvendelsen.</t>
  </si>
  <si>
    <t>Inspection of records of use of pesticides. Records and plan for use of pesticides available for all group members. One group member (87) appeared not to have up-to-date records.</t>
  </si>
  <si>
    <t>Inspection of application records of use of fertilisers. Records and plan for use of fertilisers available for all group members. One group member (87) appeared not to have up-to-date records.</t>
  </si>
  <si>
    <t>Obs 2020.5</t>
  </si>
  <si>
    <t>Inspection of application records of use of fertilisers. Records and plan for use of fertilisers available for all group members. Only one group member (87) appeared not to have up-to-date records at the time of the audit.</t>
  </si>
  <si>
    <t>4.3. Løbende registreringer: Dokumenterede driftsregistreringer der entydigt refererer til skovkortets opdeling:</t>
  </si>
  <si>
    <t xml:space="preserve">Gruppelederen skal sikre at gruppemedlemmerne har dokumenterede driftsregistreringer der entydigt refererer til skovkortets opdeling, inkl.
b)    Årligt forbrug af sprøjtemidler på ejendomsniveau med en registrering af de behandlede lokaliteter
c)    Årligt gødningsforbrug på ejendomsniveau med en registrering af de behandlede lokaliteter </t>
  </si>
  <si>
    <t xml:space="preserve">The group manager should make sure that the group members have up-to-date application records available at audits, incl. 
b) Yearly consumption of pesticide at property level with a registration of the locations that has received the treatment. 
c) Yearly consumption of fertilizer at property level with a registration of the locations that has received the treatment. </t>
  </si>
  <si>
    <t>PEFC DK 001-3, 4.3b-c</t>
  </si>
  <si>
    <t>John Rogers</t>
  </si>
  <si>
    <t>SA-PEFC-FM-002761</t>
  </si>
  <si>
    <t xml:space="preserve">FIRST SURVEILLANCE </t>
  </si>
  <si>
    <t>Surveillance Assessment dates</t>
  </si>
  <si>
    <t>Estimate of person days to complete surveillance assessment</t>
  </si>
  <si>
    <t>Surveillance Assessment team</t>
  </si>
  <si>
    <t>The assessment team consisted of:</t>
  </si>
  <si>
    <t>Team members’ c.v.’s are held on file.</t>
  </si>
  <si>
    <t>6.3.1</t>
  </si>
  <si>
    <t>Assessment process</t>
  </si>
  <si>
    <t>6.4.1</t>
  </si>
  <si>
    <t>Criteria assessed at audit</t>
  </si>
  <si>
    <t>Stakeholder consultation</t>
  </si>
  <si>
    <t>Review of corrective actions</t>
  </si>
  <si>
    <t xml:space="preserve">Action taken in relation to previously issued conditions is reviewed given in Section 2 of this report. </t>
  </si>
  <si>
    <t xml:space="preserve">Main sites visited in each FMU </t>
  </si>
  <si>
    <t>Confirmation of scope</t>
  </si>
  <si>
    <r>
      <t>Changes to management situation</t>
    </r>
    <r>
      <rPr>
        <b/>
        <sz val="10"/>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</si>
  <si>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</si>
  <si>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Results of surveillance assessment</t>
  </si>
  <si>
    <r>
      <rPr>
        <b/>
        <sz val="10"/>
        <color indexed="10"/>
        <rFont val="Cambria"/>
        <family val="1"/>
      </rPr>
      <t>Review of complaints or</t>
    </r>
    <r>
      <rPr>
        <b/>
        <sz val="10"/>
        <rFont val="Cambria"/>
        <family val="1"/>
      </rPr>
      <t xml:space="preserve"> Issues arising</t>
    </r>
  </si>
  <si>
    <t>Where an issue was difficult to assess or contradictory evidence was identified this is discussed in the section below as an Issue and the conclusions drawn given.</t>
  </si>
  <si>
    <r>
      <t xml:space="preserve">Inspection of written contracts with contractors and forest workers confirm compliance with national legislation and thus ILO conventions (same as under 3.11.1). Field inspections of ongoing operations  at the visited group members confirm good practice of safety and health in line with ILO Code of good practice by use of proper equipments and proper and modern machinery. The ILO code of practice guidelines section 9: 212. </t>
    </r>
    <r>
      <rPr>
        <i/>
        <sz val="10"/>
        <rFont val="Calibri"/>
        <family val="2"/>
      </rPr>
      <t>"Well-maintained first-aid kits or boxes shall be readily available at the worksite and shall be protected against contamination by moisture and debris. These containers shall be clearly marked and contain nothing other than first-aid equipment"</t>
    </r>
    <r>
      <rPr>
        <sz val="10"/>
        <rFont val="Calibri"/>
        <family val="2"/>
      </rPr>
      <t xml:space="preserve">. However during the field visit, one contractor at one group member (14) could not find the first aid box in the machine. </t>
    </r>
  </si>
  <si>
    <t>21-25.06.2021</t>
  </si>
  <si>
    <t>Anja S. Brogaard</t>
  </si>
  <si>
    <t>Total Area (ha)</t>
  </si>
  <si>
    <t>HCV 1 Areas for cons/red-list species.</t>
  </si>
  <si>
    <t>HCV 3: Natura 2000, §3/§25 ares, Key biotopes&gt;0.25 ha</t>
  </si>
  <si>
    <t>HCV 4 Drinking, ground- and drilling prot water.</t>
  </si>
  <si>
    <t>HCV 6 Cultural values</t>
  </si>
  <si>
    <t>Area forest land</t>
  </si>
  <si>
    <t>Area 5% untouched forest</t>
  </si>
  <si>
    <t>Area 10% biodiversity of total area</t>
  </si>
  <si>
    <t>Area production forest</t>
  </si>
  <si>
    <t>Area non-forest land (open, lakes etc)</t>
  </si>
  <si>
    <t>% replanted</t>
  </si>
  <si>
    <t>% natural regeneration</t>
  </si>
  <si>
    <t>Increment/recomm harvest)</t>
  </si>
  <si>
    <t>Current harvest level</t>
  </si>
  <si>
    <t>Area native species</t>
  </si>
  <si>
    <t>Area non-native species</t>
  </si>
  <si>
    <t>Area broadleaved</t>
  </si>
  <si>
    <t>Area conifers</t>
  </si>
  <si>
    <t>Area intensive/plantation</t>
  </si>
  <si>
    <t>Use of pesticides?</t>
  </si>
  <si>
    <t>25.09.2020</t>
  </si>
  <si>
    <t>12.11.2010</t>
  </si>
  <si>
    <t>15.08.2012</t>
  </si>
  <si>
    <t>56¤09'04.42"N, 10¤11'51.41"E</t>
  </si>
  <si>
    <t>01.06.2015</t>
  </si>
  <si>
    <t>&lt;1 litre/yr</t>
  </si>
  <si>
    <t>13.12.2012</t>
  </si>
  <si>
    <t>10.01.2013</t>
  </si>
  <si>
    <t>03.07.2019</t>
  </si>
  <si>
    <t>56° 53' 17.232'' N, 
10° 13' 16.86'' E</t>
  </si>
  <si>
    <t>28.05.2020</t>
  </si>
  <si>
    <t>20.06.2012</t>
  </si>
  <si>
    <t>56¤08'00"N, 08¤58'0"E</t>
  </si>
  <si>
    <r>
      <t>FSC</t>
    </r>
    <r>
      <rPr>
        <vertAlign val="superscript"/>
        <sz val="10"/>
        <rFont val="Calibri"/>
        <family val="2"/>
      </rPr>
      <t>®</t>
    </r>
    <r>
      <rPr>
        <sz val="10"/>
        <rFont val="Calibri"/>
        <family val="2"/>
      </rPr>
      <t xml:space="preserve"> AAF category/ies</t>
    </r>
  </si>
  <si>
    <t>Viborg Kommune</t>
  </si>
  <si>
    <t>Første årlige audit</t>
  </si>
  <si>
    <t>Auditdatoer</t>
  </si>
  <si>
    <t>Auditplan</t>
  </si>
  <si>
    <t>21.06.2021 Opening meeting; Michael Glud, group manager, Anja Brogaard (TL, auditor) and Karina Kitnaes (auditor)</t>
  </si>
  <si>
    <t>21.06.2021 Åbningsmøde; Michael Glud, gruppeleder, Anja Brogaard (TL, auditor) og Karina Kitnaes (auditor)</t>
  </si>
  <si>
    <t>21.06.2021 Audit: Review of documentation &amp; Group systems, staff interviews</t>
  </si>
  <si>
    <t>21.06.2021 Audit: Review af dokumentation &amp; gruppesystem, interviews</t>
  </si>
  <si>
    <t>22.06.2021 Site visit to FMUs of Ringkjøping-Skjern municipality</t>
  </si>
  <si>
    <t>22.06.2021 Feltbesøg og gennemgang hos  Ringkjøping-Skjern municipality</t>
  </si>
  <si>
    <t>22.06.2021 Site visit to FMUs of Aage V. Jensen foundation</t>
  </si>
  <si>
    <t>22.06.2021 Feltbesøg og gennemgang hos  Aage V. Jensen foundation</t>
  </si>
  <si>
    <t>24.06.2021 Site visit to FMUs of Aage V. Jensen foundation</t>
  </si>
  <si>
    <t>24.06.2021 Feltbesøg og gennemgang hos Aage V. Jensen foundation</t>
  </si>
  <si>
    <t>25.06.2021 Site visit to FMUs of Aarhus municipality</t>
  </si>
  <si>
    <t>25.06.2021 Feltbesøg og gennemgang hos Aarhus municipality</t>
  </si>
  <si>
    <t>22-25.06.2021 Document review - group members, group manager, forest portal with all data and records.</t>
  </si>
  <si>
    <t>21-25.06.2021 Dokument gennemgang - gruppemedlemmers, gruppeleders og skovportalen med data</t>
  </si>
  <si>
    <t>25.06.2021 Auditors meeting</t>
  </si>
  <si>
    <t>25.06.2021 Auditormøde</t>
  </si>
  <si>
    <t>25.06.2021 Closing meeting; Michael Glud, group manager, Anja Brogaard (TL, auditor) and Karina Kitnaes (auditor)</t>
  </si>
  <si>
    <t>25.06.2021 afslutningsmøde; Michael Glud, gruppeleder, Anja Brogaard (TL, auditor) og Karina Kitnaes (auditor)</t>
  </si>
  <si>
    <t>Estimerede antal persondage brugt til at gennemføre inspektionen</t>
  </si>
  <si>
    <t>2x6 person days including time spent on preparatory work, actual audit days, consultation and report writing (excluding travel to the region)</t>
  </si>
  <si>
    <t>2x6 arbejdsdage inkl forberedelse, løbende kommunikation, felt inspektion, kontorbesøg, gennemgang af documentation, transport, interessentkonsultation og afrapportering.</t>
  </si>
  <si>
    <t>Faktorer som øger audittiden: Afstand mellem gruppemedlemmer. HCVs tilstedeværelse.</t>
  </si>
  <si>
    <t xml:space="preserve">Factors decreasing auditing time: Group certificate. </t>
  </si>
  <si>
    <t>Faktorer som formindsker audittiden: Gruppecertifikat</t>
  </si>
  <si>
    <t>1) Anja Skriver Brogaard (TL, auditor) uddannet forstkandidat fra Norges Miljø- og Biovidenskabelige Universitet (NMBU) og har 15 års professionel erhvervserfaring inden for skov- og træindustrien. Anja har arbejdet som auditor siden 2011 for andet CB, siden 2015 for Teknologisk Institut og siden 2020 for WSP Denmark med stærkt fokus på skovdriftscertificering, sporbarhedscertificering, tømmerlovgivning og andre certificeringer relateret til skov- og træforarbejdende industrier. Anja har udført +500 audits af skovforvaltninger og træforarbejdende virksomheder i Danmark og i udlandet, eks. i lande som Norge, USA, Chile og Rusland.</t>
  </si>
  <si>
    <t xml:space="preserve">2) Karina Seeberg Kitnæs (Auditor) er uddannet biolog M.Sc. og har 25 års international erfaring med skovøkologi, skovbrug, integreret naturressourceforvaltning, implementering af EU Natura 2000 og EU Vandrammedirektivet, samt FSC/PEFC FM og COC certificering. Fr. Kitnæs er forretningsleder hos WSP Danmark og har ekspertise og erfaring i implementering af europæisk lovgivning og internationale skov- og sporbarhedsstandarder, herunder den europæiske tømmerforordning (EUTR) og FSC, PEFC og SBP certificeringsordningerne. Siden 2004 har  Kitnæs ansvaret for evaluering af bl.a. skovforvaltninger i Danmark, England, Finland, Litauen, Malaysia, Norge, Hviderusland, Skotland, Rusland (Sibirien), Slovakiet og Sverige op imod kvalificerende og gældende standarder.
</t>
  </si>
  <si>
    <t>Rapportforfatter</t>
  </si>
  <si>
    <t>Auditprocessen</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</si>
  <si>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</si>
  <si>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Kriteria evalueret som en del af auditten</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</si>
  <si>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  where there is a high risk of non-compliance to a new standard. AND any significant changes to a standard.
</t>
  </si>
  <si>
    <t>Kriterier udvalgt til evaluering var baseret på: - områder med potentielle svagheder/relateret til tidligere CARs eller kritiske forhold, - relateret til interessent kommentarer modtaget, - hvor der har været ændringer i forvaltningen/certifikatets dækning, - relateret til hovedmålsætninger og igangværende aktiviteter, og - for at sikre at alle principper bliver evalueret mindst én gang i løbet af de 4 årlige inspektioner.</t>
  </si>
  <si>
    <t>27 consultees were contacted</t>
  </si>
  <si>
    <t>27 interessenter er blevet konsulteret forinden auditten</t>
  </si>
  <si>
    <t>0 svar er blevet modtaget</t>
  </si>
  <si>
    <t>Consultation was carried out on 07.05.2021</t>
  </si>
  <si>
    <t>Konsultationen blev gennemført den 07/05-2021</t>
  </si>
  <si>
    <t>3 visits/interviews were held by phone/in person during audit</t>
  </si>
  <si>
    <t>3 besøg og interviews af entreprenører blev gennemført under auditten.</t>
  </si>
  <si>
    <t>Se A2 for resumé af kommentarer rejst af interessenter og SA Cert svar</t>
  </si>
  <si>
    <t>Review af udstedte korrigerende handlinger/tiltag</t>
  </si>
  <si>
    <t>Handlinger/tiltag gennemført i forhold til tidligere udstedte krav om korrigerende handlinger er gennemgået og gengivet i section 2 af denne rapport.</t>
  </si>
  <si>
    <t>Optegnelse af udvalte lokaliteter og steder besøgt</t>
  </si>
  <si>
    <t>Skovejendom 1:</t>
  </si>
  <si>
    <t>Skovejendom 2:</t>
  </si>
  <si>
    <t>Skovejendom 3:</t>
  </si>
  <si>
    <t>Skovejendom 4:</t>
  </si>
  <si>
    <t>Bekræftelse af certifikatets dækrning</t>
  </si>
  <si>
    <t>The assessment team reviewed the current scope of the certificate in terms of FSC certified forest area and products being produced. There was no change since the previous evaluation.</t>
  </si>
  <si>
    <t>Auditorteamet gennemgik den nuværende dækning af certifikatet i forhold til FSC certificeret skovareal og produkter. Der var ingen ændringer siden sidste inspektion udover øgning i antal gruppemedlemmer og dermed i certificeret skovareal.</t>
  </si>
  <si>
    <t xml:space="preserve">No new areas have been excised according to FSC-POL-20-003 The excision of areas from the scope of the certificate. </t>
  </si>
  <si>
    <t>Ændringer til forvaltningssituationen.</t>
  </si>
  <si>
    <t>Auditorteamet gennemgik forvaltningssituationen. Ingen grundlæggende ændringer til forvaltningssituationen.</t>
  </si>
  <si>
    <t>New FMU's are under the responsibility of the certificate holder shared between the group member and manager. (No partial certifications related to the FSC-POL-20-002 partial certification of large ownerships  policy)</t>
  </si>
  <si>
    <t>Resultaterne af den årlige inspektion</t>
  </si>
  <si>
    <t>Results of the surveillance assessment are recorded in the standard and checklist Annex 1 and any Non-compliances identified are given in Section 2 of this report. See also Issues arising below.</t>
  </si>
  <si>
    <t>Resulterne af inspektionsevalueringen blev registreret i standard og tjeklisten i bilag 1 og identificerede afvigelser er givet i section 2 af denne rapport. Se også nedenfor under Kritiske forhold.</t>
  </si>
  <si>
    <t>Inspektionen involverede gennemgang af relevante gruppe og forvaltnings-/planlægningsdokumentation og registreringer, feltbesøg, diskussion med skovforvaltere og arbejdere og udfyldelse af gruppe og skovforvaltningstjeklister. Antallet af gruppemedlemmer som blev besøgt, var baseret på stikprøveberegningen givet i bilag 8. Besøgte lokaliteter blev udvalgt til at inkludere områder med fornyligt gennemførte eller igangværende skovoperationer, områder med offentlig adgang, områder med bevaringsværdi og gruppemedlemmer ikke tidligere besøgt af SA Cert</t>
  </si>
  <si>
    <t>21.06.2021 Site visit to FMUs of Viborg municipality</t>
  </si>
  <si>
    <t>23.06.2021 Feltbesøg og gennemgang hos  Palsgaard</t>
  </si>
  <si>
    <t>23.06.2021 Feltbesøg og gennemgang hos  Hjøllundhus</t>
  </si>
  <si>
    <t>24.06.2021 Feltbesøg og gennemgang hos Rønhøj plantage</t>
  </si>
  <si>
    <t>23.06.2021 Site visit to FMUs of Hjøllundhus</t>
  </si>
  <si>
    <t>23.06.2021 Site visit to FMUs of Palsgaard</t>
  </si>
  <si>
    <t xml:space="preserve">24.06.2021 Site visit to FMUs of Rønhøj </t>
  </si>
  <si>
    <t>Skovejendom 5:</t>
  </si>
  <si>
    <t>Skovejendom 6:</t>
  </si>
  <si>
    <t>Skovejendom 7:</t>
  </si>
  <si>
    <t xml:space="preserve">Site 1: FMU with compartments with thinnings, forest fringes, HCV of open peatland, HCV of protected lake area, compartments with thinnings in older forest stands, compartments with native tree species in forest stands with thinnings, forest track and trail system, with horse riding paths, mountain bike route, walking trails. </t>
  </si>
  <si>
    <t>Site 6: FMU with compartments with thinnings, compartments with small scale clearcuts to remove exotic species, compartments with planting of native tree species. Compartments with oak forest stands, large areas with natural forest, HCV of large raised bog fully protected, nature restoration area with stopping drainage of peatlands, open landscape values.</t>
  </si>
  <si>
    <t>Site 8: FMU with compartments with thinnings with retained standing trees, high stumps and laying dead wood, some with denser forest stands and some with open forest stands, thinnings with focus on oak forest stands, horse riding trail, forest fringes, walking trails.</t>
  </si>
  <si>
    <t>Skovejendom 8:</t>
  </si>
  <si>
    <t xml:space="preserve">Site 7: FMU with compartments with thinnings, compartments with small clear cuts, cultural heritage marked on maps and maintained on site, forest frings, HCVs with heatlands and heatland landscape under protection according to protection plan, compartments with planted conifer stands, walking routes, and forest roads. </t>
  </si>
  <si>
    <t>12 months after receipt of report, to be checked at next audit</t>
  </si>
  <si>
    <t>25.06.2021</t>
  </si>
  <si>
    <t xml:space="preserve">S1 (2021): The group manager has performed an (FSC) ESRA as required by FSC. The ESRA was reviewed during the audit. The group manager has set up the group member portal so that the data for each group member is analysed once per year and an overview (SDO) with key data and the results over five years are presented as a summary of the results, including the use of pesticides and fertilisers. The data in the pesticides application form was found for the visited group members. </t>
  </si>
  <si>
    <t>The group manager agrees that there are group members, which seems not to have understood the requirement, eventhough it has been discussed with them during workshops.</t>
  </si>
  <si>
    <t xml:space="preserve">The group manager proposes to address this towards the group members, towards the group managers own foresters and the contractors, as well as to have this as a clear focus the coming period. </t>
  </si>
  <si>
    <t>S1 (2021): The group manager has together with the group member in question prepared a plan for meeting the target. The plan is available at the forest portal. Checked. The group manager has set up the group member forest portal so that the data for each group member is analysed once per year and an overview (SDO) with key data and the results are generated, including the % area with native tree species. Checked for the visited group members and found in good order.</t>
  </si>
  <si>
    <t xml:space="preserve">S1 (2021): The group manager has revised the contract formats to include the requirement; one format is used for when the group members hire contractors, and one is used for when the group manager is responsible for hiring the contractors. The group manager has requested its own foresters to have focus on this during field control of harvesting sites. The visited group members have either themselves the contracts in good order, or have a framework contract with the group manager so that the group manager has the contracts in good order. Examples of correct contracts seen. 
During field visits and interview of contractors, first aid boxes were found in all harvesting machines. </t>
  </si>
  <si>
    <t xml:space="preserve">S1 (2021): The group manager has set up the group member portal so that the data for each group member is analysed once per year and an overview (SDO) with key data and the results is generated, including the use of pesticides and the use of fertilisers, plus the development over the last five years. The data in the pesticides application form was found for the visited group members. </t>
  </si>
  <si>
    <t>Same as at previous audits. The group has documented procedures and written agreements with each group member. The internal audits are conducted by the certification responsible and professional forester (M.Sc. In forestry) and life long experience.</t>
  </si>
  <si>
    <t xml:space="preserve">Same as at previous audits. The group manager has worked on simplifying and updating the groups steering handbook. Steering handbook presented and found to include relevant procedures and instructions to fullfill the PEFC requirements. For each group member, the forest portal is the platform where all documented procedures and templates and records are shared between the group manager and the group member. The group manager carries out main assessments of all new group members, and internal audits by sampling of the group members. </t>
  </si>
  <si>
    <t>Same as at previous audits. In addition, the group manager has set up the group member forest portal so that the data for each group member is analysed once per year and an overview (SDO) with key data and the results are generated.</t>
  </si>
  <si>
    <t>The above requirements checked at the group leader in place. Documentation includes procedures for accepting new members and preparing all necessary documentation (group scheme manual, site forest handbook, forest management plans and maps). Documentation includes procedures and audit reports from internal audits and results of issuing corrective measures. Documentation includes procedures and documentation for handling stakeholder comments and providing summaries etc. The group leader keeps all records of communication.</t>
  </si>
  <si>
    <t>2021.1</t>
  </si>
  <si>
    <t>N</t>
  </si>
  <si>
    <t>PEFC DK 003-4, 5.3</t>
  </si>
  <si>
    <t>The Group Manager agrees that this occurs and that this is because of a technical issue in own system that drags data from recorded data in the system.</t>
  </si>
  <si>
    <t>The Group Manager will address the issue to the relevant technical staff to get the problem fixed.</t>
  </si>
  <si>
    <t xml:space="preserve">Same as at previous audit. Full register of group members with required information maintained and reviewed during the audit. As part of the preparation to the audit, it was noted that the size of the certified area in the group managers register of the group members from time to time varied slightly from the size of the certified area found in the group members individual records in the forest portal and the reports submitted to PEFC Denmark. Also it appeared during the audit that some of the group members have outdated membership numbers and outdated forest management proofs. See Condition 2021.1 </t>
  </si>
  <si>
    <t xml:space="preserve">Full register of group members with required information maintained and reviewed during the audit. As part of the preparation to the audit, it was noted that the size of the certified area in the group managers register of the group members from time to time varied slightly from the size of the certified area found in the group members individual records in the forest portal and the reports submitted to PEFC Denmark. Also it appeared during the audit that some of the group members have outdated membership numbers and outdated forest management proofs. </t>
  </si>
  <si>
    <t>The Group Manager shall make sure that the register of the certified forest properties contains correct and up-to-date information for each group member:
- Number of the forest management proof
- The size of the certified area</t>
  </si>
  <si>
    <t>Gruppelederen skal føre register over de certificerede skovejendomme indeholdende korrekte oplysninger for hvert enkelt gruppemedlem, inkl.:
- Skovbrugsbevisnummer
- Certificeret areal</t>
  </si>
  <si>
    <t>Obs 2021.3</t>
  </si>
  <si>
    <t xml:space="preserve">Procedures in the group scheme manual include definition of handling suspension and withdrawal of agreements. So far, none of the group members have been suspended or withdrawn the agreement of participation of the group scheme. However with the update of the groups steering handbook, it was during the audit unclear if the procedure for suspension and withdrawal of agreement of participation in the group was still part of the steering handbook. </t>
  </si>
  <si>
    <t>2021.3</t>
  </si>
  <si>
    <t>The Group Manager should make sure that the steering handbook includes defined procedures for handling of suspension and withdrawal of agreements. Guidance in handling of deviations from PEFC Denmark’s Forest Management Standard is laid down in appendix 1.</t>
  </si>
  <si>
    <t xml:space="preserve">Gruppelederen skal sikre at den opdaterede styringshåndbog inkluderer procedurer for suspendering og tilbagetrækning af aftaler. Vejledning i håndtering af afvigelse er givet i bilag 1. 
</t>
  </si>
  <si>
    <t xml:space="preserve">The written agreement between the group leader and the group member includes a clause giving both parties the right to terminate the agreement.The group has now a total of 104 group members. </t>
  </si>
  <si>
    <t>2021.2</t>
  </si>
  <si>
    <t>Obs 2021.2</t>
  </si>
  <si>
    <t xml:space="preserve">The above list of rountines are described in the written documents. Internal audit routines and procedures are laid down in the group scheme manual and in digital system for conducting internal audits by the forest managers of the group leader. The Group Manager prepares internal audit reports for each sampled group member including list of deviations and corrective actions. At the time of the audit, it was however unclear how the group manager follow up on the issued corrective actions and which deadlines are given. See observation 2021.2. </t>
  </si>
  <si>
    <t xml:space="preserve">The Group Manager prepares internal audit reports for each sampled group member including list of deviations and corrective actions. At the time of the audit, it was however unclear how the group manager follow up on the issued corrective actions and which deadlines are given. </t>
  </si>
  <si>
    <t xml:space="preserve">The Group Manager should clarify in own steering system how non-conformities and corrective actions issued during internal audits are followed up and which deadlines are given for group members to meet the corrective actions (in accordance with annex 1 of PEFC DK 003-4). </t>
  </si>
  <si>
    <t>Gruppelederen skal i styringshåndbogen og de interne audit rapporter præcisere hvordan  afvigelser og korrigerende handlinger udstedt til gruppemedlemmer håndteres og følges op, samt hvilke tidsfrister gruppemedlemmerne gives for at leve op til de udstedte krav om korrigerende handlinger (i overensstemmelse med bilag 1 af PEFC DK 003-4)</t>
  </si>
  <si>
    <t>PEFC DK 003-4, 5.6, Annex 1</t>
  </si>
  <si>
    <t>2021.4</t>
  </si>
  <si>
    <t>2021.5</t>
  </si>
  <si>
    <t>PEFC DK 003-4, 5.10</t>
  </si>
  <si>
    <t>No on-product trademark designs</t>
  </si>
  <si>
    <t>All promotional use of the PEFC trademarks seen during the audit meet the PEFC requirements</t>
  </si>
  <si>
    <t>raised to a Minor 2020.2</t>
  </si>
  <si>
    <t xml:space="preserve"> The group manager has revised the contract formats to include the requirement; one format is used for when the group members hire contractors, and one is used for when the group manager is responsible for hiring the contractors. The group manager has requested its own foresters to have focus on this during field control of harvesting sites. The visited group members have either themselves the contracts in good order, or have a framework contract with the group manager so that the group manager has the contracts in good order. Examples of correct contracts seen. During field visits and interview of contractors, first aid boxes were found in all harvesting machines. </t>
  </si>
  <si>
    <t>The following criteria were assessed: 1 and 2, plus indicators with open observations from previous audit</t>
  </si>
  <si>
    <t>Følgende skovstandard kriterier blev evalueret: 1 og 2, plus åbne observationer</t>
  </si>
  <si>
    <t xml:space="preserve">The group manager has set up the group member portal so that the data for each group member is analysed once per year and an overview (SDO) with key data and the results is generated, including the use of pesticides and the use of fertilisers, plus the development over the last five years. The data in the pesticides application form was found for the visited group members. </t>
  </si>
  <si>
    <t xml:space="preserve"> The group manager has performed an (FSC) ESRA as required by FSC. The ESRA was reviewed during the audit. The group manager has set up the group member portal so that the data for each group member is analysed once per year and an overview (SDO) with key data and the results over five years are presented as a summary of the results, including the use of pesticides and fertilisers. The data in the pesticides application form was found for the visited group members. </t>
  </si>
  <si>
    <t>PEFC DK 001-3, 1.8.1</t>
  </si>
  <si>
    <t>The group manager has together with the group member in question prepared a plan for meeting the target. The plan is available at the forest portal. Checked. The group manager has set up the group member forest portal so that the data for each group member is analysed once per year and an overview (SDO) with key data and the results are generated, including the % area with native tree species. Checked for the visited group members and found in good order.</t>
  </si>
  <si>
    <t>All group members visited have maps of identified and known nature values and protected areas. Field visits confirm that the nature values are maintained, not damaged and protected where in need of protection. However for one group member, an area of the certified forest area is protected according to a protection plan to restore a larger heatland area. From the protection plan, the forest owner is allowed to continue current forestry in the area until 2071, but it is clear from the plan that new planting is not allowed. The group member has clearcut an area and replanted the area with non-native species (Rønhjøj Plantage).</t>
  </si>
  <si>
    <t>The group manager has held information and training meetings with the group members where this requirement was discussed. The group manager has trained contractors to always leave the required trees. The group manager has set up the work instruction so that this requirement is always included, when planning thinnings. The visited FSC/PEFC group members were aware of the requirement, during field visits to harvesting sites with thinnings, the requirement was met for most group members. However, two PEFC group members visited (Viborg kommune og Hjøllund Hus) did not show awareness during interview and there were not sufficient high stumbs or laying trees found in thinnings during field visits. Observation raised to a MINOR.</t>
  </si>
  <si>
    <t>Records and registration of nature values present for all visited group members. All group members visited have maps of identified and known nature values and protected areas. Field visits confirm that the nature values are maintained, not damaged and protected where in need of protection. However for one group member, an area of the certified forest area is protected according to a protection plan to restore a larger heatland area. From the protection plan, the forest owner is allowed to continue current forestry in the area until 2071, but it is clear from the plan that new planting is not allowed. The group member has clearcut an area and replanted the area with non-native species (Rønhjøj Plantage).</t>
  </si>
  <si>
    <t>PEFC DK 001-3, 2.7.1 (og 4.)</t>
  </si>
  <si>
    <t>Gruppelederen skal sikre at gruppemedlemmet implementerer korrigerence handlinger relevante for at leve op til fredningsplanens bestemmelser så: 
- Registreringer af naturværdier er gennemført og der tages hensyn hertil i driften.
- Tinglyste fredninger og Naturbeskyttelseslovens § 3 områder og eventuelt kortlagte Natura 2000 naturtyper, som er registrerede hos myndighederne.</t>
  </si>
  <si>
    <t>The Group Manager shall make sure that the group member implements corrective actions relevant in order to meet the obligations in the protection plan so that:
- Registrations of natural values are in place and are considered through the management.
- Registered conservation areas as well as § 3 protection areas of the Nature Protection Act  and Natura 2000 habitats registered by the authorities.</t>
  </si>
  <si>
    <t xml:space="preserve">During the audit, check of when group members themselves issues invoices was performed. Some of the group members own invoices did not show correct certificate code nor the products PEFC claim. The Group Manager has not included checking this requirement as part of the internal audits of group members. </t>
  </si>
  <si>
    <t>The Group Manager shall - as part of the internal audits of group members and in general for all group members which issues invoices themselves - make sure that the group members include: 
- Correct PEFC certificate code: SA-PEFC-FM-002761
- Correct PEFC claim: 100% PEFC certified,
on all invoices issued for certified products.</t>
  </si>
  <si>
    <t>Gruppelederen skal - som en del af de interne audits af gruppemedlemmer og generelt for alle gruppemedlemmer, som udsteder egne faktura - sikre at gruppemedlemmerne inkluderer: 
- Korrekt PEFC certifikatkode: SA-PEFC-FM-002761
- Korrekt PEFC claim: 100% PEFC certificeret,
på alle faktura udstedt for certificerede produkter.</t>
  </si>
  <si>
    <t xml:space="preserve">Inspection of sales, measurement and transport documentation for products sold as PEFC certified at the group members and at the group manager as the buyer of certified products confirmed to include the listed information of the criterion. But during the audit, check of when group members themselves issues invoices was performed. Some of the group members own invoices did not show correct certificate code nor the products PEFC claim. The Group Manager has not included checking this requirement as part of the internal audits of group members. </t>
  </si>
  <si>
    <t>Forest Certification Public Report</t>
  </si>
  <si>
    <t xml:space="preserve">Site 4: Compartments with thinnings done with machine, HCVs with open land (meadow, waterstream and lake, cultural values (dike and burial mounds) marked on maps. Compartments with planting of coniferous native and non-native species, Forest roads. Compartments of clear cuts by logging machine. </t>
  </si>
  <si>
    <t xml:space="preserve">Site: 3: Compartments with untouched forest, compartments with natural regeneration in combination with planting and fencing. Compartments with harvest of coniferous along side road and tree stumps. Compartments with meadow along water stream. Harvest with with uneven edges to dissolve the clear compartmental structure. Forest frings. </t>
  </si>
  <si>
    <t>Site 2: FMU with compartments with thinnings in middle aged stands leaving tops and dead wood, compartments with thinnings for wood chipping, compartments with small scale clearcuts and standing dead wood, compartments with planting of native tree species and compartments with natural regeneration. Compartments with untouched forest area, interview with forest worker in action. , HCV of bog, fox grave and old dike and untouched forest with. HCV forest with special hilly landscape with small lakes. Compartments with recreational facilities. Forest frings</t>
  </si>
  <si>
    <t xml:space="preserve">Site 5: Compartment with  machine logging activity leaving stumps, tops and dead wood. Interview with contractor. Interview with forest workers, HCV areas (broadleaved old forest along the coast, old oak trees left for decay, habitats for birds of prey), walking routes, and forest roads. Natural regeneration, planting of conifers and broadleaves, use of pesticide, soil preparation with "Lindeborg Spadeharve". </t>
  </si>
  <si>
    <t>Gus Hellier</t>
  </si>
  <si>
    <t>PEFC DK 001-3, 4.8.c</t>
  </si>
  <si>
    <t>Field inspection at the visited group members confirm presence of charateristic old and rare trees, while still sufficient influx of light is ensured to secure successful regeneration. This was confirmed during field visits to selected group members. These have been surveyed and the results included in the list of woodland key habitats.</t>
  </si>
  <si>
    <t>2019; 2021</t>
  </si>
  <si>
    <t xml:space="preserve">The group manager shall request the group members always to leave minimum 3 high stumps, snags or lying trees per ha in middle aged and older stands during thinning </t>
  </si>
  <si>
    <t>21-10-2021;
02/02/2022</t>
  </si>
  <si>
    <t>Annex 7 Group member details/ FMU details (Group)</t>
  </si>
  <si>
    <t xml:space="preserve">Contact details of group member (not site location) 
</t>
  </si>
  <si>
    <t>FMU DETAILS - GROUPS AND MULTIPLE FMU</t>
  </si>
  <si>
    <t>HCV present?</t>
  </si>
  <si>
    <t>Daniel Birk Nielsen</t>
  </si>
  <si>
    <t>Søren Strunge</t>
  </si>
  <si>
    <t>01.03.2022</t>
  </si>
  <si>
    <t>Idomlund Østerskov</t>
  </si>
  <si>
    <t>Henning Bilberg</t>
  </si>
  <si>
    <t>2022</t>
  </si>
  <si>
    <t>01.01.2021</t>
  </si>
  <si>
    <t>Ulriksdal</t>
  </si>
  <si>
    <t>Jens Rebien</t>
  </si>
  <si>
    <t>Thomas Steen Mikkelsen</t>
  </si>
  <si>
    <t>14.09.2021</t>
  </si>
  <si>
    <t>Nr. Askær</t>
  </si>
  <si>
    <t>Sigurd Ørting Jørgensen</t>
  </si>
  <si>
    <t>Morten Sørensen</t>
  </si>
  <si>
    <t>Bo Glent-Thule</t>
  </si>
  <si>
    <t>27.05.2021</t>
  </si>
  <si>
    <t>Nygaard Skov</t>
  </si>
  <si>
    <t>Jakob Møller Nielsen</t>
  </si>
  <si>
    <t>Investeringsselskabet Polen ApS</t>
  </si>
  <si>
    <t>Røjle Skov</t>
  </si>
  <si>
    <t>Leif Lauridsen</t>
  </si>
  <si>
    <t>Finansdirektør Søren Skov</t>
  </si>
  <si>
    <t>Justesen Holding ApS v/Oluf Justesen</t>
  </si>
  <si>
    <t>Mølledal Skov</t>
  </si>
  <si>
    <t>Godsejer Jørgen Faye</t>
  </si>
  <si>
    <t>Birkendegaard Gods</t>
  </si>
  <si>
    <t>Niels Falster Holm</t>
  </si>
  <si>
    <t>Lau Uno Larsson</t>
  </si>
  <si>
    <t>Coop Folkeskov A/S</t>
  </si>
  <si>
    <t>Storå Folkeskov</t>
  </si>
  <si>
    <t>Louise Albinus</t>
  </si>
  <si>
    <t>2019</t>
  </si>
  <si>
    <t>EJA A/S</t>
  </si>
  <si>
    <t>Skrald Skov</t>
  </si>
  <si>
    <t>Søren Stilling</t>
  </si>
  <si>
    <t>Claus Boel</t>
  </si>
  <si>
    <t>2020</t>
  </si>
  <si>
    <t>Bent Bille Brahe Selby</t>
  </si>
  <si>
    <t>Jan Nielsen / Line</t>
  </si>
  <si>
    <t>Thorsskov ApS</t>
  </si>
  <si>
    <t>Kristian Corfitz Petersen</t>
  </si>
  <si>
    <t>Helle Moltke</t>
  </si>
  <si>
    <t>Lystrup Øst Skovdistrikt</t>
  </si>
  <si>
    <t>Merethe og Niels Rasmussen</t>
  </si>
  <si>
    <t>Fårevejle Gods I/S</t>
  </si>
  <si>
    <t>Blue Hors ApS</t>
  </si>
  <si>
    <t>Jesper Schultz Rasmussen</t>
  </si>
  <si>
    <t>Martin Lynggaard Jørgensen</t>
  </si>
  <si>
    <t>Petri Holding ApS</t>
  </si>
  <si>
    <t>Nybo Jordbromølle Skov</t>
  </si>
  <si>
    <t>Janus Petersen</t>
  </si>
  <si>
    <t>Jeppe Lange Nielsen</t>
  </si>
  <si>
    <t>Morten Wibe Brændholt</t>
  </si>
  <si>
    <t>Mads Skov Olesen</t>
  </si>
  <si>
    <t>Erik Nørgård Jensen</t>
  </si>
  <si>
    <t>Filip Lüttichau</t>
  </si>
  <si>
    <t>Birgitte Dinesen</t>
  </si>
  <si>
    <t>Martin Bösselmann</t>
  </si>
  <si>
    <t>Ellen Andersen</t>
  </si>
  <si>
    <t>Fruerlund Plantage af 2019 I/S</t>
  </si>
  <si>
    <t>Jørn Tækker</t>
  </si>
  <si>
    <t>Allinggård Gods Ejendomsselskabet Larsmindevej 29 ApS</t>
  </si>
  <si>
    <t>Niels Olin Nygaard</t>
  </si>
  <si>
    <t>Peter Bernstorff</t>
  </si>
  <si>
    <t>Gjessinggaard Gods</t>
  </si>
  <si>
    <t>Ib Smith</t>
  </si>
  <si>
    <t>Højriis Slot og Gods</t>
  </si>
  <si>
    <t>Erik Von Rosen</t>
  </si>
  <si>
    <t>Knuthenlund Gods</t>
  </si>
  <si>
    <t>Erik Dalby</t>
  </si>
  <si>
    <t>Dover Plantage ApS</t>
  </si>
  <si>
    <t>Dover plantage ApS</t>
  </si>
  <si>
    <t>Asnæs Vesterskov</t>
  </si>
  <si>
    <t>Asger Enggaard</t>
  </si>
  <si>
    <t>Vegger Plantage</t>
  </si>
  <si>
    <t>Victor Dantoft</t>
  </si>
  <si>
    <t>Jesper Gerstrøm</t>
  </si>
  <si>
    <t>Svendborg kommune, Miljø og Teknik, Peter Møller</t>
  </si>
  <si>
    <t>Thomas Bager Nielsen</t>
  </si>
  <si>
    <t>Søfælde Skov- og Ejendomsselskab</t>
  </si>
  <si>
    <t>Søfælde Skov- og ejendomsselskab</t>
  </si>
  <si>
    <t>2021</t>
  </si>
  <si>
    <t>Frants Bernstorff-Gyldensteen</t>
  </si>
  <si>
    <t>Syddjurs Kommune</t>
  </si>
  <si>
    <t>Syddjurs Kommunes skove</t>
  </si>
  <si>
    <t>Peter Hauschildt Holm</t>
  </si>
  <si>
    <t>A/S Morsø Sønderherred</t>
  </si>
  <si>
    <t>17-09-2021</t>
  </si>
  <si>
    <t>Jan Furer Madsen</t>
  </si>
  <si>
    <t>Dalgas Plantage ApS</t>
  </si>
  <si>
    <t>Dalgas Plantage</t>
  </si>
  <si>
    <t>Henrik og Kristian Bring Larsen</t>
  </si>
  <si>
    <t>Pederstrup Skovdistrikt ApS</t>
  </si>
  <si>
    <t>Skrødstrup-Tornholt Skov og Hemstok</t>
  </si>
  <si>
    <t>Jens Villum Hilligsøe</t>
  </si>
  <si>
    <t>Anders Thorgaard</t>
  </si>
  <si>
    <t>Steensgaard Herregård</t>
  </si>
  <si>
    <t>Joachim Greve Moltke</t>
  </si>
  <si>
    <t>Lystrup Vest Skovdistrikt + Hundemose Vest</t>
  </si>
  <si>
    <t>Nicolai Oxholm Tillisch</t>
  </si>
  <si>
    <t>Rosenfeldt</t>
  </si>
  <si>
    <t>Lars Bjerre Hansen</t>
  </si>
  <si>
    <t>A/S Hovborg Plantage</t>
  </si>
  <si>
    <t>Hovborg Plantage 1A</t>
  </si>
  <si>
    <t>Norddjurs kommune</t>
  </si>
  <si>
    <t>Skov-Sam Certificering</t>
  </si>
  <si>
    <t>Marie Therese Collet Klein</t>
  </si>
  <si>
    <t>Katholm Gods</t>
  </si>
  <si>
    <t>Caspar Jebsen &amp; Christian Ahlefeldt Laurvig</t>
  </si>
  <si>
    <t>Tranekær Gods A/S</t>
  </si>
  <si>
    <t>H. Petersen Fond v/ Adv. J. Ballhausen</t>
  </si>
  <si>
    <t>Baldersbæk Pltg 661A</t>
  </si>
  <si>
    <t>Jacob de Neergaard</t>
  </si>
  <si>
    <t>Gyldenholm Gods</t>
  </si>
  <si>
    <t>Frederikshavn Kommune</t>
  </si>
  <si>
    <r>
      <t xml:space="preserve">2019; </t>
    </r>
    <r>
      <rPr>
        <sz val="10"/>
        <color indexed="10"/>
        <rFont val="Calibri"/>
        <family val="2"/>
      </rPr>
      <t>2022</t>
    </r>
  </si>
  <si>
    <t>Anne Sophie Iuel</t>
  </si>
  <si>
    <t>Petersgaard Gods</t>
  </si>
  <si>
    <t>St. Blicher A/S</t>
  </si>
  <si>
    <t>Gedhus Pltg. 1138A og Mourier Petersen</t>
  </si>
  <si>
    <t>Hvidkilde Gods</t>
  </si>
  <si>
    <t>Aarhus Kommune</t>
  </si>
  <si>
    <t>Julianelyst ApS</t>
  </si>
  <si>
    <t xml:space="preserve">Julianelyst </t>
  </si>
  <si>
    <t>Julianelyst Aps</t>
  </si>
  <si>
    <t>Herning Kommune</t>
  </si>
  <si>
    <t>John Milther</t>
  </si>
  <si>
    <r>
      <t xml:space="preserve">2020; </t>
    </r>
    <r>
      <rPr>
        <sz val="10"/>
        <color indexed="10"/>
        <rFont val="Calibri"/>
        <family val="2"/>
      </rPr>
      <t>2022</t>
    </r>
  </si>
  <si>
    <t>Egne Skove Certificering</t>
  </si>
  <si>
    <t>Erik Nørgaard Jensen</t>
  </si>
  <si>
    <t>Aage V. Jensen</t>
  </si>
  <si>
    <t>&gt;10000 ha</t>
  </si>
  <si>
    <r>
      <t xml:space="preserve">2020; 2021; </t>
    </r>
    <r>
      <rPr>
        <sz val="10"/>
        <color indexed="10"/>
        <rFont val="Calibri"/>
        <family val="2"/>
      </rPr>
      <t>2022</t>
    </r>
  </si>
  <si>
    <t>visited</t>
  </si>
  <si>
    <t>Sampling required</t>
  </si>
  <si>
    <t xml:space="preserve">GROUP CERTIFICATES </t>
  </si>
  <si>
    <t xml:space="preserve">Group member Name </t>
  </si>
  <si>
    <t xml:space="preserve">HCV 1 Biodiversity at species level: Living/breeding/resting areas for conservation-reliant and red-listed plant and animal species. 
HCV 3 Ecosystems* and habitats*: 
- Natura 2000 nature types, § 3 areas of the Nature Conservation Act, oak shrubs* and deciduous forests* edges of the Forest Act and forests* containing particular natural values (cf. § 25 of the Forest Act) or
- Key biotopes* over 0.25 ha
HCV 4 Critical ecosystem services*: Drinking water and groundwater, specifically near water drilling protected areas.
HCV 6 Cultural values: Areas of cultural value, Archaeological sites, stone and soil enclosure walls, heritage sites and cultural environments. 
</t>
  </si>
  <si>
    <t>1 (12)</t>
  </si>
  <si>
    <t>1 (14)</t>
  </si>
  <si>
    <t>1 (3)</t>
  </si>
  <si>
    <t>1 (2)</t>
  </si>
  <si>
    <t>PEFC (and FSC) FM S2</t>
  </si>
  <si>
    <t>Karina S. Kitnaes; Anja S. Brogaard</t>
  </si>
  <si>
    <t>7-29.06.2022; 17-19.08.2022</t>
  </si>
  <si>
    <t>SECOND SURVEILLANCE (S2)</t>
  </si>
  <si>
    <t>07.06.2022 Opening meeting; group manager and auditors</t>
  </si>
  <si>
    <t>07.06.2022 Åbningsmøde; gruppeleder og auditors</t>
  </si>
  <si>
    <t>07.06.2022 Audit: Review of documentation &amp; Group systems, staff interviews</t>
  </si>
  <si>
    <t>07.06.2022 Audit: Review af dokumentation &amp; gruppesystem, interviews</t>
  </si>
  <si>
    <t>08.06.2022 Site visits 1 to Herning Kommune</t>
  </si>
  <si>
    <t>08.06.2022 Feltbesøg 1 til Herning Kommune</t>
  </si>
  <si>
    <t>09.06.2022 Site visits 2 to Storå Folkeskove and site visits 3 to Idomlund Østerskov</t>
  </si>
  <si>
    <t>09.06.2022 Feltbesøg 2 til Storå Folkeskove og feltbesøg 3 til Idomlund Østerskov</t>
  </si>
  <si>
    <t>10-20.06.2022 Document review: group members, forest portal with all data and records.</t>
  </si>
  <si>
    <t>28.06.2022 Site visits 4 to FMUs of Aage V. Jensen foundation</t>
  </si>
  <si>
    <t>28.06.2022 Feltbesøg 4 til Aage V. Jensen fonds ejendomme</t>
  </si>
  <si>
    <t>29.06.2022 Document review; Interview: Ecosystem Services: ES2.2 for two (2) group members</t>
  </si>
  <si>
    <t xml:space="preserve">29.06.2022 Dokument gennemgang, interview; Økosystemtjenester: ES2.2 for to (2) gruppemedlemmer </t>
  </si>
  <si>
    <t>18.08.2022 Site visits 6 to Frederikshavn Kommune</t>
  </si>
  <si>
    <t>18.08.2022 Feltbesøg 6 til Frederikshavn Kommune</t>
  </si>
  <si>
    <t>19.08.2022 Auditors meeting</t>
  </si>
  <si>
    <t>19.08.2022 Auditormøde</t>
  </si>
  <si>
    <t>19.08.2022 Closing meeting; group manager and auditors</t>
  </si>
  <si>
    <t>19.08.2022 afslutningsmøde; gruppeleder og auditors</t>
  </si>
  <si>
    <t>2x8 person days including time spent on preparatory work, actual audit days, consultation and report writing (excluding travel to the region)</t>
  </si>
  <si>
    <t>2x8 arbejdsdage inkl forberedelse, løbende kommunikation, felt inspektion, kontorbesøg, gennemgang af documentation, transport, interessentkonsultation og afrapportering.</t>
  </si>
  <si>
    <t>1) Karina Seeberg Kitnaes (TL, Auditor) is educated biologist and has 26 years of international work experience focused on forest ecology, forestry, integrated natural resources management, implementation of EU Natura 2000 and EU Water Framework Directive, as well as FSC/PEFC FM and COC certification.  Ms. Kitnaes is business manager at WSP Danmark and has expertise and experience in implementation of international forest and chain-of-custody standards, including EU Timber Regulation (EUTR) and the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</si>
  <si>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 xml:space="preserve">2) Karina Seeberg Kitnæs (TL, auditor) er uddannet biolog M.Sc. og har 26 års international erfaring med skovøkologi, skovbrug, integreret naturressourceforvaltning, implementering af EU Natura 2000 og EU Vandrammedirektivet, samt FSC/PEFC FM og COC certificering. Fr. Kitnæs er forretningsleder hos WSP Danmark og har ekspertise og erfaring i implementering af europæisk lovgivning og internationale skov- og sporbarhedsstandarder, herunder den europæiske tømmerforordning (EUTR) og FSC, PEFC og SBP certificeringsordningerne. Siden 2004 har  Kitnæs ansvaret for evaluering af bl.a. skovforvaltninger i Danmark, England, Finland, Litauen, Malaysia, Norge, Hviderusland, Skotland, Rusland (Sibirien), Slovakiet og Sverige op imod kvalificerende og gældende standarder.
</t>
  </si>
  <si>
    <t xml:space="preserve">1) Anja Skriver Brogaard (Auditor) educated forester from Norwegian University of Life Sciences (NMBU) and has 16 years of professional work experience in the forest and wood industry. Anja has been working as lead auditor since 2011 for other CB, since 2015 for Danish Technological Institute  and since 2020 for WSP Denmark, with strong focus on forest management certification, chain of custody certification, timber legality and other certifications related to the forest and wood processing industries. Anja has performed +500 audits of forest managements and wood processing companies in Denmark and abroad in countries like Norway, USA, Chile and Russia.  </t>
  </si>
  <si>
    <t>1) Anja Skriver Brogaard (auditor) uddannet forstkandidat fra Norges Miljø- og Biovidenskabelige Universitet (NMBU) og har 16 års professionel erhvervserfaring inden for skov- og træindustrien. Anja har arbejdet som auditor siden 2011 for andet CB, siden 2015 for Teknologisk Institut og siden 2020 for WSP Denmark med stærkt fokus på skovdriftscertificering, sporbarhedscertificering, tømmerlovgivning og andre certificeringer relateret til skov- og træforarbejdende industrier. Anja har udført +500 audits af skovforvaltninger og træforarbejdende virksomheder i Danmark og i udlandet, eks. i lande som Norge, USA, Chile og Rusland.</t>
  </si>
  <si>
    <t>7.3.1</t>
  </si>
  <si>
    <t>Karina S. Kitnaes</t>
  </si>
  <si>
    <t>Inspektionen involverede gennemgang af relevante gruppe og forvaltnings-/planlægningsdokumentation og registreringer, feltbesøg, diskussion med skovforvaltere og arbejdere og udfyldelse af gruppe og skovforvaltningstjeklister. Antallet af gruppemedlemmer som blev besøgt, var baseret på stikprøveberegningen givet i bilag 8. Besøgte lokaliteter blev udvalgt til at inkludere områder med fornyligt gennemførte eller igangværende skovoperationer, områder med offentlig adgang, områder med bevaringsværdi og gruppemedlemmer ikke tidligere besøgt af Soil Association</t>
  </si>
  <si>
    <t>7.4.1</t>
  </si>
  <si>
    <t>10-20.06.2022 Dokument gennemgang; gruppemedlemmer, skovportalen med data og registreringer</t>
  </si>
  <si>
    <t>45 consultees were contacted</t>
  </si>
  <si>
    <t>45 interessenter er blevet konsulteret forinden auditten</t>
  </si>
  <si>
    <t>Consultation was carried out on 26.04.2022</t>
  </si>
  <si>
    <t>Konsultationen blev gennemført den 26.04.2022</t>
  </si>
  <si>
    <t>10 visits/interviews were held in person during audit</t>
  </si>
  <si>
    <t>10 besøg og interviews af entreprenører blev gennemført under auditten.</t>
  </si>
  <si>
    <t>Site 1: FMU with compartments with thinnings in middle aged stands leaving tops and dead wood, compartments with small scale clearcuts and standing dead wood, compartments with planting of native tree species and compartments with natural regeneration. Compartments with untouched forest area, HCV of Heathland, public forest trails and facilities.</t>
  </si>
  <si>
    <t xml:space="preserve">Site 2: Compartments with natural regeneration in combination with planting; Compartments with young forest stands planted. Compartments with untouched forests and riparian forest along water stream and moist meadows. Established trail and forest road system, Protected forest zones and nature values, cultural heritage and varied landscapes. ES2.2 evaluation and interviews of managers.  </t>
  </si>
  <si>
    <t xml:space="preserve">Site 3: Compartments with natural regeneration in combination with planting; Compartments with young forest stands planted. Compartments with untouched forests. Compartments with riparian forest along water stream and moist meadows. Established trail and forest road system, Protected forest zones and nature values, cultural heritage and varied landscapes. ES2.2 evaluation and interviews of managers.  </t>
  </si>
  <si>
    <t xml:space="preserve">Site 4: Compartments with thinnings with retained standing trees, high stumps and laying dead wood, some with denser forest stands and some with open forest stands, thinnings with focus on oak forest stands, forest fringes, forest roads and trail system, compartments with old and mature forest stands, Compartments with moist and wet forests, compartments with protected zones and natural values. Compartments with final harvest small scale, with creation of high amounts of dead wood and where tops and twigs have been placed at the egde of the compartments. </t>
  </si>
  <si>
    <t xml:space="preserve">Site 5: Compartments with natural regeneration in combination with planting. Compartments with thinnings along side road and tree stumps. Compartments with small scale final harvest. Compartments with protected zones and cultural heritage, Compartments with public and outdoor facilities. Compartments with bufferzones towards water bodies.   </t>
  </si>
  <si>
    <t xml:space="preserve">Site 6: Compartments with untouched forest, compartments with natural regeneration in combination with planting and fencing. Compartments with harvest of coniferous along side road and tree stumps. Compartments with old mature beech forests, with creation of dead and dying wood by active damaging standing trees. Compartments with protected zones and cultural heritage. Compartments with thinnings and uneven agestructure, Compartments with public and outdoor facilities.   </t>
  </si>
  <si>
    <t>The assessment team reviewed the current scope of the certificate in terms of certified forest area and products being produced. There was no change since the previous evaluation. New group members added since last audit and the certified forest area increased accordingly.</t>
  </si>
  <si>
    <t xml:space="preserve">The assessment team reviewed the management situation. No material changes to the management situation were noted. </t>
  </si>
  <si>
    <t>Skovejendom 9:</t>
  </si>
  <si>
    <t>Skovejendom 10:</t>
  </si>
  <si>
    <t>28.06.2022 Site visits 7 to Petersgaard Gods</t>
  </si>
  <si>
    <t>27.06.2022 Site visits 8 to Gyldenholm gods and site visits 9 to Gammelkjøge gaard</t>
  </si>
  <si>
    <t>17.08.2022 Site visits 5 to Silkeborg Kommune and site visits 10 to Gudenåcentralen.</t>
  </si>
  <si>
    <t>17.08.2022 Feltbesøg 5 til Silkeborg Kommune og feltbesøg 10 til Gudenå-centralen</t>
  </si>
  <si>
    <t>28.06.2022 Feltbesøg 7 til Petersgaard gods</t>
  </si>
  <si>
    <t>27.06.2022 Feltbesøg 8 til Gyldenholm gods og feltbesøg 9 til Gammelkjøge gaard</t>
  </si>
  <si>
    <t xml:space="preserve">Site 7: Compartments with thinnings, compartments with small clear cuts, cultural heritage marked on maps and maintained on site, forest frings, HCVs with protected zones and key biotopes according to protection plan, compartments with planted conifer and broadleaved forest stands, walking routes, and forest roads. </t>
  </si>
  <si>
    <t>Site 10: Compartments with thinnings with retained standing trees, high stumps and dead wood, some with denser forest stands and some with open forest stands, thinnings with focus on production forest stands, forest fringes, walking trails.</t>
  </si>
  <si>
    <t>Site 8: Compartments with thinnings with retained standing trees, high stumps; compartments with final harvest of conifer and broadleaved forest stands, compartments with production forest stands and maintained varied forest fringes, created permanent skidding tracks in forest stand compartments, Compartments designated as biodiversity areas with untouched forests, with forest lakes and moist zones, forest walking trails and roads.</t>
  </si>
  <si>
    <t xml:space="preserve">Site 9: Compartments with natural generation after harvest, with mixed bradleaved and conifer regeneration, compartments with protected meadow area and key biotopes, compartments with old oak forest stands designated as biodiversity area, compartments with final harvest , with creation of high stumps, Compartments with thinnings and retained and created high stumps, Compartment with planting under temporary fencing and young forest stands. </t>
  </si>
  <si>
    <t>No changes since the last audit. The group has documented procedures and written agreements with each group member. The internal audits are conducted by the certification responsible and professional forester (M.Sc. In forestry) and life long experience.</t>
  </si>
  <si>
    <t xml:space="preserve">The group manager has simplied and updated the groups steering handbook. Steering handbook presented and found to include relevant procedures and instructions to fullfill the PEFC requirements. For each group member, the forest portal is the platform where all documented procedures and templates and records are shared between the group manager and the group member. The group manager carries out main assessments of all new group members, and internal audits by sampling of the group members. </t>
  </si>
  <si>
    <t>The group manager has simplied and updated the groups steering handbook. Steering handbook presented and found to include relevant procedures and instructions to fullfill the PEFC requirements. For each group member, the forest portal is the platform where all documented procedures and templates and records are shared between the group manager and the group member, as well as the data cloud overview (SDO).</t>
  </si>
  <si>
    <t>The group manager has simplied and updated the groups steering handbook. Steering handbook presented and found to include relevant procedures and instructions to fullfill the PEFC requirements. For each group member, the forest portal is the platform where all documented procedures and templates and records are shared between the group manager and the group member, as well as the data cloud overview (SDO). The SDO for each group member can be summed for the group.</t>
  </si>
  <si>
    <t xml:space="preserve">The group manager has a team, which administrates and organise the group certification. The group manager is responsible for the functions listed under 5.3. The documentation is maintained in group steering handbook, the forest portal and in folder system with a folder for each group member. From the forest portal, the SDO can be used as the summary of the forest management plan. </t>
  </si>
  <si>
    <t xml:space="preserve">The group manager has updated the register of certified gruop members, the membership number has been replaced by simply using the customer number in the system. For each group member, the certified forest area is clear from digital maps.  </t>
  </si>
  <si>
    <t xml:space="preserve">S2 (2022): The group manager has updated the register of certified gruop members, the membership number has been replaced by simply using the customer number in the system. For each group member, the certified forest area is clear from digital maps.  </t>
  </si>
  <si>
    <t>The group leader has a clear policy for the group scheme and for the functions and procedures for the group leaders forest managers, for the group members and for contracted parties, such as contractors. Updated version of the group steering handbook reviewed.</t>
  </si>
  <si>
    <t xml:space="preserve">The group scheme procedures and formats are systemized in a well-prepared group scheme manual and a forest handbook for each group member. All documents, data and maps relevant for the group members’ forest management are directly available to the group leader through the webbased portal. Web-based portal, procedures, templates and records inspected.
</t>
  </si>
  <si>
    <t>The group procedures and formats are systemized in a short and concise group steering handbook and for each group member in a forest handbook. All documents, data and maps relevant for the group members’ forest management are directly available to the group manager through the webbased portal. Web-based portal, procedures, templates and records reviewed.</t>
  </si>
  <si>
    <t xml:space="preserve">S2 (2022): The group manager has improved the internal audit reports, so that the identified NCs and issued corrective actions with deadlines are clear. </t>
  </si>
  <si>
    <t xml:space="preserve">The group manager has conducted annual review of internal audit reports and checks. Annual review has been signed by the management of HedeDanmark. Annual review and routines for conducting annual reviews inspected. Annual review of internal audit reports and web-based portal performed by the management of the group leader inspected. System reviewed. </t>
  </si>
  <si>
    <t xml:space="preserve">The written agreement between the group leader and the group member includes a clause giving both parties the right to terminate the agreement.The group has now a total of 112 group members. </t>
  </si>
  <si>
    <t xml:space="preserve">The group manager has simplied and updated the groups steering handbook. Steering handbook presented and now found to include the procedure for suspension and withdrawal of agreement of participation in the group. </t>
  </si>
  <si>
    <t xml:space="preserve">S2 (2022): The group manager has simplied and updated the groups steering handbook. Steering handbook presented and now found to include the procedure for suspension and withdrawal of agreement of participation in the group. </t>
  </si>
  <si>
    <t xml:space="preserve">S2 (2022): The group manager has together with the group member in question consulted the regional authorities about the protected area and has received clear information on the fact that planting is not allowed. The group manager has taken this onboard and taken corrective action to restore the forest area with the planted young stand to restore it to heathlands. </t>
  </si>
  <si>
    <t xml:space="preserve"> The group manager has together with the group member in question consulted the regional authorities about the protected area and has received clear information on the fact that planting is not allowed. The group manager has taken this onboard and taken corrective action to restore the forest area with the planted young stand to restore it to heathlands. Records reviewed and case closed. Condition 2021.4 closed out. For the visited group members, each of them had clear records and registrations of natural values in plans and on maps. </t>
  </si>
  <si>
    <t>Same as previous audits. The group leader informs the PEFC Denmark and the auditor of any changes to membership of the group via e-mail on continuous basis.</t>
  </si>
  <si>
    <t>Written agreements reviewed for visited group members and via web-based portal for the group members.</t>
  </si>
  <si>
    <t>Følgende kriterier blev evalueret: 2.3, 2.7, 3 and 4, plus indikatorer der vedrører åbne observationer</t>
  </si>
  <si>
    <t>19.08.2022</t>
  </si>
  <si>
    <t xml:space="preserve">S2 (2022): This requirement is now included in the group manager' steering handbook and the group manager has prepared new procedure for the group members, where this is clear. the new procedure is placed on the forest portal, for the group members which themselves handle sales. The group manager has also instructed own staff at the regional offices to ensure that the group members handbooks are updated accordingly. 
</t>
  </si>
  <si>
    <t xml:space="preserve">This requirement is now included in the group manager' steering handbook and the group manager has prepared new procedure for the group members, where this is clear. the new procedure is placed on the forest portal, for the group members which themselves handle sales. The group manager has also instructed own staff at the regional offices to ensure that the group members handbooks are updated accordingly. </t>
  </si>
  <si>
    <t>Inspection of timber at roadside in the forests of the visited group members confirm that all stacks are clearly identifiable; and that sales and transport documentation correspond.</t>
  </si>
  <si>
    <t xml:space="preserve">Interviews with the group manager confirms that at group level, that there are clear internal responsibilities. The group manager has a small team at head office, which are regularly having update meetings on their various certifications. The responsibility for COC and purchase and sales are subject to separate COC report. </t>
  </si>
  <si>
    <t xml:space="preserve">Sales, measurement and transport documentation for products sold as PEFC certified inspected at the group members and found to include the listed information of the criterion. This is also subject to separate COC report and COC certificate held by the group manager. </t>
  </si>
  <si>
    <t>The group members visited sell the harvested timber to the group manager, who handles the further sales. The group manager sells the timber as PEFC certified in accordance with the COC standard requirements. The group members can sell their forest products to other buyers and have procedures in place for adding the groups' certification code to invoices when products are sold with PEFC claim. Records of all sales in system, volume summary checked with clear volumes sold as PEFC as part of the separate COC certification audit of the group manager.</t>
  </si>
  <si>
    <t xml:space="preserve">No observed damage per se for the visited group members. The group manager has a reporting template for the group members, where they can note down any damage and/or non-conformities from the management plan and any damage to the forest observed. The visited group members and/or their forest managers are aware of the template. On forest management level, the group members also note down any observed damage in their forest management plan under the relevant forest compartment. </t>
  </si>
  <si>
    <t>Records of meetings, excursions and of contact with users and external parties in place and available at all visited group members. The visited group members, which are municipalitie,s have advanced systems for registration of events, meetings etc., while the visited private group members have more simpy systems, but still clear registrations. Records seen.</t>
  </si>
  <si>
    <t>Evaluation of rate of harvest of non-wood forest products by comparing harvesting records and guidelines/model applied to calculate sustainable harvesting levels. Guidelines in place at group members utilising non-wood products (decoration mosses and greeneries). None of the visited group members utilises non-wood products.</t>
  </si>
  <si>
    <t>For each group member visited, the forest management maps and IT based management system include the required information related to nature values and woodland key habitats etc. For each group member, a register of nature values, biodiversity areas and other designated areas include the conservation objectives, maintenance plan with the elements of protection and measures for actions where relevant.</t>
  </si>
  <si>
    <t xml:space="preserve">The group manager has together with the group member in question consulted the regional authorities about the protected area and has received clear information on the fact that planting is not allowed. The group manager has taken this onboard and taken corrective action to restore the forest area with the planted young stand to restore it to heathlands. </t>
  </si>
  <si>
    <t xml:space="preserve">Review of data in forest management plans for the visited group members confirm that registrations and documentations include rationale and methodology for calculating annual harvesting levels. The section on annual allowable cut has been improved in the group members: "PEFC Målsætninger og retningslinjer, pkt. 2.4". This information is besides clear in the GIS based LandInfo management plan. </t>
  </si>
  <si>
    <t>The group manager evaluates each group members documentation each year, where the group members themselves record any deviations from the standard in a webbased system, which is then analysed by the group manager. The webbased forest portal gives the group manager the data needed to perform the review (in the SDO).</t>
  </si>
  <si>
    <t>Each group member has a management policy document and a forest management plan, which is continously updated. The webbased portal includes written procedures available for the group members, and the group managers steering documents includes the requirement to ensure that documents and records are up-to-date, where they are located and that they are periodically reviewed and revised. Procedures for periodic review are clear and versions of relevant documents are available.</t>
  </si>
  <si>
    <t xml:space="preserve">Each group member has a management policy document and a forest management plan, which is continously updated. The webbased portal includes the objectives for the forest management. </t>
  </si>
  <si>
    <t>Each group member has a management policy document and a forest management plan, which is continously updated. The webbased portal includes the objectives for the forest management. The management objectives in the policy document include both an overall objective for the forest and objectives and policies for the forest management.</t>
  </si>
  <si>
    <t>Field visits confirms that the public have access to the forests in accordance with Danish legislation. Especially, the municipality forests have particular attention to outdoor facilities due to one of their main functions as providing open air facilities to the public. Field inspection confirms. As part of the green forest management plan, the visited group members have a section on outdoor recreational values with goals, guidelines and measures.</t>
  </si>
  <si>
    <t>Maps and register of cultural heritage and landscape values inspected and the location of cultural heritage confirmed during field visits at the visited group members.</t>
  </si>
  <si>
    <t>Review of forest management plans and field visits at the visited group members confirm consideration of landscape values in the planning.</t>
  </si>
  <si>
    <t xml:space="preserve">The group manager provides trainings and education to group members, own staff of forest managers and contractors, which are recorded by the group manager. One staff member is responsible for calling each forest manager once per year to obtain information on which contractors have received which training and if any new contractors are used. The group manager also requests the group members to record use of contractors. Clear and systematic work instructions are always provided to contractors working in the forests for each work order. </t>
  </si>
  <si>
    <t>Each of the visited group members maintain records of relevant education of staff and contractors. If the contractors are hired through the group manager, the group manager maintains records of education of staff and contractors. Records reviewed</t>
  </si>
  <si>
    <t xml:space="preserve">Use of pesticides is very limited at the visited group members. The group manager has clear instructions for the use and proper work with pesticides, when applicable. Use of proper equipment and training in such confirmed during interview with forest managers and contractors. </t>
  </si>
  <si>
    <t>Interview of staff, contractors and forest managers of the visited group members confirm good knowledge of the standard requirements. The visited group members have together with the group manager identified relevant staff and contractors, which have been given a training in the PEFC FM standard, when the group members became members of the group. Interviews confirm knowledge. The group members visited were all highly motivated, engaged and focused on meeting the requirements of the Danish PEFC forest standard. They were all very acquainted with the standard.</t>
  </si>
  <si>
    <t>Same as under 3.8.1. The group manager has relevant information to all forest workers and contractors working at the group members. Interview of contractors and forest staff confirms good knowledge. Before any forest operations, clear work instructions are prepared and provided to the contractors performing the work. After conducted operations, the instructions are returned with impact assessment results and signature. Records inspected. HD has improved work instructions with better maps. Examples seen.</t>
  </si>
  <si>
    <t>Same as under 3.8.1 and 3.8.2. Evaluation of up-to-date records of competences of staff and contractors; interview of workers confirm relevant competences in accordance with specifications in Annex 2. The group manager undertakse continously educational activities for own staff, contractors and machine operators, to make sure they have sufficient competences and knowledge. The group manager organises the training activities on a regular basis. Records from trainings seen.</t>
  </si>
  <si>
    <t xml:space="preserve">The requirements of respecting ILO core conventions are included in the contract tempaltes; one format is used for when the group members hire contractors, and one is used for when the group manager is responsible for hiring the contractors. The visited group members have either themselves the contracts in good order, or have a framework contract with the group manager so that the group manager has the contracts in good order. Examples of correct contracts seen. During field visits and interview of contractors, first aid boxes were found in all harvesting machines. </t>
  </si>
  <si>
    <t xml:space="preserve">S1 (2021): The group manager has held information and training meetings with the group members where this requirement was discussed. The group manager has trained contractors to always leave the required trees. The group manager has set up the work instruction so that this requirement is always included, when planning thinnings. The visited FSC/PEFC group members were aware of the requirement, during field visits to harvesting sites with thinnings, the requirement was met for most group members. However, two PEFC group members (Viborg kommune og Hjøllund Hus)  visited did not show awareness during interview and there were not sufficient high stumbs or laying trees found in thinnings during field visits. Observation raised to a MINOR.
S2 (2022): During the audit, all visited group members had left minimum 3 high stumps, snags or lying trees per ha. This was confirmed during field visits and interview of forest managers. The group manager has repeated the instruction to the group members on this requirement. The requirement is also clear from work instructions to contractors. It is noted that the new version of the PEFC FM standard will soon be endorsed, where this specific requirement is increased to five high stumps instead of three. See observation 2022.1 beneath. </t>
  </si>
  <si>
    <t xml:space="preserve">During the audit, all visited group members had left minimum 3 high stumps, snags or lying trees per ha. This was confirmed during field visits and interview of forest managers. The group manager has repeated the instruction to the group members on this requirement. The requirement is also clear from work instructions to contractors. It is noted that the new version of the PEFC FM standard will soon be endorsed, where this specific requirement is increased to five high stumps instead of three. See observation 2022.1 to address the future requirements. </t>
  </si>
  <si>
    <t>2022.1</t>
  </si>
  <si>
    <t>To be checked at next audit</t>
  </si>
  <si>
    <t>It is noted that the new version of the Danish PEFC FM standard will soon be endorsed. The new standard includes several new or adjusted requirements, including for instance increased requirements for biodiversity areas and creation of dead wood (5 high stumps instead of 3 etc.)</t>
  </si>
  <si>
    <t xml:space="preserve">The group manager should prepare the group members for the changed requirements to forest management in the new version of the Danish PEFC FM standard, including e.g. increase in biodiversity areas and number of high stumps. </t>
  </si>
  <si>
    <t>Gruppelederen bør forberede gruppemedlemmerne på de ændrede krav til skovdriften i den nye version af den danske PEFC skovstandard, inkl. fx stigning i biodiversitets areal og antal højstubbe.</t>
  </si>
  <si>
    <t>New PEFC FM std.</t>
  </si>
  <si>
    <t>2022.2</t>
  </si>
  <si>
    <t>Systemet skal som minimum kunne håndtere og styre de krav til rutiner og dokumentation, der stilles til gruppelederen i ”PEFC DK-003-4.</t>
  </si>
  <si>
    <t>Dokumentstyring</t>
  </si>
  <si>
    <t xml:space="preserve">Gruppemedlemmet forpligter sig ved aftalen med gruppelederen til som minimum at acceptere og overholde følgende:
1) PEFC Danmarks skovstandard.
2) Relevante love og bestemmelser som regulerer skovdriften i Danmark.
3) Kontrol gennem intern audit fra gruppelederen og eventuelt tredjepartsaudit fra et certificeringsorgan.
4) Reagere effektivt på alle anmodninger om relevante data, dokumenter eller anden information fra gruppelederen eller certificeringsorganet hvad enten det er i forbindelse med formelle audits eller gennemgange eller på anden vis.
5) Sørge for fuldt samarbejde og assistance med henblik på en tilfredsstillende fuldførelse af interne audits, gennemgange, relevante rutine spørgsmål eller korrigerende handlinger.
6) Implementering af relevante korrigerende og forbyggende handlinger etableret af gruppelederen.
7) Gruppelederen udleverer ved forespørgsler fra interessenter et sammendrag af skovejendommens plan jf. PEFC Danmarks skovstandard – PEFC DK 001-3, afsnit 7.4 indeholdende minimum driftsformålet defineret i afsnit 7.4.2 i Skovstandarden.
8) Ved deltagelse i flere PEFC grupper eller opretholdelse af individuelt PEFC certifikat at informere samtlige gruppeledere/certificeringsfirmaer hvor skoven er certificeret om dette forhold.
9) Ved deltagelse i flere grupper eller ved opretholdelse af individuelt PEFC certifikat, skal alle afvigelser som identificeres ved intern/ekstern audit meddeles til de øvrige gruppeledere/
certificeringsfirmaer, hvor skoven er certificeret.
</t>
  </si>
  <si>
    <t xml:space="preserve">Gruppelederen skal iværksætte og vedligeholde procedurer til at styre alle dokumenter og registreringer som kræves efter denne standard, således at:
a) de kan genfindes;
b) de periodevis bliver gennemgået og om nødvendigt opdateret af en dertil udpeget medarbejder
c) den gyldige udgave af relevante dokumenter er tilgængelig på alle de steder hvor der udføres handlinger som er væsentlige for systemets funktion
d) forældede dokumenter straks fjernes fra alle udstedelsessteder og brugssteder og i øvrigt er beskyttet mod utilsigtet brug
dokumenterne skal være let læselige, daterede (med opdateringsdatoer) og let genkendelige. Procedurer og ansvar skal fastsættes og vedligeholdes med hensyntagen til oprettelse og ændring af forskellige dokumenter
</t>
  </si>
  <si>
    <t xml:space="preserve">Følgende procedurer/rutiner skal som minimum beskrives:
- Indgåelse af aftaler om deltagelse i gruppecertificeringen
- Udstedelse af skovbrugsbeviser
- Retningslinier for indhentning af gruppemedlemmernes dokumentation krævet i PEFC Danmarks skovstandard afsnit 7.4
- Procedure i forbindelse med overdragelse af skovejendomme eller dele af skovejendomme
- Opsigelse af aftale om deltagelse i gruppen
- Opsamling af indkomne bemærkninger fra eksterne parter
- Planlægning og gennemførelse af interne audits
- Håndtering af afvigelser og korrigerende handlinger (bilag 1)
- dokumenthåndtering og arkivering, herunder register over udstedte skovbrugsbeviser som kræves under punkt 5.3, løbende rapportering over nye aftaler til PEFC Danmark og arkivering af dokumenter der har eller kan få betydning for certificeringens gennemførelse (se eks i bilag 2)
- Andre rutiner med betydning for administration af gruppecertificeringen.
</t>
  </si>
  <si>
    <t>Obs 2022.3</t>
  </si>
  <si>
    <t>2022.3</t>
  </si>
  <si>
    <t>b) Yearly consumption of pesticide at property level with a registration of the locations that has received the treatment – application records</t>
  </si>
  <si>
    <t>c) Yearly consumption of fertilizer at property level with a registration of the locations that has received the treatment – application records</t>
  </si>
  <si>
    <t>The group manager shall request the group members to make sure to record: 
c) Yearly consumption of fertilizer at property level with a registration of the locations that has received the treatment (application records)</t>
  </si>
  <si>
    <t xml:space="preserve">The group member was not aware that it was a requirement to record use of manure. </t>
  </si>
  <si>
    <t>The group manager will instruct the group member of this, as well as remind all group members of the requirement</t>
  </si>
  <si>
    <t>One group member, Frederikshavn Kommune, appeared to be using chicken manure as fertiliser. But the group member had not recorded this in the fertiliser record. Since this was also the case for one group member in 2020, this is recorded as a minor CAR.</t>
  </si>
  <si>
    <t>The group manager has set up the group member portal so that the data for each group member is analysed once per year and an overview (SDO) with key data and the results is generated, including the use of pesticides and the use of fertilisers, plus the development over the last five years. The data in the pesticides application form was found for the visited group members. Howver, one group member, Frederikshavn Kommune, appeared to be using chicken manure as fertiliser. But the group member had not recorded this in the fertiliser record. Since this was also the case for one group member in 2020, this is recorded as a minor CAR.</t>
  </si>
  <si>
    <t>PEFC DK 001-3, 4.3.c</t>
  </si>
  <si>
    <t>Gruppelederen skal kræve at alle gruppemedlemmer registrerer: 
c) Årligt gødningsforbrug på ejendomsniveau med en registrering af de behandlede lokaliteter (gødningsjournal).</t>
  </si>
  <si>
    <t xml:space="preserve">System in place where the group leader conducts internal audits of group members once per year. In practise, the forest managers at the group leader review and evaluate the forest management up against the requirements of the standard by using and completing a checklist. Examples of audit reports and annual evaluation by the management inspected. However, it was not clear how the group manager secures checking all requirements of the PEFC FM standard within a certification cycle, since the checklist in the audit report had only a selection of indicators from the PEFC FM standard as checkpoints, which appear to be the same year after year. </t>
  </si>
  <si>
    <t xml:space="preserve">Gruppelederen skal gennemføre de årlige interne audit af gruppemedlemmerne, således at det kan sandsynliggøres at de enkelte gruppemedlemmer checkes op imod alle indikatorerne i PEFC Danmarks skovstandard. </t>
  </si>
  <si>
    <t>The group manager should make sure to carry out the annual internal audits of the group members, so that it can be rendered probable that the individual group members are checked against all indicators in Danish PEFC Forest Management Standard.</t>
  </si>
  <si>
    <t>The above list of rountines are described in the group steering handbook, with internal audit routines and procedures. In digital system routines for conducting internal audits by the forest managers of the group manager. The Group Manager prepares internal audit reports for each sampled group member including list of deviations and corrective actions. The group manager has improved the internal audit reports, so that the identified NCs and issued corrective actions with deadlines are clear.</t>
  </si>
  <si>
    <t>During the audits, the group manager confirmed to use the full PEFC FM standard as checklist during internal audits. However, it was not clear how the group manager secures checking all requirements of the PEFC FM standard within a certification cycle, since the checklist in the audit report had only a selection of indicators from the PEFC FM standard as checkpoints, which appear to be the same year after year. In the latest version of the group managers steering document, the group manager has inserted a table, which shows which principles/criteria will be checked when in the five years certificate cycle.</t>
  </si>
  <si>
    <t>PEFC DK 003-4, 5.7</t>
  </si>
  <si>
    <r>
      <t xml:space="preserve">The following criteria were assessed: </t>
    </r>
    <r>
      <rPr>
        <b/>
        <sz val="10"/>
        <rFont val="Cambria"/>
        <family val="1"/>
      </rPr>
      <t>2.3, 2.7, 3 and 4, plus indicators with open observations from previous audit</t>
    </r>
  </si>
  <si>
    <t xml:space="preserve">1) Anja Skriver Brogaard (TL Auditor) educated forester from Norwegian University of Life Sciences (NMBU) and has 15 years of professional work experience in the forest and wood industry. Anja has been working as lead auditor since 2011 for other CB, since 2015 for Danish Technological Institute  and since 2020 for WSP Denmark, with strong focus on forest management certification, chain of custody certification, timber legality and other certifications related to the forest and wood processing industries. Anja has performed +500 audits of forest managements and wood processing companies in Denmark and abroad in countries like Norway, USA, Chile and Russia.  </t>
  </si>
  <si>
    <t>1) Karina Seeberg Kitnaes (Auditor) is educated biologist and has 25 years of international work experience focused on forest ecology, forestry, integrated natural resources management, implementation of EU Natura 2000 and EU Water Framework Directive, as well as FSC/PEFC FM and COC certification.  Ms. Kitnaes is business manager at WSP Danmark and has expertise and experience in implementation of international forest and chain-of-custody standards, including EU Timber Regulation (EUTR) and the FSC, PEFC and SBP certification schemes. Since 2004, she has as lead auditor under Soil Association Certification been responsible for evaluation of forest managements in Denmark, England, Finland, Lithuania, Malaysia, Norway, White Russia, Scotland, Russia (Siberia), Slovakia and Sweden up against applicable and qualifying standards.</t>
  </si>
  <si>
    <t>Certification Decision made on behalf of Soil Association Certification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</si>
</sst>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809]dd\ mmmm\ yyyy;@"/>
    <numFmt numFmtId="166" formatCode="_-* #,##0.00\ _k_r_._-;\-* #,##0.00\ _k_r_._-;_-* &quot;-&quot;??\ _k_r_._-;_-@_-"/>
  </numFmts>
  <fonts count="109">
    <font>
      <sz val="11"/>
      <name val="Palatino"/>
      <family val="1"/>
    </font>
    <font>
      <sz val="10"/>
      <name val="Arial"/>
      <family val="2"/>
    </font>
    <font>
      <sz val="8"/>
      <color indexed="81"/>
      <name val="Tahoma"/>
      <family val="2"/>
    </font>
    <font>
      <sz val="11"/>
      <name val="Palatino"/>
      <family val="1"/>
    </font>
    <font>
      <sz val="8"/>
      <name val="Palatino"/>
      <family val="1"/>
    </font>
    <font>
      <b/>
      <sz val="8"/>
      <color indexed="81"/>
      <name val="Tahoma"/>
      <family val="2"/>
    </font>
    <font>
      <u/>
      <sz val="10"/>
      <color indexed="12"/>
      <name val="Arial"/>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b/>
      <sz val="9"/>
      <name val="Arial"/>
      <family val="2"/>
    </font>
    <font>
      <sz val="7"/>
      <name val="Arial"/>
      <family val="2"/>
    </font>
    <font>
      <sz val="7"/>
      <color indexed="63"/>
      <name val="Arial"/>
      <family val="2"/>
    </font>
    <font>
      <b/>
      <sz val="7"/>
      <name val="Arial"/>
      <family val="2"/>
    </font>
    <font>
      <sz val="11"/>
      <name val="Cambria"/>
      <family val="1"/>
    </font>
    <font>
      <sz val="11"/>
      <color indexed="10"/>
      <name val="Cambria"/>
      <family val="1"/>
    </font>
    <font>
      <b/>
      <sz val="10"/>
      <name val="Cambria"/>
      <family val="1"/>
    </font>
    <font>
      <b/>
      <i/>
      <sz val="10"/>
      <name val="Cambria"/>
      <family val="1"/>
    </font>
    <font>
      <b/>
      <sz val="22"/>
      <name val="Cambria"/>
      <family val="1"/>
    </font>
    <font>
      <b/>
      <sz val="9"/>
      <color indexed="81"/>
      <name val="Tahoma"/>
      <family val="2"/>
    </font>
    <font>
      <sz val="9"/>
      <color indexed="81"/>
      <name val="Tahoma"/>
      <family val="2"/>
    </font>
    <font>
      <sz val="10"/>
      <name val="Cambria"/>
      <family val="1"/>
    </font>
    <font>
      <b/>
      <sz val="11"/>
      <color indexed="8"/>
      <name val="Calibri"/>
      <family val="2"/>
    </font>
    <font>
      <sz val="12"/>
      <name val="Cambria"/>
      <family val="1"/>
    </font>
    <font>
      <sz val="10"/>
      <name val="Palatino"/>
      <family val="1"/>
    </font>
    <font>
      <i/>
      <sz val="8"/>
      <color indexed="10"/>
      <name val="Cambria"/>
      <family val="1"/>
    </font>
    <font>
      <b/>
      <sz val="10"/>
      <name val="Palatino"/>
      <family val="1"/>
    </font>
    <font>
      <b/>
      <sz val="12"/>
      <name val="Palatino"/>
      <family val="1"/>
    </font>
    <font>
      <sz val="12"/>
      <name val="Palatino"/>
      <family val="1"/>
    </font>
    <font>
      <i/>
      <sz val="11"/>
      <color indexed="8"/>
      <name val="Calibri"/>
      <family val="2"/>
    </font>
    <font>
      <b/>
      <sz val="11"/>
      <name val="Calibri"/>
      <family val="2"/>
    </font>
    <font>
      <i/>
      <sz val="10"/>
      <name val="Arial"/>
      <family val="2"/>
    </font>
    <font>
      <sz val="10"/>
      <color indexed="12"/>
      <name val="Palatino"/>
      <family val="1"/>
    </font>
    <font>
      <u/>
      <sz val="10"/>
      <name val="Palatino"/>
      <family val="1"/>
    </font>
    <font>
      <i/>
      <sz val="10"/>
      <name val="Palatino"/>
    </font>
    <font>
      <i/>
      <sz val="10"/>
      <color indexed="8"/>
      <name val="Cambria"/>
      <family val="1"/>
    </font>
    <font>
      <i/>
      <sz val="10"/>
      <name val="Palatino"/>
      <family val="1"/>
    </font>
    <font>
      <b/>
      <i/>
      <sz val="10"/>
      <name val="Calibri"/>
      <family val="2"/>
    </font>
    <font>
      <b/>
      <sz val="10"/>
      <color indexed="10"/>
      <name val="Cambria"/>
      <family val="1"/>
    </font>
    <font>
      <sz val="10"/>
      <name val="Calibri"/>
      <family val="2"/>
    </font>
    <font>
      <i/>
      <sz val="10"/>
      <name val="Calibri"/>
      <family val="2"/>
    </font>
    <font>
      <vertAlign val="superscript"/>
      <sz val="10"/>
      <name val="Calibri"/>
      <family val="2"/>
    </font>
    <font>
      <sz val="10"/>
      <color indexed="10"/>
      <name val="Calibri"/>
      <family val="2"/>
    </font>
    <font>
      <sz val="11"/>
      <color theme="1"/>
      <name val="Calibri"/>
      <family val="2"/>
      <scheme val="minor"/>
    </font>
    <font>
      <b/>
      <sz val="11"/>
      <color theme="1"/>
      <name val="Calibri"/>
      <family val="2"/>
      <scheme val="minor"/>
    </font>
    <font>
      <sz val="11"/>
      <color rgb="FFFF0000"/>
      <name val="Calibri"/>
      <family val="2"/>
      <scheme val="minor"/>
    </font>
    <font>
      <b/>
      <sz val="20"/>
      <name val="Cambria"/>
      <family val="1"/>
      <scheme val="major"/>
    </font>
    <font>
      <sz val="10"/>
      <name val="Cambria"/>
      <family val="1"/>
      <scheme val="major"/>
    </font>
    <font>
      <sz val="14"/>
      <name val="Cambria"/>
      <family val="1"/>
      <scheme val="major"/>
    </font>
    <font>
      <sz val="11"/>
      <name val="Cambria"/>
      <family val="1"/>
      <scheme val="major"/>
    </font>
    <font>
      <i/>
      <sz val="11"/>
      <color indexed="12"/>
      <name val="Cambria"/>
      <family val="1"/>
      <scheme val="major"/>
    </font>
    <font>
      <b/>
      <sz val="11"/>
      <name val="Cambria"/>
      <family val="1"/>
      <scheme val="major"/>
    </font>
    <font>
      <b/>
      <sz val="12"/>
      <color indexed="18"/>
      <name val="Cambria"/>
      <family val="1"/>
      <scheme val="major"/>
    </font>
    <font>
      <b/>
      <sz val="10"/>
      <color indexed="10"/>
      <name val="Cambria"/>
      <family val="1"/>
      <scheme val="major"/>
    </font>
    <font>
      <b/>
      <sz val="10"/>
      <name val="Cambria"/>
      <family val="1"/>
      <scheme val="major"/>
    </font>
    <font>
      <sz val="10"/>
      <color indexed="10"/>
      <name val="Cambria"/>
      <family val="1"/>
      <scheme val="major"/>
    </font>
    <font>
      <i/>
      <sz val="11"/>
      <name val="Cambria"/>
      <family val="1"/>
      <scheme val="major"/>
    </font>
    <font>
      <b/>
      <i/>
      <sz val="10"/>
      <name val="Cambria"/>
      <family val="1"/>
      <scheme val="major"/>
    </font>
    <font>
      <sz val="11"/>
      <color indexed="12"/>
      <name val="Cambria"/>
      <family val="1"/>
      <scheme val="major"/>
    </font>
    <font>
      <sz val="8"/>
      <name val="Cambria"/>
      <family val="1"/>
      <scheme val="major"/>
    </font>
    <font>
      <b/>
      <sz val="24"/>
      <name val="Cambria"/>
      <family val="1"/>
      <scheme val="major"/>
    </font>
    <font>
      <i/>
      <sz val="10"/>
      <color indexed="12"/>
      <name val="Cambria"/>
      <family val="1"/>
      <scheme val="major"/>
    </font>
    <font>
      <sz val="11"/>
      <name val="Calibri"/>
      <family val="2"/>
      <scheme val="minor"/>
    </font>
    <font>
      <sz val="11"/>
      <color theme="1"/>
      <name val="Cambria"/>
      <family val="1"/>
      <scheme val="major"/>
    </font>
    <font>
      <sz val="12"/>
      <name val="Cambria"/>
      <family val="1"/>
      <scheme val="major"/>
    </font>
    <font>
      <sz val="12"/>
      <color indexed="12"/>
      <name val="Cambria"/>
      <family val="1"/>
      <scheme val="major"/>
    </font>
    <font>
      <i/>
      <sz val="8"/>
      <name val="Cambria"/>
      <family val="1"/>
      <scheme val="major"/>
    </font>
    <font>
      <b/>
      <i/>
      <u/>
      <sz val="8"/>
      <color indexed="12"/>
      <name val="Cambria"/>
      <family val="1"/>
      <scheme val="major"/>
    </font>
    <font>
      <sz val="10"/>
      <color rgb="FFFF0000"/>
      <name val="Cambria"/>
      <family val="1"/>
      <scheme val="major"/>
    </font>
    <font>
      <i/>
      <sz val="8"/>
      <color rgb="FFFF0000"/>
      <name val="Cambria"/>
      <family val="1"/>
      <scheme val="major"/>
    </font>
    <font>
      <i/>
      <sz val="8"/>
      <color indexed="12"/>
      <name val="Cambria"/>
      <family val="1"/>
      <scheme val="major"/>
    </font>
    <font>
      <i/>
      <sz val="10"/>
      <name val="Cambria"/>
      <family val="1"/>
      <scheme val="major"/>
    </font>
    <font>
      <sz val="9"/>
      <name val="Cambria"/>
      <family val="1"/>
      <scheme val="major"/>
    </font>
    <font>
      <b/>
      <sz val="11"/>
      <color rgb="FFFF0000"/>
      <name val="Calibri"/>
      <family val="2"/>
      <scheme val="minor"/>
    </font>
    <font>
      <sz val="12"/>
      <color theme="1"/>
      <name val="Calibri"/>
      <family val="2"/>
      <scheme val="minor"/>
    </font>
    <font>
      <b/>
      <sz val="10"/>
      <color rgb="FFFF0000"/>
      <name val="Calibri"/>
      <family val="2"/>
      <scheme val="minor"/>
    </font>
    <font>
      <b/>
      <sz val="11"/>
      <name val="Calibri"/>
      <family val="2"/>
      <scheme val="minor"/>
    </font>
    <font>
      <b/>
      <sz val="10"/>
      <color rgb="FFFF0000"/>
      <name val="Cambria"/>
      <family val="1"/>
      <scheme val="major"/>
    </font>
    <font>
      <sz val="10"/>
      <color indexed="12"/>
      <name val="Cambria"/>
      <family val="1"/>
      <scheme val="major"/>
    </font>
    <font>
      <sz val="10"/>
      <color rgb="FF0000FF"/>
      <name val="Cambria"/>
      <family val="1"/>
      <scheme val="major"/>
    </font>
    <font>
      <strike/>
      <sz val="10"/>
      <color rgb="FFFF0000"/>
      <name val="Cambria"/>
      <family val="1"/>
      <scheme val="major"/>
    </font>
    <font>
      <b/>
      <i/>
      <u/>
      <sz val="10"/>
      <color indexed="12"/>
      <name val="Cambria"/>
      <family val="1"/>
      <scheme val="major"/>
    </font>
    <font>
      <b/>
      <sz val="12"/>
      <name val="Cambria"/>
      <family val="1"/>
      <scheme val="major"/>
    </font>
    <font>
      <b/>
      <sz val="10"/>
      <name val="Calibri"/>
      <family val="2"/>
      <scheme val="minor"/>
    </font>
    <font>
      <sz val="1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b/>
      <sz val="10"/>
      <color theme="1"/>
      <name val="Cambria"/>
      <family val="1"/>
      <scheme val="major"/>
    </font>
    <font>
      <b/>
      <sz val="12"/>
      <color theme="1"/>
      <name val="Calibri"/>
      <family val="2"/>
      <scheme val="minor"/>
    </font>
    <font>
      <sz val="14"/>
      <color theme="1"/>
      <name val="Calibri"/>
      <family val="2"/>
      <scheme val="minor"/>
    </font>
    <font>
      <b/>
      <sz val="10"/>
      <color rgb="FFFF0000"/>
      <name val="Palatino"/>
      <family val="1"/>
    </font>
    <font>
      <b/>
      <sz val="12"/>
      <color rgb="FFFF0000"/>
      <name val="Cambria"/>
      <family val="1"/>
      <scheme val="major"/>
    </font>
    <font>
      <b/>
      <sz val="14"/>
      <color rgb="FFFF0000"/>
      <name val="Calibri"/>
      <family val="2"/>
      <scheme val="minor"/>
    </font>
    <font>
      <b/>
      <sz val="12"/>
      <name val="Calibri"/>
      <family val="2"/>
      <scheme val="minor"/>
    </font>
    <font>
      <b/>
      <sz val="14"/>
      <name val="Calibri"/>
      <family val="2"/>
      <scheme val="minor"/>
    </font>
    <font>
      <sz val="10"/>
      <color indexed="12"/>
      <name val="Calibri"/>
      <family val="2"/>
      <scheme val="minor"/>
    </font>
    <font>
      <sz val="11"/>
      <color indexed="12"/>
      <name val="Calibri"/>
      <family val="2"/>
      <scheme val="minor"/>
    </font>
    <font>
      <i/>
      <sz val="10"/>
      <color theme="3"/>
      <name val="Calibri"/>
      <family val="2"/>
      <scheme val="minor"/>
    </font>
    <font>
      <i/>
      <sz val="10"/>
      <name val="Calibri"/>
      <family val="2"/>
      <scheme val="minor"/>
    </font>
    <font>
      <sz val="10"/>
      <color rgb="FF000000"/>
      <name val="Calibri"/>
      <family val="2"/>
      <scheme val="minor"/>
    </font>
    <font>
      <b/>
      <sz val="10"/>
      <color rgb="FF000000"/>
      <name val="Cambria"/>
      <family val="1"/>
      <scheme val="major"/>
    </font>
    <font>
      <b/>
      <sz val="11"/>
      <color rgb="FFFF0000"/>
      <name val="Cambria"/>
      <family val="1"/>
      <scheme val="major"/>
    </font>
    <font>
      <sz val="10"/>
      <color theme="1"/>
      <name val="Cambria"/>
      <family val="1"/>
      <scheme val="major"/>
    </font>
    <font>
      <sz val="24"/>
      <name val="Cambria"/>
      <family val="1"/>
      <scheme val="major"/>
    </font>
  </fonts>
  <fills count="23">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3"/>
        <bgColor indexed="64"/>
      </patternFill>
    </fill>
    <fill>
      <patternFill patternType="solid">
        <fgColor indexed="49"/>
        <bgColor indexed="64"/>
      </patternFill>
    </fill>
    <fill>
      <patternFill patternType="solid">
        <fgColor indexed="41"/>
        <bgColor indexed="64"/>
      </patternFill>
    </fill>
    <fill>
      <patternFill patternType="solid">
        <fgColor indexed="22"/>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FF99"/>
        <bgColor indexed="64"/>
      </patternFill>
    </fill>
    <fill>
      <patternFill patternType="solid">
        <fgColor rgb="FF00B050"/>
        <bgColor indexed="64"/>
      </patternFill>
    </fill>
    <fill>
      <patternFill patternType="solid">
        <fgColor theme="6"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B7DEE8"/>
        <bgColor indexed="64"/>
      </patternFill>
    </fill>
    <fill>
      <patternFill patternType="solid">
        <fgColor theme="3" tint="0.39997558519241921"/>
        <bgColor indexed="64"/>
      </patternFill>
    </fill>
    <fill>
      <patternFill patternType="solid">
        <fgColor theme="0"/>
        <bgColor indexed="64"/>
      </patternFill>
    </fill>
    <fill>
      <patternFill patternType="solid">
        <fgColor rgb="FFFFFFCC"/>
        <bgColor indexed="64"/>
      </patternFill>
    </fill>
  </fills>
  <borders count="46">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s>
  <cellStyleXfs count="12">
    <xf numFmtId="0" fontId="0" fillId="0" borderId="0"/>
    <xf numFmtId="43" fontId="1" fillId="0" borderId="0" applyFont="0" applyFill="0" applyBorder="0" applyAlignment="0" applyProtection="0"/>
    <xf numFmtId="0" fontId="6" fillId="0" borderId="0" applyNumberFormat="0" applyFill="0" applyBorder="0" applyAlignment="0" applyProtection="0">
      <alignment vertical="top"/>
      <protection locked="0"/>
    </xf>
    <xf numFmtId="0" fontId="47" fillId="0" borderId="0"/>
    <xf numFmtId="0" fontId="47" fillId="0" borderId="0"/>
    <xf numFmtId="0" fontId="3" fillId="0" borderId="0"/>
    <xf numFmtId="0" fontId="47" fillId="0" borderId="0"/>
    <xf numFmtId="0" fontId="8" fillId="0" borderId="0"/>
    <xf numFmtId="0" fontId="1" fillId="0" borderId="0"/>
    <xf numFmtId="0" fontId="1" fillId="0" borderId="0"/>
    <xf numFmtId="0" fontId="3" fillId="0" borderId="0"/>
    <xf numFmtId="0" fontId="8" fillId="0" borderId="0"/>
  </cellStyleXfs>
  <cellXfs count="700">
    <xf numFmtId="0" fontId="0" fillId="0" borderId="0" xfId="0"/>
    <xf numFmtId="0" fontId="8" fillId="2" borderId="1" xfId="0" applyFont="1" applyFill="1" applyBorder="1"/>
    <xf numFmtId="49" fontId="11" fillId="0" borderId="0" xfId="0" applyNumberFormat="1" applyFont="1" applyAlignment="1">
      <alignment wrapText="1"/>
    </xf>
    <xf numFmtId="0" fontId="13" fillId="2" borderId="1" xfId="0" applyFont="1" applyFill="1" applyBorder="1" applyAlignment="1">
      <alignment horizontal="center" wrapText="1"/>
    </xf>
    <xf numFmtId="0" fontId="9" fillId="2" borderId="1" xfId="0" applyFont="1" applyFill="1" applyBorder="1" applyAlignment="1">
      <alignment wrapText="1"/>
    </xf>
    <xf numFmtId="49" fontId="12" fillId="0" borderId="0" xfId="0" applyNumberFormat="1" applyFont="1" applyAlignment="1">
      <alignment wrapText="1"/>
    </xf>
    <xf numFmtId="0" fontId="9" fillId="2" borderId="1" xfId="0" applyFont="1" applyFill="1" applyBorder="1" applyAlignment="1">
      <alignment vertical="top" wrapText="1"/>
    </xf>
    <xf numFmtId="0" fontId="10" fillId="2" borderId="1" xfId="0" applyFont="1" applyFill="1" applyBorder="1" applyAlignment="1">
      <alignment horizontal="center" wrapText="1"/>
    </xf>
    <xf numFmtId="49" fontId="12" fillId="3" borderId="2" xfId="0" applyNumberFormat="1" applyFont="1" applyFill="1" applyBorder="1" applyAlignment="1">
      <alignment wrapText="1"/>
    </xf>
    <xf numFmtId="49" fontId="11" fillId="0" borderId="3" xfId="0" applyNumberFormat="1" applyFont="1" applyBorder="1" applyAlignment="1">
      <alignment wrapText="1"/>
    </xf>
    <xf numFmtId="0" fontId="12" fillId="3" borderId="0" xfId="0" applyFont="1" applyFill="1" applyBorder="1" applyAlignment="1">
      <alignment horizontal="left" vertical="top" wrapText="1"/>
    </xf>
    <xf numFmtId="0" fontId="12" fillId="3" borderId="4" xfId="0" applyFont="1" applyFill="1" applyBorder="1" applyAlignment="1">
      <alignment horizontal="left" vertical="top" wrapText="1"/>
    </xf>
    <xf numFmtId="0" fontId="14" fillId="4" borderId="5" xfId="0" applyFont="1" applyFill="1" applyBorder="1" applyAlignment="1">
      <alignment vertical="top" wrapText="1"/>
    </xf>
    <xf numFmtId="0" fontId="15" fillId="0" borderId="6" xfId="0" applyFont="1" applyBorder="1" applyAlignment="1">
      <alignment vertical="top" wrapText="1"/>
    </xf>
    <xf numFmtId="0" fontId="17" fillId="4" borderId="7" xfId="0" applyFont="1" applyFill="1" applyBorder="1" applyAlignment="1">
      <alignment vertical="top" wrapText="1"/>
    </xf>
    <xf numFmtId="0" fontId="17" fillId="4" borderId="8" xfId="0" applyFont="1" applyFill="1" applyBorder="1" applyAlignment="1">
      <alignment vertical="top" wrapText="1"/>
    </xf>
    <xf numFmtId="0" fontId="16" fillId="0" borderId="9" xfId="0" applyFont="1" applyBorder="1" applyAlignment="1">
      <alignment vertical="top" wrapText="1"/>
    </xf>
    <xf numFmtId="0" fontId="15" fillId="0" borderId="10" xfId="0" applyFont="1" applyBorder="1" applyAlignment="1">
      <alignment vertical="top" wrapText="1"/>
    </xf>
    <xf numFmtId="0" fontId="15" fillId="0" borderId="4" xfId="0" applyFont="1" applyBorder="1" applyAlignment="1">
      <alignment vertical="top" wrapText="1"/>
    </xf>
    <xf numFmtId="0" fontId="16" fillId="0" borderId="11" xfId="0" applyFont="1" applyBorder="1" applyAlignment="1">
      <alignment vertical="top" wrapText="1"/>
    </xf>
    <xf numFmtId="0" fontId="15" fillId="0" borderId="7" xfId="0" applyFont="1" applyBorder="1" applyAlignment="1">
      <alignment vertical="top" wrapText="1"/>
    </xf>
    <xf numFmtId="0" fontId="15" fillId="0" borderId="8" xfId="0" applyFont="1" applyBorder="1" applyAlignment="1">
      <alignment vertical="top" wrapText="1"/>
    </xf>
    <xf numFmtId="0" fontId="15" fillId="2" borderId="6" xfId="0" applyFont="1" applyFill="1" applyBorder="1" applyAlignment="1">
      <alignment vertical="top" wrapText="1"/>
    </xf>
    <xf numFmtId="0" fontId="15" fillId="2" borderId="10" xfId="0" applyFont="1" applyFill="1" applyBorder="1" applyAlignment="1">
      <alignment vertical="top" wrapText="1"/>
    </xf>
    <xf numFmtId="0" fontId="15" fillId="2" borderId="7" xfId="0" applyFont="1" applyFill="1" applyBorder="1" applyAlignment="1">
      <alignment vertical="top" wrapText="1"/>
    </xf>
    <xf numFmtId="0" fontId="17" fillId="4" borderId="4" xfId="0" applyFont="1" applyFill="1" applyBorder="1" applyAlignment="1">
      <alignment vertical="top" wrapText="1"/>
    </xf>
    <xf numFmtId="0" fontId="17" fillId="4" borderId="11" xfId="0" applyFont="1" applyFill="1" applyBorder="1" applyAlignment="1">
      <alignment vertical="top" wrapText="1"/>
    </xf>
    <xf numFmtId="49" fontId="11" fillId="0" borderId="0" xfId="0" applyNumberFormat="1" applyFont="1" applyFill="1" applyBorder="1" applyAlignment="1">
      <alignment wrapText="1"/>
    </xf>
    <xf numFmtId="0" fontId="14" fillId="0" borderId="0" xfId="0" applyFont="1" applyFill="1" applyBorder="1" applyAlignment="1">
      <alignment vertical="top" wrapText="1"/>
    </xf>
    <xf numFmtId="0" fontId="15" fillId="0" borderId="0" xfId="0" applyFont="1" applyFill="1" applyBorder="1" applyAlignment="1">
      <alignment vertical="top" wrapText="1"/>
    </xf>
    <xf numFmtId="0" fontId="16" fillId="0" borderId="0" xfId="0" applyFont="1" applyFill="1" applyBorder="1" applyAlignment="1">
      <alignment vertical="top" wrapText="1"/>
    </xf>
    <xf numFmtId="0" fontId="7" fillId="2" borderId="1" xfId="0" applyFont="1" applyFill="1" applyBorder="1"/>
    <xf numFmtId="0" fontId="50" fillId="0" borderId="0" xfId="0" applyFont="1" applyBorder="1" applyAlignment="1">
      <alignment horizontal="center" vertical="center" wrapText="1"/>
    </xf>
    <xf numFmtId="0" fontId="51" fillId="0" borderId="0" xfId="0" applyFont="1"/>
    <xf numFmtId="0" fontId="51" fillId="0" borderId="0" xfId="0" applyFont="1" applyFill="1"/>
    <xf numFmtId="0" fontId="51" fillId="0" borderId="0" xfId="0" applyFont="1" applyFill="1" applyAlignment="1">
      <alignment vertical="top"/>
    </xf>
    <xf numFmtId="0" fontId="51" fillId="0" borderId="0" xfId="0" applyFont="1" applyAlignment="1">
      <alignment vertical="top"/>
    </xf>
    <xf numFmtId="0" fontId="52" fillId="0" borderId="0" xfId="0" applyFont="1" applyFill="1" applyAlignment="1">
      <alignment vertical="top" wrapText="1"/>
    </xf>
    <xf numFmtId="0" fontId="53" fillId="0" borderId="0" xfId="0" applyFont="1" applyFill="1" applyAlignment="1">
      <alignment vertical="top"/>
    </xf>
    <xf numFmtId="0" fontId="53" fillId="0" borderId="0" xfId="0" applyFont="1" applyAlignment="1">
      <alignment horizontal="center" vertical="top"/>
    </xf>
    <xf numFmtId="0" fontId="53" fillId="0" borderId="0" xfId="0" applyFont="1" applyAlignment="1">
      <alignment vertical="top" wrapText="1"/>
    </xf>
    <xf numFmtId="0" fontId="53" fillId="0" borderId="0" xfId="0" applyFont="1"/>
    <xf numFmtId="0" fontId="53" fillId="0" borderId="0" xfId="0" applyFont="1" applyAlignment="1">
      <alignment horizontal="left" vertical="top" wrapText="1"/>
    </xf>
    <xf numFmtId="0" fontId="54" fillId="0" borderId="0" xfId="0" applyFont="1" applyFill="1" applyAlignment="1">
      <alignment vertical="top" wrapText="1"/>
    </xf>
    <xf numFmtId="0" fontId="53" fillId="0" borderId="0" xfId="0" applyFont="1" applyAlignment="1">
      <alignment vertical="top"/>
    </xf>
    <xf numFmtId="0" fontId="53" fillId="0" borderId="0" xfId="0" applyFont="1" applyFill="1"/>
    <xf numFmtId="0" fontId="53" fillId="0" borderId="12" xfId="0" applyFont="1" applyBorder="1" applyAlignment="1">
      <alignment vertical="top" wrapText="1"/>
    </xf>
    <xf numFmtId="0" fontId="53" fillId="0" borderId="0" xfId="0" applyFont="1" applyBorder="1" applyAlignment="1">
      <alignment vertical="top" wrapText="1"/>
    </xf>
    <xf numFmtId="0" fontId="55" fillId="0" borderId="0" xfId="0" applyFont="1"/>
    <xf numFmtId="0" fontId="53" fillId="0" borderId="12" xfId="0" applyFont="1" applyBorder="1"/>
    <xf numFmtId="0" fontId="53" fillId="9" borderId="0" xfId="0" applyFont="1" applyFill="1" applyBorder="1"/>
    <xf numFmtId="0" fontId="53" fillId="9" borderId="0" xfId="0" applyFont="1" applyFill="1"/>
    <xf numFmtId="0" fontId="51" fillId="0" borderId="12" xfId="0" applyFont="1" applyBorder="1" applyAlignment="1">
      <alignment vertical="top" wrapText="1"/>
    </xf>
    <xf numFmtId="0" fontId="51" fillId="0" borderId="0" xfId="0" applyFont="1" applyAlignment="1">
      <alignment vertical="top" wrapText="1"/>
    </xf>
    <xf numFmtId="0" fontId="56" fillId="0" borderId="0" xfId="0" applyFont="1"/>
    <xf numFmtId="0" fontId="51" fillId="0" borderId="12" xfId="0" applyFont="1" applyBorder="1"/>
    <xf numFmtId="0" fontId="51" fillId="0" borderId="12" xfId="0" applyFont="1" applyBorder="1" applyAlignment="1">
      <alignment wrapText="1"/>
    </xf>
    <xf numFmtId="15" fontId="51" fillId="0" borderId="12" xfId="0" applyNumberFormat="1" applyFont="1" applyBorder="1" applyAlignment="1">
      <alignment horizontal="left"/>
    </xf>
    <xf numFmtId="0" fontId="57" fillId="0" borderId="0" xfId="0" applyFont="1"/>
    <xf numFmtId="0" fontId="58" fillId="0" borderId="0" xfId="0" applyFont="1" applyFill="1"/>
    <xf numFmtId="0" fontId="59" fillId="0" borderId="0" xfId="0" applyFont="1" applyFill="1"/>
    <xf numFmtId="0" fontId="55" fillId="0" borderId="0" xfId="0" applyFont="1" applyFill="1"/>
    <xf numFmtId="0" fontId="51" fillId="6" borderId="12" xfId="0" applyFont="1" applyFill="1" applyBorder="1"/>
    <xf numFmtId="0" fontId="58" fillId="7" borderId="12" xfId="0" applyFont="1" applyFill="1" applyBorder="1"/>
    <xf numFmtId="0" fontId="53" fillId="5" borderId="12" xfId="0" applyFont="1" applyFill="1" applyBorder="1"/>
    <xf numFmtId="0" fontId="53" fillId="7" borderId="12" xfId="0" applyFont="1" applyFill="1" applyBorder="1"/>
    <xf numFmtId="0" fontId="58" fillId="7" borderId="12" xfId="0" applyFont="1" applyFill="1" applyBorder="1" applyAlignment="1">
      <alignment wrapText="1"/>
    </xf>
    <xf numFmtId="0" fontId="51" fillId="0" borderId="12" xfId="0" applyFont="1" applyFill="1" applyBorder="1" applyAlignment="1">
      <alignment wrapText="1"/>
    </xf>
    <xf numFmtId="0" fontId="60" fillId="9" borderId="12" xfId="0" applyFont="1" applyFill="1" applyBorder="1" applyAlignment="1">
      <alignment wrapText="1"/>
    </xf>
    <xf numFmtId="0" fontId="55" fillId="0" borderId="0" xfId="0" applyFont="1" applyAlignment="1">
      <alignment wrapText="1"/>
    </xf>
    <xf numFmtId="0" fontId="55" fillId="9" borderId="12" xfId="0" applyFont="1" applyFill="1" applyBorder="1" applyAlignment="1">
      <alignment wrapText="1"/>
    </xf>
    <xf numFmtId="0" fontId="61" fillId="0" borderId="0" xfId="0" applyFont="1" applyFill="1"/>
    <xf numFmtId="0" fontId="58" fillId="0" borderId="0" xfId="0" applyFont="1"/>
    <xf numFmtId="0" fontId="60" fillId="0" borderId="0" xfId="0" applyFont="1"/>
    <xf numFmtId="0" fontId="53" fillId="0" borderId="0" xfId="0" applyFont="1" applyBorder="1"/>
    <xf numFmtId="0" fontId="57" fillId="0" borderId="0" xfId="0" applyFont="1" applyFill="1"/>
    <xf numFmtId="0" fontId="51" fillId="0" borderId="0" xfId="0" applyFont="1" applyFill="1" applyBorder="1" applyAlignment="1">
      <alignment horizontal="center" vertical="top"/>
    </xf>
    <xf numFmtId="0" fontId="55" fillId="0" borderId="13" xfId="0" applyFont="1" applyBorder="1" applyAlignment="1">
      <alignment vertical="top"/>
    </xf>
    <xf numFmtId="0" fontId="53" fillId="0" borderId="14" xfId="0" applyFont="1" applyBorder="1" applyAlignment="1">
      <alignment vertical="top"/>
    </xf>
    <xf numFmtId="0" fontId="53" fillId="0" borderId="15" xfId="0" applyFont="1" applyBorder="1" applyAlignment="1">
      <alignment vertical="top"/>
    </xf>
    <xf numFmtId="0" fontId="53" fillId="0" borderId="3" xfId="0" applyFont="1" applyBorder="1" applyAlignment="1">
      <alignment horizontal="left" vertical="top"/>
    </xf>
    <xf numFmtId="0" fontId="53" fillId="0" borderId="16" xfId="0" applyFont="1" applyBorder="1" applyAlignment="1">
      <alignment vertical="top"/>
    </xf>
    <xf numFmtId="0" fontId="53" fillId="0" borderId="0" xfId="0" applyFont="1" applyBorder="1" applyAlignment="1">
      <alignment vertical="top"/>
    </xf>
    <xf numFmtId="0" fontId="55" fillId="0" borderId="13" xfId="0" applyFont="1" applyFill="1" applyBorder="1" applyAlignment="1">
      <alignment vertical="top"/>
    </xf>
    <xf numFmtId="0" fontId="53" fillId="0" borderId="14" xfId="0" applyFont="1" applyFill="1" applyBorder="1" applyAlignment="1">
      <alignment vertical="top" wrapText="1"/>
    </xf>
    <xf numFmtId="0" fontId="62" fillId="0" borderId="3" xfId="0" applyFont="1" applyFill="1" applyBorder="1" applyAlignment="1">
      <alignment vertical="top" wrapText="1"/>
    </xf>
    <xf numFmtId="0" fontId="53" fillId="0" borderId="15" xfId="0" applyFont="1" applyFill="1" applyBorder="1" applyAlignment="1">
      <alignment vertical="top"/>
    </xf>
    <xf numFmtId="0" fontId="53" fillId="0" borderId="16" xfId="0" applyFont="1" applyFill="1" applyBorder="1" applyAlignment="1">
      <alignment vertical="top"/>
    </xf>
    <xf numFmtId="0" fontId="53" fillId="0" borderId="3" xfId="0" applyFont="1" applyFill="1" applyBorder="1" applyAlignment="1">
      <alignment vertical="top" wrapText="1"/>
    </xf>
    <xf numFmtId="0" fontId="53" fillId="0" borderId="17" xfId="0" applyFont="1" applyFill="1" applyBorder="1" applyAlignment="1">
      <alignment vertical="top" wrapText="1"/>
    </xf>
    <xf numFmtId="0" fontId="63" fillId="0" borderId="0" xfId="0" applyFont="1"/>
    <xf numFmtId="0" fontId="63" fillId="0" borderId="0" xfId="0" applyFont="1" applyAlignment="1">
      <alignment horizontal="center" vertical="top"/>
    </xf>
    <xf numFmtId="0" fontId="51" fillId="7" borderId="0" xfId="9" applyFont="1" applyFill="1"/>
    <xf numFmtId="0" fontId="51" fillId="0" borderId="0" xfId="9" applyFont="1"/>
    <xf numFmtId="0" fontId="51" fillId="0" borderId="0" xfId="10" applyFont="1" applyFill="1" applyBorder="1" applyAlignment="1">
      <alignment horizontal="center" vertical="top"/>
    </xf>
    <xf numFmtId="0" fontId="64" fillId="0" borderId="0" xfId="10" applyFont="1" applyBorder="1" applyAlignment="1">
      <alignment horizontal="center" vertical="center" wrapText="1"/>
    </xf>
    <xf numFmtId="0" fontId="53" fillId="0" borderId="0" xfId="10" applyFont="1" applyBorder="1" applyAlignment="1">
      <alignment vertical="top"/>
    </xf>
    <xf numFmtId="0" fontId="51" fillId="7" borderId="0" xfId="9" applyFont="1" applyFill="1" applyBorder="1"/>
    <xf numFmtId="0" fontId="51" fillId="0" borderId="0" xfId="9" applyFont="1" applyBorder="1"/>
    <xf numFmtId="0" fontId="53" fillId="0" borderId="0" xfId="10" applyFont="1" applyBorder="1" applyAlignment="1">
      <alignment horizontal="left" vertical="top"/>
    </xf>
    <xf numFmtId="15" fontId="53" fillId="0" borderId="0" xfId="10" applyNumberFormat="1" applyFont="1" applyBorder="1" applyAlignment="1">
      <alignment horizontal="left" vertical="top"/>
    </xf>
    <xf numFmtId="0" fontId="51" fillId="0" borderId="0" xfId="10" applyFont="1" applyFill="1"/>
    <xf numFmtId="0" fontId="53" fillId="0" borderId="0" xfId="10" applyFont="1" applyFill="1" applyBorder="1" applyAlignment="1">
      <alignment horizontal="left" vertical="top"/>
    </xf>
    <xf numFmtId="0" fontId="55" fillId="0" borderId="12" xfId="9" applyFont="1" applyFill="1" applyBorder="1" applyAlignment="1">
      <alignment horizontal="center" vertical="center" wrapText="1"/>
    </xf>
    <xf numFmtId="0" fontId="55" fillId="0" borderId="12" xfId="10" applyFont="1" applyFill="1" applyBorder="1" applyAlignment="1">
      <alignment horizontal="center" vertical="center" wrapText="1"/>
    </xf>
    <xf numFmtId="0" fontId="55" fillId="7" borderId="0" xfId="9" applyFont="1" applyFill="1" applyAlignment="1">
      <alignment horizontal="center" vertical="center" wrapText="1"/>
    </xf>
    <xf numFmtId="0" fontId="55" fillId="0" borderId="0" xfId="9" applyFont="1" applyAlignment="1">
      <alignment horizontal="center" vertical="center" wrapText="1"/>
    </xf>
    <xf numFmtId="0" fontId="65" fillId="7" borderId="0" xfId="9" applyFont="1" applyFill="1"/>
    <xf numFmtId="0" fontId="65" fillId="0" borderId="0" xfId="9" applyFont="1"/>
    <xf numFmtId="0" fontId="51" fillId="0" borderId="12" xfId="10" applyFont="1" applyFill="1" applyBorder="1" applyAlignment="1">
      <alignment horizontal="left" vertical="top" wrapText="1"/>
    </xf>
    <xf numFmtId="0" fontId="62" fillId="0" borderId="0" xfId="10" applyFont="1" applyBorder="1" applyAlignment="1">
      <alignment horizontal="left" vertical="top" wrapText="1"/>
    </xf>
    <xf numFmtId="0" fontId="62" fillId="0" borderId="0" xfId="10" applyFont="1" applyFill="1" applyBorder="1" applyAlignment="1">
      <alignment horizontal="left" vertical="top" wrapText="1"/>
    </xf>
    <xf numFmtId="0" fontId="55" fillId="0" borderId="13" xfId="10" applyFont="1" applyBorder="1" applyAlignment="1">
      <alignment vertical="top"/>
    </xf>
    <xf numFmtId="0" fontId="53" fillId="0" borderId="18" xfId="10" applyFont="1" applyBorder="1" applyAlignment="1">
      <alignment vertical="top" wrapText="1"/>
    </xf>
    <xf numFmtId="0" fontId="53" fillId="0" borderId="18" xfId="10" applyFont="1" applyFill="1" applyBorder="1" applyAlignment="1">
      <alignment vertical="top"/>
    </xf>
    <xf numFmtId="0" fontId="53" fillId="0" borderId="14" xfId="10" applyFont="1" applyFill="1" applyBorder="1" applyAlignment="1">
      <alignment vertical="top" wrapText="1"/>
    </xf>
    <xf numFmtId="15" fontId="53" fillId="0" borderId="17" xfId="10" applyNumberFormat="1" applyFont="1" applyFill="1" applyBorder="1" applyAlignment="1">
      <alignment vertical="top" wrapText="1"/>
    </xf>
    <xf numFmtId="0" fontId="51" fillId="0" borderId="0" xfId="10" applyFont="1" applyFill="1" applyBorder="1"/>
    <xf numFmtId="0" fontId="53" fillId="0" borderId="0" xfId="10" applyFont="1" applyFill="1" applyBorder="1" applyAlignment="1">
      <alignment vertical="top"/>
    </xf>
    <xf numFmtId="0" fontId="63" fillId="0" borderId="0" xfId="10" applyFont="1" applyAlignment="1">
      <alignment horizontal="center" vertical="top"/>
    </xf>
    <xf numFmtId="164" fontId="55" fillId="10" borderId="13" xfId="0" applyNumberFormat="1" applyFont="1" applyFill="1" applyBorder="1" applyAlignment="1">
      <alignment horizontal="left" vertical="top" wrapText="1"/>
    </xf>
    <xf numFmtId="0" fontId="55" fillId="10" borderId="18" xfId="0" applyFont="1" applyFill="1" applyBorder="1" applyAlignment="1">
      <alignment vertical="top"/>
    </xf>
    <xf numFmtId="164" fontId="55" fillId="10" borderId="15" xfId="0" applyNumberFormat="1" applyFont="1" applyFill="1" applyBorder="1" applyAlignment="1">
      <alignment horizontal="left" vertical="top" wrapText="1"/>
    </xf>
    <xf numFmtId="164" fontId="53" fillId="10" borderId="1" xfId="0" applyNumberFormat="1" applyFont="1" applyFill="1" applyBorder="1" applyAlignment="1">
      <alignment horizontal="left" vertical="top" wrapText="1"/>
    </xf>
    <xf numFmtId="164" fontId="53" fillId="10" borderId="15" xfId="0" applyNumberFormat="1" applyFont="1" applyFill="1" applyBorder="1" applyAlignment="1">
      <alignment horizontal="left" vertical="top" wrapText="1"/>
    </xf>
    <xf numFmtId="164" fontId="53" fillId="10" borderId="1" xfId="0" applyNumberFormat="1" applyFont="1" applyFill="1" applyBorder="1" applyAlignment="1">
      <alignment vertical="top"/>
    </xf>
    <xf numFmtId="164" fontId="53" fillId="10" borderId="1" xfId="0" applyNumberFormat="1" applyFont="1" applyFill="1" applyBorder="1" applyAlignment="1">
      <alignment vertical="top" wrapText="1"/>
    </xf>
    <xf numFmtId="164" fontId="55" fillId="10" borderId="1" xfId="0" applyNumberFormat="1" applyFont="1" applyFill="1" applyBorder="1" applyAlignment="1">
      <alignment horizontal="left" vertical="top" wrapText="1"/>
    </xf>
    <xf numFmtId="164" fontId="53" fillId="10" borderId="19" xfId="0" applyNumberFormat="1" applyFont="1" applyFill="1" applyBorder="1" applyAlignment="1">
      <alignment horizontal="left" vertical="top" wrapText="1"/>
    </xf>
    <xf numFmtId="164" fontId="53" fillId="0" borderId="0" xfId="0" applyNumberFormat="1" applyFont="1" applyFill="1" applyBorder="1" applyAlignment="1">
      <alignment horizontal="left" vertical="top" wrapText="1"/>
    </xf>
    <xf numFmtId="164" fontId="53" fillId="10" borderId="0" xfId="0" applyNumberFormat="1" applyFont="1" applyFill="1" applyBorder="1" applyAlignment="1">
      <alignment horizontal="left" vertical="top" wrapText="1"/>
    </xf>
    <xf numFmtId="0" fontId="53" fillId="0" borderId="0" xfId="0" applyFont="1" applyFill="1" applyBorder="1" applyAlignment="1">
      <alignment vertical="top" wrapText="1"/>
    </xf>
    <xf numFmtId="0" fontId="53" fillId="9" borderId="0" xfId="0" applyFont="1" applyFill="1" applyBorder="1" applyAlignment="1">
      <alignment vertical="top" wrapText="1"/>
    </xf>
    <xf numFmtId="0" fontId="55" fillId="9" borderId="0" xfId="0" applyFont="1" applyFill="1" applyBorder="1" applyAlignment="1">
      <alignment vertical="top" wrapText="1"/>
    </xf>
    <xf numFmtId="0" fontId="53" fillId="0" borderId="0" xfId="0" applyFont="1" applyAlignment="1">
      <alignment wrapText="1"/>
    </xf>
    <xf numFmtId="0" fontId="51" fillId="0" borderId="0" xfId="0" applyFont="1" applyBorder="1" applyAlignment="1">
      <alignment vertical="top" wrapText="1"/>
    </xf>
    <xf numFmtId="0" fontId="62" fillId="0" borderId="3" xfId="0" applyFont="1" applyFill="1" applyBorder="1" applyAlignment="1">
      <alignment vertical="top"/>
    </xf>
    <xf numFmtId="0" fontId="55" fillId="10" borderId="12" xfId="0" applyFont="1" applyFill="1" applyBorder="1" applyAlignment="1">
      <alignment horizontal="left" vertical="top" wrapText="1"/>
    </xf>
    <xf numFmtId="0" fontId="55" fillId="10" borderId="12" xfId="0" applyFont="1" applyFill="1" applyBorder="1" applyAlignment="1">
      <alignment wrapText="1"/>
    </xf>
    <xf numFmtId="0" fontId="55" fillId="10" borderId="12" xfId="0" applyFont="1" applyFill="1" applyBorder="1" applyAlignment="1">
      <alignment vertical="top" wrapText="1"/>
    </xf>
    <xf numFmtId="0" fontId="53" fillId="0" borderId="0" xfId="0" applyFont="1"/>
    <xf numFmtId="0" fontId="62" fillId="0" borderId="0" xfId="0" applyFont="1" applyFill="1" applyBorder="1" applyAlignment="1">
      <alignment vertical="top" wrapText="1"/>
    </xf>
    <xf numFmtId="0" fontId="53" fillId="0" borderId="0" xfId="0" applyFont="1" applyFill="1" applyBorder="1"/>
    <xf numFmtId="0" fontId="62" fillId="11" borderId="19" xfId="0" applyFont="1" applyFill="1" applyBorder="1" applyAlignment="1">
      <alignment vertical="top" wrapText="1"/>
    </xf>
    <xf numFmtId="0" fontId="62" fillId="11" borderId="12" xfId="0" applyFont="1" applyFill="1" applyBorder="1" applyAlignment="1">
      <alignment vertical="top" wrapText="1"/>
    </xf>
    <xf numFmtId="0" fontId="53" fillId="0" borderId="0" xfId="0" applyFont="1" applyFill="1" applyBorder="1" applyAlignment="1">
      <alignment horizontal="left" vertical="top" wrapText="1"/>
    </xf>
    <xf numFmtId="0" fontId="53" fillId="0" borderId="0" xfId="0" applyFont="1"/>
    <xf numFmtId="0" fontId="53" fillId="0" borderId="0" xfId="0" applyFont="1"/>
    <xf numFmtId="0" fontId="55" fillId="12" borderId="12" xfId="0" applyFont="1" applyFill="1" applyBorder="1" applyAlignment="1">
      <alignment vertical="top" wrapText="1"/>
    </xf>
    <xf numFmtId="0" fontId="66" fillId="9" borderId="0" xfId="0" applyFont="1" applyFill="1"/>
    <xf numFmtId="0" fontId="66" fillId="0" borderId="0" xfId="0" applyFont="1"/>
    <xf numFmtId="0" fontId="66" fillId="13" borderId="0" xfId="0" applyFont="1" applyFill="1"/>
    <xf numFmtId="0" fontId="66" fillId="0" borderId="0" xfId="0" applyFont="1" applyFill="1"/>
    <xf numFmtId="0" fontId="51" fillId="0" borderId="20" xfId="10" applyFont="1" applyFill="1" applyBorder="1" applyAlignment="1">
      <alignment horizontal="center" vertical="center"/>
    </xf>
    <xf numFmtId="0" fontId="53" fillId="0" borderId="0" xfId="0" applyFont="1"/>
    <xf numFmtId="0" fontId="51" fillId="0" borderId="12" xfId="0" applyFont="1" applyBorder="1" applyAlignment="1">
      <alignment vertical="top"/>
    </xf>
    <xf numFmtId="0" fontId="52" fillId="0" borderId="0" xfId="0" applyFont="1" applyFill="1" applyAlignment="1">
      <alignment vertical="top"/>
    </xf>
    <xf numFmtId="0" fontId="53" fillId="0" borderId="0" xfId="0" applyFont="1" applyAlignment="1">
      <alignment horizontal="center" wrapText="1"/>
    </xf>
    <xf numFmtId="0" fontId="53" fillId="0" borderId="0" xfId="0" applyFont="1"/>
    <xf numFmtId="0" fontId="53" fillId="0" borderId="15" xfId="0" applyFont="1" applyFill="1" applyBorder="1" applyAlignment="1">
      <alignment vertical="top"/>
    </xf>
    <xf numFmtId="0" fontId="68" fillId="0" borderId="0" xfId="0" applyFont="1" applyFill="1" applyAlignment="1">
      <alignment vertical="top" wrapText="1"/>
    </xf>
    <xf numFmtId="0" fontId="68" fillId="14" borderId="0" xfId="0" applyFont="1" applyFill="1" applyAlignment="1">
      <alignment horizontal="left" vertical="top" wrapText="1"/>
    </xf>
    <xf numFmtId="0" fontId="69" fillId="0" borderId="0" xfId="0" applyFont="1" applyFill="1" applyAlignment="1">
      <alignment horizontal="left" vertical="top" wrapText="1"/>
    </xf>
    <xf numFmtId="164" fontId="58" fillId="10" borderId="13" xfId="0" applyNumberFormat="1" applyFont="1" applyFill="1" applyBorder="1" applyAlignment="1">
      <alignment horizontal="left" vertical="top" wrapText="1"/>
    </xf>
    <xf numFmtId="0" fontId="58" fillId="10" borderId="18" xfId="0" applyFont="1" applyFill="1" applyBorder="1" applyAlignment="1">
      <alignment vertical="top"/>
    </xf>
    <xf numFmtId="0" fontId="51" fillId="10" borderId="18" xfId="0" applyFont="1" applyFill="1" applyBorder="1" applyAlignment="1">
      <alignment vertical="top" wrapText="1"/>
    </xf>
    <xf numFmtId="0" fontId="70" fillId="10" borderId="14" xfId="0" applyFont="1" applyFill="1" applyBorder="1" applyAlignment="1">
      <alignment vertical="top" wrapText="1"/>
    </xf>
    <xf numFmtId="164" fontId="51" fillId="10" borderId="1" xfId="0" applyNumberFormat="1" applyFont="1" applyFill="1" applyBorder="1" applyAlignment="1">
      <alignment horizontal="left" vertical="top" wrapText="1"/>
    </xf>
    <xf numFmtId="0" fontId="58" fillId="10" borderId="21" xfId="0" applyFont="1" applyFill="1" applyBorder="1" applyAlignment="1">
      <alignment vertical="top" wrapText="1"/>
    </xf>
    <xf numFmtId="0" fontId="71" fillId="10" borderId="17" xfId="0" applyFont="1" applyFill="1" applyBorder="1" applyAlignment="1">
      <alignment vertical="top" wrapText="1"/>
    </xf>
    <xf numFmtId="0" fontId="51" fillId="0" borderId="0" xfId="0" applyFont="1" applyFill="1" applyAlignment="1">
      <alignment vertical="top" wrapText="1"/>
    </xf>
    <xf numFmtId="0" fontId="63" fillId="0" borderId="0" xfId="0" applyFont="1" applyFill="1" applyAlignment="1">
      <alignment vertical="top" wrapText="1"/>
    </xf>
    <xf numFmtId="164" fontId="51" fillId="10" borderId="15" xfId="0" applyNumberFormat="1" applyFont="1" applyFill="1" applyBorder="1" applyAlignment="1">
      <alignment horizontal="left" vertical="top" wrapText="1"/>
    </xf>
    <xf numFmtId="164" fontId="72" fillId="10" borderId="1" xfId="0" applyNumberFormat="1" applyFont="1" applyFill="1" applyBorder="1" applyAlignment="1">
      <alignment horizontal="left" vertical="top" wrapText="1"/>
    </xf>
    <xf numFmtId="0" fontId="51" fillId="0" borderId="0" xfId="0" applyFont="1" applyFill="1" applyBorder="1" applyAlignment="1">
      <alignment vertical="top" wrapText="1"/>
    </xf>
    <xf numFmtId="0" fontId="73" fillId="14" borderId="3" xfId="0" applyFont="1" applyFill="1" applyBorder="1" applyAlignment="1">
      <alignment vertical="top" wrapText="1"/>
    </xf>
    <xf numFmtId="0" fontId="72" fillId="0" borderId="0" xfId="0" applyFont="1" applyFill="1" applyBorder="1" applyAlignment="1">
      <alignment vertical="top" wrapText="1"/>
    </xf>
    <xf numFmtId="0" fontId="73" fillId="0" borderId="3" xfId="0" applyFont="1" applyFill="1" applyBorder="1" applyAlignment="1">
      <alignment vertical="top" wrapText="1"/>
    </xf>
    <xf numFmtId="0" fontId="70" fillId="0" borderId="3" xfId="0" applyFont="1" applyFill="1" applyBorder="1" applyAlignment="1">
      <alignment vertical="top" wrapText="1"/>
    </xf>
    <xf numFmtId="0" fontId="28" fillId="0" borderId="0" xfId="0" applyFont="1" applyFill="1" applyAlignment="1">
      <alignment vertical="top" wrapText="1"/>
    </xf>
    <xf numFmtId="0" fontId="6" fillId="0" borderId="0" xfId="2" applyFill="1" applyAlignment="1" applyProtection="1">
      <alignment vertical="top" wrapText="1"/>
    </xf>
    <xf numFmtId="0" fontId="74" fillId="0" borderId="0" xfId="0" applyFont="1" applyFill="1" applyAlignment="1">
      <alignment vertical="top" wrapText="1"/>
    </xf>
    <xf numFmtId="0" fontId="74" fillId="0" borderId="3" xfId="0" applyFont="1" applyFill="1" applyBorder="1" applyAlignment="1">
      <alignment vertical="top" wrapText="1"/>
    </xf>
    <xf numFmtId="0" fontId="70" fillId="0" borderId="0" xfId="0" applyFont="1" applyFill="1" applyAlignment="1">
      <alignment vertical="top" wrapText="1"/>
    </xf>
    <xf numFmtId="164" fontId="58" fillId="10" borderId="15" xfId="0" applyNumberFormat="1" applyFont="1" applyFill="1" applyBorder="1" applyAlignment="1">
      <alignment horizontal="left" vertical="top" wrapText="1"/>
    </xf>
    <xf numFmtId="0" fontId="51" fillId="0" borderId="0" xfId="0" applyFont="1" applyBorder="1" applyAlignment="1">
      <alignment horizontal="left" vertical="top" wrapText="1"/>
    </xf>
    <xf numFmtId="0" fontId="51" fillId="14" borderId="12" xfId="0" applyFont="1" applyFill="1" applyBorder="1" applyAlignment="1">
      <alignment vertical="top" wrapText="1"/>
    </xf>
    <xf numFmtId="0" fontId="75" fillId="0" borderId="12" xfId="0" applyFont="1" applyBorder="1"/>
    <xf numFmtId="0" fontId="70" fillId="0" borderId="3" xfId="0" applyFont="1" applyBorder="1" applyAlignment="1">
      <alignment vertical="top" wrapText="1"/>
    </xf>
    <xf numFmtId="0" fontId="51" fillId="0" borderId="16" xfId="0" applyFont="1" applyBorder="1" applyAlignment="1">
      <alignment vertical="top" wrapText="1"/>
    </xf>
    <xf numFmtId="0" fontId="70" fillId="0" borderId="17" xfId="0" applyFont="1" applyBorder="1" applyAlignment="1">
      <alignment vertical="top" wrapText="1"/>
    </xf>
    <xf numFmtId="0" fontId="58" fillId="10" borderId="22" xfId="0" applyFont="1" applyFill="1" applyBorder="1" applyAlignment="1">
      <alignment vertical="top" wrapText="1"/>
    </xf>
    <xf numFmtId="0" fontId="51" fillId="10" borderId="22" xfId="0" applyFont="1" applyFill="1" applyBorder="1" applyAlignment="1">
      <alignment vertical="top" wrapText="1"/>
    </xf>
    <xf numFmtId="0" fontId="71" fillId="10" borderId="23" xfId="0" applyFont="1" applyFill="1" applyBorder="1" applyAlignment="1">
      <alignment vertical="top" wrapText="1"/>
    </xf>
    <xf numFmtId="0" fontId="51" fillId="14" borderId="0" xfId="0" applyFont="1" applyFill="1" applyBorder="1" applyAlignment="1">
      <alignment vertical="top" wrapText="1"/>
    </xf>
    <xf numFmtId="0" fontId="70" fillId="0" borderId="3" xfId="0" applyFont="1" applyFill="1" applyBorder="1" applyAlignment="1">
      <alignment vertical="top"/>
    </xf>
    <xf numFmtId="0" fontId="28" fillId="0" borderId="0" xfId="0" applyFont="1" applyAlignment="1">
      <alignment vertical="top" wrapText="1"/>
    </xf>
    <xf numFmtId="0" fontId="74" fillId="14" borderId="3" xfId="0" applyFont="1" applyFill="1" applyBorder="1" applyAlignment="1">
      <alignment vertical="top" wrapText="1"/>
    </xf>
    <xf numFmtId="0" fontId="73" fillId="0" borderId="3" xfId="0" applyFont="1" applyFill="1" applyBorder="1" applyAlignment="1">
      <alignment vertical="top"/>
    </xf>
    <xf numFmtId="164" fontId="51" fillId="10" borderId="1" xfId="0" applyNumberFormat="1" applyFont="1" applyFill="1" applyBorder="1" applyAlignment="1">
      <alignment vertical="top"/>
    </xf>
    <xf numFmtId="0" fontId="58" fillId="10" borderId="23" xfId="0" applyFont="1" applyFill="1" applyBorder="1" applyAlignment="1">
      <alignment horizontal="center" vertical="top" wrapText="1"/>
    </xf>
    <xf numFmtId="0" fontId="58" fillId="10" borderId="12" xfId="0" applyFont="1" applyFill="1" applyBorder="1" applyAlignment="1">
      <alignment horizontal="center" vertical="top" wrapText="1"/>
    </xf>
    <xf numFmtId="0" fontId="51" fillId="10" borderId="23" xfId="0" applyFont="1" applyFill="1" applyBorder="1" applyAlignment="1">
      <alignment horizontal="center" vertical="top" wrapText="1"/>
    </xf>
    <xf numFmtId="0" fontId="51" fillId="0" borderId="12" xfId="0" applyFont="1" applyFill="1" applyBorder="1" applyAlignment="1">
      <alignment horizontal="center" vertical="top" wrapText="1"/>
    </xf>
    <xf numFmtId="0" fontId="63" fillId="0" borderId="0" xfId="0" applyFont="1" applyAlignment="1">
      <alignment vertical="top" wrapText="1"/>
    </xf>
    <xf numFmtId="0" fontId="51" fillId="15" borderId="12" xfId="0" applyFont="1" applyFill="1" applyBorder="1" applyAlignment="1">
      <alignment vertical="top" wrapText="1"/>
    </xf>
    <xf numFmtId="0" fontId="53" fillId="9" borderId="0" xfId="0" applyFont="1" applyFill="1" applyBorder="1" applyAlignment="1">
      <alignment horizontal="left" vertical="top" wrapText="1"/>
    </xf>
    <xf numFmtId="0" fontId="48" fillId="16" borderId="12" xfId="6" applyFont="1" applyFill="1" applyBorder="1" applyAlignment="1">
      <alignment vertical="top"/>
    </xf>
    <xf numFmtId="0" fontId="48" fillId="16" borderId="12" xfId="6" applyFont="1" applyFill="1" applyBorder="1" applyAlignment="1">
      <alignment vertical="top" wrapText="1"/>
    </xf>
    <xf numFmtId="0" fontId="48" fillId="0" borderId="12" xfId="6" applyFont="1" applyBorder="1" applyAlignment="1">
      <alignment vertical="top"/>
    </xf>
    <xf numFmtId="0" fontId="48" fillId="0" borderId="12" xfId="6" applyFont="1" applyBorder="1" applyAlignment="1">
      <alignment vertical="top" wrapText="1"/>
    </xf>
    <xf numFmtId="0" fontId="48" fillId="0" borderId="12" xfId="6" applyFont="1" applyBorder="1" applyAlignment="1">
      <alignment horizontal="right" vertical="top"/>
    </xf>
    <xf numFmtId="0" fontId="47" fillId="0" borderId="12" xfId="6" applyFont="1" applyBorder="1" applyAlignment="1">
      <alignment vertical="top" wrapText="1"/>
    </xf>
    <xf numFmtId="0" fontId="47" fillId="0" borderId="12" xfId="6" applyFont="1" applyFill="1" applyBorder="1" applyAlignment="1">
      <alignment vertical="top" wrapText="1"/>
    </xf>
    <xf numFmtId="0" fontId="76" fillId="0" borderId="12" xfId="0" applyFont="1" applyFill="1" applyBorder="1" applyAlignment="1">
      <alignment vertical="top" wrapText="1"/>
    </xf>
    <xf numFmtId="0" fontId="48" fillId="16" borderId="12" xfId="6" applyFont="1" applyFill="1" applyBorder="1" applyAlignment="1">
      <alignment horizontal="left" vertical="top"/>
    </xf>
    <xf numFmtId="0" fontId="48" fillId="0" borderId="12" xfId="6" applyFont="1" applyFill="1" applyBorder="1" applyAlignment="1">
      <alignment vertical="top" wrapText="1"/>
    </xf>
    <xf numFmtId="0" fontId="58" fillId="0" borderId="0" xfId="7" applyFont="1" applyFill="1" applyBorder="1" applyAlignment="1">
      <alignment horizontal="left" vertical="center" wrapText="1"/>
    </xf>
    <xf numFmtId="0" fontId="76" fillId="0" borderId="12" xfId="0" applyFont="1" applyBorder="1" applyAlignment="1">
      <alignment vertical="top" wrapText="1"/>
    </xf>
    <xf numFmtId="0" fontId="20" fillId="0" borderId="12" xfId="0" applyFont="1" applyFill="1" applyBorder="1" applyAlignment="1">
      <alignment vertical="top" wrapText="1"/>
    </xf>
    <xf numFmtId="0" fontId="48" fillId="0" borderId="0" xfId="6" applyFont="1" applyFill="1" applyBorder="1" applyAlignment="1">
      <alignment vertical="top"/>
    </xf>
    <xf numFmtId="0" fontId="48" fillId="0" borderId="0" xfId="6" applyFont="1" applyFill="1" applyBorder="1" applyAlignment="1">
      <alignment vertical="top" wrapText="1"/>
    </xf>
    <xf numFmtId="0" fontId="47" fillId="0" borderId="0" xfId="6" applyFont="1" applyFill="1" applyBorder="1" applyAlignment="1">
      <alignment vertical="top"/>
    </xf>
    <xf numFmtId="0" fontId="48" fillId="0" borderId="0" xfId="6" applyFont="1" applyFill="1" applyBorder="1" applyAlignment="1">
      <alignment horizontal="right" vertical="top"/>
    </xf>
    <xf numFmtId="0" fontId="47" fillId="0" borderId="0" xfId="6" applyFont="1" applyFill="1" applyBorder="1" applyAlignment="1">
      <alignment vertical="top" wrapText="1"/>
    </xf>
    <xf numFmtId="0" fontId="66" fillId="0" borderId="0" xfId="6" applyFont="1" applyFill="1" applyBorder="1" applyAlignment="1">
      <alignment vertical="top"/>
    </xf>
    <xf numFmtId="0" fontId="77" fillId="0" borderId="0" xfId="6" applyFont="1" applyFill="1" applyBorder="1" applyAlignment="1">
      <alignment vertical="top"/>
    </xf>
    <xf numFmtId="0" fontId="48" fillId="0" borderId="0" xfId="6" applyFont="1" applyFill="1" applyBorder="1" applyAlignment="1">
      <alignment horizontal="left" vertical="top"/>
    </xf>
    <xf numFmtId="0" fontId="77" fillId="0" borderId="0" xfId="6" applyFont="1" applyFill="1" applyBorder="1" applyAlignment="1">
      <alignment vertical="top" wrapText="1"/>
    </xf>
    <xf numFmtId="0" fontId="48" fillId="0" borderId="0" xfId="6" applyFont="1" applyFill="1" applyBorder="1" applyAlignment="1">
      <alignment horizontal="left" vertical="top" wrapText="1"/>
    </xf>
    <xf numFmtId="0" fontId="47" fillId="0" borderId="0" xfId="6" applyFont="1" applyFill="1" applyBorder="1" applyAlignment="1">
      <alignment horizontal="left" vertical="top" wrapText="1"/>
    </xf>
    <xf numFmtId="0" fontId="49" fillId="0" borderId="0" xfId="6" applyFont="1" applyFill="1" applyBorder="1" applyAlignment="1">
      <alignment horizontal="left" vertical="top" wrapText="1"/>
    </xf>
    <xf numFmtId="0" fontId="31" fillId="0" borderId="0" xfId="6" applyFont="1" applyFill="1" applyBorder="1" applyAlignment="1">
      <alignment horizontal="left" vertical="top"/>
    </xf>
    <xf numFmtId="0" fontId="78" fillId="0" borderId="0" xfId="6" applyFont="1" applyAlignment="1">
      <alignment vertical="top"/>
    </xf>
    <xf numFmtId="0" fontId="32" fillId="0" borderId="0" xfId="6" applyFont="1" applyFill="1" applyBorder="1" applyAlignment="1">
      <alignment horizontal="left" vertical="top"/>
    </xf>
    <xf numFmtId="0" fontId="53" fillId="0" borderId="0" xfId="11" applyFont="1" applyFill="1" applyBorder="1" applyAlignment="1"/>
    <xf numFmtId="0" fontId="30" fillId="0" borderId="0" xfId="6" applyFont="1" applyFill="1" applyBorder="1" applyAlignment="1">
      <alignment horizontal="left" vertical="top"/>
    </xf>
    <xf numFmtId="0" fontId="28" fillId="0" borderId="0" xfId="6" applyFont="1" applyFill="1" applyBorder="1" applyAlignment="1">
      <alignment horizontal="left" vertical="top"/>
    </xf>
    <xf numFmtId="0" fontId="47" fillId="0" borderId="0" xfId="6" applyFont="1" applyAlignment="1">
      <alignment vertical="top"/>
    </xf>
    <xf numFmtId="0" fontId="28" fillId="0" borderId="0" xfId="6" applyFont="1"/>
    <xf numFmtId="0" fontId="30" fillId="8" borderId="12" xfId="6" applyFont="1" applyFill="1" applyBorder="1" applyAlignment="1">
      <alignment vertical="top" wrapText="1"/>
    </xf>
    <xf numFmtId="0" fontId="28" fillId="0" borderId="12" xfId="6" applyFont="1" applyBorder="1" applyAlignment="1">
      <alignment vertical="top" wrapText="1"/>
    </xf>
    <xf numFmtId="17" fontId="28" fillId="0" borderId="12" xfId="6" applyNumberFormat="1" applyFont="1" applyBorder="1" applyAlignment="1">
      <alignment horizontal="left" vertical="top" wrapText="1"/>
    </xf>
    <xf numFmtId="0" fontId="28" fillId="0" borderId="0" xfId="6" applyFont="1" applyBorder="1" applyAlignment="1">
      <alignment vertical="top" wrapText="1"/>
    </xf>
    <xf numFmtId="0" fontId="48" fillId="0" borderId="0" xfId="6" applyFont="1" applyAlignment="1">
      <alignment vertical="top"/>
    </xf>
    <xf numFmtId="0" fontId="48" fillId="0" borderId="12" xfId="6" applyFont="1" applyFill="1" applyBorder="1" applyAlignment="1">
      <alignment horizontal="right" vertical="top"/>
    </xf>
    <xf numFmtId="0" fontId="55" fillId="0" borderId="0" xfId="11" applyFont="1" applyFill="1" applyBorder="1" applyAlignment="1">
      <alignment horizontal="left" vertical="top"/>
    </xf>
    <xf numFmtId="0" fontId="53" fillId="0" borderId="0" xfId="11" applyFont="1" applyFill="1" applyBorder="1" applyAlignment="1">
      <alignment vertical="top" wrapText="1"/>
    </xf>
    <xf numFmtId="0" fontId="53" fillId="0" borderId="0" xfId="11" applyFont="1" applyFill="1" applyBorder="1" applyAlignment="1">
      <alignment vertical="top"/>
    </xf>
    <xf numFmtId="0" fontId="55" fillId="17" borderId="0" xfId="11" applyFont="1" applyFill="1" applyBorder="1" applyAlignment="1">
      <alignment horizontal="left" vertical="top"/>
    </xf>
    <xf numFmtId="0" fontId="79" fillId="0" borderId="12" xfId="0" applyFont="1" applyFill="1" applyBorder="1" applyAlignment="1">
      <alignment vertical="top" wrapText="1"/>
    </xf>
    <xf numFmtId="0" fontId="80" fillId="0" borderId="12" xfId="6" applyFont="1" applyBorder="1" applyAlignment="1">
      <alignment vertical="top" wrapText="1"/>
    </xf>
    <xf numFmtId="0" fontId="35" fillId="0" borderId="12" xfId="10" applyFont="1" applyFill="1" applyBorder="1" applyAlignment="1">
      <alignment horizontal="left" vertical="top" wrapText="1"/>
    </xf>
    <xf numFmtId="0" fontId="75" fillId="0" borderId="12" xfId="10" applyFont="1" applyFill="1" applyBorder="1" applyAlignment="1">
      <alignment horizontal="left" vertical="top" wrapText="1"/>
    </xf>
    <xf numFmtId="0" fontId="50" fillId="0" borderId="0" xfId="10" applyFont="1" applyBorder="1" applyAlignment="1" applyProtection="1">
      <alignment horizontal="center" vertical="center" wrapText="1"/>
      <protection locked="0"/>
    </xf>
    <xf numFmtId="0" fontId="53" fillId="0" borderId="23" xfId="0" applyFont="1" applyBorder="1"/>
    <xf numFmtId="0" fontId="58" fillId="10" borderId="15" xfId="0" applyFont="1" applyFill="1" applyBorder="1" applyAlignment="1">
      <alignment horizontal="left" vertical="top" wrapText="1"/>
    </xf>
    <xf numFmtId="0" fontId="58" fillId="10" borderId="23" xfId="0" applyFont="1" applyFill="1" applyBorder="1" applyAlignment="1">
      <alignment vertical="top" wrapText="1"/>
    </xf>
    <xf numFmtId="0" fontId="81" fillId="10" borderId="1" xfId="0" applyFont="1" applyFill="1" applyBorder="1" applyAlignment="1">
      <alignment horizontal="left" vertical="top" wrapText="1"/>
    </xf>
    <xf numFmtId="0" fontId="58" fillId="0" borderId="3" xfId="0" applyFont="1" applyFill="1" applyBorder="1" applyAlignment="1">
      <alignment vertical="top" wrapText="1"/>
    </xf>
    <xf numFmtId="0" fontId="58" fillId="10" borderId="1" xfId="0" applyFont="1" applyFill="1" applyBorder="1" applyAlignment="1">
      <alignment horizontal="left" vertical="top" wrapText="1"/>
    </xf>
    <xf numFmtId="0" fontId="82" fillId="0" borderId="3" xfId="0" applyFont="1" applyFill="1" applyBorder="1" applyAlignment="1">
      <alignment vertical="top" wrapText="1"/>
    </xf>
    <xf numFmtId="0" fontId="51" fillId="0" borderId="3" xfId="0" applyFont="1" applyFill="1" applyBorder="1" applyAlignment="1">
      <alignment vertical="top" wrapText="1"/>
    </xf>
    <xf numFmtId="0" fontId="51" fillId="10" borderId="1" xfId="0" applyFont="1" applyFill="1" applyBorder="1" applyAlignment="1">
      <alignment horizontal="left" vertical="top" wrapText="1"/>
    </xf>
    <xf numFmtId="0" fontId="51" fillId="0" borderId="3" xfId="0" applyFont="1" applyFill="1" applyBorder="1" applyAlignment="1">
      <alignment horizontal="left" vertical="top" wrapText="1"/>
    </xf>
    <xf numFmtId="0" fontId="51" fillId="5" borderId="0" xfId="0" applyFont="1" applyFill="1" applyAlignment="1">
      <alignment horizontal="left" vertical="top" wrapText="1"/>
    </xf>
    <xf numFmtId="0" fontId="51" fillId="0" borderId="0" xfId="0" applyFont="1" applyFill="1" applyAlignment="1">
      <alignment horizontal="left" vertical="top" wrapText="1"/>
    </xf>
    <xf numFmtId="0" fontId="58" fillId="0" borderId="0" xfId="0" applyFont="1" applyFill="1" applyAlignment="1">
      <alignment horizontal="left" vertical="top" wrapText="1"/>
    </xf>
    <xf numFmtId="0" fontId="58" fillId="10" borderId="13" xfId="0" applyFont="1" applyFill="1" applyBorder="1" applyAlignment="1">
      <alignment horizontal="left" vertical="top" wrapText="1"/>
    </xf>
    <xf numFmtId="0" fontId="58" fillId="10" borderId="14" xfId="0" applyFont="1" applyFill="1" applyBorder="1" applyAlignment="1">
      <alignment vertical="top" wrapText="1"/>
    </xf>
    <xf numFmtId="0" fontId="58" fillId="10" borderId="17" xfId="0" applyFont="1" applyFill="1" applyBorder="1" applyAlignment="1">
      <alignment vertical="top" wrapText="1"/>
    </xf>
    <xf numFmtId="0" fontId="83" fillId="0" borderId="3" xfId="0" applyFont="1" applyFill="1" applyBorder="1" applyAlignment="1">
      <alignment vertical="top" wrapText="1"/>
    </xf>
    <xf numFmtId="0" fontId="84" fillId="0" borderId="0" xfId="0" applyFont="1"/>
    <xf numFmtId="0" fontId="84" fillId="10" borderId="1" xfId="0" applyFont="1" applyFill="1" applyBorder="1" applyAlignment="1">
      <alignment horizontal="left" vertical="top" wrapText="1"/>
    </xf>
    <xf numFmtId="0" fontId="84" fillId="0" borderId="3" xfId="0" applyFont="1" applyFill="1" applyBorder="1" applyAlignment="1">
      <alignment vertical="top" wrapText="1"/>
    </xf>
    <xf numFmtId="0" fontId="51" fillId="0" borderId="3" xfId="0" applyNumberFormat="1" applyFont="1" applyFill="1" applyBorder="1" applyAlignment="1">
      <alignment vertical="top" wrapText="1"/>
    </xf>
    <xf numFmtId="0" fontId="65" fillId="0" borderId="3" xfId="0" applyFont="1" applyFill="1" applyBorder="1" applyAlignment="1">
      <alignment vertical="top" wrapText="1"/>
    </xf>
    <xf numFmtId="0" fontId="51" fillId="5" borderId="0" xfId="0" applyFont="1" applyFill="1"/>
    <xf numFmtId="0" fontId="82" fillId="10" borderId="1" xfId="0" applyFont="1" applyFill="1" applyBorder="1" applyAlignment="1">
      <alignment horizontal="left" vertical="top" wrapText="1"/>
    </xf>
    <xf numFmtId="0" fontId="72" fillId="10" borderId="15" xfId="0" applyFont="1" applyFill="1" applyBorder="1" applyAlignment="1">
      <alignment horizontal="left" vertical="top" wrapText="1"/>
    </xf>
    <xf numFmtId="0" fontId="82" fillId="0" borderId="1" xfId="0" applyFont="1" applyFill="1" applyBorder="1" applyAlignment="1">
      <alignment vertical="top" wrapText="1"/>
    </xf>
    <xf numFmtId="0" fontId="51" fillId="10" borderId="15" xfId="0" applyFont="1" applyFill="1" applyBorder="1" applyAlignment="1">
      <alignment horizontal="left" vertical="top" wrapText="1"/>
    </xf>
    <xf numFmtId="0" fontId="82" fillId="0" borderId="19" xfId="0" applyFont="1" applyFill="1" applyBorder="1" applyAlignment="1">
      <alignment vertical="top" wrapText="1"/>
    </xf>
    <xf numFmtId="2" fontId="58" fillId="10" borderId="1" xfId="0" applyNumberFormat="1" applyFont="1" applyFill="1" applyBorder="1" applyAlignment="1">
      <alignment horizontal="left" vertical="top" wrapText="1"/>
    </xf>
    <xf numFmtId="0" fontId="36" fillId="0" borderId="0" xfId="0" applyFont="1" applyFill="1" applyAlignment="1">
      <alignment vertical="top" wrapText="1"/>
    </xf>
    <xf numFmtId="0" fontId="58" fillId="14" borderId="14" xfId="0" applyFont="1" applyFill="1" applyBorder="1" applyAlignment="1">
      <alignment vertical="top" wrapText="1"/>
    </xf>
    <xf numFmtId="0" fontId="51" fillId="0" borderId="24" xfId="0" applyFont="1" applyFill="1" applyBorder="1" applyAlignment="1">
      <alignment vertical="top" wrapText="1"/>
    </xf>
    <xf numFmtId="0" fontId="51" fillId="0" borderId="1" xfId="0" applyFont="1" applyFill="1" applyBorder="1" applyAlignment="1">
      <alignment vertical="top" wrapText="1"/>
    </xf>
    <xf numFmtId="0" fontId="28" fillId="0" borderId="0" xfId="0" applyFont="1" applyFill="1" applyBorder="1" applyAlignment="1">
      <alignment vertical="top" wrapText="1"/>
    </xf>
    <xf numFmtId="0" fontId="51" fillId="0" borderId="19" xfId="0" applyFont="1" applyFill="1" applyBorder="1" applyAlignment="1">
      <alignment vertical="top" wrapText="1"/>
    </xf>
    <xf numFmtId="0" fontId="58" fillId="0" borderId="1" xfId="0" applyFont="1" applyFill="1" applyBorder="1" applyAlignment="1">
      <alignment vertical="top" wrapText="1"/>
    </xf>
    <xf numFmtId="0" fontId="58" fillId="0" borderId="24" xfId="0" applyFont="1" applyFill="1" applyBorder="1" applyAlignment="1">
      <alignment vertical="top" wrapText="1"/>
    </xf>
    <xf numFmtId="0" fontId="51" fillId="0" borderId="0" xfId="0" applyFont="1" applyFill="1" applyBorder="1"/>
    <xf numFmtId="164" fontId="58" fillId="0" borderId="0" xfId="0" applyNumberFormat="1" applyFont="1" applyFill="1" applyBorder="1" applyAlignment="1">
      <alignment horizontal="left" vertical="top"/>
    </xf>
    <xf numFmtId="0" fontId="58" fillId="0" borderId="0" xfId="0" applyFont="1" applyFill="1" applyBorder="1" applyAlignment="1">
      <alignment vertical="top" wrapText="1"/>
    </xf>
    <xf numFmtId="0" fontId="58" fillId="0" borderId="0" xfId="0" applyFont="1" applyFill="1" applyBorder="1" applyAlignment="1">
      <alignment horizontal="left" vertical="top"/>
    </xf>
    <xf numFmtId="0" fontId="83" fillId="0" borderId="0" xfId="0" applyFont="1" applyFill="1" applyBorder="1" applyAlignment="1">
      <alignment vertical="top" wrapText="1"/>
    </xf>
    <xf numFmtId="0" fontId="51" fillId="0" borderId="0" xfId="0" applyFont="1" applyFill="1" applyBorder="1" applyAlignment="1">
      <alignment horizontal="left" vertical="top" wrapText="1"/>
    </xf>
    <xf numFmtId="0" fontId="82" fillId="0" borderId="0" xfId="0" applyFont="1" applyFill="1" applyBorder="1" applyAlignment="1">
      <alignment horizontal="left" vertical="top" wrapText="1"/>
    </xf>
    <xf numFmtId="0" fontId="58" fillId="0" borderId="0" xfId="0" applyFont="1" applyFill="1" applyBorder="1" applyAlignment="1">
      <alignment horizontal="left" vertical="top" wrapText="1"/>
    </xf>
    <xf numFmtId="0" fontId="84" fillId="0" borderId="0" xfId="0" applyFont="1" applyFill="1" applyBorder="1"/>
    <xf numFmtId="0" fontId="82" fillId="0" borderId="0" xfId="0" applyFont="1" applyFill="1" applyBorder="1" applyAlignment="1">
      <alignment vertical="top" wrapText="1"/>
    </xf>
    <xf numFmtId="2" fontId="58" fillId="0" borderId="0" xfId="0" applyNumberFormat="1" applyFont="1" applyFill="1" applyBorder="1" applyAlignment="1">
      <alignment horizontal="left" vertical="top"/>
    </xf>
    <xf numFmtId="0" fontId="82" fillId="0" borderId="0" xfId="0" applyFont="1" applyFill="1" applyBorder="1" applyAlignment="1">
      <alignment horizontal="left" vertical="top"/>
    </xf>
    <xf numFmtId="2" fontId="58" fillId="0" borderId="0" xfId="0" applyNumberFormat="1" applyFont="1" applyFill="1" applyBorder="1" applyAlignment="1">
      <alignment horizontal="right" vertical="top"/>
    </xf>
    <xf numFmtId="2" fontId="51" fillId="0" borderId="0" xfId="0" applyNumberFormat="1" applyFont="1" applyFill="1" applyBorder="1" applyAlignment="1">
      <alignment horizontal="left" vertical="top"/>
    </xf>
    <xf numFmtId="0" fontId="28" fillId="0" borderId="0" xfId="0" applyFont="1" applyFill="1" applyBorder="1" applyAlignment="1">
      <alignment horizontal="left" vertical="top" wrapText="1"/>
    </xf>
    <xf numFmtId="0" fontId="75" fillId="0" borderId="3" xfId="0" applyFont="1" applyFill="1" applyBorder="1" applyAlignment="1">
      <alignment vertical="top" wrapText="1"/>
    </xf>
    <xf numFmtId="0" fontId="25" fillId="0" borderId="24" xfId="0" applyFont="1" applyFill="1" applyBorder="1" applyAlignment="1">
      <alignment horizontal="left" vertical="top" wrapText="1"/>
    </xf>
    <xf numFmtId="0" fontId="81" fillId="0" borderId="3" xfId="0" applyFont="1" applyFill="1" applyBorder="1" applyAlignment="1">
      <alignment vertical="top" wrapText="1"/>
    </xf>
    <xf numFmtId="0" fontId="25" fillId="0" borderId="3" xfId="0" applyFont="1" applyFill="1" applyBorder="1" applyAlignment="1">
      <alignment vertical="top" wrapText="1"/>
    </xf>
    <xf numFmtId="0" fontId="75" fillId="10" borderId="14" xfId="0" applyFont="1" applyFill="1" applyBorder="1" applyAlignment="1">
      <alignment vertical="top" wrapText="1"/>
    </xf>
    <xf numFmtId="0" fontId="58" fillId="10" borderId="21" xfId="0" applyFont="1" applyFill="1" applyBorder="1" applyAlignment="1">
      <alignment vertical="top"/>
    </xf>
    <xf numFmtId="0" fontId="85" fillId="10" borderId="17" xfId="0" applyFont="1" applyFill="1" applyBorder="1" applyAlignment="1">
      <alignment vertical="top" wrapText="1"/>
    </xf>
    <xf numFmtId="164" fontId="53" fillId="10" borderId="15" xfId="0" applyNumberFormat="1" applyFont="1" applyFill="1" applyBorder="1" applyAlignment="1">
      <alignment horizontal="left" vertical="center" wrapText="1"/>
    </xf>
    <xf numFmtId="0" fontId="51" fillId="0" borderId="0" xfId="0" applyFont="1" applyFill="1" applyBorder="1" applyAlignment="1">
      <alignment vertical="center" wrapText="1"/>
    </xf>
    <xf numFmtId="0" fontId="75" fillId="0" borderId="3" xfId="0" applyFont="1" applyFill="1" applyBorder="1" applyAlignment="1">
      <alignment vertical="center" wrapText="1"/>
    </xf>
    <xf numFmtId="0" fontId="75" fillId="10" borderId="23" xfId="0" applyFont="1" applyFill="1" applyBorder="1" applyAlignment="1">
      <alignment vertical="top" wrapText="1"/>
    </xf>
    <xf numFmtId="0" fontId="37" fillId="0" borderId="0" xfId="2" applyFont="1" applyFill="1" applyAlignment="1" applyProtection="1">
      <alignment vertical="top" wrapText="1"/>
    </xf>
    <xf numFmtId="0" fontId="82" fillId="0" borderId="0" xfId="0" applyFont="1" applyBorder="1" applyAlignment="1">
      <alignment vertical="top" wrapText="1"/>
    </xf>
    <xf numFmtId="0" fontId="75" fillId="0" borderId="3" xfId="0" applyFont="1" applyBorder="1" applyAlignment="1">
      <alignment vertical="top" wrapText="1"/>
    </xf>
    <xf numFmtId="0" fontId="85" fillId="10" borderId="23" xfId="0" applyFont="1" applyFill="1" applyBorder="1" applyAlignment="1">
      <alignment vertical="top" wrapText="1"/>
    </xf>
    <xf numFmtId="43" fontId="51" fillId="0" borderId="0" xfId="0" applyNumberFormat="1" applyFont="1" applyFill="1" applyBorder="1" applyAlignment="1">
      <alignment horizontal="left" vertical="top" wrapText="1"/>
    </xf>
    <xf numFmtId="0" fontId="75" fillId="0" borderId="3" xfId="0" applyFont="1" applyFill="1" applyBorder="1" applyAlignment="1">
      <alignment vertical="top"/>
    </xf>
    <xf numFmtId="0" fontId="75" fillId="0" borderId="0" xfId="0" applyFont="1" applyFill="1" applyBorder="1" applyAlignment="1">
      <alignment vertical="top" wrapText="1"/>
    </xf>
    <xf numFmtId="0" fontId="38" fillId="0" borderId="0" xfId="0" applyFont="1" applyFill="1" applyAlignment="1">
      <alignment vertical="top" wrapText="1"/>
    </xf>
    <xf numFmtId="0" fontId="58" fillId="0" borderId="12" xfId="0" applyFont="1" applyFill="1" applyBorder="1" applyAlignment="1">
      <alignment horizontal="center" vertical="top" wrapText="1"/>
    </xf>
    <xf numFmtId="0" fontId="75" fillId="0" borderId="0" xfId="0" applyFont="1" applyFill="1" applyBorder="1" applyAlignment="1">
      <alignment vertical="top"/>
    </xf>
    <xf numFmtId="0" fontId="51" fillId="0" borderId="0" xfId="0" applyFont="1" applyFill="1" applyBorder="1" applyAlignment="1">
      <alignment horizontal="right" vertical="top" wrapText="1"/>
    </xf>
    <xf numFmtId="164" fontId="58" fillId="10" borderId="1" xfId="0" applyNumberFormat="1" applyFont="1" applyFill="1" applyBorder="1" applyAlignment="1">
      <alignment horizontal="left" vertical="top" wrapText="1"/>
    </xf>
    <xf numFmtId="0" fontId="86" fillId="0" borderId="0" xfId="0" applyFont="1" applyFill="1" applyAlignment="1">
      <alignment vertical="top"/>
    </xf>
    <xf numFmtId="0" fontId="58" fillId="0" borderId="0" xfId="0" applyFont="1" applyFill="1" applyAlignment="1">
      <alignment vertical="top"/>
    </xf>
    <xf numFmtId="0" fontId="68" fillId="0" borderId="0" xfId="0" applyFont="1" applyFill="1" applyBorder="1" applyAlignment="1">
      <alignment vertical="top"/>
    </xf>
    <xf numFmtId="0" fontId="68" fillId="0" borderId="0" xfId="0" applyFont="1" applyFill="1" applyBorder="1" applyAlignment="1">
      <alignment vertical="top" wrapText="1"/>
    </xf>
    <xf numFmtId="0" fontId="53" fillId="0" borderId="3" xfId="10" applyFont="1" applyFill="1" applyBorder="1" applyAlignment="1">
      <alignment vertical="top" wrapText="1"/>
    </xf>
    <xf numFmtId="0" fontId="53" fillId="0" borderId="0" xfId="0" applyFont="1" applyFill="1" applyAlignment="1">
      <alignment vertical="top" wrapText="1"/>
    </xf>
    <xf numFmtId="0" fontId="53" fillId="0" borderId="14" xfId="0" applyFont="1" applyFill="1" applyBorder="1" applyAlignment="1">
      <alignment vertical="top"/>
    </xf>
    <xf numFmtId="0" fontId="53" fillId="0" borderId="3" xfId="0" applyFont="1" applyFill="1" applyBorder="1" applyAlignment="1">
      <alignment vertical="top"/>
    </xf>
    <xf numFmtId="0" fontId="53" fillId="0" borderId="16" xfId="0" applyFont="1" applyFill="1" applyBorder="1" applyAlignment="1">
      <alignment vertical="top" wrapText="1"/>
    </xf>
    <xf numFmtId="0" fontId="53" fillId="0" borderId="17" xfId="0" applyFont="1" applyBorder="1" applyAlignment="1">
      <alignment horizontal="left" vertical="top"/>
    </xf>
    <xf numFmtId="164" fontId="86" fillId="0" borderId="21" xfId="0" applyNumberFormat="1" applyFont="1" applyFill="1" applyBorder="1" applyAlignment="1">
      <alignment horizontal="left" vertical="top"/>
    </xf>
    <xf numFmtId="0" fontId="86" fillId="0" borderId="21" xfId="0" applyFont="1" applyFill="1" applyBorder="1" applyAlignment="1">
      <alignment vertical="top"/>
    </xf>
    <xf numFmtId="0" fontId="86" fillId="0" borderId="21" xfId="0" applyFont="1" applyFill="1" applyBorder="1" applyAlignment="1">
      <alignment vertical="top" wrapText="1"/>
    </xf>
    <xf numFmtId="0" fontId="86" fillId="0" borderId="21" xfId="0" applyFont="1" applyFill="1" applyBorder="1" applyAlignment="1">
      <alignment horizontal="right" vertical="top"/>
    </xf>
    <xf numFmtId="0" fontId="86" fillId="0" borderId="21" xfId="0" applyFont="1" applyFill="1" applyBorder="1" applyAlignment="1">
      <alignment horizontal="left" vertical="top" wrapText="1"/>
    </xf>
    <xf numFmtId="0" fontId="51" fillId="0" borderId="24" xfId="0" applyFont="1" applyBorder="1" applyAlignment="1">
      <alignment vertical="top" wrapText="1"/>
    </xf>
    <xf numFmtId="0" fontId="51" fillId="0" borderId="19" xfId="0" applyFont="1" applyBorder="1" applyAlignment="1">
      <alignment vertical="top" wrapText="1"/>
    </xf>
    <xf numFmtId="164" fontId="58" fillId="10" borderId="22" xfId="0" applyNumberFormat="1" applyFont="1" applyFill="1" applyBorder="1" applyAlignment="1">
      <alignment vertical="top" wrapText="1"/>
    </xf>
    <xf numFmtId="164" fontId="58" fillId="10" borderId="23" xfId="0" applyNumberFormat="1" applyFont="1" applyFill="1" applyBorder="1" applyAlignment="1">
      <alignment vertical="top" wrapText="1"/>
    </xf>
    <xf numFmtId="0" fontId="53" fillId="0" borderId="0" xfId="0" applyFont="1"/>
    <xf numFmtId="43" fontId="51" fillId="0" borderId="0" xfId="1" applyFont="1" applyFill="1" applyBorder="1" applyAlignment="1">
      <alignment vertical="top" wrapText="1"/>
    </xf>
    <xf numFmtId="0" fontId="68" fillId="0" borderId="0" xfId="0" applyFont="1" applyAlignment="1">
      <alignment vertical="top" wrapText="1"/>
    </xf>
    <xf numFmtId="0" fontId="87" fillId="12" borderId="23" xfId="0" applyFont="1" applyFill="1" applyBorder="1" applyAlignment="1">
      <alignment vertical="top" wrapText="1"/>
    </xf>
    <xf numFmtId="0" fontId="87" fillId="12" borderId="12" xfId="7" applyFont="1" applyFill="1" applyBorder="1" applyAlignment="1">
      <alignment vertical="top" wrapText="1"/>
    </xf>
    <xf numFmtId="0" fontId="87" fillId="12" borderId="12" xfId="7" applyFont="1" applyFill="1" applyBorder="1" applyAlignment="1">
      <alignment vertical="top" textRotation="90" wrapText="1"/>
    </xf>
    <xf numFmtId="0" fontId="87" fillId="12" borderId="12" xfId="7" applyFont="1" applyFill="1" applyBorder="1" applyAlignment="1">
      <alignment horizontal="left" vertical="top" wrapText="1"/>
    </xf>
    <xf numFmtId="164" fontId="86" fillId="0" borderId="0" xfId="0" applyNumberFormat="1" applyFont="1" applyFill="1" applyBorder="1" applyAlignment="1">
      <alignment horizontal="left" vertical="top"/>
    </xf>
    <xf numFmtId="0" fontId="86" fillId="0" borderId="0" xfId="0" applyFont="1" applyFill="1" applyBorder="1" applyAlignment="1">
      <alignment vertical="top"/>
    </xf>
    <xf numFmtId="0" fontId="86" fillId="0" borderId="0" xfId="0" applyFont="1" applyFill="1" applyBorder="1" applyAlignment="1">
      <alignment vertical="top" wrapText="1"/>
    </xf>
    <xf numFmtId="0" fontId="86" fillId="0" borderId="0" xfId="0" applyFont="1" applyFill="1" applyBorder="1" applyAlignment="1">
      <alignment horizontal="left" vertical="top"/>
    </xf>
    <xf numFmtId="0" fontId="86" fillId="0" borderId="0" xfId="0" applyFont="1" applyFill="1" applyBorder="1" applyAlignment="1">
      <alignment horizontal="left" vertical="top" wrapText="1"/>
    </xf>
    <xf numFmtId="0" fontId="55" fillId="0" borderId="0" xfId="0" applyFont="1" applyFill="1" applyBorder="1" applyAlignment="1">
      <alignment horizontal="right" vertical="top"/>
    </xf>
    <xf numFmtId="0" fontId="0" fillId="0" borderId="0" xfId="0" applyFill="1" applyBorder="1"/>
    <xf numFmtId="164" fontId="58" fillId="0" borderId="0" xfId="0" applyNumberFormat="1" applyFont="1" applyFill="1" applyBorder="1" applyAlignment="1">
      <alignment vertical="top" wrapText="1"/>
    </xf>
    <xf numFmtId="164" fontId="58" fillId="10" borderId="20" xfId="0" applyNumberFormat="1" applyFont="1" applyFill="1" applyBorder="1" applyAlignment="1">
      <alignment vertical="top"/>
    </xf>
    <xf numFmtId="0" fontId="51" fillId="15" borderId="12" xfId="0" applyFont="1" applyFill="1" applyBorder="1" applyAlignment="1">
      <alignment horizontal="left" vertical="top" wrapText="1"/>
    </xf>
    <xf numFmtId="14" fontId="51" fillId="15" borderId="12" xfId="0" applyNumberFormat="1" applyFont="1" applyFill="1" applyBorder="1" applyAlignment="1">
      <alignment vertical="top" wrapText="1"/>
    </xf>
    <xf numFmtId="0" fontId="55" fillId="10" borderId="12" xfId="0" applyFont="1" applyFill="1" applyBorder="1" applyAlignment="1">
      <alignment horizontal="center" vertical="top" wrapText="1"/>
    </xf>
    <xf numFmtId="15" fontId="51" fillId="0" borderId="3" xfId="0" applyNumberFormat="1" applyFont="1" applyFill="1" applyBorder="1" applyAlignment="1">
      <alignment vertical="top" wrapText="1"/>
    </xf>
    <xf numFmtId="0" fontId="51" fillId="0" borderId="0" xfId="0" applyFont="1"/>
    <xf numFmtId="0" fontId="51" fillId="0" borderId="0" xfId="0" applyFont="1" applyAlignment="1">
      <alignment vertical="top" wrapText="1"/>
    </xf>
    <xf numFmtId="0" fontId="87" fillId="0" borderId="0" xfId="0" applyFont="1" applyAlignment="1">
      <alignment vertical="top"/>
    </xf>
    <xf numFmtId="0" fontId="88" fillId="0" borderId="0" xfId="0" applyFont="1" applyAlignment="1">
      <alignment vertical="top" wrapText="1"/>
    </xf>
    <xf numFmtId="0" fontId="87" fillId="14" borderId="12" xfId="0" applyFont="1" applyFill="1" applyBorder="1" applyAlignment="1">
      <alignment vertical="top" wrapText="1"/>
    </xf>
    <xf numFmtId="0" fontId="87" fillId="0" borderId="12" xfId="0" applyFont="1" applyBorder="1" applyAlignment="1">
      <alignment vertical="top" wrapText="1"/>
    </xf>
    <xf numFmtId="0" fontId="88" fillId="0" borderId="12" xfId="0" applyFont="1" applyBorder="1" applyAlignment="1">
      <alignment vertical="top" wrapText="1"/>
    </xf>
    <xf numFmtId="0" fontId="87" fillId="10" borderId="12" xfId="0" applyFont="1" applyFill="1" applyBorder="1" applyAlignment="1">
      <alignment vertical="top"/>
    </xf>
    <xf numFmtId="0" fontId="87" fillId="10" borderId="12" xfId="0" applyFont="1" applyFill="1" applyBorder="1" applyAlignment="1">
      <alignment vertical="top" wrapText="1"/>
    </xf>
    <xf numFmtId="0" fontId="87" fillId="18" borderId="12" xfId="0" applyFont="1" applyFill="1" applyBorder="1" applyAlignment="1">
      <alignment vertical="top"/>
    </xf>
    <xf numFmtId="0" fontId="87" fillId="18" borderId="12" xfId="0" applyFont="1" applyFill="1" applyBorder="1" applyAlignment="1">
      <alignment vertical="top" wrapText="1"/>
    </xf>
    <xf numFmtId="0" fontId="88" fillId="0" borderId="12" xfId="0" applyFont="1" applyBorder="1" applyAlignment="1">
      <alignment horizontal="left" vertical="top" wrapText="1"/>
    </xf>
    <xf numFmtId="0" fontId="88" fillId="0" borderId="0" xfId="0" applyFont="1" applyAlignment="1">
      <alignment horizontal="left" vertical="top" wrapText="1"/>
    </xf>
    <xf numFmtId="0" fontId="51" fillId="10" borderId="1" xfId="0" applyFont="1" applyFill="1" applyBorder="1" applyAlignment="1">
      <alignment horizontal="left" vertical="top" wrapText="1"/>
    </xf>
    <xf numFmtId="0" fontId="51" fillId="0" borderId="3" xfId="0" applyFont="1" applyFill="1" applyBorder="1" applyAlignment="1">
      <alignment vertical="top" wrapText="1"/>
    </xf>
    <xf numFmtId="0" fontId="51" fillId="0" borderId="3" xfId="0" applyFont="1" applyBorder="1" applyAlignment="1">
      <alignment vertical="top" wrapText="1"/>
    </xf>
    <xf numFmtId="0" fontId="88" fillId="0" borderId="12" xfId="0" applyFont="1" applyBorder="1" applyAlignment="1">
      <alignment vertical="center" wrapText="1"/>
    </xf>
    <xf numFmtId="0" fontId="88" fillId="0" borderId="20" xfId="0" applyFont="1" applyBorder="1" applyAlignment="1">
      <alignment vertical="center" wrapText="1"/>
    </xf>
    <xf numFmtId="0" fontId="88" fillId="0" borderId="0" xfId="0" applyFont="1"/>
    <xf numFmtId="0" fontId="87" fillId="0" borderId="0" xfId="0" applyFont="1" applyAlignment="1">
      <alignment horizontal="left" vertical="top"/>
    </xf>
    <xf numFmtId="0" fontId="87" fillId="19" borderId="12" xfId="0" applyFont="1" applyFill="1" applyBorder="1" applyAlignment="1">
      <alignment vertical="center" wrapText="1"/>
    </xf>
    <xf numFmtId="0" fontId="87" fillId="0" borderId="12" xfId="0" applyFont="1" applyBorder="1" applyAlignment="1">
      <alignment horizontal="left" vertical="top"/>
    </xf>
    <xf numFmtId="0" fontId="88" fillId="0" borderId="19" xfId="0" applyFont="1" applyBorder="1" applyAlignment="1">
      <alignment vertical="top" wrapText="1"/>
    </xf>
    <xf numFmtId="0" fontId="88" fillId="0" borderId="20" xfId="0" applyFont="1" applyBorder="1" applyAlignment="1">
      <alignment vertical="top" wrapText="1"/>
    </xf>
    <xf numFmtId="0" fontId="89" fillId="16" borderId="12" xfId="6" applyFont="1" applyFill="1" applyBorder="1" applyAlignment="1">
      <alignment vertical="top"/>
    </xf>
    <xf numFmtId="0" fontId="89" fillId="16" borderId="12" xfId="6" applyFont="1" applyFill="1" applyBorder="1" applyAlignment="1">
      <alignment vertical="top" wrapText="1"/>
    </xf>
    <xf numFmtId="0" fontId="88" fillId="0" borderId="0" xfId="0" applyFont="1" applyFill="1" applyBorder="1"/>
    <xf numFmtId="0" fontId="90" fillId="16" borderId="12" xfId="6" applyFont="1" applyFill="1" applyBorder="1" applyAlignment="1">
      <alignment vertical="top"/>
    </xf>
    <xf numFmtId="0" fontId="89" fillId="0" borderId="12" xfId="6" applyFont="1" applyBorder="1" applyAlignment="1">
      <alignment vertical="top"/>
    </xf>
    <xf numFmtId="0" fontId="89" fillId="0" borderId="12" xfId="6" applyFont="1" applyBorder="1" applyAlignment="1">
      <alignment vertical="top" wrapText="1"/>
    </xf>
    <xf numFmtId="0" fontId="90" fillId="0" borderId="23" xfId="6" applyFont="1" applyBorder="1" applyAlignment="1">
      <alignment vertical="top"/>
    </xf>
    <xf numFmtId="0" fontId="89" fillId="0" borderId="12" xfId="6" applyFont="1" applyBorder="1" applyAlignment="1">
      <alignment horizontal="right" vertical="top"/>
    </xf>
    <xf numFmtId="0" fontId="90" fillId="0" borderId="12" xfId="6" applyFont="1" applyBorder="1" applyAlignment="1">
      <alignment vertical="top" wrapText="1"/>
    </xf>
    <xf numFmtId="0" fontId="90" fillId="0" borderId="12" xfId="6" applyFont="1" applyFill="1" applyBorder="1" applyAlignment="1">
      <alignment vertical="top" wrapText="1"/>
    </xf>
    <xf numFmtId="0" fontId="90" fillId="16" borderId="23" xfId="6" applyFont="1" applyFill="1" applyBorder="1" applyAlignment="1">
      <alignment vertical="top"/>
    </xf>
    <xf numFmtId="0" fontId="90" fillId="0" borderId="12" xfId="6" applyFont="1" applyBorder="1" applyAlignment="1">
      <alignment vertical="top"/>
    </xf>
    <xf numFmtId="0" fontId="88" fillId="0" borderId="12" xfId="6" applyFont="1" applyBorder="1" applyAlignment="1">
      <alignment vertical="top"/>
    </xf>
    <xf numFmtId="0" fontId="88" fillId="0" borderId="12" xfId="0" applyFont="1" applyFill="1" applyBorder="1" applyAlignment="1">
      <alignment vertical="top" wrapText="1"/>
    </xf>
    <xf numFmtId="0" fontId="89" fillId="16" borderId="12" xfId="6" applyFont="1" applyFill="1" applyBorder="1" applyAlignment="1">
      <alignment horizontal="left" vertical="top"/>
    </xf>
    <xf numFmtId="0" fontId="89" fillId="0" borderId="12" xfId="6" applyFont="1" applyBorder="1" applyAlignment="1">
      <alignment horizontal="left" vertical="top"/>
    </xf>
    <xf numFmtId="0" fontId="79" fillId="0" borderId="12" xfId="6" applyFont="1" applyBorder="1" applyAlignment="1">
      <alignment vertical="top"/>
    </xf>
    <xf numFmtId="0" fontId="89" fillId="0" borderId="12" xfId="6" applyFont="1" applyFill="1" applyBorder="1" applyAlignment="1">
      <alignment vertical="top" wrapText="1"/>
    </xf>
    <xf numFmtId="0" fontId="90" fillId="0" borderId="23" xfId="6" applyFont="1" applyBorder="1" applyAlignment="1">
      <alignment vertical="top" wrapText="1"/>
    </xf>
    <xf numFmtId="0" fontId="79" fillId="0" borderId="12" xfId="6" applyFont="1" applyBorder="1" applyAlignment="1">
      <alignment vertical="top" wrapText="1"/>
    </xf>
    <xf numFmtId="0" fontId="89" fillId="16" borderId="12" xfId="6" applyFont="1" applyFill="1" applyBorder="1" applyAlignment="1">
      <alignment horizontal="right" vertical="top"/>
    </xf>
    <xf numFmtId="0" fontId="89" fillId="0" borderId="12" xfId="6" applyFont="1" applyBorder="1" applyAlignment="1">
      <alignment horizontal="left" vertical="top" wrapText="1"/>
    </xf>
    <xf numFmtId="0" fontId="90" fillId="0" borderId="12" xfId="6" applyFont="1" applyBorder="1" applyAlignment="1">
      <alignment horizontal="left" vertical="top" wrapText="1"/>
    </xf>
    <xf numFmtId="0" fontId="91" fillId="0" borderId="12" xfId="6" applyFont="1" applyBorder="1" applyAlignment="1">
      <alignment horizontal="left" vertical="top" wrapText="1"/>
    </xf>
    <xf numFmtId="0" fontId="58" fillId="0" borderId="0" xfId="0" applyFont="1" applyAlignment="1">
      <alignment vertical="top"/>
    </xf>
    <xf numFmtId="0" fontId="90" fillId="0" borderId="0" xfId="0" applyFont="1"/>
    <xf numFmtId="0" fontId="90" fillId="0" borderId="0" xfId="0" applyFont="1" applyAlignment="1">
      <alignment vertical="top"/>
    </xf>
    <xf numFmtId="0" fontId="28" fillId="0" borderId="0" xfId="0" applyFont="1"/>
    <xf numFmtId="0" fontId="40" fillId="0" borderId="0" xfId="0" applyFont="1" applyAlignment="1">
      <alignment vertical="top" wrapText="1"/>
    </xf>
    <xf numFmtId="0" fontId="92" fillId="0" borderId="21" xfId="0" applyFont="1" applyBorder="1" applyAlignment="1">
      <alignment vertical="center" wrapText="1"/>
    </xf>
    <xf numFmtId="0" fontId="0" fillId="0" borderId="0" xfId="0" applyAlignment="1">
      <alignment vertical="top"/>
    </xf>
    <xf numFmtId="0" fontId="87" fillId="12" borderId="19" xfId="0" applyFont="1" applyFill="1" applyBorder="1" applyAlignment="1">
      <alignment vertical="top" wrapText="1"/>
    </xf>
    <xf numFmtId="0" fontId="93" fillId="12" borderId="19" xfId="0" applyFont="1" applyFill="1" applyBorder="1" applyAlignment="1">
      <alignment vertical="top"/>
    </xf>
    <xf numFmtId="0" fontId="87" fillId="12" borderId="12" xfId="0" applyFont="1" applyFill="1" applyBorder="1" applyAlignment="1">
      <alignment horizontal="left" vertical="top"/>
    </xf>
    <xf numFmtId="0" fontId="94" fillId="0" borderId="12" xfId="0" applyFont="1" applyBorder="1" applyAlignment="1">
      <alignment horizontal="center" vertical="center"/>
    </xf>
    <xf numFmtId="0" fontId="0" fillId="0" borderId="12" xfId="0" applyBorder="1"/>
    <xf numFmtId="0" fontId="94" fillId="0" borderId="0" xfId="0" applyFont="1" applyAlignment="1">
      <alignment horizontal="center" vertical="center"/>
    </xf>
    <xf numFmtId="0" fontId="89" fillId="0" borderId="0" xfId="0" applyFont="1" applyAlignment="1">
      <alignment vertical="top"/>
    </xf>
    <xf numFmtId="0" fontId="87" fillId="10" borderId="20" xfId="0" applyFont="1" applyFill="1" applyBorder="1" applyAlignment="1">
      <alignment vertical="top" wrapText="1"/>
    </xf>
    <xf numFmtId="0" fontId="87" fillId="18" borderId="20" xfId="0" applyFont="1" applyFill="1" applyBorder="1" applyAlignment="1">
      <alignment vertical="top" wrapText="1"/>
    </xf>
    <xf numFmtId="0" fontId="88" fillId="18" borderId="12" xfId="0" applyFont="1" applyFill="1" applyBorder="1" applyAlignment="1">
      <alignment vertical="top" wrapText="1"/>
    </xf>
    <xf numFmtId="0" fontId="87" fillId="0" borderId="12" xfId="0" applyFont="1" applyBorder="1" applyAlignment="1">
      <alignment horizontal="right" vertical="top"/>
    </xf>
    <xf numFmtId="0" fontId="87" fillId="19" borderId="12" xfId="0" applyFont="1" applyFill="1" applyBorder="1" applyAlignment="1">
      <alignment vertical="top" wrapText="1"/>
    </xf>
    <xf numFmtId="0" fontId="87" fillId="19" borderId="20" xfId="0" applyFont="1" applyFill="1" applyBorder="1" applyAlignment="1">
      <alignment vertical="top" wrapText="1"/>
    </xf>
    <xf numFmtId="49" fontId="86" fillId="0" borderId="0" xfId="0" applyNumberFormat="1" applyFont="1" applyAlignment="1">
      <alignment vertical="top"/>
    </xf>
    <xf numFmtId="0" fontId="78" fillId="0" borderId="0" xfId="0" applyFont="1" applyAlignment="1">
      <alignment vertical="top"/>
    </xf>
    <xf numFmtId="17" fontId="88" fillId="0" borderId="12" xfId="0" applyNumberFormat="1" applyFont="1" applyBorder="1" applyAlignment="1">
      <alignment horizontal="left" vertical="top" wrapText="1"/>
    </xf>
    <xf numFmtId="0" fontId="25" fillId="0" borderId="3" xfId="0" applyFont="1" applyBorder="1" applyAlignment="1">
      <alignment vertical="top" wrapText="1"/>
    </xf>
    <xf numFmtId="0" fontId="68" fillId="0" borderId="0" xfId="0" applyFont="1" applyFill="1" applyAlignment="1">
      <alignment vertical="top"/>
    </xf>
    <xf numFmtId="0" fontId="68" fillId="14" borderId="0" xfId="0" applyFont="1" applyFill="1" applyAlignment="1">
      <alignment vertical="top"/>
    </xf>
    <xf numFmtId="0" fontId="28" fillId="0" borderId="0" xfId="0" applyFont="1" applyFill="1" applyBorder="1"/>
    <xf numFmtId="164" fontId="58" fillId="10" borderId="20" xfId="0" applyNumberFormat="1" applyFont="1" applyFill="1" applyBorder="1" applyAlignment="1">
      <alignment vertical="top" wrapText="1"/>
    </xf>
    <xf numFmtId="0" fontId="95" fillId="0" borderId="0" xfId="0" applyFont="1" applyAlignment="1">
      <alignment horizontal="left" vertical="top" wrapText="1"/>
    </xf>
    <xf numFmtId="0" fontId="79" fillId="0" borderId="0" xfId="0" applyFont="1" applyAlignment="1">
      <alignment horizontal="left" vertical="top" wrapText="1"/>
    </xf>
    <xf numFmtId="0" fontId="81" fillId="0" borderId="21" xfId="0" applyFont="1" applyBorder="1" applyAlignment="1">
      <alignment vertical="center" wrapText="1"/>
    </xf>
    <xf numFmtId="0" fontId="79" fillId="10" borderId="12" xfId="0" applyFont="1" applyFill="1" applyBorder="1" applyAlignment="1">
      <alignment vertical="top" wrapText="1"/>
    </xf>
    <xf numFmtId="0" fontId="79" fillId="16" borderId="12" xfId="6" applyFont="1" applyFill="1" applyBorder="1" applyAlignment="1">
      <alignment vertical="top" wrapText="1"/>
    </xf>
    <xf numFmtId="0" fontId="96" fillId="0" borderId="0" xfId="0" applyFont="1" applyAlignment="1">
      <alignment vertical="top" wrapText="1"/>
    </xf>
    <xf numFmtId="0" fontId="79" fillId="0" borderId="0" xfId="0" applyFont="1" applyAlignment="1">
      <alignment vertical="top" wrapText="1"/>
    </xf>
    <xf numFmtId="0" fontId="97" fillId="0" borderId="0" xfId="0" applyFont="1" applyAlignment="1">
      <alignment horizontal="center" vertical="center" wrapText="1"/>
    </xf>
    <xf numFmtId="0" fontId="79" fillId="18" borderId="12" xfId="0" applyFont="1" applyFill="1" applyBorder="1" applyAlignment="1">
      <alignment vertical="top" wrapText="1"/>
    </xf>
    <xf numFmtId="0" fontId="79" fillId="0" borderId="12" xfId="0" applyFont="1" applyBorder="1" applyAlignment="1">
      <alignment vertical="top" wrapText="1"/>
    </xf>
    <xf numFmtId="0" fontId="79" fillId="0" borderId="0" xfId="0" applyFont="1" applyAlignment="1">
      <alignment wrapText="1"/>
    </xf>
    <xf numFmtId="0" fontId="79" fillId="0" borderId="23" xfId="6" applyFont="1" applyBorder="1" applyAlignment="1">
      <alignment vertical="top" wrapText="1"/>
    </xf>
    <xf numFmtId="0" fontId="79" fillId="16" borderId="23" xfId="6" applyFont="1" applyFill="1" applyBorder="1" applyAlignment="1">
      <alignment vertical="top" wrapText="1"/>
    </xf>
    <xf numFmtId="0" fontId="98" fillId="12" borderId="19" xfId="0" applyFont="1" applyFill="1" applyBorder="1" applyAlignment="1">
      <alignment vertical="top" wrapText="1"/>
    </xf>
    <xf numFmtId="0" fontId="99" fillId="0" borderId="12" xfId="0" applyFont="1" applyBorder="1" applyAlignment="1">
      <alignment horizontal="center" vertical="center" wrapText="1"/>
    </xf>
    <xf numFmtId="0" fontId="53" fillId="0" borderId="3" xfId="0" applyFont="1" applyFill="1" applyBorder="1" applyAlignment="1">
      <alignment horizontal="center" vertical="top"/>
    </xf>
    <xf numFmtId="0" fontId="51" fillId="0" borderId="0" xfId="0" applyFont="1" applyBorder="1" applyAlignment="1">
      <alignment vertical="top"/>
    </xf>
    <xf numFmtId="0" fontId="55" fillId="0" borderId="12" xfId="8" applyFont="1" applyFill="1" applyBorder="1" applyAlignment="1">
      <alignment vertical="top" wrapText="1"/>
    </xf>
    <xf numFmtId="0" fontId="55" fillId="0" borderId="12" xfId="8" applyFont="1" applyFill="1" applyBorder="1" applyAlignment="1">
      <alignment horizontal="center" vertical="top" wrapText="1"/>
    </xf>
    <xf numFmtId="15" fontId="55" fillId="0" borderId="12" xfId="8" applyNumberFormat="1" applyFont="1" applyFill="1" applyBorder="1" applyAlignment="1">
      <alignment horizontal="center" vertical="top" wrapText="1"/>
    </xf>
    <xf numFmtId="15" fontId="55" fillId="0" borderId="0" xfId="8" applyNumberFormat="1" applyFont="1" applyFill="1" applyBorder="1" applyAlignment="1">
      <alignment horizontal="center" vertical="top" wrapText="1"/>
    </xf>
    <xf numFmtId="165" fontId="68" fillId="0" borderId="0" xfId="0" applyNumberFormat="1" applyFont="1" applyFill="1" applyAlignment="1">
      <alignment horizontal="left" vertical="top"/>
    </xf>
    <xf numFmtId="14" fontId="53" fillId="0" borderId="17" xfId="10" applyNumberFormat="1" applyFont="1" applyFill="1" applyBorder="1" applyAlignment="1">
      <alignment vertical="top" wrapText="1"/>
    </xf>
    <xf numFmtId="14" fontId="51" fillId="0" borderId="21" xfId="10" applyNumberFormat="1" applyFont="1" applyFill="1" applyBorder="1" applyAlignment="1">
      <alignment vertical="top"/>
    </xf>
    <xf numFmtId="164" fontId="58" fillId="14" borderId="13" xfId="0" applyNumberFormat="1" applyFont="1" applyFill="1" applyBorder="1" applyAlignment="1">
      <alignment horizontal="left" vertical="top"/>
    </xf>
    <xf numFmtId="0" fontId="58" fillId="14" borderId="15" xfId="0" applyFont="1" applyFill="1" applyBorder="1" applyAlignment="1">
      <alignment horizontal="left" vertical="top"/>
    </xf>
    <xf numFmtId="0" fontId="58" fillId="14" borderId="17" xfId="0" applyFont="1" applyFill="1" applyBorder="1" applyAlignment="1">
      <alignment vertical="top" wrapText="1"/>
    </xf>
    <xf numFmtId="0" fontId="51" fillId="0" borderId="1" xfId="0" applyFont="1" applyBorder="1" applyAlignment="1">
      <alignment vertical="top" wrapText="1"/>
    </xf>
    <xf numFmtId="0" fontId="58" fillId="0" borderId="1" xfId="0" applyFont="1" applyBorder="1" applyAlignment="1">
      <alignment vertical="top" wrapText="1"/>
    </xf>
    <xf numFmtId="0" fontId="83" fillId="0" borderId="1" xfId="0" applyFont="1" applyBorder="1" applyAlignment="1">
      <alignment vertical="top" wrapText="1"/>
    </xf>
    <xf numFmtId="0" fontId="58" fillId="14" borderId="23" xfId="0" applyFont="1" applyFill="1" applyBorder="1" applyAlignment="1">
      <alignment vertical="top" wrapText="1"/>
    </xf>
    <xf numFmtId="0" fontId="58" fillId="0" borderId="24" xfId="0" applyFont="1" applyBorder="1" applyAlignment="1">
      <alignment vertical="top" wrapText="1"/>
    </xf>
    <xf numFmtId="0" fontId="82" fillId="0" borderId="1" xfId="0" applyFont="1" applyBorder="1" applyAlignment="1">
      <alignment horizontal="left" vertical="top" wrapText="1"/>
    </xf>
    <xf numFmtId="0" fontId="58" fillId="0" borderId="1" xfId="0" applyFont="1" applyBorder="1" applyAlignment="1">
      <alignment horizontal="left" vertical="top" wrapText="1"/>
    </xf>
    <xf numFmtId="0" fontId="82" fillId="0" borderId="1" xfId="0" applyFont="1" applyBorder="1" applyAlignment="1">
      <alignment vertical="top" wrapText="1"/>
    </xf>
    <xf numFmtId="2" fontId="58" fillId="14" borderId="15" xfId="0" applyNumberFormat="1" applyFont="1" applyFill="1" applyBorder="1" applyAlignment="1">
      <alignment horizontal="left" vertical="top"/>
    </xf>
    <xf numFmtId="0" fontId="82" fillId="14" borderId="15" xfId="0" applyFont="1" applyFill="1" applyBorder="1" applyAlignment="1">
      <alignment horizontal="left" vertical="top" wrapText="1"/>
    </xf>
    <xf numFmtId="0" fontId="88" fillId="0" borderId="12" xfId="0" applyFont="1" applyBorder="1" applyAlignment="1">
      <alignment vertical="top"/>
    </xf>
    <xf numFmtId="0" fontId="88" fillId="0" borderId="12" xfId="0" applyFont="1" applyFill="1" applyBorder="1" applyAlignment="1">
      <alignment horizontal="left" vertical="top" wrapText="1"/>
    </xf>
    <xf numFmtId="0" fontId="88" fillId="0" borderId="0" xfId="0" applyFont="1" applyFill="1" applyBorder="1" applyAlignment="1">
      <alignment vertical="top" wrapText="1"/>
    </xf>
    <xf numFmtId="0" fontId="100" fillId="0" borderId="0" xfId="0" applyFont="1" applyFill="1" applyBorder="1" applyAlignment="1">
      <alignment vertical="top" wrapText="1"/>
    </xf>
    <xf numFmtId="0" fontId="88" fillId="0" borderId="0" xfId="0" applyFont="1" applyFill="1" applyBorder="1" applyAlignment="1">
      <alignment horizontal="left" vertical="top" wrapText="1"/>
    </xf>
    <xf numFmtId="164" fontId="87" fillId="10" borderId="20" xfId="0" applyNumberFormat="1" applyFont="1" applyFill="1" applyBorder="1" applyAlignment="1">
      <alignment vertical="top" wrapText="1"/>
    </xf>
    <xf numFmtId="164" fontId="87" fillId="10" borderId="22" xfId="0" applyNumberFormat="1" applyFont="1" applyFill="1" applyBorder="1" applyAlignment="1">
      <alignment vertical="top" wrapText="1"/>
    </xf>
    <xf numFmtId="164" fontId="87" fillId="10" borderId="23" xfId="0" applyNumberFormat="1" applyFont="1" applyFill="1" applyBorder="1" applyAlignment="1">
      <alignment vertical="top" wrapText="1"/>
    </xf>
    <xf numFmtId="164" fontId="87" fillId="0" borderId="0" xfId="0" applyNumberFormat="1" applyFont="1" applyFill="1" applyBorder="1" applyAlignment="1">
      <alignment vertical="top" wrapText="1"/>
    </xf>
    <xf numFmtId="0" fontId="100" fillId="0" borderId="12" xfId="0" applyFont="1" applyFill="1" applyBorder="1" applyAlignment="1">
      <alignment vertical="top" wrapText="1"/>
    </xf>
    <xf numFmtId="0" fontId="88" fillId="0" borderId="0" xfId="0" applyFont="1" applyBorder="1" applyAlignment="1">
      <alignment vertical="top" wrapText="1"/>
    </xf>
    <xf numFmtId="0" fontId="66" fillId="0" borderId="0" xfId="0" applyFont="1" applyBorder="1" applyAlignment="1">
      <alignment vertical="top" wrapText="1"/>
    </xf>
    <xf numFmtId="0" fontId="101" fillId="0" borderId="0" xfId="0" applyFont="1" applyFill="1" applyBorder="1" applyAlignment="1">
      <alignment vertical="top" wrapText="1"/>
    </xf>
    <xf numFmtId="0" fontId="66" fillId="0" borderId="0" xfId="0" applyFont="1" applyAlignment="1">
      <alignment horizontal="left" vertical="top" wrapText="1"/>
    </xf>
    <xf numFmtId="0" fontId="66" fillId="0" borderId="0" xfId="0" applyFont="1" applyAlignment="1">
      <alignment vertical="top" wrapText="1"/>
    </xf>
    <xf numFmtId="0" fontId="87" fillId="0" borderId="18" xfId="0" applyFont="1" applyBorder="1" applyAlignment="1">
      <alignment vertical="top"/>
    </xf>
    <xf numFmtId="0" fontId="88" fillId="0" borderId="15" xfId="0" applyFont="1" applyBorder="1" applyAlignment="1">
      <alignment vertical="top"/>
    </xf>
    <xf numFmtId="0" fontId="88" fillId="0" borderId="3" xfId="0" applyFont="1" applyBorder="1" applyAlignment="1">
      <alignment vertical="top"/>
    </xf>
    <xf numFmtId="0" fontId="87" fillId="14" borderId="20" xfId="0" applyFont="1" applyFill="1" applyBorder="1" applyAlignment="1">
      <alignment vertical="top" wrapText="1"/>
    </xf>
    <xf numFmtId="0" fontId="87" fillId="20" borderId="12" xfId="0" applyFont="1" applyFill="1" applyBorder="1" applyAlignment="1">
      <alignment vertical="top" wrapText="1"/>
    </xf>
    <xf numFmtId="0" fontId="87" fillId="20" borderId="19" xfId="0" applyFont="1" applyFill="1" applyBorder="1" applyAlignment="1">
      <alignment vertical="top" wrapText="1"/>
    </xf>
    <xf numFmtId="0" fontId="87" fillId="20" borderId="16" xfId="0" applyFont="1" applyFill="1" applyBorder="1" applyAlignment="1">
      <alignment vertical="top" wrapText="1"/>
    </xf>
    <xf numFmtId="0" fontId="87" fillId="14" borderId="15" xfId="0" applyFont="1" applyFill="1" applyBorder="1" applyAlignment="1">
      <alignment vertical="top" wrapText="1"/>
    </xf>
    <xf numFmtId="0" fontId="102" fillId="0" borderId="12" xfId="0" applyFont="1" applyBorder="1" applyAlignment="1">
      <alignment vertical="top" wrapText="1"/>
    </xf>
    <xf numFmtId="0" fontId="88" fillId="0" borderId="12" xfId="0" applyFont="1" applyBorder="1" applyAlignment="1">
      <alignment horizontal="right" vertical="top" wrapText="1"/>
    </xf>
    <xf numFmtId="0" fontId="88" fillId="0" borderId="15" xfId="0" applyFont="1" applyBorder="1" applyAlignment="1">
      <alignment vertical="top" wrapText="1"/>
    </xf>
    <xf numFmtId="0" fontId="88" fillId="0" borderId="3" xfId="0" applyFont="1" applyBorder="1" applyAlignment="1">
      <alignment vertical="top" wrapText="1"/>
    </xf>
    <xf numFmtId="0" fontId="87" fillId="8" borderId="12" xfId="0" applyFont="1" applyFill="1" applyBorder="1" applyAlignment="1">
      <alignment vertical="top" wrapText="1"/>
    </xf>
    <xf numFmtId="0" fontId="88" fillId="8" borderId="12" xfId="0" applyFont="1" applyFill="1" applyBorder="1" applyAlignment="1">
      <alignment vertical="top" wrapText="1"/>
    </xf>
    <xf numFmtId="0" fontId="88" fillId="0" borderId="24" xfId="0" applyFont="1" applyBorder="1" applyAlignment="1">
      <alignment vertical="top" wrapText="1"/>
    </xf>
    <xf numFmtId="0" fontId="103" fillId="0" borderId="25" xfId="0" applyFont="1" applyBorder="1" applyAlignment="1">
      <alignment vertical="top" wrapText="1"/>
    </xf>
    <xf numFmtId="0" fontId="103" fillId="0" borderId="26" xfId="0" applyFont="1" applyBorder="1" applyAlignment="1">
      <alignment vertical="top" wrapText="1"/>
    </xf>
    <xf numFmtId="0" fontId="103" fillId="0" borderId="27" xfId="0" applyFont="1" applyBorder="1" applyAlignment="1">
      <alignment vertical="top" wrapText="1"/>
    </xf>
    <xf numFmtId="0" fontId="87" fillId="0" borderId="28" xfId="0" applyFont="1" applyBorder="1" applyAlignment="1">
      <alignment vertical="top" wrapText="1"/>
    </xf>
    <xf numFmtId="0" fontId="87" fillId="0" borderId="29" xfId="0" applyFont="1" applyBorder="1" applyAlignment="1">
      <alignment vertical="top" wrapText="1"/>
    </xf>
    <xf numFmtId="0" fontId="87" fillId="0" borderId="30" xfId="0" applyFont="1" applyBorder="1" applyAlignment="1">
      <alignment vertical="top" wrapText="1"/>
    </xf>
    <xf numFmtId="0" fontId="87" fillId="0" borderId="31" xfId="0" applyFont="1" applyBorder="1" applyAlignment="1">
      <alignment vertical="top" wrapText="1"/>
    </xf>
    <xf numFmtId="0" fontId="87" fillId="0" borderId="32" xfId="0" applyFont="1" applyBorder="1" applyAlignment="1">
      <alignment vertical="top" wrapText="1"/>
    </xf>
    <xf numFmtId="0" fontId="88" fillId="0" borderId="23" xfId="0" applyFont="1" applyBorder="1" applyAlignment="1">
      <alignment vertical="top" wrapText="1"/>
    </xf>
    <xf numFmtId="0" fontId="88" fillId="9" borderId="0" xfId="0" applyFont="1" applyFill="1" applyAlignment="1">
      <alignment vertical="top" wrapText="1"/>
    </xf>
    <xf numFmtId="0" fontId="88" fillId="9" borderId="0" xfId="0" applyFont="1" applyFill="1"/>
    <xf numFmtId="0" fontId="87" fillId="9" borderId="0" xfId="0" applyFont="1" applyFill="1" applyAlignment="1">
      <alignment vertical="top" wrapText="1"/>
    </xf>
    <xf numFmtId="0" fontId="88" fillId="9" borderId="12" xfId="0" applyFont="1" applyFill="1" applyBorder="1" applyAlignment="1">
      <alignment vertical="top" wrapText="1"/>
    </xf>
    <xf numFmtId="0" fontId="88" fillId="9" borderId="14" xfId="0" applyFont="1" applyFill="1" applyBorder="1" applyAlignment="1">
      <alignment vertical="top" wrapText="1"/>
    </xf>
    <xf numFmtId="0" fontId="88" fillId="9" borderId="3" xfId="0" applyFont="1" applyFill="1" applyBorder="1" applyAlignment="1">
      <alignment vertical="top" wrapText="1"/>
    </xf>
    <xf numFmtId="0" fontId="88" fillId="14" borderId="15" xfId="0" applyFont="1" applyFill="1" applyBorder="1" applyAlignment="1">
      <alignment vertical="top"/>
    </xf>
    <xf numFmtId="0" fontId="88" fillId="14" borderId="3" xfId="0" applyFont="1" applyFill="1" applyBorder="1" applyAlignment="1">
      <alignment vertical="top"/>
    </xf>
    <xf numFmtId="0" fontId="102" fillId="0" borderId="15" xfId="0" applyFont="1" applyBorder="1" applyAlignment="1">
      <alignment vertical="top" wrapText="1"/>
    </xf>
    <xf numFmtId="0" fontId="102" fillId="0" borderId="3" xfId="0" applyFont="1" applyBorder="1" applyAlignment="1">
      <alignment vertical="top" wrapText="1"/>
    </xf>
    <xf numFmtId="0" fontId="104" fillId="0" borderId="12" xfId="0" applyFont="1" applyBorder="1" applyAlignment="1">
      <alignment vertical="top" wrapText="1"/>
    </xf>
    <xf numFmtId="166" fontId="51" fillId="0" borderId="12" xfId="0" applyNumberFormat="1" applyFont="1" applyFill="1" applyBorder="1" applyAlignment="1">
      <alignment horizontal="right" vertical="top" wrapText="1"/>
    </xf>
    <xf numFmtId="0" fontId="51" fillId="0" borderId="12" xfId="0" applyFont="1" applyFill="1" applyBorder="1" applyAlignment="1">
      <alignment horizontal="right" vertical="top" wrapText="1"/>
    </xf>
    <xf numFmtId="0" fontId="58" fillId="0" borderId="12" xfId="0" applyFont="1" applyFill="1" applyBorder="1" applyAlignment="1">
      <alignment horizontal="right" vertical="top" wrapText="1"/>
    </xf>
    <xf numFmtId="0" fontId="58" fillId="14" borderId="3" xfId="0" applyFont="1" applyFill="1" applyBorder="1" applyAlignment="1">
      <alignment vertical="top" wrapText="1"/>
    </xf>
    <xf numFmtId="0" fontId="51" fillId="14" borderId="15" xfId="0" applyFont="1" applyFill="1" applyBorder="1" applyAlignment="1">
      <alignment horizontal="left" vertical="top" wrapText="1"/>
    </xf>
    <xf numFmtId="0" fontId="51" fillId="0" borderId="24" xfId="0" applyFont="1" applyBorder="1" applyAlignment="1">
      <alignment horizontal="left" vertical="top" wrapText="1"/>
    </xf>
    <xf numFmtId="0" fontId="51" fillId="0" borderId="1" xfId="0" applyFont="1" applyBorder="1" applyAlignment="1">
      <alignment horizontal="left" vertical="top" wrapText="1"/>
    </xf>
    <xf numFmtId="0" fontId="51" fillId="14" borderId="1" xfId="0" applyFont="1" applyFill="1" applyBorder="1" applyAlignment="1">
      <alignment horizontal="left" vertical="top" wrapText="1"/>
    </xf>
    <xf numFmtId="0" fontId="105" fillId="14" borderId="15" xfId="0" applyFont="1" applyFill="1" applyBorder="1" applyAlignment="1">
      <alignment horizontal="left" vertical="top"/>
    </xf>
    <xf numFmtId="0" fontId="51" fillId="21" borderId="19" xfId="0" applyFont="1" applyFill="1" applyBorder="1" applyAlignment="1">
      <alignment vertical="top" wrapText="1"/>
    </xf>
    <xf numFmtId="0" fontId="88" fillId="16" borderId="12" xfId="0" applyFont="1" applyFill="1" applyBorder="1" applyAlignment="1">
      <alignment vertical="top" wrapText="1"/>
    </xf>
    <xf numFmtId="0" fontId="106" fillId="0" borderId="0" xfId="11" applyFont="1" applyFill="1" applyBorder="1" applyAlignment="1">
      <alignment vertical="top"/>
    </xf>
    <xf numFmtId="0" fontId="106" fillId="0" borderId="0" xfId="11" applyFont="1" applyFill="1" applyBorder="1" applyAlignment="1">
      <alignment vertical="top" wrapText="1"/>
    </xf>
    <xf numFmtId="0" fontId="47" fillId="22" borderId="12" xfId="6" applyFont="1" applyFill="1" applyBorder="1" applyAlignment="1">
      <alignment vertical="top" wrapText="1"/>
    </xf>
    <xf numFmtId="0" fontId="106" fillId="22" borderId="0" xfId="11" applyFont="1" applyFill="1" applyBorder="1" applyAlignment="1">
      <alignment vertical="top" wrapText="1"/>
    </xf>
    <xf numFmtId="0" fontId="26" fillId="0" borderId="12" xfId="6" applyFont="1" applyBorder="1" applyAlignment="1">
      <alignment vertical="top" wrapText="1"/>
    </xf>
    <xf numFmtId="0" fontId="26" fillId="0" borderId="12" xfId="6" applyFont="1" applyFill="1" applyBorder="1" applyAlignment="1">
      <alignment vertical="top" wrapText="1"/>
    </xf>
    <xf numFmtId="0" fontId="90" fillId="22" borderId="12" xfId="6" applyFont="1" applyFill="1" applyBorder="1" applyAlignment="1">
      <alignment vertical="top" wrapText="1"/>
    </xf>
    <xf numFmtId="0" fontId="90" fillId="22" borderId="23" xfId="6" applyFont="1" applyFill="1" applyBorder="1" applyAlignment="1">
      <alignment vertical="top"/>
    </xf>
    <xf numFmtId="0" fontId="79" fillId="22" borderId="23" xfId="6" applyFont="1" applyFill="1" applyBorder="1" applyAlignment="1">
      <alignment vertical="top" wrapText="1"/>
    </xf>
    <xf numFmtId="0" fontId="90" fillId="22" borderId="12" xfId="6" applyFont="1" applyFill="1" applyBorder="1" applyAlignment="1">
      <alignment horizontal="left" vertical="top" wrapText="1"/>
    </xf>
    <xf numFmtId="15" fontId="51" fillId="0" borderId="0" xfId="0" applyNumberFormat="1" applyFont="1" applyAlignment="1">
      <alignment vertical="top"/>
    </xf>
    <xf numFmtId="15" fontId="53" fillId="0" borderId="3" xfId="0" applyNumberFormat="1" applyFont="1" applyFill="1" applyBorder="1" applyAlignment="1">
      <alignment vertical="top"/>
    </xf>
    <xf numFmtId="15" fontId="53" fillId="0" borderId="17" xfId="0" applyNumberFormat="1" applyFont="1" applyFill="1" applyBorder="1" applyAlignment="1">
      <alignment vertical="top"/>
    </xf>
    <xf numFmtId="15" fontId="53" fillId="0" borderId="12" xfId="8" applyNumberFormat="1" applyFont="1" applyFill="1" applyBorder="1" applyAlignment="1">
      <alignment horizontal="left" vertical="top" wrapText="1"/>
    </xf>
    <xf numFmtId="14" fontId="53" fillId="0" borderId="17" xfId="0" applyNumberFormat="1" applyFont="1" applyFill="1" applyBorder="1" applyAlignment="1">
      <alignment horizontal="left" vertical="top" wrapText="1"/>
    </xf>
    <xf numFmtId="0" fontId="88" fillId="0" borderId="15" xfId="0" applyFont="1" applyFill="1" applyBorder="1" applyAlignment="1">
      <alignment vertical="top" wrapText="1"/>
    </xf>
    <xf numFmtId="0" fontId="88" fillId="0" borderId="3" xfId="0" applyFont="1" applyFill="1" applyBorder="1" applyAlignment="1">
      <alignment vertical="top" wrapText="1"/>
    </xf>
    <xf numFmtId="0" fontId="0" fillId="0" borderId="0" xfId="0" applyFont="1" applyFill="1" applyAlignment="1">
      <alignment vertical="top"/>
    </xf>
    <xf numFmtId="0" fontId="58" fillId="0" borderId="14" xfId="0" applyFont="1" applyFill="1" applyBorder="1" applyAlignment="1">
      <alignment horizontal="left" vertical="top" wrapText="1"/>
    </xf>
    <xf numFmtId="0" fontId="86" fillId="14" borderId="0" xfId="0" applyFont="1" applyFill="1" applyAlignment="1">
      <alignment vertical="top"/>
    </xf>
    <xf numFmtId="0" fontId="58" fillId="14" borderId="21" xfId="0" applyFont="1" applyFill="1" applyBorder="1" applyAlignment="1">
      <alignment vertical="top"/>
    </xf>
    <xf numFmtId="0" fontId="58" fillId="14" borderId="0" xfId="0" applyFont="1" applyFill="1" applyAlignment="1">
      <alignment vertical="top"/>
    </xf>
    <xf numFmtId="0" fontId="51" fillId="14" borderId="0" xfId="0" applyFont="1" applyFill="1" applyAlignment="1">
      <alignment vertical="top"/>
    </xf>
    <xf numFmtId="0" fontId="75" fillId="14" borderId="0" xfId="0" applyFont="1" applyFill="1" applyAlignment="1">
      <alignment vertical="top"/>
    </xf>
    <xf numFmtId="0" fontId="87" fillId="14" borderId="0" xfId="0" applyFont="1" applyFill="1" applyAlignment="1">
      <alignment vertical="top" wrapText="1"/>
    </xf>
    <xf numFmtId="0" fontId="88" fillId="14" borderId="0" xfId="0" applyFont="1" applyFill="1" applyAlignment="1">
      <alignment vertical="top" wrapText="1"/>
    </xf>
    <xf numFmtId="0" fontId="88" fillId="14" borderId="0" xfId="0" applyFont="1" applyFill="1" applyAlignment="1">
      <alignment vertical="top"/>
    </xf>
    <xf numFmtId="0" fontId="87" fillId="14" borderId="0" xfId="0" applyFont="1" applyFill="1" applyAlignment="1">
      <alignment vertical="top"/>
    </xf>
    <xf numFmtId="0" fontId="58" fillId="20" borderId="12" xfId="0" applyFont="1" applyFill="1" applyBorder="1" applyAlignment="1">
      <alignment vertical="top"/>
    </xf>
    <xf numFmtId="0" fontId="58" fillId="20" borderId="33" xfId="0" applyFont="1" applyFill="1" applyBorder="1" applyAlignment="1">
      <alignment vertical="top" wrapText="1"/>
    </xf>
    <xf numFmtId="0" fontId="58" fillId="20" borderId="34" xfId="0" applyFont="1" applyFill="1" applyBorder="1" applyAlignment="1">
      <alignment vertical="top"/>
    </xf>
    <xf numFmtId="0" fontId="58" fillId="20" borderId="35" xfId="0" applyFont="1" applyFill="1" applyBorder="1" applyAlignment="1">
      <alignment vertical="top"/>
    </xf>
    <xf numFmtId="0" fontId="51" fillId="20" borderId="36" xfId="0" applyFont="1" applyFill="1" applyBorder="1" applyAlignment="1">
      <alignment vertical="top"/>
    </xf>
    <xf numFmtId="0" fontId="58" fillId="14" borderId="20" xfId="0" applyFont="1" applyFill="1" applyBorder="1" applyAlignment="1">
      <alignment vertical="top"/>
    </xf>
    <xf numFmtId="0" fontId="87" fillId="14" borderId="18" xfId="0" applyFont="1" applyFill="1" applyBorder="1" applyAlignment="1">
      <alignment vertical="top" wrapText="1"/>
    </xf>
    <xf numFmtId="0" fontId="88" fillId="14" borderId="18" xfId="0" applyFont="1" applyFill="1" applyBorder="1" applyAlignment="1">
      <alignment vertical="top" wrapText="1"/>
    </xf>
    <xf numFmtId="0" fontId="88" fillId="14" borderId="18" xfId="0" applyFont="1" applyFill="1" applyBorder="1" applyAlignment="1">
      <alignment vertical="top"/>
    </xf>
    <xf numFmtId="0" fontId="87" fillId="14" borderId="18" xfId="0" applyFont="1" applyFill="1" applyBorder="1" applyAlignment="1">
      <alignment vertical="top"/>
    </xf>
    <xf numFmtId="0" fontId="88" fillId="14" borderId="14" xfId="0" applyFont="1" applyFill="1" applyBorder="1" applyAlignment="1">
      <alignment vertical="top"/>
    </xf>
    <xf numFmtId="0" fontId="87" fillId="15" borderId="16" xfId="0" applyFont="1" applyFill="1" applyBorder="1" applyAlignment="1">
      <alignment vertical="top" wrapText="1"/>
    </xf>
    <xf numFmtId="49" fontId="90" fillId="0" borderId="12" xfId="0" applyNumberFormat="1" applyFont="1" applyBorder="1" applyAlignment="1">
      <alignment vertical="top"/>
    </xf>
    <xf numFmtId="14" fontId="90" fillId="0" borderId="12" xfId="0" applyNumberFormat="1" applyFont="1" applyBorder="1" applyAlignment="1">
      <alignment horizontal="center" vertical="top"/>
    </xf>
    <xf numFmtId="49" fontId="90" fillId="0" borderId="12" xfId="0" applyNumberFormat="1" applyFont="1" applyBorder="1" applyAlignment="1">
      <alignment vertical="top" wrapText="1"/>
    </xf>
    <xf numFmtId="0" fontId="90" fillId="0" borderId="12" xfId="0" applyFont="1" applyBorder="1" applyAlignment="1">
      <alignment vertical="top"/>
    </xf>
    <xf numFmtId="49" fontId="90" fillId="15" borderId="12" xfId="0" applyNumberFormat="1" applyFont="1" applyFill="1" applyBorder="1" applyAlignment="1">
      <alignment vertical="top"/>
    </xf>
    <xf numFmtId="0" fontId="87" fillId="15" borderId="20" xfId="0" applyFont="1" applyFill="1" applyBorder="1" applyAlignment="1">
      <alignment vertical="top" wrapText="1"/>
    </xf>
    <xf numFmtId="0" fontId="87" fillId="9" borderId="20" xfId="0" applyFont="1" applyFill="1" applyBorder="1" applyAlignment="1">
      <alignment vertical="top" wrapText="1"/>
    </xf>
    <xf numFmtId="49" fontId="90" fillId="9" borderId="12" xfId="0" applyNumberFormat="1" applyFont="1" applyFill="1" applyBorder="1" applyAlignment="1">
      <alignment vertical="top"/>
    </xf>
    <xf numFmtId="14" fontId="90" fillId="9" borderId="12" xfId="0" applyNumberFormat="1" applyFont="1" applyFill="1" applyBorder="1" applyAlignment="1">
      <alignment horizontal="center" vertical="top"/>
    </xf>
    <xf numFmtId="49" fontId="90" fillId="9" borderId="12" xfId="0" applyNumberFormat="1" applyFont="1" applyFill="1" applyBorder="1" applyAlignment="1">
      <alignment vertical="top" wrapText="1"/>
    </xf>
    <xf numFmtId="0" fontId="90" fillId="9" borderId="12" xfId="0" applyFont="1" applyFill="1" applyBorder="1" applyAlignment="1">
      <alignment vertical="top"/>
    </xf>
    <xf numFmtId="49" fontId="91" fillId="9" borderId="12" xfId="0" applyNumberFormat="1" applyFont="1" applyFill="1" applyBorder="1" applyAlignment="1">
      <alignment vertical="top"/>
    </xf>
    <xf numFmtId="49" fontId="90" fillId="9" borderId="0" xfId="0" applyNumberFormat="1" applyFont="1" applyFill="1" applyAlignment="1">
      <alignment vertical="top"/>
    </xf>
    <xf numFmtId="0" fontId="88" fillId="15" borderId="20" xfId="0" applyFont="1" applyFill="1" applyBorder="1" applyAlignment="1">
      <alignment vertical="top" wrapText="1"/>
    </xf>
    <xf numFmtId="0" fontId="88" fillId="9" borderId="20" xfId="0" applyFont="1" applyFill="1" applyBorder="1" applyAlignment="1">
      <alignment vertical="top" wrapText="1"/>
    </xf>
    <xf numFmtId="0" fontId="90" fillId="0" borderId="12" xfId="0" applyFont="1" applyBorder="1" applyAlignment="1">
      <alignment horizontal="center" vertical="top"/>
    </xf>
    <xf numFmtId="0" fontId="88" fillId="0" borderId="12" xfId="0" applyFont="1" applyBorder="1" applyAlignment="1">
      <alignment horizontal="center" vertical="top" wrapText="1"/>
    </xf>
    <xf numFmtId="49" fontId="91" fillId="15" borderId="12" xfId="0" applyNumberFormat="1" applyFont="1" applyFill="1" applyBorder="1" applyAlignment="1">
      <alignment vertical="top"/>
    </xf>
    <xf numFmtId="0" fontId="88" fillId="8" borderId="20" xfId="0" applyFont="1" applyFill="1" applyBorder="1" applyAlignment="1">
      <alignment vertical="top"/>
    </xf>
    <xf numFmtId="49" fontId="90" fillId="0" borderId="12" xfId="0" applyNumberFormat="1" applyFont="1" applyBorder="1" applyAlignment="1">
      <alignment horizontal="center" vertical="top"/>
    </xf>
    <xf numFmtId="0" fontId="87" fillId="8" borderId="20" xfId="0" applyFont="1" applyFill="1" applyBorder="1" applyAlignment="1">
      <alignment vertical="top" wrapText="1"/>
    </xf>
    <xf numFmtId="49" fontId="88" fillId="0" borderId="12" xfId="0" applyNumberFormat="1" applyFont="1" applyBorder="1" applyAlignment="1">
      <alignment vertical="top"/>
    </xf>
    <xf numFmtId="0" fontId="104" fillId="0" borderId="12" xfId="0" applyFont="1" applyBorder="1" applyAlignment="1">
      <alignment vertical="center" wrapText="1"/>
    </xf>
    <xf numFmtId="0" fontId="103" fillId="0" borderId="37" xfId="0" applyFont="1" applyBorder="1" applyAlignment="1">
      <alignment vertical="top" wrapText="1"/>
    </xf>
    <xf numFmtId="0" fontId="87" fillId="0" borderId="38" xfId="0" applyFont="1" applyBorder="1" applyAlignment="1">
      <alignment vertical="top" wrapText="1"/>
    </xf>
    <xf numFmtId="0" fontId="87" fillId="0" borderId="39" xfId="0" applyFont="1" applyBorder="1" applyAlignment="1">
      <alignment vertical="top" wrapText="1"/>
    </xf>
    <xf numFmtId="0" fontId="102" fillId="0" borderId="23" xfId="0" applyFont="1" applyBorder="1" applyAlignment="1">
      <alignment vertical="top" wrapText="1"/>
    </xf>
    <xf numFmtId="0" fontId="103" fillId="0" borderId="12" xfId="0" applyFont="1" applyBorder="1" applyAlignment="1">
      <alignment vertical="top" wrapText="1"/>
    </xf>
    <xf numFmtId="49" fontId="88" fillId="0" borderId="12" xfId="0" applyNumberFormat="1" applyFont="1" applyBorder="1" applyAlignment="1">
      <alignment vertical="top" wrapText="1"/>
    </xf>
    <xf numFmtId="0" fontId="90" fillId="0" borderId="12" xfId="0" applyNumberFormat="1" applyFont="1" applyBorder="1" applyAlignment="1">
      <alignment vertical="top"/>
    </xf>
    <xf numFmtId="0" fontId="90" fillId="9" borderId="12" xfId="0" applyNumberFormat="1" applyFont="1" applyFill="1" applyBorder="1" applyAlignment="1">
      <alignment vertical="top"/>
    </xf>
    <xf numFmtId="0" fontId="88" fillId="0" borderId="12" xfId="0" applyNumberFormat="1" applyFont="1" applyBorder="1" applyAlignment="1">
      <alignment vertical="top"/>
    </xf>
    <xf numFmtId="0" fontId="88" fillId="0" borderId="12" xfId="0" applyNumberFormat="1" applyFont="1" applyBorder="1" applyAlignment="1">
      <alignment horizontal="right" vertical="top"/>
    </xf>
    <xf numFmtId="0" fontId="90" fillId="0" borderId="12" xfId="0" applyNumberFormat="1" applyFont="1" applyBorder="1" applyAlignment="1">
      <alignment horizontal="right" vertical="top"/>
    </xf>
    <xf numFmtId="43" fontId="53" fillId="0" borderId="3" xfId="0" applyNumberFormat="1" applyFont="1" applyBorder="1" applyAlignment="1">
      <alignment horizontal="left" vertical="top"/>
    </xf>
    <xf numFmtId="15" fontId="51" fillId="0" borderId="24" xfId="0" applyNumberFormat="1" applyFont="1" applyBorder="1" applyAlignment="1">
      <alignment vertical="top" wrapText="1"/>
    </xf>
    <xf numFmtId="0" fontId="107" fillId="0" borderId="0" xfId="0" applyFont="1" applyAlignment="1">
      <alignment vertical="top" wrapText="1"/>
    </xf>
    <xf numFmtId="0" fontId="107" fillId="0" borderId="3" xfId="0" applyFont="1" applyBorder="1" applyAlignment="1">
      <alignment vertical="top" wrapText="1"/>
    </xf>
    <xf numFmtId="0" fontId="107" fillId="0" borderId="1" xfId="0" applyFont="1" applyBorder="1" applyAlignment="1">
      <alignment vertical="top" wrapText="1"/>
    </xf>
    <xf numFmtId="0" fontId="78" fillId="0" borderId="0" xfId="6" applyFont="1" applyAlignment="1">
      <alignment horizontal="center" vertical="top"/>
    </xf>
    <xf numFmtId="0" fontId="47" fillId="0" borderId="0" xfId="6" applyFont="1" applyAlignment="1">
      <alignment horizontal="center" vertical="top"/>
    </xf>
    <xf numFmtId="0" fontId="47" fillId="16" borderId="12" xfId="6" applyFont="1" applyFill="1" applyBorder="1" applyAlignment="1">
      <alignment horizontal="center" vertical="top"/>
    </xf>
    <xf numFmtId="0" fontId="47" fillId="0" borderId="12" xfId="6" applyFont="1" applyBorder="1" applyAlignment="1">
      <alignment horizontal="center" vertical="top"/>
    </xf>
    <xf numFmtId="0" fontId="47" fillId="0" borderId="12" xfId="6" applyFont="1" applyFill="1" applyBorder="1" applyAlignment="1">
      <alignment horizontal="center" vertical="top"/>
    </xf>
    <xf numFmtId="0" fontId="47" fillId="22" borderId="12" xfId="6" applyFont="1" applyFill="1" applyBorder="1" applyAlignment="1">
      <alignment horizontal="center" vertical="top"/>
    </xf>
    <xf numFmtId="0" fontId="48" fillId="16" borderId="12" xfId="6" applyFont="1" applyFill="1" applyBorder="1" applyAlignment="1">
      <alignment horizontal="center" vertical="top"/>
    </xf>
    <xf numFmtId="0" fontId="47" fillId="0" borderId="12" xfId="6" applyFont="1" applyFill="1" applyBorder="1" applyAlignment="1">
      <alignment horizontal="center" vertical="top" wrapText="1"/>
    </xf>
    <xf numFmtId="0" fontId="51" fillId="0" borderId="0" xfId="11" applyFont="1" applyFill="1" applyBorder="1" applyAlignment="1">
      <alignment horizontal="center" vertical="top" wrapText="1"/>
    </xf>
    <xf numFmtId="0" fontId="55" fillId="0" borderId="12" xfId="8" applyFont="1" applyFill="1" applyBorder="1" applyAlignment="1">
      <alignment horizontal="left" vertical="top" wrapText="1"/>
    </xf>
    <xf numFmtId="15" fontId="53" fillId="0" borderId="0" xfId="8" applyNumberFormat="1" applyFont="1" applyFill="1" applyBorder="1" applyAlignment="1">
      <alignment horizontal="left" vertical="top" wrapText="1"/>
    </xf>
    <xf numFmtId="0" fontId="51" fillId="0" borderId="0" xfId="0" applyFont="1" applyFill="1" applyAlignment="1">
      <alignment horizontal="left" vertical="top"/>
    </xf>
    <xf numFmtId="0" fontId="51" fillId="0" borderId="0" xfId="0" applyFont="1" applyAlignment="1">
      <alignment horizontal="left" vertical="top"/>
    </xf>
    <xf numFmtId="0" fontId="51" fillId="0" borderId="0" xfId="0" applyFont="1" applyAlignment="1">
      <alignment horizontal="center" vertical="top"/>
    </xf>
    <xf numFmtId="0" fontId="51" fillId="0" borderId="0" xfId="0" applyFont="1" applyFill="1" applyBorder="1" applyAlignment="1">
      <alignment horizontal="center" vertical="top"/>
    </xf>
    <xf numFmtId="0" fontId="53" fillId="0" borderId="0" xfId="0" applyFont="1" applyAlignment="1">
      <alignment horizontal="center" vertical="top"/>
    </xf>
    <xf numFmtId="0" fontId="68" fillId="0" borderId="0" xfId="0" applyFont="1" applyFill="1" applyAlignment="1">
      <alignment horizontal="left" vertical="top" wrapText="1"/>
    </xf>
    <xf numFmtId="0" fontId="68" fillId="14" borderId="0" xfId="0" applyFont="1" applyFill="1" applyBorder="1" applyAlignment="1">
      <alignment vertical="top" wrapText="1"/>
    </xf>
    <xf numFmtId="0" fontId="68" fillId="14" borderId="0" xfId="0" applyFont="1" applyFill="1" applyAlignment="1">
      <alignment vertical="top" wrapText="1"/>
    </xf>
    <xf numFmtId="0" fontId="68" fillId="14" borderId="0" xfId="0" applyFont="1" applyFill="1" applyBorder="1" applyAlignment="1">
      <alignment vertical="top"/>
    </xf>
    <xf numFmtId="0" fontId="68" fillId="14" borderId="0" xfId="0" applyFont="1" applyFill="1" applyAlignment="1">
      <alignment vertical="top"/>
    </xf>
    <xf numFmtId="0" fontId="86" fillId="0" borderId="0" xfId="0" applyFont="1" applyFill="1" applyAlignment="1">
      <alignment horizontal="left" vertical="top" wrapText="1"/>
    </xf>
    <xf numFmtId="0" fontId="68" fillId="0" borderId="0" xfId="0" applyFont="1" applyFill="1" applyAlignment="1">
      <alignment vertical="top"/>
    </xf>
    <xf numFmtId="0" fontId="53" fillId="0" borderId="0" xfId="0" applyFont="1" applyFill="1" applyAlignment="1">
      <alignment horizontal="center" vertical="top"/>
    </xf>
    <xf numFmtId="0" fontId="53" fillId="0" borderId="0" xfId="0" applyFont="1" applyFill="1" applyAlignment="1">
      <alignment vertical="top"/>
    </xf>
    <xf numFmtId="0" fontId="63" fillId="0" borderId="0" xfId="0" applyFont="1" applyAlignment="1">
      <alignment horizontal="center" vertical="top"/>
    </xf>
    <xf numFmtId="0" fontId="53" fillId="0" borderId="0" xfId="0" applyFont="1" applyAlignment="1">
      <alignment vertical="top"/>
    </xf>
    <xf numFmtId="0" fontId="58" fillId="10" borderId="12" xfId="0" applyFont="1" applyFill="1" applyBorder="1" applyAlignment="1">
      <alignment horizontal="left" vertical="top" wrapText="1"/>
    </xf>
    <xf numFmtId="0" fontId="58" fillId="10" borderId="22" xfId="0" applyFont="1" applyFill="1" applyBorder="1" applyAlignment="1">
      <alignment vertical="top" wrapText="1"/>
    </xf>
    <xf numFmtId="0" fontId="28" fillId="10" borderId="22" xfId="0" applyFont="1" applyFill="1" applyBorder="1" applyAlignment="1">
      <alignment vertical="top" wrapText="1"/>
    </xf>
    <xf numFmtId="0" fontId="53" fillId="9" borderId="0" xfId="0" applyFont="1" applyFill="1" applyBorder="1" applyAlignment="1">
      <alignment horizontal="left" vertical="top" wrapText="1"/>
    </xf>
    <xf numFmtId="0" fontId="92" fillId="0" borderId="21" xfId="0" applyFont="1" applyBorder="1" applyAlignment="1">
      <alignment horizontal="left" wrapText="1"/>
    </xf>
    <xf numFmtId="0" fontId="58" fillId="0" borderId="20" xfId="7" applyFont="1" applyFill="1" applyBorder="1" applyAlignment="1">
      <alignment horizontal="left" vertical="center" wrapText="1"/>
    </xf>
    <xf numFmtId="0" fontId="58" fillId="0" borderId="22" xfId="7" applyFont="1" applyFill="1" applyBorder="1" applyAlignment="1">
      <alignment horizontal="left" vertical="center" wrapText="1"/>
    </xf>
    <xf numFmtId="0" fontId="58" fillId="0" borderId="23" xfId="7" applyFont="1" applyFill="1" applyBorder="1" applyAlignment="1">
      <alignment horizontal="left" vertical="center" wrapText="1"/>
    </xf>
    <xf numFmtId="0" fontId="53" fillId="0" borderId="0" xfId="0" applyFont="1" applyAlignment="1">
      <alignment horizontal="left" wrapText="1"/>
    </xf>
    <xf numFmtId="0" fontId="58" fillId="20" borderId="33" xfId="0" applyFont="1" applyFill="1" applyBorder="1" applyAlignment="1">
      <alignment horizontal="left" vertical="top" wrapText="1"/>
    </xf>
    <xf numFmtId="0" fontId="58" fillId="20" borderId="36" xfId="0" applyFont="1" applyFill="1" applyBorder="1" applyAlignment="1">
      <alignment horizontal="left" vertical="top" wrapText="1"/>
    </xf>
    <xf numFmtId="0" fontId="58" fillId="20" borderId="40" xfId="0" applyFont="1" applyFill="1" applyBorder="1" applyAlignment="1">
      <alignment horizontal="left" vertical="top" wrapText="1"/>
    </xf>
    <xf numFmtId="0" fontId="58" fillId="6" borderId="20" xfId="0" applyFont="1" applyFill="1" applyBorder="1" applyAlignment="1"/>
    <xf numFmtId="0" fontId="53" fillId="6" borderId="23" xfId="0" applyFont="1" applyFill="1" applyBorder="1" applyAlignment="1"/>
    <xf numFmtId="0" fontId="108" fillId="0" borderId="0" xfId="0" applyFont="1" applyBorder="1" applyAlignment="1">
      <alignment horizontal="left"/>
    </xf>
    <xf numFmtId="0" fontId="53" fillId="0" borderId="0" xfId="0" applyFont="1"/>
    <xf numFmtId="0" fontId="53" fillId="0" borderId="15" xfId="0" applyFont="1" applyFill="1" applyBorder="1" applyAlignment="1">
      <alignment vertical="top" wrapText="1"/>
    </xf>
    <xf numFmtId="0" fontId="53" fillId="0" borderId="15" xfId="0" applyFont="1" applyFill="1" applyBorder="1" applyAlignment="1">
      <alignment vertical="top"/>
    </xf>
    <xf numFmtId="0" fontId="63" fillId="0" borderId="0" xfId="0" applyFont="1" applyAlignment="1">
      <alignment horizontal="center" vertical="top" wrapText="1"/>
    </xf>
    <xf numFmtId="0" fontId="50" fillId="0" borderId="22" xfId="10" applyFont="1" applyBorder="1" applyAlignment="1" applyProtection="1">
      <alignment horizontal="center" vertical="center" wrapText="1"/>
      <protection locked="0"/>
    </xf>
    <xf numFmtId="0" fontId="51" fillId="0" borderId="0" xfId="9" applyFont="1" applyFill="1" applyAlignment="1">
      <alignment horizontal="left" vertical="top" wrapText="1"/>
    </xf>
    <xf numFmtId="0" fontId="55" fillId="0" borderId="0" xfId="10" applyFont="1" applyBorder="1" applyAlignment="1">
      <alignment horizontal="left" vertical="top"/>
    </xf>
    <xf numFmtId="0" fontId="63" fillId="0" borderId="0" xfId="10" applyFont="1" applyAlignment="1">
      <alignment horizontal="center" vertical="top"/>
    </xf>
    <xf numFmtId="0" fontId="53" fillId="0" borderId="0" xfId="10" applyFont="1" applyBorder="1" applyAlignment="1">
      <alignment horizontal="left" vertical="top"/>
    </xf>
    <xf numFmtId="0" fontId="53" fillId="0" borderId="16" xfId="10" applyFont="1" applyBorder="1" applyAlignment="1">
      <alignment horizontal="left" vertical="top"/>
    </xf>
    <xf numFmtId="0" fontId="53" fillId="0" borderId="21" xfId="10" applyFont="1" applyBorder="1" applyAlignment="1">
      <alignment horizontal="left" vertical="top"/>
    </xf>
    <xf numFmtId="0" fontId="63" fillId="0" borderId="0" xfId="10" applyFont="1" applyAlignment="1">
      <alignment horizontal="center" vertical="top" wrapText="1"/>
    </xf>
    <xf numFmtId="0" fontId="53" fillId="0" borderId="15" xfId="10" applyFont="1" applyBorder="1" applyAlignment="1">
      <alignment horizontal="left" vertical="top"/>
    </xf>
    <xf numFmtId="0" fontId="53" fillId="0" borderId="0" xfId="10" applyFont="1" applyBorder="1" applyAlignment="1">
      <alignment horizontal="left" vertical="top" wrapText="1"/>
    </xf>
    <xf numFmtId="0" fontId="53" fillId="0" borderId="3" xfId="10" applyFont="1" applyBorder="1" applyAlignment="1">
      <alignment horizontal="left" vertical="top" wrapText="1"/>
    </xf>
    <xf numFmtId="0" fontId="51" fillId="0" borderId="0" xfId="10" applyFont="1" applyFill="1" applyBorder="1" applyAlignment="1">
      <alignment horizontal="center" vertical="top"/>
    </xf>
    <xf numFmtId="0" fontId="51" fillId="0" borderId="3" xfId="10" applyFont="1" applyFill="1" applyBorder="1" applyAlignment="1">
      <alignment horizontal="center" vertical="top"/>
    </xf>
    <xf numFmtId="0" fontId="17" fillId="4" borderId="41" xfId="0" applyFont="1" applyFill="1" applyBorder="1" applyAlignment="1">
      <alignment vertical="top" wrapText="1"/>
    </xf>
    <xf numFmtId="0" fontId="17" fillId="4" borderId="5" xfId="0" applyFont="1" applyFill="1" applyBorder="1" applyAlignment="1">
      <alignment vertical="top" wrapText="1"/>
    </xf>
    <xf numFmtId="49" fontId="12" fillId="3" borderId="42" xfId="0" applyNumberFormat="1" applyFont="1" applyFill="1" applyBorder="1" applyAlignment="1">
      <alignment wrapText="1"/>
    </xf>
    <xf numFmtId="49" fontId="12" fillId="3" borderId="2" xfId="0" applyNumberFormat="1" applyFont="1" applyFill="1" applyBorder="1" applyAlignment="1">
      <alignment wrapText="1"/>
    </xf>
    <xf numFmtId="0" fontId="12" fillId="3" borderId="0" xfId="0" applyFont="1" applyFill="1" applyBorder="1" applyAlignment="1">
      <alignment horizontal="left" vertical="top" wrapText="1"/>
    </xf>
    <xf numFmtId="0" fontId="12" fillId="3" borderId="4" xfId="0" applyFont="1" applyFill="1" applyBorder="1" applyAlignment="1">
      <alignment horizontal="left" vertical="top" wrapText="1"/>
    </xf>
    <xf numFmtId="0" fontId="14" fillId="4" borderId="41" xfId="0" applyFont="1" applyFill="1" applyBorder="1" applyAlignment="1">
      <alignment vertical="top" wrapText="1"/>
    </xf>
    <xf numFmtId="0" fontId="14" fillId="4" borderId="43" xfId="0" applyFont="1" applyFill="1" applyBorder="1" applyAlignment="1">
      <alignment vertical="top" wrapText="1"/>
    </xf>
    <xf numFmtId="0" fontId="14" fillId="4" borderId="44" xfId="0" applyFont="1" applyFill="1" applyBorder="1" applyAlignment="1">
      <alignment vertical="top" wrapText="1"/>
    </xf>
    <xf numFmtId="0" fontId="16" fillId="0" borderId="33" xfId="0" applyFont="1" applyBorder="1" applyAlignment="1">
      <alignment horizontal="center" vertical="top" wrapText="1"/>
    </xf>
    <xf numFmtId="0" fontId="16" fillId="0" borderId="36" xfId="0" applyFont="1" applyBorder="1" applyAlignment="1">
      <alignment horizontal="center" vertical="top" wrapText="1"/>
    </xf>
    <xf numFmtId="0" fontId="16" fillId="0" borderId="40" xfId="0" applyFont="1" applyBorder="1" applyAlignment="1">
      <alignment horizontal="center" vertical="top" wrapText="1"/>
    </xf>
    <xf numFmtId="0" fontId="16" fillId="0" borderId="45" xfId="0" applyFont="1" applyBorder="1" applyAlignment="1">
      <alignment horizontal="center" vertical="top" wrapText="1"/>
    </xf>
    <xf numFmtId="0" fontId="16" fillId="0" borderId="0" xfId="0" applyFont="1" applyBorder="1" applyAlignment="1">
      <alignment horizontal="center" vertical="top" wrapText="1"/>
    </xf>
    <xf numFmtId="0" fontId="15" fillId="0" borderId="33" xfId="0" applyFont="1" applyBorder="1" applyAlignment="1">
      <alignment horizontal="left" vertical="top" wrapText="1"/>
    </xf>
    <xf numFmtId="0" fontId="15" fillId="0" borderId="36" xfId="0" applyFont="1" applyBorder="1" applyAlignment="1">
      <alignment horizontal="left" vertical="top" wrapText="1"/>
    </xf>
    <xf numFmtId="0" fontId="15" fillId="0" borderId="40" xfId="0" applyFont="1" applyBorder="1" applyAlignment="1">
      <alignment horizontal="left" vertical="top" wrapText="1"/>
    </xf>
    <xf numFmtId="0" fontId="53" fillId="0" borderId="3" xfId="0" applyFont="1" applyFill="1" applyBorder="1" applyAlignment="1">
      <alignment vertical="center" wrapText="1"/>
    </xf>
    <xf numFmtId="0" fontId="67" fillId="0" borderId="3" xfId="0" applyFont="1" applyFill="1" applyBorder="1" applyAlignment="1" applyProtection="1">
      <alignment vertical="center" wrapText="1"/>
    </xf>
  </cellXfs>
  <cellStyles count="12">
    <cellStyle name="Comma" xfId="1" builtinId="3"/>
    <cellStyle name="Hyperlink" xfId="2" builtinId="8"/>
    <cellStyle name="Normal" xfId="0" builtinId="0"/>
    <cellStyle name="Normal 2" xfId="3" xr:uid="{00000000-0005-0000-0000-000003000000}"/>
    <cellStyle name="Normal 2 2" xfId="4" xr:uid="{00000000-0005-0000-0000-000004000000}"/>
    <cellStyle name="Normal 3" xfId="5" xr:uid="{00000000-0005-0000-0000-000005000000}"/>
    <cellStyle name="Normal 5" xfId="6" xr:uid="{00000000-0005-0000-0000-000006000000}"/>
    <cellStyle name="Normal_2011 RA Coilte SHC Summary v10 - no names" xfId="7" xr:uid="{00000000-0005-0000-0000-000007000000}"/>
    <cellStyle name="Normal_RT-COC-001-13 Report spreadsheet" xfId="8" xr:uid="{00000000-0005-0000-0000-000008000000}"/>
    <cellStyle name="Normal_RT-COC-001-18 Report spreadsheet" xfId="9" xr:uid="{00000000-0005-0000-0000-000009000000}"/>
    <cellStyle name="Normal_RT-FM-001-03 Forest cert report template" xfId="10" xr:uid="{00000000-0005-0000-0000-00000A000000}"/>
    <cellStyle name="Normal_T&amp;M RA report 2005 draft 2 2" xfId="11" xr:uid="{00000000-0005-0000-0000-00000B000000}"/>
  </cellStyles>
  <dxfs count="84">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438150</xdr:colOff>
      <xdr:row>0</xdr:row>
      <xdr:rowOff>238125</xdr:rowOff>
    </xdr:from>
    <xdr:to>
      <xdr:col>0</xdr:col>
      <xdr:colOff>400050</xdr:colOff>
      <xdr:row>0</xdr:row>
      <xdr:rowOff>1838325</xdr:rowOff>
    </xdr:to>
    <xdr:pic>
      <xdr:nvPicPr>
        <xdr:cNvPr id="58591" name="Picture 1">
          <a:extLst>
            <a:ext uri="{FF2B5EF4-FFF2-40B4-BE49-F238E27FC236}">
              <a16:creationId xmlns:a16="http://schemas.microsoft.com/office/drawing/2014/main" id="{30312CB4-DFC2-4357-B86E-32DB5FE7F0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370625</xdr:colOff>
      <xdr:row>0</xdr:row>
      <xdr:rowOff>133350</xdr:rowOff>
    </xdr:from>
    <xdr:to>
      <xdr:col>5</xdr:col>
      <xdr:colOff>762000</xdr:colOff>
      <xdr:row>0</xdr:row>
      <xdr:rowOff>1905000</xdr:rowOff>
    </xdr:to>
    <xdr:pic>
      <xdr:nvPicPr>
        <xdr:cNvPr id="58592" name="Picture 3">
          <a:extLst>
            <a:ext uri="{FF2B5EF4-FFF2-40B4-BE49-F238E27FC236}">
              <a16:creationId xmlns:a16="http://schemas.microsoft.com/office/drawing/2014/main" id="{9D3AECAF-D65A-4774-9F56-516F3D6B13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95025" y="133350"/>
          <a:ext cx="1369275"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438150</xdr:colOff>
      <xdr:row>0</xdr:row>
      <xdr:rowOff>238125</xdr:rowOff>
    </xdr:from>
    <xdr:to>
      <xdr:col>0</xdr:col>
      <xdr:colOff>400050</xdr:colOff>
      <xdr:row>0</xdr:row>
      <xdr:rowOff>1838325</xdr:rowOff>
    </xdr:to>
    <xdr:pic>
      <xdr:nvPicPr>
        <xdr:cNvPr id="58593" name="Picture 1">
          <a:extLst>
            <a:ext uri="{FF2B5EF4-FFF2-40B4-BE49-F238E27FC236}">
              <a16:creationId xmlns:a16="http://schemas.microsoft.com/office/drawing/2014/main" id="{299A12A4-1ADD-4620-B32C-E608929E0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174626</xdr:rowOff>
    </xdr:from>
    <xdr:to>
      <xdr:col>2</xdr:col>
      <xdr:colOff>889000</xdr:colOff>
      <xdr:row>0</xdr:row>
      <xdr:rowOff>1698710</xdr:rowOff>
    </xdr:to>
    <xdr:pic>
      <xdr:nvPicPr>
        <xdr:cNvPr id="58594" name="Picture 2">
          <a:extLst>
            <a:ext uri="{FF2B5EF4-FFF2-40B4-BE49-F238E27FC236}">
              <a16:creationId xmlns:a16="http://schemas.microsoft.com/office/drawing/2014/main" id="{072FCD1F-AA17-4A1C-8CF6-5B2109A889B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174626"/>
          <a:ext cx="2124075" cy="15240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1524000</xdr:rowOff>
    </xdr:to>
    <xdr:pic>
      <xdr:nvPicPr>
        <xdr:cNvPr id="21961" name="Picture 4">
          <a:extLst>
            <a:ext uri="{FF2B5EF4-FFF2-40B4-BE49-F238E27FC236}">
              <a16:creationId xmlns:a16="http://schemas.microsoft.com/office/drawing/2014/main" id="{3BC53B1D-DDBE-442A-A993-A3D654DD8D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361950</xdr:colOff>
      <xdr:row>0</xdr:row>
      <xdr:rowOff>180975</xdr:rowOff>
    </xdr:from>
    <xdr:to>
      <xdr:col>3</xdr:col>
      <xdr:colOff>1438275</xdr:colOff>
      <xdr:row>0</xdr:row>
      <xdr:rowOff>1571625</xdr:rowOff>
    </xdr:to>
    <xdr:pic>
      <xdr:nvPicPr>
        <xdr:cNvPr id="31286" name="Picture 3">
          <a:extLst>
            <a:ext uri="{FF2B5EF4-FFF2-40B4-BE49-F238E27FC236}">
              <a16:creationId xmlns:a16="http://schemas.microsoft.com/office/drawing/2014/main" id="{82A95C98-D489-43A1-A3C4-E98548769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00575"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266700</xdr:rowOff>
    </xdr:from>
    <xdr:to>
      <xdr:col>0</xdr:col>
      <xdr:colOff>1695450</xdr:colOff>
      <xdr:row>0</xdr:row>
      <xdr:rowOff>1276350</xdr:rowOff>
    </xdr:to>
    <xdr:pic>
      <xdr:nvPicPr>
        <xdr:cNvPr id="31287" name="Picture 4">
          <a:extLst>
            <a:ext uri="{FF2B5EF4-FFF2-40B4-BE49-F238E27FC236}">
              <a16:creationId xmlns:a16="http://schemas.microsoft.com/office/drawing/2014/main" id="{79A10074-1AC5-4943-8541-D64740A956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266700"/>
          <a:ext cx="15716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sponline-my.sharepoint.com/Users/RShaw/AppData/Local/Microsoft/Windows/INetCache/Content.Outlook/QLFADB3L/RT-FM-001a-04%20PEFC%20HedeDanmark%20002761%202019%20S3%20FINAL%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PEFC Findings"/>
      <sheetName val="3 MA Cert process"/>
      <sheetName val="5 MA Org Structure+Management"/>
      <sheetName val="8 S3"/>
      <sheetName val="A1 PEFC FM checklist DK"/>
    </sheetNames>
    <sheetDataSet>
      <sheetData sheetId="0">
        <row r="8">
          <cell r="D8" t="str">
            <v>SA-PEFC-FM/COC-002761</v>
          </cell>
        </row>
      </sheetData>
      <sheetData sheetId="1" refreshError="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7.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3" Type="http://schemas.openxmlformats.org/officeDocument/2006/relationships/hyperlink" Target="mailto:th@barritskov.com" TargetMode="External"/><Relationship Id="rId2" Type="http://schemas.openxmlformats.org/officeDocument/2006/relationships/hyperlink" Target="mailto:mgl@hededanmark.dk" TargetMode="External"/><Relationship Id="rId1" Type="http://schemas.openxmlformats.org/officeDocument/2006/relationships/hyperlink" Target="http://www.hededanmark.dk/"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view="pageBreakPreview" zoomScaleNormal="75" zoomScaleSheetLayoutView="100" workbookViewId="0">
      <selection activeCell="D1" sqref="D1"/>
    </sheetView>
  </sheetViews>
  <sheetFormatPr defaultColWidth="9" defaultRowHeight="12.75"/>
  <cols>
    <col min="1" max="1" width="6" style="36" customWidth="1"/>
    <col min="2" max="2" width="14.85546875" style="36" customWidth="1"/>
    <col min="3" max="3" width="19.140625" style="36" customWidth="1"/>
    <col min="4" max="4" width="30.7109375" style="36" customWidth="1"/>
    <col min="5" max="5" width="14.7109375" style="36" customWidth="1"/>
    <col min="6" max="6" width="16.28515625" style="36" customWidth="1"/>
    <col min="7" max="7" width="15.42578125" style="35" customWidth="1"/>
    <col min="8" max="16384" width="9" style="36"/>
  </cols>
  <sheetData>
    <row r="1" spans="1:10" ht="163.5" customHeight="1">
      <c r="A1" s="636"/>
      <c r="B1" s="637"/>
      <c r="C1" s="637"/>
      <c r="D1" s="32" t="s">
        <v>1811</v>
      </c>
      <c r="E1" s="637"/>
      <c r="F1" s="637"/>
      <c r="G1" s="38"/>
    </row>
    <row r="2" spans="1:10">
      <c r="A2" s="461"/>
      <c r="B2" s="461"/>
      <c r="H2" s="35"/>
      <c r="I2" s="35"/>
      <c r="J2" s="35"/>
    </row>
    <row r="3" spans="1:10" ht="37.5" customHeight="1">
      <c r="A3" s="639" t="s">
        <v>547</v>
      </c>
      <c r="B3" s="640"/>
      <c r="C3" s="640"/>
      <c r="D3" s="330" t="s">
        <v>548</v>
      </c>
      <c r="E3" s="330"/>
      <c r="F3" s="331"/>
      <c r="H3" s="35"/>
      <c r="I3" s="35"/>
      <c r="J3" s="35"/>
    </row>
    <row r="4" spans="1:10" ht="15.75">
      <c r="A4" s="332"/>
      <c r="B4" s="333"/>
      <c r="C4" s="441"/>
      <c r="D4" s="330"/>
      <c r="E4" s="330"/>
      <c r="F4" s="331"/>
      <c r="H4" s="35"/>
      <c r="I4" s="35"/>
      <c r="J4" s="35"/>
    </row>
    <row r="5" spans="1:10" ht="15.75">
      <c r="A5" s="641" t="s">
        <v>549</v>
      </c>
      <c r="B5" s="642"/>
      <c r="C5" s="642"/>
      <c r="D5" s="330" t="s">
        <v>550</v>
      </c>
      <c r="E5" s="330"/>
      <c r="F5" s="331"/>
      <c r="H5" s="35"/>
      <c r="I5" s="35"/>
      <c r="J5" s="35"/>
    </row>
    <row r="6" spans="1:10" ht="15.75">
      <c r="A6" s="441" t="s">
        <v>222</v>
      </c>
      <c r="B6" s="160"/>
      <c r="C6" s="441"/>
      <c r="D6" s="330" t="s">
        <v>551</v>
      </c>
      <c r="E6" s="330"/>
      <c r="F6" s="331"/>
      <c r="H6" s="35"/>
      <c r="I6" s="35"/>
      <c r="J6" s="35"/>
    </row>
    <row r="7" spans="1:10" ht="39" customHeight="1">
      <c r="A7" s="441" t="s">
        <v>176</v>
      </c>
      <c r="B7" s="441"/>
      <c r="C7" s="441"/>
      <c r="D7" s="643" t="s">
        <v>552</v>
      </c>
      <c r="E7" s="643"/>
      <c r="F7" s="643"/>
      <c r="H7" s="35"/>
      <c r="I7" s="35"/>
      <c r="J7" s="35"/>
    </row>
    <row r="8" spans="1:10" ht="26.1" customHeight="1">
      <c r="A8" s="441" t="s">
        <v>65</v>
      </c>
      <c r="B8" s="441"/>
      <c r="C8" s="441"/>
      <c r="D8" s="638" t="s">
        <v>1619</v>
      </c>
      <c r="E8" s="638"/>
      <c r="F8" s="35"/>
      <c r="H8" s="35"/>
      <c r="I8" s="35"/>
      <c r="J8" s="35"/>
    </row>
    <row r="9" spans="1:10" ht="24.95" customHeight="1">
      <c r="A9" s="442" t="s">
        <v>457</v>
      </c>
      <c r="B9" s="442"/>
      <c r="C9" s="442"/>
      <c r="D9" s="161" t="s">
        <v>553</v>
      </c>
      <c r="E9" s="162"/>
      <c r="F9" s="35"/>
      <c r="H9" s="35"/>
      <c r="I9" s="35"/>
      <c r="J9" s="35"/>
    </row>
    <row r="10" spans="1:10" ht="15.75">
      <c r="A10" s="441" t="s">
        <v>53</v>
      </c>
      <c r="B10" s="160"/>
      <c r="C10" s="441"/>
      <c r="D10" s="466">
        <v>44210</v>
      </c>
      <c r="E10" s="441"/>
      <c r="F10" s="35"/>
      <c r="H10" s="35"/>
      <c r="I10" s="35"/>
      <c r="J10" s="35"/>
    </row>
    <row r="11" spans="1:10" ht="15.75">
      <c r="A11" s="644" t="s">
        <v>54</v>
      </c>
      <c r="B11" s="644"/>
      <c r="C11" s="644"/>
      <c r="D11" s="466">
        <v>46035</v>
      </c>
      <c r="E11" s="441"/>
      <c r="F11" s="35"/>
      <c r="H11" s="35"/>
      <c r="I11" s="35"/>
      <c r="J11" s="35"/>
    </row>
    <row r="12" spans="1:10" ht="18">
      <c r="A12" s="156"/>
      <c r="B12" s="37"/>
      <c r="C12" s="35"/>
      <c r="D12" s="35"/>
      <c r="E12" s="35"/>
      <c r="F12" s="35"/>
      <c r="H12" s="35"/>
      <c r="I12" s="35"/>
      <c r="J12" s="35"/>
    </row>
    <row r="13" spans="1:10" ht="18">
      <c r="A13" s="35"/>
      <c r="B13" s="37"/>
      <c r="C13" s="35"/>
      <c r="D13" s="35"/>
      <c r="E13" s="35"/>
      <c r="F13" s="35"/>
      <c r="H13" s="35"/>
      <c r="I13" s="35"/>
      <c r="J13" s="35"/>
    </row>
    <row r="14" spans="1:10" ht="42.75">
      <c r="A14" s="462"/>
      <c r="B14" s="463" t="s">
        <v>221</v>
      </c>
      <c r="C14" s="463" t="s">
        <v>23</v>
      </c>
      <c r="D14" s="463" t="s">
        <v>501</v>
      </c>
      <c r="E14" s="463" t="s">
        <v>219</v>
      </c>
      <c r="F14" s="464" t="s">
        <v>220</v>
      </c>
      <c r="G14" s="465"/>
      <c r="H14" s="35"/>
      <c r="I14" s="35"/>
      <c r="J14" s="35"/>
    </row>
    <row r="15" spans="1:10" s="634" customFormat="1" ht="35.25" customHeight="1">
      <c r="A15" s="631" t="s">
        <v>63</v>
      </c>
      <c r="B15" s="556" t="s">
        <v>1486</v>
      </c>
      <c r="C15" s="556">
        <v>44146</v>
      </c>
      <c r="D15" s="556" t="s">
        <v>1278</v>
      </c>
      <c r="E15" s="556" t="s">
        <v>1618</v>
      </c>
      <c r="F15" s="556" t="s">
        <v>1618</v>
      </c>
      <c r="G15" s="632"/>
      <c r="H15" s="633"/>
      <c r="I15" s="633"/>
      <c r="J15" s="633"/>
    </row>
    <row r="16" spans="1:10" s="634" customFormat="1" ht="34.5" customHeight="1">
      <c r="A16" s="631" t="s">
        <v>179</v>
      </c>
      <c r="B16" s="556" t="s">
        <v>1641</v>
      </c>
      <c r="C16" s="556" t="s">
        <v>1821</v>
      </c>
      <c r="D16" s="556" t="s">
        <v>1642</v>
      </c>
      <c r="E16" s="556" t="s">
        <v>1816</v>
      </c>
      <c r="F16" s="556" t="s">
        <v>1618</v>
      </c>
      <c r="G16" s="632"/>
      <c r="H16" s="633"/>
      <c r="I16" s="633"/>
      <c r="J16" s="633"/>
    </row>
    <row r="17" spans="1:7" s="634" customFormat="1" ht="28.5">
      <c r="A17" s="631" t="s">
        <v>13</v>
      </c>
      <c r="B17" s="556" t="s">
        <v>1970</v>
      </c>
      <c r="C17" s="556">
        <v>44847</v>
      </c>
      <c r="D17" s="556" t="s">
        <v>1278</v>
      </c>
      <c r="E17" s="556" t="s">
        <v>1618</v>
      </c>
      <c r="F17" s="556" t="s">
        <v>1618</v>
      </c>
      <c r="G17" s="632"/>
    </row>
    <row r="18" spans="1:7" s="634" customFormat="1" ht="14.25">
      <c r="A18" s="631" t="s">
        <v>14</v>
      </c>
      <c r="B18" s="556"/>
      <c r="C18" s="556"/>
      <c r="D18" s="556"/>
      <c r="E18" s="556"/>
      <c r="F18" s="556"/>
      <c r="G18" s="632"/>
    </row>
    <row r="19" spans="1:7" s="634" customFormat="1" ht="14.25">
      <c r="A19" s="631" t="s">
        <v>15</v>
      </c>
      <c r="B19" s="556"/>
      <c r="C19" s="556"/>
      <c r="D19" s="556"/>
      <c r="E19" s="556"/>
      <c r="F19" s="556"/>
      <c r="G19" s="632"/>
    </row>
    <row r="20" spans="1:7" ht="18">
      <c r="A20" s="35"/>
      <c r="B20" s="37"/>
      <c r="C20" s="35"/>
      <c r="D20" s="35"/>
      <c r="E20" s="35"/>
      <c r="F20" s="35"/>
    </row>
    <row r="21" spans="1:7" ht="14.25">
      <c r="A21" s="645" t="s">
        <v>55</v>
      </c>
      <c r="B21" s="646"/>
      <c r="C21" s="646"/>
      <c r="D21" s="646"/>
      <c r="E21" s="646"/>
      <c r="F21" s="646"/>
      <c r="G21" s="38"/>
    </row>
    <row r="22" spans="1:7" ht="14.25">
      <c r="A22" s="38"/>
      <c r="B22" s="38"/>
      <c r="C22" s="35"/>
      <c r="D22" s="35"/>
      <c r="E22" s="35"/>
      <c r="F22" s="35"/>
    </row>
    <row r="23" spans="1:7" ht="14.25">
      <c r="A23" s="645" t="s">
        <v>529</v>
      </c>
      <c r="B23" s="646"/>
      <c r="C23" s="646"/>
      <c r="D23" s="646"/>
      <c r="E23" s="646"/>
      <c r="F23" s="646"/>
      <c r="G23" s="38"/>
    </row>
    <row r="24" spans="1:7" ht="14.25">
      <c r="A24" s="645" t="s">
        <v>531</v>
      </c>
      <c r="B24" s="646"/>
      <c r="C24" s="646"/>
      <c r="D24" s="646"/>
      <c r="E24" s="646"/>
      <c r="F24" s="646"/>
      <c r="G24" s="38"/>
    </row>
    <row r="25" spans="1:7" ht="14.25">
      <c r="A25" s="645" t="s">
        <v>511</v>
      </c>
      <c r="B25" s="646"/>
      <c r="C25" s="646"/>
      <c r="D25" s="646"/>
      <c r="E25" s="646"/>
      <c r="F25" s="646"/>
      <c r="G25" s="38"/>
    </row>
    <row r="26" spans="1:7" ht="14.25">
      <c r="A26" s="39"/>
      <c r="B26" s="39"/>
    </row>
    <row r="27" spans="1:7" ht="14.25">
      <c r="A27" s="647" t="s">
        <v>56</v>
      </c>
      <c r="B27" s="648"/>
      <c r="C27" s="648"/>
      <c r="D27" s="648"/>
      <c r="E27" s="648"/>
      <c r="F27" s="648"/>
      <c r="G27" s="38"/>
    </row>
    <row r="28" spans="1:7" ht="14.25">
      <c r="A28" s="647" t="s">
        <v>57</v>
      </c>
      <c r="B28" s="648"/>
      <c r="C28" s="648"/>
      <c r="D28" s="648"/>
      <c r="E28" s="648"/>
      <c r="F28" s="648"/>
      <c r="G28" s="38"/>
    </row>
    <row r="30" spans="1:7">
      <c r="A30" s="635" t="s">
        <v>535</v>
      </c>
      <c r="B30" s="635"/>
      <c r="C30" s="635"/>
      <c r="D30" s="635"/>
      <c r="E30" s="635"/>
      <c r="F30" s="635"/>
    </row>
  </sheetData>
  <mergeCells count="14">
    <mergeCell ref="A30:F30"/>
    <mergeCell ref="A1:C1"/>
    <mergeCell ref="D8:E8"/>
    <mergeCell ref="E1:F1"/>
    <mergeCell ref="A3:C3"/>
    <mergeCell ref="A5:C5"/>
    <mergeCell ref="D7:F7"/>
    <mergeCell ref="A11:C11"/>
    <mergeCell ref="A25:F25"/>
    <mergeCell ref="A27:F27"/>
    <mergeCell ref="A28:F28"/>
    <mergeCell ref="A21:F21"/>
    <mergeCell ref="A23:F23"/>
    <mergeCell ref="A24:F24"/>
  </mergeCells>
  <phoneticPr fontId="4" type="noConversion"/>
  <pageMargins left="0.75" right="0.75" top="1" bottom="1" header="0.5" footer="0.5"/>
  <pageSetup paperSize="9" scale="86"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40"/>
  <sheetViews>
    <sheetView view="pageBreakPreview" zoomScaleNormal="100" zoomScaleSheetLayoutView="100" workbookViewId="0"/>
  </sheetViews>
  <sheetFormatPr defaultRowHeight="14.25"/>
  <cols>
    <col min="1" max="1" width="24.42578125" style="158" customWidth="1"/>
    <col min="2" max="2" width="27.42578125" style="158" customWidth="1"/>
    <col min="3" max="3" width="20.140625" style="158" customWidth="1"/>
    <col min="4" max="16384" width="9.140625" style="158"/>
  </cols>
  <sheetData>
    <row r="1" spans="1:4" ht="21" customHeight="1">
      <c r="A1" s="48" t="s">
        <v>49</v>
      </c>
      <c r="B1" s="43"/>
    </row>
    <row r="2" spans="1:4" ht="28.5" customHeight="1">
      <c r="A2" s="657" t="s">
        <v>422</v>
      </c>
      <c r="B2" s="657"/>
      <c r="C2" s="657"/>
      <c r="D2" s="134"/>
    </row>
    <row r="3" spans="1:4" ht="12.75" customHeight="1">
      <c r="A3" s="157"/>
      <c r="B3" s="157"/>
      <c r="C3" s="157"/>
      <c r="D3" s="134"/>
    </row>
    <row r="4" spans="1:4">
      <c r="A4" s="48" t="s">
        <v>229</v>
      </c>
      <c r="B4" s="48" t="s">
        <v>230</v>
      </c>
      <c r="C4" s="48" t="s">
        <v>33</v>
      </c>
    </row>
    <row r="6" spans="1:4">
      <c r="A6" s="48" t="s">
        <v>231</v>
      </c>
    </row>
    <row r="7" spans="1:4">
      <c r="A7" s="158" t="s">
        <v>232</v>
      </c>
      <c r="B7" s="73" t="s">
        <v>233</v>
      </c>
      <c r="C7" s="158" t="s">
        <v>1080</v>
      </c>
    </row>
    <row r="8" spans="1:4">
      <c r="A8" s="158" t="s">
        <v>234</v>
      </c>
      <c r="B8" s="73" t="s">
        <v>235</v>
      </c>
    </row>
    <row r="9" spans="1:4">
      <c r="A9" s="158" t="s">
        <v>236</v>
      </c>
      <c r="B9" s="73" t="s">
        <v>237</v>
      </c>
    </row>
    <row r="10" spans="1:4">
      <c r="A10" s="158" t="s">
        <v>24</v>
      </c>
      <c r="B10" s="73" t="s">
        <v>25</v>
      </c>
    </row>
    <row r="11" spans="1:4">
      <c r="A11" s="158" t="s">
        <v>26</v>
      </c>
      <c r="B11" s="73" t="s">
        <v>27</v>
      </c>
      <c r="C11" s="158" t="s">
        <v>1080</v>
      </c>
    </row>
    <row r="12" spans="1:4">
      <c r="A12" s="158" t="s">
        <v>28</v>
      </c>
      <c r="B12" s="73" t="s">
        <v>29</v>
      </c>
      <c r="C12" s="158" t="s">
        <v>1080</v>
      </c>
    </row>
    <row r="13" spans="1:4">
      <c r="A13" s="158" t="s">
        <v>30</v>
      </c>
      <c r="B13" s="73" t="s">
        <v>31</v>
      </c>
      <c r="C13" s="158" t="s">
        <v>1080</v>
      </c>
    </row>
    <row r="14" spans="1:4">
      <c r="A14" s="158" t="s">
        <v>180</v>
      </c>
      <c r="B14" s="73" t="s">
        <v>181</v>
      </c>
    </row>
    <row r="15" spans="1:4">
      <c r="A15" s="158" t="s">
        <v>182</v>
      </c>
      <c r="B15" s="73" t="s">
        <v>183</v>
      </c>
      <c r="C15" s="158" t="s">
        <v>1080</v>
      </c>
    </row>
    <row r="16" spans="1:4">
      <c r="A16" s="158" t="s">
        <v>184</v>
      </c>
      <c r="B16" s="73" t="s">
        <v>185</v>
      </c>
      <c r="C16" s="158" t="s">
        <v>1080</v>
      </c>
    </row>
    <row r="17" spans="1:3">
      <c r="A17" s="158" t="s">
        <v>186</v>
      </c>
      <c r="B17" s="73" t="s">
        <v>187</v>
      </c>
    </row>
    <row r="18" spans="1:3">
      <c r="A18" s="158" t="s">
        <v>188</v>
      </c>
      <c r="B18" s="73" t="s">
        <v>189</v>
      </c>
    </row>
    <row r="19" spans="1:3">
      <c r="A19" s="158" t="s">
        <v>190</v>
      </c>
      <c r="B19" s="73" t="s">
        <v>191</v>
      </c>
    </row>
    <row r="20" spans="1:3">
      <c r="A20" s="158" t="s">
        <v>192</v>
      </c>
      <c r="B20" s="73" t="s">
        <v>193</v>
      </c>
    </row>
    <row r="21" spans="1:3">
      <c r="A21" s="158" t="s">
        <v>226</v>
      </c>
      <c r="B21" s="73"/>
    </row>
    <row r="22" spans="1:3">
      <c r="B22" s="73"/>
    </row>
    <row r="23" spans="1:3">
      <c r="A23" s="48" t="s">
        <v>194</v>
      </c>
      <c r="B23" s="73"/>
    </row>
    <row r="24" spans="1:3">
      <c r="A24" s="158" t="s">
        <v>195</v>
      </c>
      <c r="B24" s="73" t="s">
        <v>196</v>
      </c>
      <c r="C24" s="158" t="s">
        <v>1080</v>
      </c>
    </row>
    <row r="25" spans="1:3">
      <c r="A25" s="158" t="s">
        <v>197</v>
      </c>
      <c r="B25" s="73" t="s">
        <v>198</v>
      </c>
    </row>
    <row r="26" spans="1:3">
      <c r="A26" s="158" t="s">
        <v>199</v>
      </c>
      <c r="B26" s="73" t="s">
        <v>200</v>
      </c>
      <c r="C26" s="158" t="s">
        <v>1080</v>
      </c>
    </row>
    <row r="27" spans="1:3">
      <c r="A27" s="158" t="s">
        <v>201</v>
      </c>
      <c r="B27" s="73" t="s">
        <v>202</v>
      </c>
      <c r="C27" s="158" t="s">
        <v>1080</v>
      </c>
    </row>
    <row r="28" spans="1:3">
      <c r="A28" s="158" t="s">
        <v>203</v>
      </c>
      <c r="B28" s="73" t="s">
        <v>204</v>
      </c>
    </row>
    <row r="29" spans="1:3">
      <c r="A29" s="158" t="s">
        <v>205</v>
      </c>
      <c r="B29" s="73" t="s">
        <v>206</v>
      </c>
    </row>
    <row r="30" spans="1:3">
      <c r="A30" s="158" t="s">
        <v>207</v>
      </c>
      <c r="B30" s="73" t="s">
        <v>208</v>
      </c>
    </row>
    <row r="31" spans="1:3">
      <c r="A31" s="158" t="s">
        <v>209</v>
      </c>
      <c r="B31" s="73" t="s">
        <v>210</v>
      </c>
      <c r="C31" s="158" t="s">
        <v>1080</v>
      </c>
    </row>
    <row r="32" spans="1:3">
      <c r="A32" s="158" t="s">
        <v>211</v>
      </c>
      <c r="B32" s="73" t="s">
        <v>212</v>
      </c>
      <c r="C32" s="158" t="s">
        <v>1080</v>
      </c>
    </row>
    <row r="33" spans="1:3">
      <c r="A33" s="158" t="s">
        <v>213</v>
      </c>
      <c r="B33" s="73" t="s">
        <v>214</v>
      </c>
      <c r="C33" s="158" t="s">
        <v>1080</v>
      </c>
    </row>
    <row r="34" spans="1:3">
      <c r="A34" s="158" t="s">
        <v>215</v>
      </c>
      <c r="B34" s="73" t="s">
        <v>216</v>
      </c>
    </row>
    <row r="35" spans="1:3">
      <c r="A35" s="158" t="s">
        <v>217</v>
      </c>
      <c r="B35" s="73" t="s">
        <v>218</v>
      </c>
    </row>
    <row r="36" spans="1:3">
      <c r="A36" s="158" t="s">
        <v>0</v>
      </c>
      <c r="B36" s="73" t="s">
        <v>1</v>
      </c>
      <c r="C36" s="158" t="s">
        <v>1080</v>
      </c>
    </row>
    <row r="37" spans="1:3">
      <c r="A37" s="158" t="s">
        <v>2</v>
      </c>
      <c r="B37" s="73" t="s">
        <v>3</v>
      </c>
    </row>
    <row r="38" spans="1:3">
      <c r="A38" s="158" t="s">
        <v>4</v>
      </c>
      <c r="B38" s="73" t="s">
        <v>5</v>
      </c>
      <c r="C38" s="158" t="s">
        <v>1080</v>
      </c>
    </row>
    <row r="39" spans="1:3">
      <c r="A39" s="158" t="s">
        <v>6</v>
      </c>
      <c r="B39" s="73" t="s">
        <v>7</v>
      </c>
      <c r="C39" s="158" t="s">
        <v>1080</v>
      </c>
    </row>
    <row r="40" spans="1:3">
      <c r="A40" s="158" t="s">
        <v>226</v>
      </c>
      <c r="B40" s="73"/>
    </row>
  </sheetData>
  <mergeCells count="1">
    <mergeCell ref="A2:C2"/>
  </mergeCells>
  <pageMargins left="0.75" right="0.75" top="1" bottom="1" header="0.5" footer="0.5"/>
  <pageSetup paperSize="9" orientation="portrait" horizont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2616"/>
  <sheetViews>
    <sheetView view="pageBreakPreview" zoomScaleNormal="100" zoomScaleSheetLayoutView="100" workbookViewId="0"/>
  </sheetViews>
  <sheetFormatPr defaultColWidth="8" defaultRowHeight="14.25"/>
  <cols>
    <col min="1" max="1" width="9.140625" style="249" customWidth="1"/>
    <col min="2" max="2" width="86.28515625" style="247" customWidth="1"/>
    <col min="3" max="3" width="86.28515625" style="248" customWidth="1"/>
    <col min="4" max="4" width="9.7109375" style="630" customWidth="1"/>
    <col min="5" max="5" width="10" style="543" customWidth="1"/>
    <col min="6" max="16384" width="8" style="235"/>
  </cols>
  <sheetData>
    <row r="1" spans="1:4" ht="15.75">
      <c r="A1" s="232" t="s">
        <v>1081</v>
      </c>
      <c r="B1" s="233"/>
      <c r="C1" s="234"/>
      <c r="D1" s="622"/>
    </row>
    <row r="2" spans="1:4" ht="15">
      <c r="A2" s="236"/>
      <c r="B2" s="237"/>
      <c r="C2" s="237"/>
      <c r="D2" s="623"/>
    </row>
    <row r="3" spans="1:4" ht="15">
      <c r="A3" s="239"/>
      <c r="B3" s="240" t="s">
        <v>1082</v>
      </c>
      <c r="C3" s="240" t="s">
        <v>1082</v>
      </c>
      <c r="D3" s="623"/>
    </row>
    <row r="4" spans="1:4" ht="15">
      <c r="A4" s="239"/>
      <c r="B4" s="241" t="s">
        <v>1083</v>
      </c>
      <c r="C4" s="241" t="s">
        <v>1084</v>
      </c>
      <c r="D4" s="623"/>
    </row>
    <row r="5" spans="1:4" ht="15">
      <c r="A5" s="239"/>
      <c r="B5" s="240" t="s">
        <v>402</v>
      </c>
      <c r="C5" s="240" t="s">
        <v>1085</v>
      </c>
      <c r="D5" s="623"/>
    </row>
    <row r="6" spans="1:4" ht="15">
      <c r="A6" s="239"/>
      <c r="B6" s="241" t="s">
        <v>551</v>
      </c>
      <c r="C6" s="241" t="s">
        <v>591</v>
      </c>
      <c r="D6" s="623"/>
    </row>
    <row r="7" spans="1:4" ht="15">
      <c r="A7" s="239"/>
      <c r="B7" s="240" t="s">
        <v>1086</v>
      </c>
      <c r="C7" s="240" t="s">
        <v>1087</v>
      </c>
      <c r="D7" s="623"/>
    </row>
    <row r="8" spans="1:4" ht="15">
      <c r="A8" s="239"/>
      <c r="B8" s="242" t="str">
        <f>C8</f>
        <v>23.05.2013</v>
      </c>
      <c r="C8" s="242" t="s">
        <v>1088</v>
      </c>
      <c r="D8" s="623"/>
    </row>
    <row r="9" spans="1:4" ht="15">
      <c r="A9" s="239"/>
      <c r="B9" s="240" t="s">
        <v>1089</v>
      </c>
      <c r="C9" s="240" t="s">
        <v>1090</v>
      </c>
      <c r="D9" s="623"/>
    </row>
    <row r="10" spans="1:4" ht="15">
      <c r="A10" s="239"/>
      <c r="B10" s="241" t="s">
        <v>1091</v>
      </c>
      <c r="C10" s="241" t="s">
        <v>1092</v>
      </c>
      <c r="D10" s="623"/>
    </row>
    <row r="11" spans="1:4" ht="15">
      <c r="A11" s="239"/>
      <c r="B11" s="238"/>
      <c r="C11" s="243"/>
      <c r="D11" s="623"/>
    </row>
    <row r="12" spans="1:4" ht="15">
      <c r="A12" s="244"/>
      <c r="B12" s="238"/>
      <c r="C12" s="238"/>
      <c r="D12" s="623"/>
    </row>
    <row r="13" spans="1:4" ht="15">
      <c r="A13" s="207" t="s">
        <v>1093</v>
      </c>
      <c r="B13" s="208" t="s">
        <v>1094</v>
      </c>
      <c r="C13" s="208" t="s">
        <v>1095</v>
      </c>
      <c r="D13" s="624"/>
    </row>
    <row r="14" spans="1:4" ht="60">
      <c r="A14" s="209"/>
      <c r="B14" s="210" t="s">
        <v>1096</v>
      </c>
      <c r="C14" s="210" t="s">
        <v>1097</v>
      </c>
      <c r="D14" s="625"/>
    </row>
    <row r="15" spans="1:4" ht="15">
      <c r="A15" s="211" t="s">
        <v>120</v>
      </c>
      <c r="B15" s="212" t="s">
        <v>1098</v>
      </c>
      <c r="C15" s="212"/>
      <c r="D15" s="625" t="s">
        <v>592</v>
      </c>
    </row>
    <row r="16" spans="1:4" ht="15">
      <c r="A16" s="211" t="s">
        <v>179</v>
      </c>
      <c r="B16" s="212" t="s">
        <v>1098</v>
      </c>
      <c r="C16" s="212"/>
      <c r="D16" s="625" t="s">
        <v>592</v>
      </c>
    </row>
    <row r="17" spans="1:4" ht="15">
      <c r="A17" s="211" t="s">
        <v>13</v>
      </c>
      <c r="B17" s="212" t="s">
        <v>1098</v>
      </c>
      <c r="C17" s="212"/>
      <c r="D17" s="625" t="s">
        <v>592</v>
      </c>
    </row>
    <row r="18" spans="1:4" ht="15">
      <c r="A18" s="211" t="s">
        <v>14</v>
      </c>
      <c r="B18" s="212"/>
      <c r="C18" s="212"/>
      <c r="D18" s="625"/>
    </row>
    <row r="19" spans="1:4" ht="15">
      <c r="A19" s="211" t="s">
        <v>15</v>
      </c>
      <c r="B19" s="212"/>
      <c r="C19" s="212"/>
      <c r="D19" s="625"/>
    </row>
    <row r="20" spans="1:4" ht="60">
      <c r="A20" s="209"/>
      <c r="B20" s="210" t="s">
        <v>1099</v>
      </c>
      <c r="C20" s="210" t="s">
        <v>1100</v>
      </c>
      <c r="D20" s="625"/>
    </row>
    <row r="21" spans="1:4" ht="54.95" customHeight="1">
      <c r="A21" s="211" t="s">
        <v>120</v>
      </c>
      <c r="B21" s="212" t="s">
        <v>1280</v>
      </c>
      <c r="C21" s="212"/>
      <c r="D21" s="625" t="s">
        <v>592</v>
      </c>
    </row>
    <row r="22" spans="1:4" ht="45">
      <c r="A22" s="211" t="s">
        <v>179</v>
      </c>
      <c r="B22" s="212" t="s">
        <v>1762</v>
      </c>
      <c r="C22" s="212"/>
      <c r="D22" s="625" t="s">
        <v>592</v>
      </c>
    </row>
    <row r="23" spans="1:4" ht="53.45" customHeight="1">
      <c r="A23" s="211" t="s">
        <v>13</v>
      </c>
      <c r="B23" s="212" t="s">
        <v>2028</v>
      </c>
      <c r="C23" s="212"/>
      <c r="D23" s="625" t="s">
        <v>592</v>
      </c>
    </row>
    <row r="24" spans="1:4" ht="15">
      <c r="A24" s="211" t="s">
        <v>14</v>
      </c>
      <c r="B24" s="212"/>
      <c r="C24" s="212"/>
      <c r="D24" s="625"/>
    </row>
    <row r="25" spans="1:4" ht="15">
      <c r="A25" s="211" t="s">
        <v>15</v>
      </c>
      <c r="B25" s="212"/>
      <c r="C25" s="212"/>
      <c r="D25" s="625"/>
    </row>
    <row r="26" spans="1:4" ht="30">
      <c r="A26" s="209"/>
      <c r="B26" s="210" t="s">
        <v>1101</v>
      </c>
      <c r="C26" s="210" t="s">
        <v>2084</v>
      </c>
      <c r="D26" s="625"/>
    </row>
    <row r="27" spans="1:4" ht="146.44999999999999" customHeight="1">
      <c r="A27" s="211" t="s">
        <v>120</v>
      </c>
      <c r="B27" s="212" t="s">
        <v>1281</v>
      </c>
      <c r="C27" s="212"/>
      <c r="D27" s="625" t="s">
        <v>592</v>
      </c>
    </row>
    <row r="28" spans="1:4" ht="95.45" customHeight="1">
      <c r="A28" s="211" t="s">
        <v>179</v>
      </c>
      <c r="B28" s="212" t="s">
        <v>1763</v>
      </c>
      <c r="C28" s="212"/>
      <c r="D28" s="625" t="s">
        <v>592</v>
      </c>
    </row>
    <row r="29" spans="1:4" ht="94.5" customHeight="1">
      <c r="A29" s="211" t="s">
        <v>13</v>
      </c>
      <c r="B29" s="212" t="s">
        <v>2029</v>
      </c>
      <c r="C29" s="212"/>
      <c r="D29" s="625" t="s">
        <v>592</v>
      </c>
    </row>
    <row r="30" spans="1:4" ht="15">
      <c r="A30" s="211" t="s">
        <v>14</v>
      </c>
      <c r="B30" s="212"/>
      <c r="C30" s="212"/>
      <c r="D30" s="625"/>
    </row>
    <row r="31" spans="1:4" ht="15">
      <c r="A31" s="211" t="s">
        <v>15</v>
      </c>
      <c r="B31" s="212"/>
      <c r="C31" s="212"/>
      <c r="D31" s="625"/>
    </row>
    <row r="32" spans="1:4" ht="60">
      <c r="A32" s="209"/>
      <c r="B32" s="210" t="s">
        <v>1102</v>
      </c>
      <c r="C32" s="210" t="s">
        <v>1103</v>
      </c>
      <c r="D32" s="625"/>
    </row>
    <row r="33" spans="1:5" ht="90" customHeight="1">
      <c r="A33" s="211" t="s">
        <v>120</v>
      </c>
      <c r="B33" s="212" t="s">
        <v>1493</v>
      </c>
      <c r="C33" s="212"/>
      <c r="D33" s="625" t="s">
        <v>592</v>
      </c>
    </row>
    <row r="34" spans="1:5" ht="45">
      <c r="A34" s="211" t="s">
        <v>179</v>
      </c>
      <c r="B34" s="212" t="s">
        <v>1764</v>
      </c>
      <c r="C34" s="212"/>
      <c r="D34" s="625" t="s">
        <v>592</v>
      </c>
    </row>
    <row r="35" spans="1:5" ht="75">
      <c r="A35" s="211" t="s">
        <v>13</v>
      </c>
      <c r="B35" s="212" t="s">
        <v>2030</v>
      </c>
      <c r="C35" s="212"/>
      <c r="D35" s="625" t="s">
        <v>592</v>
      </c>
    </row>
    <row r="36" spans="1:5" ht="15">
      <c r="A36" s="211" t="s">
        <v>14</v>
      </c>
      <c r="B36" s="213"/>
      <c r="C36" s="213"/>
      <c r="D36" s="626"/>
      <c r="E36" s="250"/>
    </row>
    <row r="37" spans="1:5" ht="15">
      <c r="A37" s="245" t="s">
        <v>15</v>
      </c>
      <c r="B37" s="213"/>
      <c r="C37" s="213"/>
      <c r="D37" s="626"/>
      <c r="E37" s="250"/>
    </row>
    <row r="38" spans="1:5" ht="45">
      <c r="A38" s="209"/>
      <c r="B38" s="210" t="s">
        <v>1104</v>
      </c>
      <c r="C38" s="210" t="s">
        <v>1105</v>
      </c>
      <c r="D38" s="625"/>
    </row>
    <row r="39" spans="1:5" ht="105.75" customHeight="1">
      <c r="A39" s="211" t="s">
        <v>120</v>
      </c>
      <c r="B39" s="212" t="s">
        <v>1282</v>
      </c>
      <c r="C39" s="212"/>
      <c r="D39" s="625" t="s">
        <v>592</v>
      </c>
    </row>
    <row r="40" spans="1:5" ht="50.25" customHeight="1">
      <c r="A40" s="211" t="s">
        <v>179</v>
      </c>
      <c r="B40" s="212" t="s">
        <v>1764</v>
      </c>
      <c r="C40" s="212"/>
      <c r="D40" s="625" t="s">
        <v>592</v>
      </c>
    </row>
    <row r="41" spans="1:5" ht="90">
      <c r="A41" s="211" t="s">
        <v>13</v>
      </c>
      <c r="B41" s="212" t="s">
        <v>2031</v>
      </c>
      <c r="C41" s="212"/>
      <c r="D41" s="625" t="s">
        <v>592</v>
      </c>
    </row>
    <row r="42" spans="1:5" ht="15">
      <c r="A42" s="211" t="s">
        <v>14</v>
      </c>
      <c r="B42" s="212"/>
      <c r="C42" s="212"/>
      <c r="D42" s="625"/>
    </row>
    <row r="43" spans="1:5" ht="15">
      <c r="A43" s="211" t="s">
        <v>15</v>
      </c>
      <c r="B43" s="212"/>
      <c r="C43" s="212"/>
      <c r="D43" s="625"/>
    </row>
    <row r="44" spans="1:5" ht="15">
      <c r="A44" s="207" t="s">
        <v>1106</v>
      </c>
      <c r="B44" s="208" t="s">
        <v>1107</v>
      </c>
      <c r="C44" s="208" t="s">
        <v>1108</v>
      </c>
      <c r="D44" s="624"/>
    </row>
    <row r="45" spans="1:5" ht="409.5" customHeight="1">
      <c r="A45" s="209"/>
      <c r="B45" s="210" t="s">
        <v>1109</v>
      </c>
      <c r="C45" s="210" t="s">
        <v>1110</v>
      </c>
      <c r="D45" s="625"/>
    </row>
    <row r="46" spans="1:5" ht="113.45" customHeight="1">
      <c r="A46" s="211" t="s">
        <v>120</v>
      </c>
      <c r="B46" s="212" t="s">
        <v>1283</v>
      </c>
      <c r="C46" s="212"/>
      <c r="D46" s="625" t="s">
        <v>592</v>
      </c>
    </row>
    <row r="47" spans="1:5" ht="105">
      <c r="A47" s="211" t="s">
        <v>179</v>
      </c>
      <c r="B47" s="212" t="s">
        <v>1765</v>
      </c>
      <c r="C47" s="212"/>
      <c r="D47" s="625" t="s">
        <v>592</v>
      </c>
    </row>
    <row r="48" spans="1:5" ht="75">
      <c r="A48" s="211" t="s">
        <v>13</v>
      </c>
      <c r="B48" s="212" t="s">
        <v>2032</v>
      </c>
      <c r="C48" s="212"/>
      <c r="D48" s="625" t="s">
        <v>592</v>
      </c>
    </row>
    <row r="49" spans="1:5" ht="15">
      <c r="A49" s="211" t="s">
        <v>14</v>
      </c>
      <c r="B49" s="212"/>
      <c r="C49" s="212"/>
      <c r="D49" s="625"/>
    </row>
    <row r="50" spans="1:5" ht="15">
      <c r="A50" s="211" t="s">
        <v>15</v>
      </c>
      <c r="B50" s="212"/>
      <c r="C50" s="212"/>
      <c r="D50" s="625"/>
    </row>
    <row r="51" spans="1:5" ht="180">
      <c r="A51" s="209"/>
      <c r="B51" s="210" t="s">
        <v>1111</v>
      </c>
      <c r="C51" s="210" t="s">
        <v>1112</v>
      </c>
      <c r="D51" s="625"/>
    </row>
    <row r="52" spans="1:5" ht="62.25" customHeight="1">
      <c r="A52" s="211" t="s">
        <v>120</v>
      </c>
      <c r="B52" s="212" t="s">
        <v>1284</v>
      </c>
      <c r="C52" s="212"/>
      <c r="D52" s="625" t="s">
        <v>592</v>
      </c>
    </row>
    <row r="53" spans="1:5" ht="121.5" customHeight="1">
      <c r="A53" s="211" t="s">
        <v>179</v>
      </c>
      <c r="B53" s="545" t="s">
        <v>1771</v>
      </c>
      <c r="C53" s="545"/>
      <c r="D53" s="627" t="s">
        <v>1767</v>
      </c>
      <c r="E53" s="546" t="s">
        <v>1766</v>
      </c>
    </row>
    <row r="54" spans="1:5" ht="49.5" customHeight="1">
      <c r="A54" s="211" t="s">
        <v>13</v>
      </c>
      <c r="B54" s="212" t="s">
        <v>2033</v>
      </c>
      <c r="C54" s="212"/>
      <c r="D54" s="625" t="s">
        <v>592</v>
      </c>
    </row>
    <row r="55" spans="1:5" ht="15">
      <c r="A55" s="211" t="s">
        <v>14</v>
      </c>
      <c r="B55" s="212"/>
      <c r="C55" s="212"/>
      <c r="D55" s="625"/>
    </row>
    <row r="56" spans="1:5" ht="15">
      <c r="A56" s="211" t="s">
        <v>15</v>
      </c>
      <c r="B56" s="212"/>
      <c r="C56" s="212"/>
      <c r="D56" s="625"/>
    </row>
    <row r="57" spans="1:5" ht="15">
      <c r="A57" s="207" t="s">
        <v>1113</v>
      </c>
      <c r="B57" s="208" t="s">
        <v>1114</v>
      </c>
      <c r="C57" s="208" t="s">
        <v>1115</v>
      </c>
      <c r="D57" s="624"/>
    </row>
    <row r="58" spans="1:5" ht="375">
      <c r="A58" s="209"/>
      <c r="B58" s="210" t="s">
        <v>1116</v>
      </c>
      <c r="C58" s="251" t="s">
        <v>1443</v>
      </c>
      <c r="D58" s="625"/>
    </row>
    <row r="59" spans="1:5" ht="101.25" customHeight="1">
      <c r="A59" s="211" t="s">
        <v>120</v>
      </c>
      <c r="B59" s="212" t="s">
        <v>1285</v>
      </c>
      <c r="C59" s="212"/>
      <c r="D59" s="625" t="s">
        <v>592</v>
      </c>
    </row>
    <row r="60" spans="1:5" ht="75">
      <c r="A60" s="211" t="s">
        <v>179</v>
      </c>
      <c r="B60" s="212" t="s">
        <v>1285</v>
      </c>
      <c r="C60" s="212"/>
      <c r="D60" s="625" t="s">
        <v>592</v>
      </c>
    </row>
    <row r="61" spans="1:5" ht="75">
      <c r="A61" s="211" t="s">
        <v>13</v>
      </c>
      <c r="B61" s="212" t="s">
        <v>1285</v>
      </c>
      <c r="C61" s="212"/>
      <c r="D61" s="625" t="s">
        <v>592</v>
      </c>
    </row>
    <row r="62" spans="1:5" ht="15">
      <c r="A62" s="211" t="s">
        <v>14</v>
      </c>
      <c r="B62" s="212"/>
      <c r="C62" s="212"/>
      <c r="D62" s="625"/>
    </row>
    <row r="63" spans="1:5" ht="15">
      <c r="A63" s="211" t="s">
        <v>15</v>
      </c>
      <c r="B63" s="212"/>
      <c r="C63" s="212"/>
      <c r="D63" s="625"/>
    </row>
    <row r="64" spans="1:5" ht="15">
      <c r="A64" s="207" t="s">
        <v>467</v>
      </c>
      <c r="B64" s="208" t="s">
        <v>1117</v>
      </c>
      <c r="C64" s="208" t="s">
        <v>1118</v>
      </c>
      <c r="D64" s="628"/>
    </row>
    <row r="65" spans="1:4" ht="30">
      <c r="A65" s="209"/>
      <c r="B65" s="210" t="s">
        <v>1119</v>
      </c>
      <c r="C65" s="210" t="s">
        <v>1120</v>
      </c>
      <c r="D65" s="625"/>
    </row>
    <row r="66" spans="1:4" ht="45">
      <c r="A66" s="211" t="s">
        <v>120</v>
      </c>
      <c r="B66" s="212" t="s">
        <v>1121</v>
      </c>
      <c r="C66" s="212"/>
      <c r="D66" s="625" t="s">
        <v>592</v>
      </c>
    </row>
    <row r="67" spans="1:4" ht="45">
      <c r="A67" s="211" t="s">
        <v>179</v>
      </c>
      <c r="B67" s="212" t="s">
        <v>1121</v>
      </c>
      <c r="C67" s="212"/>
      <c r="D67" s="625" t="s">
        <v>592</v>
      </c>
    </row>
    <row r="68" spans="1:4" ht="45">
      <c r="A68" s="211" t="s">
        <v>13</v>
      </c>
      <c r="B68" s="212" t="s">
        <v>1121</v>
      </c>
      <c r="C68" s="212"/>
      <c r="D68" s="625" t="s">
        <v>592</v>
      </c>
    </row>
    <row r="69" spans="1:4" ht="15">
      <c r="A69" s="211" t="s">
        <v>14</v>
      </c>
      <c r="B69" s="212"/>
      <c r="C69" s="212"/>
      <c r="D69" s="625"/>
    </row>
    <row r="70" spans="1:4" ht="15">
      <c r="A70" s="211" t="s">
        <v>15</v>
      </c>
      <c r="B70" s="212"/>
      <c r="C70" s="212"/>
      <c r="D70" s="625"/>
    </row>
    <row r="71" spans="1:4" ht="45">
      <c r="A71" s="209"/>
      <c r="B71" s="210" t="s">
        <v>1122</v>
      </c>
      <c r="C71" s="210" t="s">
        <v>1123</v>
      </c>
      <c r="D71" s="625"/>
    </row>
    <row r="72" spans="1:4" ht="45">
      <c r="A72" s="211" t="s">
        <v>120</v>
      </c>
      <c r="B72" s="212" t="s">
        <v>1286</v>
      </c>
      <c r="C72" s="212"/>
      <c r="D72" s="625" t="s">
        <v>592</v>
      </c>
    </row>
    <row r="73" spans="1:4" ht="45">
      <c r="A73" s="211" t="s">
        <v>179</v>
      </c>
      <c r="B73" s="212" t="s">
        <v>1286</v>
      </c>
      <c r="C73" s="212"/>
      <c r="D73" s="625" t="s">
        <v>592</v>
      </c>
    </row>
    <row r="74" spans="1:4" ht="45">
      <c r="A74" s="211" t="s">
        <v>13</v>
      </c>
      <c r="B74" s="212" t="s">
        <v>2035</v>
      </c>
      <c r="C74" s="212"/>
      <c r="D74" s="625" t="s">
        <v>592</v>
      </c>
    </row>
    <row r="75" spans="1:4" ht="15">
      <c r="A75" s="211" t="s">
        <v>14</v>
      </c>
      <c r="B75" s="212"/>
      <c r="C75" s="212"/>
      <c r="D75" s="625"/>
    </row>
    <row r="76" spans="1:4" ht="15">
      <c r="A76" s="211" t="s">
        <v>15</v>
      </c>
      <c r="B76" s="212"/>
      <c r="C76" s="212"/>
      <c r="D76" s="625"/>
    </row>
    <row r="77" spans="1:4" ht="15">
      <c r="A77" s="207" t="s">
        <v>1124</v>
      </c>
      <c r="B77" s="208" t="s">
        <v>1125</v>
      </c>
      <c r="C77" s="208" t="s">
        <v>2085</v>
      </c>
      <c r="D77" s="624"/>
    </row>
    <row r="78" spans="1:4" ht="195">
      <c r="A78" s="209"/>
      <c r="B78" s="210" t="s">
        <v>1126</v>
      </c>
      <c r="C78" s="210" t="s">
        <v>2087</v>
      </c>
      <c r="D78" s="625"/>
    </row>
    <row r="79" spans="1:4" ht="169.5" customHeight="1">
      <c r="A79" s="211" t="s">
        <v>120</v>
      </c>
      <c r="B79" s="212" t="s">
        <v>1287</v>
      </c>
      <c r="C79" s="212"/>
      <c r="D79" s="625" t="s">
        <v>592</v>
      </c>
    </row>
    <row r="80" spans="1:4" ht="90">
      <c r="A80" s="211" t="s">
        <v>179</v>
      </c>
      <c r="B80" s="212" t="s">
        <v>2036</v>
      </c>
      <c r="C80" s="212"/>
      <c r="D80" s="625" t="s">
        <v>592</v>
      </c>
    </row>
    <row r="81" spans="1:5" ht="75">
      <c r="A81" s="211" t="s">
        <v>13</v>
      </c>
      <c r="B81" s="212" t="s">
        <v>2037</v>
      </c>
      <c r="C81" s="212"/>
      <c r="D81" s="625" t="s">
        <v>592</v>
      </c>
    </row>
    <row r="82" spans="1:5" ht="15">
      <c r="A82" s="211" t="s">
        <v>14</v>
      </c>
      <c r="B82" s="212"/>
      <c r="C82" s="212"/>
      <c r="D82" s="625"/>
    </row>
    <row r="83" spans="1:5" ht="15">
      <c r="A83" s="211" t="s">
        <v>15</v>
      </c>
      <c r="B83" s="212"/>
      <c r="C83" s="212"/>
      <c r="D83" s="625"/>
    </row>
    <row r="84" spans="1:5" ht="240" customHeight="1">
      <c r="A84" s="209"/>
      <c r="B84" s="210" t="s">
        <v>1127</v>
      </c>
      <c r="C84" s="216" t="s">
        <v>2088</v>
      </c>
      <c r="D84" s="625"/>
    </row>
    <row r="85" spans="1:5" ht="68.25" customHeight="1">
      <c r="A85" s="211" t="s">
        <v>120</v>
      </c>
      <c r="B85" s="212" t="s">
        <v>1128</v>
      </c>
      <c r="C85" s="212"/>
      <c r="D85" s="625" t="s">
        <v>592</v>
      </c>
    </row>
    <row r="86" spans="1:5" ht="112.5" customHeight="1">
      <c r="A86" s="211" t="s">
        <v>179</v>
      </c>
      <c r="B86" s="212" t="s">
        <v>1783</v>
      </c>
      <c r="C86" s="212"/>
      <c r="D86" s="625" t="s">
        <v>592</v>
      </c>
      <c r="E86" s="544" t="s">
        <v>1782</v>
      </c>
    </row>
    <row r="87" spans="1:5" ht="98.45" customHeight="1">
      <c r="A87" s="211" t="s">
        <v>13</v>
      </c>
      <c r="B87" s="212" t="s">
        <v>2103</v>
      </c>
      <c r="C87" s="212"/>
      <c r="D87" s="625" t="s">
        <v>592</v>
      </c>
    </row>
    <row r="88" spans="1:5" ht="15">
      <c r="A88" s="211" t="s">
        <v>14</v>
      </c>
      <c r="B88" s="212"/>
      <c r="C88" s="212"/>
      <c r="D88" s="625"/>
    </row>
    <row r="89" spans="1:5" ht="15">
      <c r="A89" s="211" t="s">
        <v>15</v>
      </c>
      <c r="B89" s="212"/>
      <c r="C89" s="212"/>
      <c r="D89" s="625"/>
    </row>
    <row r="90" spans="1:5" ht="15">
      <c r="A90" s="207" t="s">
        <v>1129</v>
      </c>
      <c r="B90" s="208" t="s">
        <v>1130</v>
      </c>
      <c r="C90" s="208" t="s">
        <v>1131</v>
      </c>
      <c r="D90" s="624"/>
    </row>
    <row r="91" spans="1:5" ht="75">
      <c r="A91" s="209"/>
      <c r="B91" s="210" t="s">
        <v>1132</v>
      </c>
      <c r="C91" s="210" t="s">
        <v>1133</v>
      </c>
      <c r="D91" s="625"/>
    </row>
    <row r="92" spans="1:5" ht="97.5" customHeight="1">
      <c r="A92" s="211" t="s">
        <v>120</v>
      </c>
      <c r="B92" s="212" t="s">
        <v>1134</v>
      </c>
      <c r="C92" s="212"/>
      <c r="D92" s="625" t="s">
        <v>592</v>
      </c>
    </row>
    <row r="93" spans="1:5" ht="72" customHeight="1">
      <c r="A93" s="211" t="s">
        <v>179</v>
      </c>
      <c r="B93" s="212" t="s">
        <v>1134</v>
      </c>
      <c r="C93" s="212"/>
      <c r="D93" s="625" t="s">
        <v>592</v>
      </c>
    </row>
    <row r="94" spans="1:5" ht="60">
      <c r="A94" s="211" t="s">
        <v>13</v>
      </c>
      <c r="B94" s="212" t="s">
        <v>1134</v>
      </c>
      <c r="C94" s="212"/>
      <c r="D94" s="625" t="s">
        <v>592</v>
      </c>
    </row>
    <row r="95" spans="1:5" ht="15">
      <c r="A95" s="211" t="s">
        <v>14</v>
      </c>
      <c r="B95" s="212"/>
      <c r="C95" s="212"/>
      <c r="D95" s="625"/>
    </row>
    <row r="96" spans="1:5" ht="15">
      <c r="A96" s="211" t="s">
        <v>15</v>
      </c>
      <c r="B96" s="212"/>
      <c r="C96" s="212"/>
      <c r="D96" s="625"/>
    </row>
    <row r="97" spans="1:5" ht="286.5" customHeight="1">
      <c r="A97" s="209"/>
      <c r="B97" s="210" t="s">
        <v>1135</v>
      </c>
      <c r="C97" s="210" t="s">
        <v>1288</v>
      </c>
      <c r="D97" s="625"/>
    </row>
    <row r="98" spans="1:5" ht="87" customHeight="1">
      <c r="A98" s="245" t="s">
        <v>120</v>
      </c>
      <c r="B98" s="213" t="s">
        <v>1136</v>
      </c>
      <c r="C98" s="216"/>
      <c r="D98" s="629" t="s">
        <v>592</v>
      </c>
    </row>
    <row r="99" spans="1:5" ht="87" customHeight="1">
      <c r="A99" s="245" t="s">
        <v>179</v>
      </c>
      <c r="B99" s="213" t="s">
        <v>1136</v>
      </c>
      <c r="C99" s="216"/>
      <c r="D99" s="629" t="s">
        <v>592</v>
      </c>
    </row>
    <row r="100" spans="1:5" ht="123.6" customHeight="1">
      <c r="A100" s="211" t="s">
        <v>13</v>
      </c>
      <c r="B100" s="213" t="s">
        <v>2100</v>
      </c>
      <c r="C100" s="216"/>
      <c r="D100" s="629" t="s">
        <v>592</v>
      </c>
      <c r="E100" s="544" t="s">
        <v>2089</v>
      </c>
    </row>
    <row r="101" spans="1:5" ht="15">
      <c r="A101" s="211" t="s">
        <v>14</v>
      </c>
      <c r="B101" s="213"/>
      <c r="C101" s="210"/>
      <c r="D101" s="625"/>
    </row>
    <row r="102" spans="1:5" ht="15">
      <c r="A102" s="211" t="s">
        <v>15</v>
      </c>
      <c r="B102" s="213"/>
      <c r="C102" s="210"/>
      <c r="D102" s="625"/>
    </row>
    <row r="103" spans="1:5" ht="49.5" customHeight="1">
      <c r="A103" s="209"/>
      <c r="B103" s="210" t="s">
        <v>1137</v>
      </c>
      <c r="C103" s="216" t="s">
        <v>1138</v>
      </c>
      <c r="D103" s="625"/>
    </row>
    <row r="104" spans="1:5" ht="79.5" customHeight="1">
      <c r="A104" s="211" t="s">
        <v>120</v>
      </c>
      <c r="B104" s="212" t="s">
        <v>1139</v>
      </c>
      <c r="C104" s="212"/>
      <c r="D104" s="625" t="s">
        <v>592</v>
      </c>
    </row>
    <row r="105" spans="1:5" ht="63.95" customHeight="1">
      <c r="A105" s="211" t="s">
        <v>179</v>
      </c>
      <c r="B105" s="212" t="s">
        <v>1139</v>
      </c>
      <c r="C105" s="212"/>
      <c r="D105" s="625" t="s">
        <v>592</v>
      </c>
    </row>
    <row r="106" spans="1:5" ht="72.599999999999994" customHeight="1">
      <c r="A106" s="211" t="s">
        <v>13</v>
      </c>
      <c r="B106" s="212" t="s">
        <v>2039</v>
      </c>
      <c r="C106" s="212"/>
      <c r="D106" s="625" t="s">
        <v>592</v>
      </c>
    </row>
    <row r="107" spans="1:5" ht="15">
      <c r="A107" s="211" t="s">
        <v>14</v>
      </c>
      <c r="B107" s="212"/>
      <c r="C107" s="212"/>
      <c r="D107" s="625"/>
    </row>
    <row r="108" spans="1:5" ht="15">
      <c r="A108" s="211" t="s">
        <v>15</v>
      </c>
      <c r="B108" s="212"/>
      <c r="C108" s="212"/>
      <c r="D108" s="625"/>
    </row>
    <row r="109" spans="1:5" ht="31.5" customHeight="1">
      <c r="A109" s="207" t="s">
        <v>1140</v>
      </c>
      <c r="B109" s="208" t="s">
        <v>1141</v>
      </c>
      <c r="C109" s="208" t="s">
        <v>1142</v>
      </c>
      <c r="D109" s="624"/>
    </row>
    <row r="110" spans="1:5" ht="30">
      <c r="A110" s="209"/>
      <c r="B110" s="210" t="s">
        <v>1143</v>
      </c>
      <c r="C110" s="210" t="s">
        <v>1144</v>
      </c>
      <c r="D110" s="625"/>
    </row>
    <row r="111" spans="1:5" ht="70.5" customHeight="1">
      <c r="A111" s="211" t="s">
        <v>120</v>
      </c>
      <c r="B111" s="212" t="s">
        <v>1145</v>
      </c>
      <c r="C111" s="212"/>
      <c r="D111" s="625" t="s">
        <v>592</v>
      </c>
    </row>
    <row r="112" spans="1:5" ht="69.599999999999994" customHeight="1">
      <c r="A112" s="211" t="s">
        <v>179</v>
      </c>
      <c r="B112" s="212" t="s">
        <v>1145</v>
      </c>
      <c r="C112" s="212"/>
      <c r="D112" s="625" t="s">
        <v>592</v>
      </c>
    </row>
    <row r="113" spans="1:5" ht="60">
      <c r="A113" s="211" t="s">
        <v>13</v>
      </c>
      <c r="B113" s="212" t="s">
        <v>2039</v>
      </c>
      <c r="C113" s="212"/>
      <c r="D113" s="625" t="s">
        <v>592</v>
      </c>
    </row>
    <row r="114" spans="1:5" ht="15">
      <c r="A114" s="211" t="s">
        <v>14</v>
      </c>
      <c r="B114" s="212"/>
      <c r="C114" s="212"/>
      <c r="D114" s="625"/>
    </row>
    <row r="115" spans="1:5" ht="15">
      <c r="A115" s="211" t="s">
        <v>15</v>
      </c>
      <c r="B115" s="212"/>
      <c r="C115" s="212"/>
      <c r="D115" s="625"/>
    </row>
    <row r="116" spans="1:5" ht="15">
      <c r="A116" s="207" t="s">
        <v>1146</v>
      </c>
      <c r="B116" s="208" t="s">
        <v>1147</v>
      </c>
      <c r="C116" s="208" t="s">
        <v>1148</v>
      </c>
      <c r="D116" s="624"/>
    </row>
    <row r="117" spans="1:5" ht="100.5" customHeight="1">
      <c r="A117" s="209"/>
      <c r="B117" s="210" t="s">
        <v>1149</v>
      </c>
      <c r="C117" s="210" t="s">
        <v>1150</v>
      </c>
      <c r="D117" s="625"/>
    </row>
    <row r="118" spans="1:5" ht="48" customHeight="1">
      <c r="A118" s="245" t="s">
        <v>120</v>
      </c>
      <c r="B118" s="213" t="s">
        <v>1152</v>
      </c>
      <c r="C118" s="213"/>
      <c r="D118" s="629" t="s">
        <v>1151</v>
      </c>
    </row>
    <row r="119" spans="1:5" ht="45">
      <c r="A119" s="211" t="s">
        <v>179</v>
      </c>
      <c r="B119" s="213" t="s">
        <v>1780</v>
      </c>
      <c r="C119" s="213"/>
      <c r="D119" s="629" t="s">
        <v>1151</v>
      </c>
    </row>
    <row r="120" spans="1:5" ht="45">
      <c r="A120" s="211" t="s">
        <v>13</v>
      </c>
      <c r="B120" s="213" t="s">
        <v>2040</v>
      </c>
      <c r="C120" s="213"/>
      <c r="D120" s="629" t="s">
        <v>1151</v>
      </c>
    </row>
    <row r="121" spans="1:5" ht="15">
      <c r="A121" s="211" t="s">
        <v>14</v>
      </c>
      <c r="B121" s="213"/>
      <c r="C121" s="213"/>
      <c r="D121" s="629"/>
    </row>
    <row r="122" spans="1:5" ht="15">
      <c r="A122" s="211" t="s">
        <v>15</v>
      </c>
      <c r="B122" s="213"/>
      <c r="C122" s="213"/>
      <c r="D122" s="629"/>
    </row>
    <row r="123" spans="1:5" ht="30">
      <c r="A123" s="207" t="s">
        <v>1153</v>
      </c>
      <c r="B123" s="208" t="s">
        <v>1154</v>
      </c>
      <c r="C123" s="208" t="s">
        <v>1155</v>
      </c>
      <c r="D123" s="624"/>
    </row>
    <row r="124" spans="1:5" ht="124.5" customHeight="1">
      <c r="A124" s="209"/>
      <c r="B124" s="547" t="s">
        <v>1156</v>
      </c>
      <c r="C124" s="548" t="s">
        <v>1157</v>
      </c>
      <c r="D124" s="625"/>
    </row>
    <row r="125" spans="1:5" ht="59.25" customHeight="1">
      <c r="A125" s="211" t="s">
        <v>120</v>
      </c>
      <c r="B125" s="212" t="s">
        <v>1158</v>
      </c>
      <c r="C125" s="212"/>
      <c r="D125" s="625" t="s">
        <v>592</v>
      </c>
    </row>
    <row r="126" spans="1:5" ht="88.5" customHeight="1">
      <c r="A126" s="211" t="s">
        <v>179</v>
      </c>
      <c r="B126" s="212" t="s">
        <v>1776</v>
      </c>
      <c r="C126" s="212"/>
      <c r="D126" s="625" t="s">
        <v>592</v>
      </c>
      <c r="E126" s="544" t="s">
        <v>1775</v>
      </c>
    </row>
    <row r="127" spans="1:5" ht="51.95" customHeight="1">
      <c r="A127" s="211" t="s">
        <v>13</v>
      </c>
      <c r="B127" s="212" t="s">
        <v>2041</v>
      </c>
      <c r="C127" s="212"/>
      <c r="D127" s="625"/>
    </row>
    <row r="128" spans="1:5" ht="15">
      <c r="A128" s="211" t="s">
        <v>14</v>
      </c>
      <c r="B128" s="212"/>
      <c r="C128" s="212"/>
      <c r="D128" s="625"/>
    </row>
    <row r="129" spans="1:4" ht="15">
      <c r="A129" s="211" t="s">
        <v>15</v>
      </c>
      <c r="B129" s="212"/>
      <c r="C129" s="212"/>
      <c r="D129" s="625"/>
    </row>
    <row r="130" spans="1:4" ht="60">
      <c r="A130" s="209"/>
      <c r="B130" s="210" t="s">
        <v>1159</v>
      </c>
      <c r="C130" s="216" t="s">
        <v>1160</v>
      </c>
      <c r="D130" s="625"/>
    </row>
    <row r="131" spans="1:4" ht="38.25" customHeight="1">
      <c r="A131" s="211" t="s">
        <v>120</v>
      </c>
      <c r="B131" s="212" t="s">
        <v>1161</v>
      </c>
      <c r="C131" s="212"/>
      <c r="D131" s="625" t="s">
        <v>592</v>
      </c>
    </row>
    <row r="132" spans="1:4" ht="30">
      <c r="A132" s="211" t="s">
        <v>179</v>
      </c>
      <c r="B132" s="212" t="s">
        <v>1161</v>
      </c>
      <c r="C132" s="212"/>
      <c r="D132" s="625" t="s">
        <v>592</v>
      </c>
    </row>
    <row r="133" spans="1:4" ht="30">
      <c r="A133" s="211" t="s">
        <v>13</v>
      </c>
      <c r="B133" s="212" t="s">
        <v>2045</v>
      </c>
      <c r="C133" s="212"/>
      <c r="D133" s="625" t="s">
        <v>592</v>
      </c>
    </row>
    <row r="134" spans="1:4" ht="15">
      <c r="A134" s="211" t="s">
        <v>14</v>
      </c>
      <c r="B134" s="212"/>
      <c r="C134" s="212"/>
      <c r="D134" s="625"/>
    </row>
    <row r="135" spans="1:4" ht="15">
      <c r="A135" s="211" t="s">
        <v>15</v>
      </c>
      <c r="B135" s="212"/>
      <c r="C135" s="212"/>
      <c r="D135" s="625"/>
    </row>
    <row r="136" spans="1:4" ht="29.25" customHeight="1">
      <c r="A136" s="215">
        <v>6</v>
      </c>
      <c r="B136" s="208" t="s">
        <v>1162</v>
      </c>
      <c r="C136" s="208" t="s">
        <v>1163</v>
      </c>
      <c r="D136" s="624"/>
    </row>
    <row r="137" spans="1:4" ht="60">
      <c r="A137" s="209"/>
      <c r="B137" s="210" t="s">
        <v>1164</v>
      </c>
      <c r="C137" s="210" t="s">
        <v>1165</v>
      </c>
      <c r="D137" s="625"/>
    </row>
    <row r="138" spans="1:4" ht="56.25" customHeight="1">
      <c r="A138" s="211" t="s">
        <v>120</v>
      </c>
      <c r="B138" s="212" t="s">
        <v>1289</v>
      </c>
      <c r="C138" s="212"/>
      <c r="D138" s="625" t="s">
        <v>592</v>
      </c>
    </row>
    <row r="139" spans="1:4" ht="30">
      <c r="A139" s="211" t="s">
        <v>179</v>
      </c>
      <c r="B139" s="212" t="s">
        <v>1289</v>
      </c>
      <c r="C139" s="212"/>
      <c r="D139" s="625" t="s">
        <v>592</v>
      </c>
    </row>
    <row r="140" spans="1:4" ht="30">
      <c r="A140" s="211" t="s">
        <v>13</v>
      </c>
      <c r="B140" s="212" t="s">
        <v>2046</v>
      </c>
      <c r="C140" s="212"/>
      <c r="D140" s="625" t="s">
        <v>592</v>
      </c>
    </row>
    <row r="141" spans="1:4" ht="15">
      <c r="A141" s="211" t="s">
        <v>14</v>
      </c>
      <c r="B141" s="212"/>
      <c r="C141" s="212"/>
      <c r="D141" s="625"/>
    </row>
    <row r="142" spans="1:4" ht="15">
      <c r="A142" s="211" t="s">
        <v>15</v>
      </c>
      <c r="B142" s="212"/>
      <c r="C142" s="212"/>
      <c r="D142" s="625"/>
    </row>
    <row r="143" spans="1:4" ht="38.25" customHeight="1">
      <c r="A143" s="207"/>
      <c r="B143" s="208" t="s">
        <v>1166</v>
      </c>
      <c r="C143" s="208" t="s">
        <v>1167</v>
      </c>
      <c r="D143" s="624"/>
    </row>
    <row r="144" spans="1:4" ht="70.5" customHeight="1">
      <c r="A144" s="211" t="s">
        <v>120</v>
      </c>
      <c r="B144" s="212" t="s">
        <v>1290</v>
      </c>
      <c r="C144" s="212"/>
      <c r="D144" s="625" t="s">
        <v>592</v>
      </c>
    </row>
    <row r="145" spans="1:4" ht="60">
      <c r="A145" s="211" t="s">
        <v>179</v>
      </c>
      <c r="B145" s="212" t="s">
        <v>1290</v>
      </c>
      <c r="C145" s="212"/>
      <c r="D145" s="625" t="s">
        <v>592</v>
      </c>
    </row>
    <row r="146" spans="1:4" ht="60">
      <c r="A146" s="211" t="s">
        <v>13</v>
      </c>
      <c r="B146" s="212" t="s">
        <v>1290</v>
      </c>
      <c r="C146" s="212"/>
      <c r="D146" s="625" t="s">
        <v>592</v>
      </c>
    </row>
    <row r="147" spans="1:4" ht="15">
      <c r="A147" s="211" t="s">
        <v>14</v>
      </c>
      <c r="B147" s="212"/>
      <c r="C147" s="212"/>
      <c r="D147" s="625"/>
    </row>
    <row r="148" spans="1:4" ht="15">
      <c r="A148" s="211" t="s">
        <v>15</v>
      </c>
      <c r="B148" s="212"/>
      <c r="C148" s="212"/>
      <c r="D148" s="625"/>
    </row>
    <row r="149" spans="1:4" ht="360">
      <c r="A149" s="207"/>
      <c r="B149" s="208" t="s">
        <v>1168</v>
      </c>
      <c r="C149" s="208" t="s">
        <v>2086</v>
      </c>
      <c r="D149" s="624"/>
    </row>
    <row r="150" spans="1:4" ht="36.75" customHeight="1">
      <c r="A150" s="211" t="s">
        <v>120</v>
      </c>
      <c r="B150" s="212" t="s">
        <v>1169</v>
      </c>
      <c r="C150" s="212"/>
      <c r="D150" s="625" t="s">
        <v>592</v>
      </c>
    </row>
    <row r="151" spans="1:4" ht="30">
      <c r="A151" s="211" t="s">
        <v>179</v>
      </c>
      <c r="B151" s="212" t="s">
        <v>1169</v>
      </c>
      <c r="C151" s="212"/>
      <c r="D151" s="625" t="s">
        <v>592</v>
      </c>
    </row>
    <row r="152" spans="1:4" ht="30">
      <c r="A152" s="211" t="s">
        <v>13</v>
      </c>
      <c r="B152" s="212" t="s">
        <v>1169</v>
      </c>
      <c r="C152" s="212"/>
      <c r="D152" s="625" t="s">
        <v>592</v>
      </c>
    </row>
    <row r="153" spans="1:4" ht="15">
      <c r="A153" s="211" t="s">
        <v>14</v>
      </c>
      <c r="B153" s="212"/>
      <c r="C153" s="212"/>
      <c r="D153" s="625"/>
    </row>
    <row r="154" spans="1:4" ht="15">
      <c r="A154" s="211" t="s">
        <v>15</v>
      </c>
      <c r="B154" s="212"/>
      <c r="C154" s="212"/>
      <c r="D154" s="625"/>
    </row>
    <row r="155" spans="1:4">
      <c r="A155" s="246"/>
    </row>
    <row r="156" spans="1:4">
      <c r="A156" s="246"/>
    </row>
    <row r="157" spans="1:4">
      <c r="A157" s="246"/>
    </row>
    <row r="158" spans="1:4">
      <c r="A158" s="246"/>
    </row>
    <row r="159" spans="1:4">
      <c r="A159" s="246"/>
    </row>
    <row r="160" spans="1:4">
      <c r="A160" s="246"/>
    </row>
    <row r="161" spans="1:1">
      <c r="A161" s="246"/>
    </row>
    <row r="162" spans="1:1">
      <c r="A162" s="246"/>
    </row>
    <row r="163" spans="1:1">
      <c r="A163" s="246"/>
    </row>
    <row r="164" spans="1:1">
      <c r="A164" s="246"/>
    </row>
    <row r="165" spans="1:1">
      <c r="A165" s="246"/>
    </row>
    <row r="166" spans="1:1">
      <c r="A166" s="246"/>
    </row>
    <row r="167" spans="1:1">
      <c r="A167" s="246"/>
    </row>
    <row r="168" spans="1:1">
      <c r="A168" s="246"/>
    </row>
    <row r="169" spans="1:1">
      <c r="A169" s="246"/>
    </row>
    <row r="170" spans="1:1">
      <c r="A170" s="246"/>
    </row>
    <row r="171" spans="1:1">
      <c r="A171" s="246"/>
    </row>
    <row r="172" spans="1:1">
      <c r="A172" s="246"/>
    </row>
    <row r="173" spans="1:1">
      <c r="A173" s="246"/>
    </row>
    <row r="174" spans="1:1">
      <c r="A174" s="246"/>
    </row>
    <row r="175" spans="1:1">
      <c r="A175" s="246"/>
    </row>
    <row r="176" spans="1:1">
      <c r="A176" s="246"/>
    </row>
    <row r="177" spans="1:1">
      <c r="A177" s="246"/>
    </row>
    <row r="178" spans="1:1">
      <c r="A178" s="246"/>
    </row>
    <row r="179" spans="1:1">
      <c r="A179" s="246"/>
    </row>
    <row r="180" spans="1:1">
      <c r="A180" s="246"/>
    </row>
    <row r="181" spans="1:1">
      <c r="A181" s="246"/>
    </row>
    <row r="182" spans="1:1">
      <c r="A182" s="246"/>
    </row>
    <row r="183" spans="1:1">
      <c r="A183" s="246"/>
    </row>
    <row r="184" spans="1:1">
      <c r="A184" s="246"/>
    </row>
    <row r="185" spans="1:1">
      <c r="A185" s="246"/>
    </row>
    <row r="186" spans="1:1">
      <c r="A186" s="246"/>
    </row>
    <row r="187" spans="1:1">
      <c r="A187" s="246"/>
    </row>
    <row r="188" spans="1:1">
      <c r="A188" s="246"/>
    </row>
    <row r="189" spans="1:1">
      <c r="A189" s="246"/>
    </row>
    <row r="190" spans="1:1">
      <c r="A190" s="246"/>
    </row>
    <row r="191" spans="1:1">
      <c r="A191" s="246"/>
    </row>
    <row r="192" spans="1:1">
      <c r="A192" s="246"/>
    </row>
    <row r="193" spans="1:1">
      <c r="A193" s="246"/>
    </row>
    <row r="194" spans="1:1">
      <c r="A194" s="246"/>
    </row>
    <row r="195" spans="1:1">
      <c r="A195" s="246"/>
    </row>
    <row r="196" spans="1:1">
      <c r="A196" s="246"/>
    </row>
    <row r="197" spans="1:1">
      <c r="A197" s="246"/>
    </row>
    <row r="198" spans="1:1">
      <c r="A198" s="246"/>
    </row>
    <row r="199" spans="1:1">
      <c r="A199" s="246"/>
    </row>
    <row r="200" spans="1:1">
      <c r="A200" s="246"/>
    </row>
    <row r="201" spans="1:1">
      <c r="A201" s="246"/>
    </row>
    <row r="202" spans="1:1">
      <c r="A202" s="246"/>
    </row>
    <row r="203" spans="1:1">
      <c r="A203" s="246"/>
    </row>
    <row r="204" spans="1:1">
      <c r="A204" s="246"/>
    </row>
    <row r="205" spans="1:1">
      <c r="A205" s="246"/>
    </row>
    <row r="206" spans="1:1">
      <c r="A206" s="246"/>
    </row>
    <row r="207" spans="1:1">
      <c r="A207" s="246"/>
    </row>
    <row r="208" spans="1:1">
      <c r="A208" s="246"/>
    </row>
    <row r="209" spans="1:1">
      <c r="A209" s="246"/>
    </row>
    <row r="210" spans="1:1">
      <c r="A210" s="246"/>
    </row>
    <row r="211" spans="1:1">
      <c r="A211" s="246"/>
    </row>
    <row r="212" spans="1:1">
      <c r="A212" s="246"/>
    </row>
    <row r="213" spans="1:1">
      <c r="A213" s="246"/>
    </row>
    <row r="214" spans="1:1">
      <c r="A214" s="246"/>
    </row>
    <row r="215" spans="1:1">
      <c r="A215" s="246"/>
    </row>
    <row r="216" spans="1:1">
      <c r="A216" s="246"/>
    </row>
    <row r="217" spans="1:1">
      <c r="A217" s="246"/>
    </row>
    <row r="218" spans="1:1">
      <c r="A218" s="246"/>
    </row>
    <row r="219" spans="1:1">
      <c r="A219" s="246"/>
    </row>
    <row r="220" spans="1:1">
      <c r="A220" s="246"/>
    </row>
    <row r="221" spans="1:1">
      <c r="A221" s="246"/>
    </row>
    <row r="222" spans="1:1">
      <c r="A222" s="246"/>
    </row>
    <row r="223" spans="1:1">
      <c r="A223" s="246"/>
    </row>
    <row r="224" spans="1:1">
      <c r="A224" s="246"/>
    </row>
    <row r="225" spans="1:1">
      <c r="A225" s="246"/>
    </row>
    <row r="226" spans="1:1">
      <c r="A226" s="246"/>
    </row>
    <row r="227" spans="1:1">
      <c r="A227" s="246"/>
    </row>
    <row r="228" spans="1:1">
      <c r="A228" s="246"/>
    </row>
    <row r="229" spans="1:1">
      <c r="A229" s="246"/>
    </row>
    <row r="230" spans="1:1">
      <c r="A230" s="246"/>
    </row>
    <row r="231" spans="1:1">
      <c r="A231" s="246"/>
    </row>
    <row r="232" spans="1:1">
      <c r="A232" s="246"/>
    </row>
    <row r="233" spans="1:1">
      <c r="A233" s="246"/>
    </row>
    <row r="234" spans="1:1">
      <c r="A234" s="246"/>
    </row>
    <row r="235" spans="1:1">
      <c r="A235" s="246"/>
    </row>
    <row r="236" spans="1:1">
      <c r="A236" s="246"/>
    </row>
    <row r="237" spans="1:1">
      <c r="A237" s="246"/>
    </row>
    <row r="238" spans="1:1">
      <c r="A238" s="246"/>
    </row>
    <row r="239" spans="1:1">
      <c r="A239" s="246"/>
    </row>
    <row r="240" spans="1:1">
      <c r="A240" s="246"/>
    </row>
    <row r="241" spans="1:1">
      <c r="A241" s="246"/>
    </row>
    <row r="242" spans="1:1">
      <c r="A242" s="246"/>
    </row>
    <row r="243" spans="1:1">
      <c r="A243" s="246"/>
    </row>
    <row r="244" spans="1:1">
      <c r="A244" s="246"/>
    </row>
    <row r="245" spans="1:1">
      <c r="A245" s="246"/>
    </row>
    <row r="246" spans="1:1">
      <c r="A246" s="246"/>
    </row>
    <row r="247" spans="1:1">
      <c r="A247" s="246"/>
    </row>
    <row r="248" spans="1:1">
      <c r="A248" s="246"/>
    </row>
    <row r="249" spans="1:1">
      <c r="A249" s="246"/>
    </row>
    <row r="250" spans="1:1">
      <c r="A250" s="246"/>
    </row>
    <row r="251" spans="1:1">
      <c r="A251" s="246"/>
    </row>
    <row r="252" spans="1:1">
      <c r="A252" s="246"/>
    </row>
    <row r="253" spans="1:1">
      <c r="A253" s="246"/>
    </row>
    <row r="254" spans="1:1">
      <c r="A254" s="246"/>
    </row>
    <row r="255" spans="1:1">
      <c r="A255" s="246"/>
    </row>
    <row r="256" spans="1:1">
      <c r="A256" s="246"/>
    </row>
    <row r="257" spans="1:1">
      <c r="A257" s="246"/>
    </row>
    <row r="258" spans="1:1">
      <c r="A258" s="246"/>
    </row>
    <row r="259" spans="1:1">
      <c r="A259" s="246"/>
    </row>
    <row r="260" spans="1:1">
      <c r="A260" s="246"/>
    </row>
    <row r="261" spans="1:1">
      <c r="A261" s="246"/>
    </row>
    <row r="262" spans="1:1">
      <c r="A262" s="246"/>
    </row>
    <row r="263" spans="1:1">
      <c r="A263" s="246"/>
    </row>
    <row r="264" spans="1:1">
      <c r="A264" s="246"/>
    </row>
    <row r="265" spans="1:1">
      <c r="A265" s="246"/>
    </row>
    <row r="266" spans="1:1">
      <c r="A266" s="246"/>
    </row>
    <row r="267" spans="1:1">
      <c r="A267" s="246"/>
    </row>
    <row r="268" spans="1:1">
      <c r="A268" s="246"/>
    </row>
    <row r="269" spans="1:1">
      <c r="A269" s="246"/>
    </row>
    <row r="270" spans="1:1">
      <c r="A270" s="246"/>
    </row>
    <row r="271" spans="1:1">
      <c r="A271" s="246"/>
    </row>
    <row r="272" spans="1:1">
      <c r="A272" s="246"/>
    </row>
    <row r="273" spans="1:1">
      <c r="A273" s="246"/>
    </row>
    <row r="274" spans="1:1">
      <c r="A274" s="246"/>
    </row>
    <row r="275" spans="1:1">
      <c r="A275" s="246"/>
    </row>
    <row r="276" spans="1:1">
      <c r="A276" s="246"/>
    </row>
    <row r="277" spans="1:1">
      <c r="A277" s="246"/>
    </row>
    <row r="278" spans="1:1">
      <c r="A278" s="246"/>
    </row>
    <row r="279" spans="1:1">
      <c r="A279" s="246"/>
    </row>
    <row r="280" spans="1:1">
      <c r="A280" s="246"/>
    </row>
    <row r="281" spans="1:1">
      <c r="A281" s="246"/>
    </row>
    <row r="282" spans="1:1">
      <c r="A282" s="246"/>
    </row>
    <row r="283" spans="1:1">
      <c r="A283" s="246"/>
    </row>
    <row r="284" spans="1:1">
      <c r="A284" s="246"/>
    </row>
    <row r="285" spans="1:1">
      <c r="A285" s="246"/>
    </row>
    <row r="286" spans="1:1">
      <c r="A286" s="246"/>
    </row>
    <row r="287" spans="1:1">
      <c r="A287" s="246"/>
    </row>
    <row r="288" spans="1:1">
      <c r="A288" s="246"/>
    </row>
    <row r="289" spans="1:1">
      <c r="A289" s="246"/>
    </row>
    <row r="290" spans="1:1">
      <c r="A290" s="246"/>
    </row>
    <row r="291" spans="1:1">
      <c r="A291" s="246"/>
    </row>
    <row r="292" spans="1:1">
      <c r="A292" s="246"/>
    </row>
    <row r="293" spans="1:1">
      <c r="A293" s="246"/>
    </row>
    <row r="294" spans="1:1">
      <c r="A294" s="246"/>
    </row>
    <row r="295" spans="1:1">
      <c r="A295" s="246"/>
    </row>
    <row r="296" spans="1:1">
      <c r="A296" s="246"/>
    </row>
    <row r="297" spans="1:1">
      <c r="A297" s="246"/>
    </row>
    <row r="298" spans="1:1">
      <c r="A298" s="246"/>
    </row>
    <row r="299" spans="1:1">
      <c r="A299" s="246"/>
    </row>
    <row r="300" spans="1:1">
      <c r="A300" s="246"/>
    </row>
    <row r="301" spans="1:1">
      <c r="A301" s="246"/>
    </row>
    <row r="302" spans="1:1">
      <c r="A302" s="246"/>
    </row>
    <row r="303" spans="1:1">
      <c r="A303" s="246"/>
    </row>
    <row r="304" spans="1:1">
      <c r="A304" s="246"/>
    </row>
    <row r="305" spans="1:1">
      <c r="A305" s="246"/>
    </row>
    <row r="306" spans="1:1">
      <c r="A306" s="246"/>
    </row>
    <row r="307" spans="1:1">
      <c r="A307" s="246"/>
    </row>
    <row r="308" spans="1:1">
      <c r="A308" s="246"/>
    </row>
    <row r="309" spans="1:1">
      <c r="A309" s="246"/>
    </row>
    <row r="310" spans="1:1">
      <c r="A310" s="246"/>
    </row>
    <row r="311" spans="1:1">
      <c r="A311" s="246"/>
    </row>
    <row r="312" spans="1:1">
      <c r="A312" s="246"/>
    </row>
    <row r="313" spans="1:1">
      <c r="A313" s="246"/>
    </row>
    <row r="314" spans="1:1">
      <c r="A314" s="246"/>
    </row>
    <row r="315" spans="1:1">
      <c r="A315" s="246"/>
    </row>
    <row r="316" spans="1:1">
      <c r="A316" s="246"/>
    </row>
    <row r="317" spans="1:1">
      <c r="A317" s="246"/>
    </row>
    <row r="318" spans="1:1">
      <c r="A318" s="246"/>
    </row>
    <row r="319" spans="1:1">
      <c r="A319" s="246"/>
    </row>
    <row r="320" spans="1:1">
      <c r="A320" s="246"/>
    </row>
    <row r="321" spans="1:1">
      <c r="A321" s="246"/>
    </row>
    <row r="322" spans="1:1">
      <c r="A322" s="246"/>
    </row>
    <row r="323" spans="1:1">
      <c r="A323" s="246"/>
    </row>
    <row r="324" spans="1:1">
      <c r="A324" s="246"/>
    </row>
    <row r="325" spans="1:1">
      <c r="A325" s="246"/>
    </row>
    <row r="326" spans="1:1">
      <c r="A326" s="246"/>
    </row>
    <row r="327" spans="1:1">
      <c r="A327" s="246"/>
    </row>
    <row r="328" spans="1:1">
      <c r="A328" s="246"/>
    </row>
    <row r="329" spans="1:1">
      <c r="A329" s="246"/>
    </row>
    <row r="330" spans="1:1">
      <c r="A330" s="246"/>
    </row>
    <row r="331" spans="1:1">
      <c r="A331" s="246"/>
    </row>
    <row r="332" spans="1:1">
      <c r="A332" s="246"/>
    </row>
    <row r="333" spans="1:1">
      <c r="A333" s="246"/>
    </row>
    <row r="334" spans="1:1">
      <c r="A334" s="246"/>
    </row>
    <row r="335" spans="1:1">
      <c r="A335" s="246"/>
    </row>
    <row r="336" spans="1:1">
      <c r="A336" s="246"/>
    </row>
    <row r="337" spans="1:1">
      <c r="A337" s="246"/>
    </row>
    <row r="338" spans="1:1">
      <c r="A338" s="246"/>
    </row>
    <row r="339" spans="1:1">
      <c r="A339" s="246"/>
    </row>
    <row r="340" spans="1:1">
      <c r="A340" s="246"/>
    </row>
    <row r="341" spans="1:1">
      <c r="A341" s="246"/>
    </row>
    <row r="342" spans="1:1">
      <c r="A342" s="246"/>
    </row>
    <row r="343" spans="1:1">
      <c r="A343" s="246"/>
    </row>
    <row r="344" spans="1:1">
      <c r="A344" s="246"/>
    </row>
    <row r="345" spans="1:1">
      <c r="A345" s="246"/>
    </row>
    <row r="346" spans="1:1">
      <c r="A346" s="246"/>
    </row>
    <row r="347" spans="1:1">
      <c r="A347" s="246"/>
    </row>
    <row r="348" spans="1:1">
      <c r="A348" s="246"/>
    </row>
    <row r="349" spans="1:1">
      <c r="A349" s="246"/>
    </row>
    <row r="350" spans="1:1">
      <c r="A350" s="246"/>
    </row>
    <row r="351" spans="1:1">
      <c r="A351" s="246"/>
    </row>
    <row r="352" spans="1:1">
      <c r="A352" s="246"/>
    </row>
    <row r="353" spans="1:1">
      <c r="A353" s="246"/>
    </row>
    <row r="354" spans="1:1">
      <c r="A354" s="246"/>
    </row>
    <row r="355" spans="1:1">
      <c r="A355" s="246"/>
    </row>
    <row r="356" spans="1:1">
      <c r="A356" s="246"/>
    </row>
    <row r="357" spans="1:1">
      <c r="A357" s="246"/>
    </row>
    <row r="358" spans="1:1">
      <c r="A358" s="246"/>
    </row>
    <row r="359" spans="1:1">
      <c r="A359" s="246"/>
    </row>
    <row r="360" spans="1:1">
      <c r="A360" s="246"/>
    </row>
    <row r="361" spans="1:1">
      <c r="A361" s="246"/>
    </row>
    <row r="362" spans="1:1">
      <c r="A362" s="246"/>
    </row>
    <row r="363" spans="1:1">
      <c r="A363" s="246"/>
    </row>
    <row r="364" spans="1:1">
      <c r="A364" s="246"/>
    </row>
    <row r="365" spans="1:1">
      <c r="A365" s="246"/>
    </row>
    <row r="366" spans="1:1">
      <c r="A366" s="246"/>
    </row>
    <row r="367" spans="1:1">
      <c r="A367" s="246"/>
    </row>
    <row r="368" spans="1:1">
      <c r="A368" s="246"/>
    </row>
    <row r="369" spans="1:1">
      <c r="A369" s="246"/>
    </row>
    <row r="370" spans="1:1">
      <c r="A370" s="246"/>
    </row>
    <row r="371" spans="1:1">
      <c r="A371" s="246"/>
    </row>
    <row r="372" spans="1:1">
      <c r="A372" s="246"/>
    </row>
    <row r="373" spans="1:1">
      <c r="A373" s="246"/>
    </row>
    <row r="374" spans="1:1">
      <c r="A374" s="246"/>
    </row>
    <row r="375" spans="1:1">
      <c r="A375" s="246"/>
    </row>
    <row r="376" spans="1:1">
      <c r="A376" s="246"/>
    </row>
    <row r="377" spans="1:1">
      <c r="A377" s="246"/>
    </row>
    <row r="378" spans="1:1">
      <c r="A378" s="246"/>
    </row>
    <row r="379" spans="1:1">
      <c r="A379" s="246"/>
    </row>
    <row r="380" spans="1:1">
      <c r="A380" s="246"/>
    </row>
    <row r="381" spans="1:1">
      <c r="A381" s="246"/>
    </row>
    <row r="382" spans="1:1">
      <c r="A382" s="246"/>
    </row>
    <row r="383" spans="1:1">
      <c r="A383" s="246"/>
    </row>
    <row r="384" spans="1:1">
      <c r="A384" s="246"/>
    </row>
    <row r="385" spans="1:1">
      <c r="A385" s="246"/>
    </row>
    <row r="386" spans="1:1">
      <c r="A386" s="246"/>
    </row>
    <row r="387" spans="1:1">
      <c r="A387" s="246"/>
    </row>
    <row r="388" spans="1:1">
      <c r="A388" s="246"/>
    </row>
    <row r="389" spans="1:1">
      <c r="A389" s="246"/>
    </row>
    <row r="390" spans="1:1">
      <c r="A390" s="246"/>
    </row>
    <row r="391" spans="1:1">
      <c r="A391" s="246"/>
    </row>
    <row r="392" spans="1:1">
      <c r="A392" s="246"/>
    </row>
    <row r="393" spans="1:1">
      <c r="A393" s="246"/>
    </row>
    <row r="394" spans="1:1">
      <c r="A394" s="246"/>
    </row>
    <row r="395" spans="1:1">
      <c r="A395" s="246"/>
    </row>
    <row r="396" spans="1:1">
      <c r="A396" s="246"/>
    </row>
    <row r="397" spans="1:1">
      <c r="A397" s="246"/>
    </row>
    <row r="398" spans="1:1">
      <c r="A398" s="246"/>
    </row>
    <row r="399" spans="1:1">
      <c r="A399" s="246"/>
    </row>
    <row r="400" spans="1:1">
      <c r="A400" s="246"/>
    </row>
    <row r="401" spans="1:1">
      <c r="A401" s="246"/>
    </row>
    <row r="402" spans="1:1">
      <c r="A402" s="246"/>
    </row>
    <row r="403" spans="1:1">
      <c r="A403" s="246"/>
    </row>
    <row r="404" spans="1:1">
      <c r="A404" s="246"/>
    </row>
    <row r="405" spans="1:1">
      <c r="A405" s="246"/>
    </row>
    <row r="406" spans="1:1">
      <c r="A406" s="246"/>
    </row>
    <row r="407" spans="1:1">
      <c r="A407" s="246"/>
    </row>
    <row r="408" spans="1:1">
      <c r="A408" s="246"/>
    </row>
    <row r="409" spans="1:1">
      <c r="A409" s="246"/>
    </row>
    <row r="410" spans="1:1">
      <c r="A410" s="246"/>
    </row>
    <row r="411" spans="1:1">
      <c r="A411" s="246"/>
    </row>
    <row r="412" spans="1:1">
      <c r="A412" s="246"/>
    </row>
    <row r="413" spans="1:1">
      <c r="A413" s="246"/>
    </row>
    <row r="414" spans="1:1">
      <c r="A414" s="246"/>
    </row>
    <row r="415" spans="1:1">
      <c r="A415" s="246"/>
    </row>
    <row r="416" spans="1:1">
      <c r="A416" s="246"/>
    </row>
    <row r="417" spans="1:1">
      <c r="A417" s="246"/>
    </row>
    <row r="418" spans="1:1">
      <c r="A418" s="246"/>
    </row>
    <row r="419" spans="1:1">
      <c r="A419" s="246"/>
    </row>
    <row r="420" spans="1:1">
      <c r="A420" s="246"/>
    </row>
    <row r="421" spans="1:1">
      <c r="A421" s="246"/>
    </row>
    <row r="422" spans="1:1">
      <c r="A422" s="246"/>
    </row>
    <row r="423" spans="1:1">
      <c r="A423" s="246"/>
    </row>
    <row r="424" spans="1:1">
      <c r="A424" s="246"/>
    </row>
    <row r="425" spans="1:1">
      <c r="A425" s="246"/>
    </row>
    <row r="426" spans="1:1">
      <c r="A426" s="246"/>
    </row>
    <row r="427" spans="1:1">
      <c r="A427" s="246"/>
    </row>
    <row r="428" spans="1:1">
      <c r="A428" s="246"/>
    </row>
    <row r="429" spans="1:1">
      <c r="A429" s="246"/>
    </row>
    <row r="430" spans="1:1">
      <c r="A430" s="246"/>
    </row>
    <row r="431" spans="1:1">
      <c r="A431" s="246"/>
    </row>
    <row r="432" spans="1:1">
      <c r="A432" s="246"/>
    </row>
    <row r="433" spans="1:1">
      <c r="A433" s="246"/>
    </row>
    <row r="434" spans="1:1">
      <c r="A434" s="246"/>
    </row>
    <row r="435" spans="1:1">
      <c r="A435" s="246"/>
    </row>
    <row r="436" spans="1:1">
      <c r="A436" s="246"/>
    </row>
    <row r="437" spans="1:1">
      <c r="A437" s="246"/>
    </row>
    <row r="438" spans="1:1">
      <c r="A438" s="246"/>
    </row>
    <row r="439" spans="1:1">
      <c r="A439" s="246"/>
    </row>
    <row r="440" spans="1:1">
      <c r="A440" s="246"/>
    </row>
    <row r="441" spans="1:1">
      <c r="A441" s="246"/>
    </row>
    <row r="442" spans="1:1">
      <c r="A442" s="246"/>
    </row>
    <row r="443" spans="1:1">
      <c r="A443" s="246"/>
    </row>
    <row r="444" spans="1:1">
      <c r="A444" s="246"/>
    </row>
    <row r="445" spans="1:1">
      <c r="A445" s="246"/>
    </row>
    <row r="446" spans="1:1">
      <c r="A446" s="246"/>
    </row>
    <row r="447" spans="1:1">
      <c r="A447" s="246"/>
    </row>
    <row r="448" spans="1:1">
      <c r="A448" s="246"/>
    </row>
    <row r="449" spans="1:1">
      <c r="A449" s="246"/>
    </row>
    <row r="450" spans="1:1">
      <c r="A450" s="246"/>
    </row>
    <row r="451" spans="1:1">
      <c r="A451" s="246"/>
    </row>
    <row r="452" spans="1:1">
      <c r="A452" s="246"/>
    </row>
    <row r="453" spans="1:1">
      <c r="A453" s="246"/>
    </row>
    <row r="454" spans="1:1">
      <c r="A454" s="246"/>
    </row>
    <row r="455" spans="1:1">
      <c r="A455" s="246"/>
    </row>
    <row r="456" spans="1:1">
      <c r="A456" s="246"/>
    </row>
    <row r="457" spans="1:1">
      <c r="A457" s="246"/>
    </row>
    <row r="458" spans="1:1">
      <c r="A458" s="246"/>
    </row>
    <row r="459" spans="1:1">
      <c r="A459" s="246"/>
    </row>
    <row r="460" spans="1:1">
      <c r="A460" s="246"/>
    </row>
    <row r="461" spans="1:1">
      <c r="A461" s="246"/>
    </row>
    <row r="462" spans="1:1">
      <c r="A462" s="246"/>
    </row>
    <row r="463" spans="1:1">
      <c r="A463" s="246"/>
    </row>
    <row r="464" spans="1:1">
      <c r="A464" s="246"/>
    </row>
    <row r="465" spans="1:1">
      <c r="A465" s="246"/>
    </row>
    <row r="466" spans="1:1">
      <c r="A466" s="246"/>
    </row>
    <row r="467" spans="1:1">
      <c r="A467" s="246"/>
    </row>
    <row r="468" spans="1:1">
      <c r="A468" s="246"/>
    </row>
    <row r="469" spans="1:1">
      <c r="A469" s="246"/>
    </row>
    <row r="470" spans="1:1">
      <c r="A470" s="246"/>
    </row>
    <row r="471" spans="1:1">
      <c r="A471" s="246"/>
    </row>
    <row r="472" spans="1:1">
      <c r="A472" s="246"/>
    </row>
    <row r="473" spans="1:1">
      <c r="A473" s="246"/>
    </row>
    <row r="474" spans="1:1">
      <c r="A474" s="246"/>
    </row>
    <row r="475" spans="1:1">
      <c r="A475" s="246"/>
    </row>
    <row r="476" spans="1:1">
      <c r="A476" s="246"/>
    </row>
    <row r="477" spans="1:1">
      <c r="A477" s="246"/>
    </row>
    <row r="478" spans="1:1">
      <c r="A478" s="246"/>
    </row>
    <row r="479" spans="1:1">
      <c r="A479" s="246"/>
    </row>
    <row r="480" spans="1:1">
      <c r="A480" s="246"/>
    </row>
    <row r="481" spans="1:1">
      <c r="A481" s="246"/>
    </row>
    <row r="482" spans="1:1">
      <c r="A482" s="246"/>
    </row>
    <row r="483" spans="1:1">
      <c r="A483" s="246"/>
    </row>
    <row r="484" spans="1:1">
      <c r="A484" s="246"/>
    </row>
    <row r="485" spans="1:1">
      <c r="A485" s="246"/>
    </row>
    <row r="486" spans="1:1">
      <c r="A486" s="246"/>
    </row>
    <row r="487" spans="1:1">
      <c r="A487" s="246"/>
    </row>
    <row r="488" spans="1:1">
      <c r="A488" s="246"/>
    </row>
    <row r="489" spans="1:1">
      <c r="A489" s="246"/>
    </row>
    <row r="490" spans="1:1">
      <c r="A490" s="246"/>
    </row>
    <row r="491" spans="1:1">
      <c r="A491" s="246"/>
    </row>
    <row r="492" spans="1:1">
      <c r="A492" s="246"/>
    </row>
    <row r="493" spans="1:1">
      <c r="A493" s="246"/>
    </row>
    <row r="494" spans="1:1">
      <c r="A494" s="246"/>
    </row>
    <row r="495" spans="1:1">
      <c r="A495" s="246"/>
    </row>
    <row r="496" spans="1:1">
      <c r="A496" s="246"/>
    </row>
    <row r="497" spans="1:1">
      <c r="A497" s="246"/>
    </row>
    <row r="498" spans="1:1">
      <c r="A498" s="246"/>
    </row>
    <row r="499" spans="1:1">
      <c r="A499" s="246"/>
    </row>
    <row r="500" spans="1:1">
      <c r="A500" s="246"/>
    </row>
    <row r="501" spans="1:1">
      <c r="A501" s="246"/>
    </row>
    <row r="502" spans="1:1">
      <c r="A502" s="246"/>
    </row>
    <row r="503" spans="1:1">
      <c r="A503" s="246"/>
    </row>
    <row r="504" spans="1:1">
      <c r="A504" s="246"/>
    </row>
    <row r="505" spans="1:1">
      <c r="A505" s="246"/>
    </row>
    <row r="506" spans="1:1">
      <c r="A506" s="246"/>
    </row>
    <row r="507" spans="1:1">
      <c r="A507" s="246"/>
    </row>
    <row r="508" spans="1:1">
      <c r="A508" s="246"/>
    </row>
    <row r="509" spans="1:1">
      <c r="A509" s="246"/>
    </row>
    <row r="510" spans="1:1">
      <c r="A510" s="246"/>
    </row>
    <row r="511" spans="1:1">
      <c r="A511" s="246"/>
    </row>
    <row r="512" spans="1:1">
      <c r="A512" s="246"/>
    </row>
    <row r="513" spans="1:1">
      <c r="A513" s="246"/>
    </row>
    <row r="514" spans="1:1">
      <c r="A514" s="246"/>
    </row>
    <row r="515" spans="1:1">
      <c r="A515" s="246"/>
    </row>
    <row r="516" spans="1:1">
      <c r="A516" s="246"/>
    </row>
    <row r="517" spans="1:1">
      <c r="A517" s="246"/>
    </row>
    <row r="518" spans="1:1">
      <c r="A518" s="246"/>
    </row>
    <row r="519" spans="1:1">
      <c r="A519" s="246"/>
    </row>
    <row r="520" spans="1:1">
      <c r="A520" s="246"/>
    </row>
    <row r="521" spans="1:1">
      <c r="A521" s="246"/>
    </row>
    <row r="522" spans="1:1">
      <c r="A522" s="246"/>
    </row>
    <row r="523" spans="1:1">
      <c r="A523" s="246"/>
    </row>
    <row r="524" spans="1:1">
      <c r="A524" s="246"/>
    </row>
    <row r="525" spans="1:1">
      <c r="A525" s="246"/>
    </row>
    <row r="526" spans="1:1">
      <c r="A526" s="246"/>
    </row>
    <row r="527" spans="1:1">
      <c r="A527" s="246"/>
    </row>
    <row r="528" spans="1:1">
      <c r="A528" s="246"/>
    </row>
    <row r="529" spans="1:1">
      <c r="A529" s="246"/>
    </row>
    <row r="530" spans="1:1">
      <c r="A530" s="246"/>
    </row>
    <row r="531" spans="1:1">
      <c r="A531" s="246"/>
    </row>
    <row r="532" spans="1:1">
      <c r="A532" s="246"/>
    </row>
    <row r="533" spans="1:1">
      <c r="A533" s="246"/>
    </row>
    <row r="534" spans="1:1">
      <c r="A534" s="246"/>
    </row>
    <row r="535" spans="1:1">
      <c r="A535" s="246"/>
    </row>
    <row r="536" spans="1:1">
      <c r="A536" s="246"/>
    </row>
    <row r="537" spans="1:1">
      <c r="A537" s="246"/>
    </row>
    <row r="538" spans="1:1">
      <c r="A538" s="246"/>
    </row>
    <row r="539" spans="1:1">
      <c r="A539" s="246"/>
    </row>
    <row r="540" spans="1:1">
      <c r="A540" s="246"/>
    </row>
    <row r="541" spans="1:1">
      <c r="A541" s="246"/>
    </row>
    <row r="542" spans="1:1">
      <c r="A542" s="246"/>
    </row>
    <row r="543" spans="1:1">
      <c r="A543" s="246"/>
    </row>
    <row r="544" spans="1:1">
      <c r="A544" s="246"/>
    </row>
    <row r="545" spans="1:1">
      <c r="A545" s="246"/>
    </row>
    <row r="546" spans="1:1">
      <c r="A546" s="246"/>
    </row>
    <row r="547" spans="1:1">
      <c r="A547" s="246"/>
    </row>
    <row r="548" spans="1:1">
      <c r="A548" s="246"/>
    </row>
    <row r="549" spans="1:1">
      <c r="A549" s="246"/>
    </row>
    <row r="550" spans="1:1">
      <c r="A550" s="246"/>
    </row>
    <row r="551" spans="1:1">
      <c r="A551" s="246"/>
    </row>
    <row r="552" spans="1:1">
      <c r="A552" s="246"/>
    </row>
    <row r="553" spans="1:1">
      <c r="A553" s="246"/>
    </row>
    <row r="554" spans="1:1">
      <c r="A554" s="246"/>
    </row>
    <row r="555" spans="1:1">
      <c r="A555" s="246"/>
    </row>
    <row r="556" spans="1:1">
      <c r="A556" s="246"/>
    </row>
    <row r="557" spans="1:1">
      <c r="A557" s="246"/>
    </row>
    <row r="558" spans="1:1">
      <c r="A558" s="246"/>
    </row>
    <row r="559" spans="1:1">
      <c r="A559" s="246"/>
    </row>
    <row r="560" spans="1:1">
      <c r="A560" s="246"/>
    </row>
    <row r="561" spans="1:1">
      <c r="A561" s="246"/>
    </row>
    <row r="562" spans="1:1">
      <c r="A562" s="246"/>
    </row>
    <row r="563" spans="1:1">
      <c r="A563" s="246"/>
    </row>
    <row r="564" spans="1:1">
      <c r="A564" s="246"/>
    </row>
    <row r="565" spans="1:1">
      <c r="A565" s="246"/>
    </row>
    <row r="566" spans="1:1">
      <c r="A566" s="246"/>
    </row>
    <row r="567" spans="1:1">
      <c r="A567" s="246"/>
    </row>
    <row r="568" spans="1:1">
      <c r="A568" s="246"/>
    </row>
    <row r="569" spans="1:1">
      <c r="A569" s="246"/>
    </row>
    <row r="570" spans="1:1">
      <c r="A570" s="246"/>
    </row>
    <row r="571" spans="1:1">
      <c r="A571" s="246"/>
    </row>
    <row r="572" spans="1:1">
      <c r="A572" s="246"/>
    </row>
    <row r="573" spans="1:1">
      <c r="A573" s="246"/>
    </row>
    <row r="574" spans="1:1">
      <c r="A574" s="246"/>
    </row>
    <row r="575" spans="1:1">
      <c r="A575" s="246"/>
    </row>
    <row r="576" spans="1:1">
      <c r="A576" s="246"/>
    </row>
    <row r="577" spans="1:1">
      <c r="A577" s="246"/>
    </row>
    <row r="578" spans="1:1">
      <c r="A578" s="246"/>
    </row>
    <row r="579" spans="1:1">
      <c r="A579" s="246"/>
    </row>
    <row r="580" spans="1:1">
      <c r="A580" s="246"/>
    </row>
    <row r="581" spans="1:1">
      <c r="A581" s="246"/>
    </row>
    <row r="582" spans="1:1">
      <c r="A582" s="246"/>
    </row>
    <row r="583" spans="1:1">
      <c r="A583" s="246"/>
    </row>
    <row r="584" spans="1:1">
      <c r="A584" s="246"/>
    </row>
    <row r="585" spans="1:1">
      <c r="A585" s="246"/>
    </row>
    <row r="586" spans="1:1">
      <c r="A586" s="246"/>
    </row>
    <row r="587" spans="1:1">
      <c r="A587" s="246"/>
    </row>
    <row r="588" spans="1:1">
      <c r="A588" s="246"/>
    </row>
    <row r="589" spans="1:1">
      <c r="A589" s="246"/>
    </row>
    <row r="590" spans="1:1">
      <c r="A590" s="246"/>
    </row>
    <row r="591" spans="1:1">
      <c r="A591" s="246"/>
    </row>
    <row r="592" spans="1:1">
      <c r="A592" s="246"/>
    </row>
    <row r="593" spans="1:1">
      <c r="A593" s="246"/>
    </row>
    <row r="594" spans="1:1">
      <c r="A594" s="246"/>
    </row>
    <row r="595" spans="1:1">
      <c r="A595" s="246"/>
    </row>
    <row r="596" spans="1:1">
      <c r="A596" s="246"/>
    </row>
    <row r="597" spans="1:1">
      <c r="A597" s="246"/>
    </row>
    <row r="598" spans="1:1">
      <c r="A598" s="246"/>
    </row>
    <row r="599" spans="1:1">
      <c r="A599" s="246"/>
    </row>
    <row r="600" spans="1:1">
      <c r="A600" s="246"/>
    </row>
    <row r="601" spans="1:1">
      <c r="A601" s="246"/>
    </row>
    <row r="602" spans="1:1">
      <c r="A602" s="246"/>
    </row>
    <row r="603" spans="1:1">
      <c r="A603" s="246"/>
    </row>
    <row r="604" spans="1:1">
      <c r="A604" s="246"/>
    </row>
    <row r="605" spans="1:1">
      <c r="A605" s="246"/>
    </row>
    <row r="606" spans="1:1">
      <c r="A606" s="246"/>
    </row>
    <row r="607" spans="1:1">
      <c r="A607" s="246"/>
    </row>
    <row r="608" spans="1:1">
      <c r="A608" s="246"/>
    </row>
    <row r="609" spans="1:1">
      <c r="A609" s="246"/>
    </row>
    <row r="610" spans="1:1">
      <c r="A610" s="246"/>
    </row>
    <row r="611" spans="1:1">
      <c r="A611" s="246"/>
    </row>
    <row r="612" spans="1:1">
      <c r="A612" s="246"/>
    </row>
    <row r="613" spans="1:1">
      <c r="A613" s="246"/>
    </row>
    <row r="614" spans="1:1">
      <c r="A614" s="246"/>
    </row>
    <row r="615" spans="1:1">
      <c r="A615" s="246"/>
    </row>
    <row r="616" spans="1:1">
      <c r="A616" s="246"/>
    </row>
    <row r="617" spans="1:1">
      <c r="A617" s="246"/>
    </row>
    <row r="618" spans="1:1">
      <c r="A618" s="246"/>
    </row>
    <row r="619" spans="1:1">
      <c r="A619" s="246"/>
    </row>
    <row r="620" spans="1:1">
      <c r="A620" s="246"/>
    </row>
    <row r="621" spans="1:1">
      <c r="A621" s="246"/>
    </row>
    <row r="622" spans="1:1">
      <c r="A622" s="246"/>
    </row>
    <row r="623" spans="1:1">
      <c r="A623" s="246"/>
    </row>
    <row r="624" spans="1:1">
      <c r="A624" s="246"/>
    </row>
    <row r="625" spans="1:1">
      <c r="A625" s="246"/>
    </row>
    <row r="626" spans="1:1">
      <c r="A626" s="246"/>
    </row>
    <row r="627" spans="1:1">
      <c r="A627" s="246"/>
    </row>
    <row r="628" spans="1:1">
      <c r="A628" s="246"/>
    </row>
    <row r="629" spans="1:1">
      <c r="A629" s="246"/>
    </row>
    <row r="630" spans="1:1">
      <c r="A630" s="246"/>
    </row>
    <row r="631" spans="1:1">
      <c r="A631" s="246"/>
    </row>
    <row r="632" spans="1:1">
      <c r="A632" s="246"/>
    </row>
    <row r="633" spans="1:1">
      <c r="A633" s="246"/>
    </row>
    <row r="634" spans="1:1">
      <c r="A634" s="246"/>
    </row>
    <row r="635" spans="1:1">
      <c r="A635" s="246"/>
    </row>
    <row r="636" spans="1:1">
      <c r="A636" s="246"/>
    </row>
    <row r="637" spans="1:1">
      <c r="A637" s="246"/>
    </row>
    <row r="638" spans="1:1">
      <c r="A638" s="246"/>
    </row>
    <row r="639" spans="1:1">
      <c r="A639" s="246"/>
    </row>
    <row r="640" spans="1:1">
      <c r="A640" s="246"/>
    </row>
    <row r="641" spans="1:1">
      <c r="A641" s="246"/>
    </row>
    <row r="642" spans="1:1">
      <c r="A642" s="246"/>
    </row>
    <row r="643" spans="1:1">
      <c r="A643" s="246"/>
    </row>
    <row r="644" spans="1:1">
      <c r="A644" s="246"/>
    </row>
    <row r="645" spans="1:1">
      <c r="A645" s="246"/>
    </row>
    <row r="646" spans="1:1">
      <c r="A646" s="246"/>
    </row>
    <row r="647" spans="1:1">
      <c r="A647" s="246"/>
    </row>
    <row r="648" spans="1:1">
      <c r="A648" s="246"/>
    </row>
    <row r="649" spans="1:1">
      <c r="A649" s="246"/>
    </row>
    <row r="650" spans="1:1">
      <c r="A650" s="246"/>
    </row>
    <row r="651" spans="1:1">
      <c r="A651" s="246"/>
    </row>
    <row r="652" spans="1:1">
      <c r="A652" s="246"/>
    </row>
    <row r="653" spans="1:1">
      <c r="A653" s="246"/>
    </row>
    <row r="654" spans="1:1">
      <c r="A654" s="246"/>
    </row>
    <row r="655" spans="1:1">
      <c r="A655" s="246"/>
    </row>
    <row r="656" spans="1:1">
      <c r="A656" s="246"/>
    </row>
    <row r="657" spans="1:1">
      <c r="A657" s="246"/>
    </row>
    <row r="658" spans="1:1">
      <c r="A658" s="246"/>
    </row>
    <row r="659" spans="1:1">
      <c r="A659" s="246"/>
    </row>
    <row r="660" spans="1:1">
      <c r="A660" s="246"/>
    </row>
    <row r="661" spans="1:1">
      <c r="A661" s="246"/>
    </row>
    <row r="662" spans="1:1">
      <c r="A662" s="246"/>
    </row>
    <row r="663" spans="1:1">
      <c r="A663" s="246"/>
    </row>
    <row r="664" spans="1:1">
      <c r="A664" s="246"/>
    </row>
    <row r="665" spans="1:1">
      <c r="A665" s="246"/>
    </row>
    <row r="666" spans="1:1">
      <c r="A666" s="246"/>
    </row>
    <row r="667" spans="1:1">
      <c r="A667" s="246"/>
    </row>
    <row r="668" spans="1:1">
      <c r="A668" s="246"/>
    </row>
    <row r="669" spans="1:1">
      <c r="A669" s="246"/>
    </row>
    <row r="670" spans="1:1">
      <c r="A670" s="246"/>
    </row>
    <row r="671" spans="1:1">
      <c r="A671" s="246"/>
    </row>
    <row r="672" spans="1:1">
      <c r="A672" s="246"/>
    </row>
    <row r="673" spans="1:1">
      <c r="A673" s="246"/>
    </row>
    <row r="674" spans="1:1">
      <c r="A674" s="246"/>
    </row>
    <row r="675" spans="1:1">
      <c r="A675" s="246"/>
    </row>
    <row r="676" spans="1:1">
      <c r="A676" s="246"/>
    </row>
    <row r="677" spans="1:1">
      <c r="A677" s="246"/>
    </row>
    <row r="678" spans="1:1">
      <c r="A678" s="246"/>
    </row>
    <row r="679" spans="1:1">
      <c r="A679" s="246"/>
    </row>
    <row r="680" spans="1:1">
      <c r="A680" s="246"/>
    </row>
    <row r="681" spans="1:1">
      <c r="A681" s="246"/>
    </row>
    <row r="682" spans="1:1">
      <c r="A682" s="246"/>
    </row>
    <row r="683" spans="1:1">
      <c r="A683" s="246"/>
    </row>
    <row r="684" spans="1:1">
      <c r="A684" s="246"/>
    </row>
    <row r="685" spans="1:1">
      <c r="A685" s="246"/>
    </row>
    <row r="686" spans="1:1">
      <c r="A686" s="246"/>
    </row>
    <row r="687" spans="1:1">
      <c r="A687" s="246"/>
    </row>
    <row r="688" spans="1:1">
      <c r="A688" s="246"/>
    </row>
    <row r="689" spans="1:1">
      <c r="A689" s="246"/>
    </row>
    <row r="690" spans="1:1">
      <c r="A690" s="246"/>
    </row>
    <row r="691" spans="1:1">
      <c r="A691" s="246"/>
    </row>
    <row r="692" spans="1:1">
      <c r="A692" s="246"/>
    </row>
    <row r="693" spans="1:1">
      <c r="A693" s="246"/>
    </row>
    <row r="694" spans="1:1">
      <c r="A694" s="246"/>
    </row>
    <row r="695" spans="1:1">
      <c r="A695" s="246"/>
    </row>
    <row r="696" spans="1:1">
      <c r="A696" s="246"/>
    </row>
    <row r="697" spans="1:1">
      <c r="A697" s="246"/>
    </row>
    <row r="698" spans="1:1">
      <c r="A698" s="246"/>
    </row>
    <row r="699" spans="1:1">
      <c r="A699" s="246"/>
    </row>
    <row r="700" spans="1:1">
      <c r="A700" s="246"/>
    </row>
    <row r="701" spans="1:1">
      <c r="A701" s="246"/>
    </row>
    <row r="702" spans="1:1">
      <c r="A702" s="246"/>
    </row>
    <row r="703" spans="1:1">
      <c r="A703" s="246"/>
    </row>
    <row r="704" spans="1:1">
      <c r="A704" s="246"/>
    </row>
    <row r="705" spans="1:1">
      <c r="A705" s="246"/>
    </row>
    <row r="706" spans="1:1">
      <c r="A706" s="246"/>
    </row>
    <row r="707" spans="1:1">
      <c r="A707" s="246"/>
    </row>
    <row r="708" spans="1:1">
      <c r="A708" s="246"/>
    </row>
    <row r="709" spans="1:1">
      <c r="A709" s="246"/>
    </row>
    <row r="710" spans="1:1">
      <c r="A710" s="246"/>
    </row>
    <row r="711" spans="1:1">
      <c r="A711" s="246"/>
    </row>
    <row r="712" spans="1:1">
      <c r="A712" s="246"/>
    </row>
    <row r="713" spans="1:1">
      <c r="A713" s="246"/>
    </row>
    <row r="714" spans="1:1">
      <c r="A714" s="246"/>
    </row>
    <row r="715" spans="1:1">
      <c r="A715" s="246"/>
    </row>
    <row r="716" spans="1:1">
      <c r="A716" s="246"/>
    </row>
    <row r="717" spans="1:1">
      <c r="A717" s="246"/>
    </row>
    <row r="718" spans="1:1">
      <c r="A718" s="246"/>
    </row>
    <row r="719" spans="1:1">
      <c r="A719" s="246"/>
    </row>
    <row r="720" spans="1:1">
      <c r="A720" s="246"/>
    </row>
    <row r="721" spans="1:1">
      <c r="A721" s="246"/>
    </row>
    <row r="722" spans="1:1">
      <c r="A722" s="246"/>
    </row>
    <row r="723" spans="1:1">
      <c r="A723" s="246"/>
    </row>
    <row r="724" spans="1:1">
      <c r="A724" s="246"/>
    </row>
    <row r="725" spans="1:1">
      <c r="A725" s="246"/>
    </row>
    <row r="726" spans="1:1">
      <c r="A726" s="246"/>
    </row>
    <row r="727" spans="1:1">
      <c r="A727" s="246"/>
    </row>
    <row r="728" spans="1:1">
      <c r="A728" s="246"/>
    </row>
    <row r="729" spans="1:1">
      <c r="A729" s="246"/>
    </row>
    <row r="730" spans="1:1">
      <c r="A730" s="246"/>
    </row>
    <row r="731" spans="1:1">
      <c r="A731" s="246"/>
    </row>
    <row r="732" spans="1:1">
      <c r="A732" s="246"/>
    </row>
    <row r="733" spans="1:1">
      <c r="A733" s="246"/>
    </row>
    <row r="734" spans="1:1">
      <c r="A734" s="246"/>
    </row>
    <row r="735" spans="1:1">
      <c r="A735" s="246"/>
    </row>
    <row r="736" spans="1:1">
      <c r="A736" s="246"/>
    </row>
    <row r="737" spans="1:1">
      <c r="A737" s="246"/>
    </row>
    <row r="738" spans="1:1">
      <c r="A738" s="246"/>
    </row>
    <row r="739" spans="1:1">
      <c r="A739" s="246"/>
    </row>
    <row r="740" spans="1:1">
      <c r="A740" s="246"/>
    </row>
    <row r="741" spans="1:1">
      <c r="A741" s="246"/>
    </row>
    <row r="742" spans="1:1">
      <c r="A742" s="246"/>
    </row>
    <row r="743" spans="1:1">
      <c r="A743" s="246"/>
    </row>
    <row r="744" spans="1:1">
      <c r="A744" s="246"/>
    </row>
    <row r="745" spans="1:1">
      <c r="A745" s="246"/>
    </row>
    <row r="746" spans="1:1">
      <c r="A746" s="246"/>
    </row>
    <row r="747" spans="1:1">
      <c r="A747" s="246"/>
    </row>
    <row r="748" spans="1:1">
      <c r="A748" s="246"/>
    </row>
    <row r="749" spans="1:1">
      <c r="A749" s="246"/>
    </row>
    <row r="750" spans="1:1">
      <c r="A750" s="246"/>
    </row>
    <row r="751" spans="1:1">
      <c r="A751" s="246"/>
    </row>
    <row r="752" spans="1:1">
      <c r="A752" s="246"/>
    </row>
    <row r="753" spans="1:1">
      <c r="A753" s="246"/>
    </row>
    <row r="754" spans="1:1">
      <c r="A754" s="246"/>
    </row>
    <row r="755" spans="1:1">
      <c r="A755" s="246"/>
    </row>
    <row r="756" spans="1:1">
      <c r="A756" s="246"/>
    </row>
    <row r="757" spans="1:1">
      <c r="A757" s="246"/>
    </row>
    <row r="758" spans="1:1">
      <c r="A758" s="246"/>
    </row>
    <row r="759" spans="1:1">
      <c r="A759" s="246"/>
    </row>
    <row r="760" spans="1:1">
      <c r="A760" s="246"/>
    </row>
    <row r="761" spans="1:1">
      <c r="A761" s="246"/>
    </row>
    <row r="762" spans="1:1">
      <c r="A762" s="246"/>
    </row>
    <row r="763" spans="1:1">
      <c r="A763" s="246"/>
    </row>
    <row r="764" spans="1:1">
      <c r="A764" s="246"/>
    </row>
    <row r="765" spans="1:1">
      <c r="A765" s="246"/>
    </row>
    <row r="766" spans="1:1">
      <c r="A766" s="246"/>
    </row>
    <row r="767" spans="1:1">
      <c r="A767" s="246"/>
    </row>
    <row r="768" spans="1:1">
      <c r="A768" s="246"/>
    </row>
    <row r="769" spans="1:1">
      <c r="A769" s="246"/>
    </row>
    <row r="770" spans="1:1">
      <c r="A770" s="246"/>
    </row>
    <row r="771" spans="1:1">
      <c r="A771" s="246"/>
    </row>
    <row r="772" spans="1:1">
      <c r="A772" s="246"/>
    </row>
    <row r="773" spans="1:1">
      <c r="A773" s="246"/>
    </row>
    <row r="774" spans="1:1">
      <c r="A774" s="246"/>
    </row>
    <row r="775" spans="1:1">
      <c r="A775" s="246"/>
    </row>
    <row r="776" spans="1:1">
      <c r="A776" s="246"/>
    </row>
    <row r="777" spans="1:1">
      <c r="A777" s="246"/>
    </row>
    <row r="778" spans="1:1">
      <c r="A778" s="246"/>
    </row>
    <row r="779" spans="1:1">
      <c r="A779" s="246"/>
    </row>
    <row r="780" spans="1:1">
      <c r="A780" s="246"/>
    </row>
    <row r="781" spans="1:1">
      <c r="A781" s="246"/>
    </row>
    <row r="782" spans="1:1">
      <c r="A782" s="246"/>
    </row>
    <row r="783" spans="1:1">
      <c r="A783" s="246"/>
    </row>
    <row r="784" spans="1:1">
      <c r="A784" s="246"/>
    </row>
    <row r="785" spans="1:1">
      <c r="A785" s="246"/>
    </row>
    <row r="786" spans="1:1">
      <c r="A786" s="246"/>
    </row>
    <row r="787" spans="1:1">
      <c r="A787" s="246"/>
    </row>
    <row r="788" spans="1:1">
      <c r="A788" s="246"/>
    </row>
    <row r="789" spans="1:1">
      <c r="A789" s="246"/>
    </row>
    <row r="790" spans="1:1">
      <c r="A790" s="246"/>
    </row>
    <row r="791" spans="1:1">
      <c r="A791" s="246"/>
    </row>
    <row r="792" spans="1:1">
      <c r="A792" s="246"/>
    </row>
    <row r="793" spans="1:1">
      <c r="A793" s="246"/>
    </row>
    <row r="794" spans="1:1">
      <c r="A794" s="246"/>
    </row>
    <row r="795" spans="1:1">
      <c r="A795" s="246"/>
    </row>
    <row r="796" spans="1:1">
      <c r="A796" s="246"/>
    </row>
    <row r="797" spans="1:1">
      <c r="A797" s="246"/>
    </row>
    <row r="798" spans="1:1">
      <c r="A798" s="246"/>
    </row>
    <row r="799" spans="1:1">
      <c r="A799" s="246"/>
    </row>
    <row r="800" spans="1:1">
      <c r="A800" s="246"/>
    </row>
    <row r="801" spans="1:1">
      <c r="A801" s="246"/>
    </row>
    <row r="802" spans="1:1">
      <c r="A802" s="246"/>
    </row>
    <row r="803" spans="1:1">
      <c r="A803" s="246"/>
    </row>
    <row r="804" spans="1:1">
      <c r="A804" s="246"/>
    </row>
    <row r="805" spans="1:1">
      <c r="A805" s="246"/>
    </row>
    <row r="806" spans="1:1">
      <c r="A806" s="246"/>
    </row>
    <row r="807" spans="1:1">
      <c r="A807" s="246"/>
    </row>
    <row r="808" spans="1:1">
      <c r="A808" s="246"/>
    </row>
    <row r="809" spans="1:1">
      <c r="A809" s="246"/>
    </row>
    <row r="810" spans="1:1">
      <c r="A810" s="246"/>
    </row>
    <row r="811" spans="1:1">
      <c r="A811" s="246"/>
    </row>
    <row r="812" spans="1:1">
      <c r="A812" s="246"/>
    </row>
    <row r="813" spans="1:1">
      <c r="A813" s="246"/>
    </row>
    <row r="814" spans="1:1">
      <c r="A814" s="246"/>
    </row>
    <row r="815" spans="1:1">
      <c r="A815" s="246"/>
    </row>
    <row r="816" spans="1:1">
      <c r="A816" s="246"/>
    </row>
    <row r="817" spans="1:1">
      <c r="A817" s="246"/>
    </row>
    <row r="818" spans="1:1">
      <c r="A818" s="246"/>
    </row>
    <row r="819" spans="1:1">
      <c r="A819" s="246"/>
    </row>
    <row r="820" spans="1:1">
      <c r="A820" s="246"/>
    </row>
    <row r="821" spans="1:1">
      <c r="A821" s="246"/>
    </row>
    <row r="822" spans="1:1">
      <c r="A822" s="246"/>
    </row>
    <row r="823" spans="1:1">
      <c r="A823" s="246"/>
    </row>
    <row r="824" spans="1:1">
      <c r="A824" s="246"/>
    </row>
    <row r="825" spans="1:1">
      <c r="A825" s="246"/>
    </row>
    <row r="826" spans="1:1">
      <c r="A826" s="246"/>
    </row>
    <row r="827" spans="1:1">
      <c r="A827" s="246"/>
    </row>
    <row r="828" spans="1:1">
      <c r="A828" s="246"/>
    </row>
    <row r="829" spans="1:1">
      <c r="A829" s="246"/>
    </row>
    <row r="830" spans="1:1">
      <c r="A830" s="246"/>
    </row>
    <row r="831" spans="1:1">
      <c r="A831" s="246"/>
    </row>
    <row r="832" spans="1:1">
      <c r="A832" s="246"/>
    </row>
    <row r="833" spans="1:1">
      <c r="A833" s="246"/>
    </row>
    <row r="834" spans="1:1">
      <c r="A834" s="246"/>
    </row>
    <row r="835" spans="1:1">
      <c r="A835" s="246"/>
    </row>
    <row r="836" spans="1:1">
      <c r="A836" s="246"/>
    </row>
    <row r="837" spans="1:1">
      <c r="A837" s="246"/>
    </row>
    <row r="838" spans="1:1">
      <c r="A838" s="246"/>
    </row>
    <row r="839" spans="1:1">
      <c r="A839" s="246"/>
    </row>
    <row r="840" spans="1:1">
      <c r="A840" s="246"/>
    </row>
    <row r="841" spans="1:1">
      <c r="A841" s="246"/>
    </row>
    <row r="842" spans="1:1">
      <c r="A842" s="246"/>
    </row>
    <row r="843" spans="1:1">
      <c r="A843" s="246"/>
    </row>
    <row r="844" spans="1:1">
      <c r="A844" s="246"/>
    </row>
    <row r="845" spans="1:1">
      <c r="A845" s="246"/>
    </row>
    <row r="846" spans="1:1">
      <c r="A846" s="246"/>
    </row>
    <row r="847" spans="1:1">
      <c r="A847" s="246"/>
    </row>
    <row r="848" spans="1:1">
      <c r="A848" s="246"/>
    </row>
    <row r="849" spans="1:1">
      <c r="A849" s="246"/>
    </row>
    <row r="850" spans="1:1">
      <c r="A850" s="246"/>
    </row>
    <row r="851" spans="1:1">
      <c r="A851" s="246"/>
    </row>
    <row r="852" spans="1:1">
      <c r="A852" s="246"/>
    </row>
    <row r="853" spans="1:1">
      <c r="A853" s="246"/>
    </row>
    <row r="854" spans="1:1">
      <c r="A854" s="246"/>
    </row>
    <row r="855" spans="1:1">
      <c r="A855" s="246"/>
    </row>
    <row r="856" spans="1:1">
      <c r="A856" s="246"/>
    </row>
    <row r="857" spans="1:1">
      <c r="A857" s="246"/>
    </row>
    <row r="858" spans="1:1">
      <c r="A858" s="246"/>
    </row>
    <row r="859" spans="1:1">
      <c r="A859" s="246"/>
    </row>
    <row r="860" spans="1:1">
      <c r="A860" s="246"/>
    </row>
    <row r="861" spans="1:1">
      <c r="A861" s="246"/>
    </row>
    <row r="862" spans="1:1">
      <c r="A862" s="246"/>
    </row>
    <row r="863" spans="1:1">
      <c r="A863" s="246"/>
    </row>
    <row r="864" spans="1:1">
      <c r="A864" s="246"/>
    </row>
    <row r="865" spans="1:1">
      <c r="A865" s="246"/>
    </row>
    <row r="866" spans="1:1">
      <c r="A866" s="246"/>
    </row>
    <row r="867" spans="1:1">
      <c r="A867" s="246"/>
    </row>
    <row r="868" spans="1:1">
      <c r="A868" s="246"/>
    </row>
    <row r="869" spans="1:1">
      <c r="A869" s="246"/>
    </row>
    <row r="870" spans="1:1">
      <c r="A870" s="246"/>
    </row>
    <row r="871" spans="1:1">
      <c r="A871" s="246"/>
    </row>
    <row r="872" spans="1:1">
      <c r="A872" s="246"/>
    </row>
    <row r="873" spans="1:1">
      <c r="A873" s="246"/>
    </row>
    <row r="874" spans="1:1">
      <c r="A874" s="246"/>
    </row>
    <row r="875" spans="1:1">
      <c r="A875" s="246"/>
    </row>
    <row r="876" spans="1:1">
      <c r="A876" s="246"/>
    </row>
    <row r="877" spans="1:1">
      <c r="A877" s="246"/>
    </row>
    <row r="878" spans="1:1">
      <c r="A878" s="246"/>
    </row>
    <row r="879" spans="1:1">
      <c r="A879" s="246"/>
    </row>
    <row r="880" spans="1:1">
      <c r="A880" s="246"/>
    </row>
    <row r="881" spans="1:1">
      <c r="A881" s="246"/>
    </row>
    <row r="882" spans="1:1">
      <c r="A882" s="246"/>
    </row>
    <row r="883" spans="1:1">
      <c r="A883" s="246"/>
    </row>
    <row r="884" spans="1:1">
      <c r="A884" s="246"/>
    </row>
    <row r="885" spans="1:1">
      <c r="A885" s="246"/>
    </row>
    <row r="886" spans="1:1">
      <c r="A886" s="246"/>
    </row>
    <row r="887" spans="1:1">
      <c r="A887" s="246"/>
    </row>
    <row r="888" spans="1:1">
      <c r="A888" s="246"/>
    </row>
    <row r="889" spans="1:1">
      <c r="A889" s="246"/>
    </row>
    <row r="890" spans="1:1">
      <c r="A890" s="246"/>
    </row>
    <row r="891" spans="1:1">
      <c r="A891" s="246"/>
    </row>
    <row r="892" spans="1:1">
      <c r="A892" s="246"/>
    </row>
    <row r="893" spans="1:1">
      <c r="A893" s="246"/>
    </row>
    <row r="894" spans="1:1">
      <c r="A894" s="246"/>
    </row>
    <row r="895" spans="1:1">
      <c r="A895" s="246"/>
    </row>
    <row r="896" spans="1:1">
      <c r="A896" s="246"/>
    </row>
    <row r="897" spans="1:1">
      <c r="A897" s="246"/>
    </row>
    <row r="898" spans="1:1">
      <c r="A898" s="246"/>
    </row>
    <row r="899" spans="1:1">
      <c r="A899" s="246"/>
    </row>
    <row r="900" spans="1:1">
      <c r="A900" s="246"/>
    </row>
    <row r="901" spans="1:1">
      <c r="A901" s="246"/>
    </row>
    <row r="902" spans="1:1">
      <c r="A902" s="246"/>
    </row>
    <row r="903" spans="1:1">
      <c r="A903" s="246"/>
    </row>
    <row r="904" spans="1:1">
      <c r="A904" s="246"/>
    </row>
    <row r="905" spans="1:1">
      <c r="A905" s="246"/>
    </row>
    <row r="906" spans="1:1">
      <c r="A906" s="246"/>
    </row>
    <row r="907" spans="1:1">
      <c r="A907" s="246"/>
    </row>
    <row r="908" spans="1:1">
      <c r="A908" s="246"/>
    </row>
    <row r="909" spans="1:1">
      <c r="A909" s="246"/>
    </row>
    <row r="910" spans="1:1">
      <c r="A910" s="246"/>
    </row>
    <row r="911" spans="1:1">
      <c r="A911" s="246"/>
    </row>
    <row r="912" spans="1:1">
      <c r="A912" s="246"/>
    </row>
    <row r="913" spans="1:1">
      <c r="A913" s="246"/>
    </row>
    <row r="914" spans="1:1">
      <c r="A914" s="246"/>
    </row>
    <row r="915" spans="1:1">
      <c r="A915" s="246"/>
    </row>
    <row r="916" spans="1:1">
      <c r="A916" s="246"/>
    </row>
    <row r="917" spans="1:1">
      <c r="A917" s="246"/>
    </row>
    <row r="918" spans="1:1">
      <c r="A918" s="246"/>
    </row>
    <row r="919" spans="1:1">
      <c r="A919" s="246"/>
    </row>
    <row r="920" spans="1:1">
      <c r="A920" s="246"/>
    </row>
    <row r="921" spans="1:1">
      <c r="A921" s="246"/>
    </row>
    <row r="922" spans="1:1">
      <c r="A922" s="246"/>
    </row>
    <row r="923" spans="1:1">
      <c r="A923" s="246"/>
    </row>
    <row r="924" spans="1:1">
      <c r="A924" s="246"/>
    </row>
    <row r="925" spans="1:1">
      <c r="A925" s="246"/>
    </row>
    <row r="926" spans="1:1">
      <c r="A926" s="246"/>
    </row>
    <row r="927" spans="1:1">
      <c r="A927" s="246"/>
    </row>
    <row r="928" spans="1:1">
      <c r="A928" s="246"/>
    </row>
    <row r="929" spans="1:1">
      <c r="A929" s="246"/>
    </row>
    <row r="930" spans="1:1">
      <c r="A930" s="246"/>
    </row>
    <row r="931" spans="1:1">
      <c r="A931" s="246"/>
    </row>
    <row r="932" spans="1:1">
      <c r="A932" s="246"/>
    </row>
    <row r="933" spans="1:1">
      <c r="A933" s="246"/>
    </row>
    <row r="934" spans="1:1">
      <c r="A934" s="246"/>
    </row>
    <row r="935" spans="1:1">
      <c r="A935" s="246"/>
    </row>
    <row r="936" spans="1:1">
      <c r="A936" s="246"/>
    </row>
    <row r="937" spans="1:1">
      <c r="A937" s="246"/>
    </row>
    <row r="938" spans="1:1">
      <c r="A938" s="246"/>
    </row>
    <row r="939" spans="1:1">
      <c r="A939" s="246"/>
    </row>
    <row r="940" spans="1:1">
      <c r="A940" s="246"/>
    </row>
    <row r="941" spans="1:1">
      <c r="A941" s="246"/>
    </row>
    <row r="942" spans="1:1">
      <c r="A942" s="246"/>
    </row>
    <row r="943" spans="1:1">
      <c r="A943" s="246"/>
    </row>
    <row r="944" spans="1:1">
      <c r="A944" s="246"/>
    </row>
    <row r="945" spans="1:1">
      <c r="A945" s="246"/>
    </row>
    <row r="946" spans="1:1">
      <c r="A946" s="246"/>
    </row>
    <row r="947" spans="1:1">
      <c r="A947" s="246"/>
    </row>
    <row r="948" spans="1:1">
      <c r="A948" s="246"/>
    </row>
    <row r="949" spans="1:1">
      <c r="A949" s="246"/>
    </row>
    <row r="950" spans="1:1">
      <c r="A950" s="246"/>
    </row>
    <row r="951" spans="1:1">
      <c r="A951" s="246"/>
    </row>
    <row r="952" spans="1:1">
      <c r="A952" s="246"/>
    </row>
    <row r="953" spans="1:1">
      <c r="A953" s="246"/>
    </row>
    <row r="954" spans="1:1">
      <c r="A954" s="246"/>
    </row>
    <row r="955" spans="1:1">
      <c r="A955" s="246"/>
    </row>
    <row r="956" spans="1:1">
      <c r="A956" s="246"/>
    </row>
    <row r="957" spans="1:1">
      <c r="A957" s="246"/>
    </row>
    <row r="958" spans="1:1">
      <c r="A958" s="246"/>
    </row>
    <row r="959" spans="1:1">
      <c r="A959" s="246"/>
    </row>
    <row r="960" spans="1:1">
      <c r="A960" s="246"/>
    </row>
    <row r="961" spans="1:1">
      <c r="A961" s="246"/>
    </row>
    <row r="962" spans="1:1">
      <c r="A962" s="246"/>
    </row>
    <row r="963" spans="1:1">
      <c r="A963" s="246"/>
    </row>
    <row r="964" spans="1:1">
      <c r="A964" s="246"/>
    </row>
    <row r="965" spans="1:1">
      <c r="A965" s="246"/>
    </row>
    <row r="966" spans="1:1">
      <c r="A966" s="246"/>
    </row>
    <row r="967" spans="1:1">
      <c r="A967" s="246"/>
    </row>
    <row r="968" spans="1:1">
      <c r="A968" s="246"/>
    </row>
    <row r="969" spans="1:1">
      <c r="A969" s="246"/>
    </row>
    <row r="970" spans="1:1">
      <c r="A970" s="246"/>
    </row>
    <row r="971" spans="1:1">
      <c r="A971" s="246"/>
    </row>
    <row r="972" spans="1:1">
      <c r="A972" s="246"/>
    </row>
    <row r="973" spans="1:1">
      <c r="A973" s="246"/>
    </row>
    <row r="974" spans="1:1">
      <c r="A974" s="246"/>
    </row>
    <row r="975" spans="1:1">
      <c r="A975" s="246"/>
    </row>
    <row r="976" spans="1:1">
      <c r="A976" s="246"/>
    </row>
    <row r="977" spans="1:1">
      <c r="A977" s="246"/>
    </row>
    <row r="978" spans="1:1">
      <c r="A978" s="246"/>
    </row>
    <row r="979" spans="1:1">
      <c r="A979" s="246"/>
    </row>
    <row r="980" spans="1:1">
      <c r="A980" s="246"/>
    </row>
    <row r="981" spans="1:1">
      <c r="A981" s="246"/>
    </row>
    <row r="982" spans="1:1">
      <c r="A982" s="246"/>
    </row>
    <row r="983" spans="1:1">
      <c r="A983" s="246"/>
    </row>
    <row r="984" spans="1:1">
      <c r="A984" s="246"/>
    </row>
    <row r="985" spans="1:1">
      <c r="A985" s="246"/>
    </row>
    <row r="986" spans="1:1">
      <c r="A986" s="246"/>
    </row>
    <row r="987" spans="1:1">
      <c r="A987" s="246"/>
    </row>
    <row r="988" spans="1:1">
      <c r="A988" s="246"/>
    </row>
    <row r="989" spans="1:1">
      <c r="A989" s="246"/>
    </row>
    <row r="990" spans="1:1">
      <c r="A990" s="246"/>
    </row>
    <row r="991" spans="1:1">
      <c r="A991" s="246"/>
    </row>
    <row r="992" spans="1:1">
      <c r="A992" s="246"/>
    </row>
    <row r="993" spans="1:1">
      <c r="A993" s="246"/>
    </row>
    <row r="994" spans="1:1">
      <c r="A994" s="246"/>
    </row>
    <row r="995" spans="1:1">
      <c r="A995" s="246"/>
    </row>
    <row r="996" spans="1:1">
      <c r="A996" s="246"/>
    </row>
    <row r="997" spans="1:1">
      <c r="A997" s="246"/>
    </row>
    <row r="998" spans="1:1">
      <c r="A998" s="246"/>
    </row>
    <row r="999" spans="1:1">
      <c r="A999" s="246"/>
    </row>
    <row r="1000" spans="1:1">
      <c r="A1000" s="246"/>
    </row>
    <row r="1001" spans="1:1">
      <c r="A1001" s="246"/>
    </row>
    <row r="1002" spans="1:1">
      <c r="A1002" s="246"/>
    </row>
    <row r="1003" spans="1:1">
      <c r="A1003" s="246"/>
    </row>
    <row r="1004" spans="1:1">
      <c r="A1004" s="246"/>
    </row>
    <row r="1005" spans="1:1">
      <c r="A1005" s="246"/>
    </row>
    <row r="1006" spans="1:1">
      <c r="A1006" s="246"/>
    </row>
    <row r="1007" spans="1:1">
      <c r="A1007" s="246"/>
    </row>
    <row r="1008" spans="1:1">
      <c r="A1008" s="246"/>
    </row>
    <row r="1009" spans="1:1">
      <c r="A1009" s="246"/>
    </row>
    <row r="1010" spans="1:1">
      <c r="A1010" s="246"/>
    </row>
    <row r="1011" spans="1:1">
      <c r="A1011" s="246"/>
    </row>
    <row r="1012" spans="1:1">
      <c r="A1012" s="246"/>
    </row>
    <row r="1013" spans="1:1">
      <c r="A1013" s="246"/>
    </row>
    <row r="1014" spans="1:1">
      <c r="A1014" s="246"/>
    </row>
    <row r="1015" spans="1:1">
      <c r="A1015" s="246"/>
    </row>
    <row r="1016" spans="1:1">
      <c r="A1016" s="246"/>
    </row>
    <row r="1017" spans="1:1">
      <c r="A1017" s="246"/>
    </row>
    <row r="1018" spans="1:1">
      <c r="A1018" s="246"/>
    </row>
    <row r="1019" spans="1:1">
      <c r="A1019" s="246"/>
    </row>
    <row r="1020" spans="1:1">
      <c r="A1020" s="246"/>
    </row>
    <row r="1021" spans="1:1">
      <c r="A1021" s="246"/>
    </row>
    <row r="1022" spans="1:1">
      <c r="A1022" s="246"/>
    </row>
    <row r="1023" spans="1:1">
      <c r="A1023" s="246"/>
    </row>
    <row r="1024" spans="1:1">
      <c r="A1024" s="246"/>
    </row>
    <row r="1025" spans="1:1">
      <c r="A1025" s="246"/>
    </row>
    <row r="1026" spans="1:1">
      <c r="A1026" s="246"/>
    </row>
    <row r="1027" spans="1:1">
      <c r="A1027" s="246"/>
    </row>
    <row r="1028" spans="1:1">
      <c r="A1028" s="246"/>
    </row>
    <row r="1029" spans="1:1">
      <c r="A1029" s="246"/>
    </row>
    <row r="1030" spans="1:1">
      <c r="A1030" s="246"/>
    </row>
    <row r="1031" spans="1:1">
      <c r="A1031" s="246"/>
    </row>
    <row r="1032" spans="1:1">
      <c r="A1032" s="246"/>
    </row>
    <row r="1033" spans="1:1">
      <c r="A1033" s="246"/>
    </row>
    <row r="1034" spans="1:1">
      <c r="A1034" s="246"/>
    </row>
    <row r="1035" spans="1:1">
      <c r="A1035" s="246"/>
    </row>
    <row r="1036" spans="1:1">
      <c r="A1036" s="246"/>
    </row>
    <row r="1037" spans="1:1">
      <c r="A1037" s="246"/>
    </row>
    <row r="1038" spans="1:1">
      <c r="A1038" s="246"/>
    </row>
    <row r="1039" spans="1:1">
      <c r="A1039" s="246"/>
    </row>
    <row r="1040" spans="1:1">
      <c r="A1040" s="246"/>
    </row>
    <row r="1041" spans="1:1">
      <c r="A1041" s="246"/>
    </row>
    <row r="1042" spans="1:1">
      <c r="A1042" s="246"/>
    </row>
    <row r="1043" spans="1:1">
      <c r="A1043" s="246"/>
    </row>
    <row r="1044" spans="1:1">
      <c r="A1044" s="246"/>
    </row>
    <row r="1045" spans="1:1">
      <c r="A1045" s="246"/>
    </row>
    <row r="1046" spans="1:1">
      <c r="A1046" s="246"/>
    </row>
    <row r="1047" spans="1:1">
      <c r="A1047" s="246"/>
    </row>
    <row r="1048" spans="1:1">
      <c r="A1048" s="246"/>
    </row>
    <row r="1049" spans="1:1">
      <c r="A1049" s="246"/>
    </row>
    <row r="1050" spans="1:1">
      <c r="A1050" s="246"/>
    </row>
    <row r="1051" spans="1:1">
      <c r="A1051" s="246"/>
    </row>
    <row r="1052" spans="1:1">
      <c r="A1052" s="246"/>
    </row>
    <row r="1053" spans="1:1">
      <c r="A1053" s="246"/>
    </row>
    <row r="1054" spans="1:1">
      <c r="A1054" s="246"/>
    </row>
    <row r="1055" spans="1:1">
      <c r="A1055" s="246"/>
    </row>
    <row r="1056" spans="1:1">
      <c r="A1056" s="246"/>
    </row>
    <row r="1057" spans="1:1">
      <c r="A1057" s="246"/>
    </row>
    <row r="1058" spans="1:1">
      <c r="A1058" s="246"/>
    </row>
    <row r="1059" spans="1:1">
      <c r="A1059" s="246"/>
    </row>
    <row r="1060" spans="1:1">
      <c r="A1060" s="246"/>
    </row>
    <row r="1061" spans="1:1">
      <c r="A1061" s="246"/>
    </row>
    <row r="1062" spans="1:1">
      <c r="A1062" s="246"/>
    </row>
    <row r="1063" spans="1:1">
      <c r="A1063" s="246"/>
    </row>
    <row r="1064" spans="1:1">
      <c r="A1064" s="246"/>
    </row>
    <row r="1065" spans="1:1">
      <c r="A1065" s="246"/>
    </row>
    <row r="1066" spans="1:1">
      <c r="A1066" s="246"/>
    </row>
    <row r="1067" spans="1:1">
      <c r="A1067" s="246"/>
    </row>
    <row r="1068" spans="1:1">
      <c r="A1068" s="246"/>
    </row>
    <row r="1069" spans="1:1">
      <c r="A1069" s="246"/>
    </row>
    <row r="1070" spans="1:1">
      <c r="A1070" s="246"/>
    </row>
    <row r="1071" spans="1:1">
      <c r="A1071" s="246"/>
    </row>
    <row r="1072" spans="1:1">
      <c r="A1072" s="246"/>
    </row>
    <row r="1073" spans="1:1">
      <c r="A1073" s="246"/>
    </row>
    <row r="1074" spans="1:1">
      <c r="A1074" s="246"/>
    </row>
    <row r="1075" spans="1:1">
      <c r="A1075" s="246"/>
    </row>
    <row r="1076" spans="1:1">
      <c r="A1076" s="246"/>
    </row>
    <row r="1077" spans="1:1">
      <c r="A1077" s="246"/>
    </row>
    <row r="1078" spans="1:1">
      <c r="A1078" s="246"/>
    </row>
    <row r="1079" spans="1:1">
      <c r="A1079" s="246"/>
    </row>
    <row r="1080" spans="1:1">
      <c r="A1080" s="246"/>
    </row>
    <row r="1081" spans="1:1">
      <c r="A1081" s="246"/>
    </row>
    <row r="1082" spans="1:1">
      <c r="A1082" s="246"/>
    </row>
    <row r="1083" spans="1:1">
      <c r="A1083" s="246"/>
    </row>
    <row r="1084" spans="1:1">
      <c r="A1084" s="246"/>
    </row>
    <row r="1085" spans="1:1">
      <c r="A1085" s="246"/>
    </row>
    <row r="1086" spans="1:1">
      <c r="A1086" s="246"/>
    </row>
    <row r="1087" spans="1:1">
      <c r="A1087" s="246"/>
    </row>
    <row r="1088" spans="1:1">
      <c r="A1088" s="246"/>
    </row>
    <row r="1089" spans="1:1">
      <c r="A1089" s="246"/>
    </row>
    <row r="1090" spans="1:1">
      <c r="A1090" s="246"/>
    </row>
    <row r="1091" spans="1:1">
      <c r="A1091" s="246"/>
    </row>
    <row r="1092" spans="1:1">
      <c r="A1092" s="246"/>
    </row>
    <row r="1093" spans="1:1">
      <c r="A1093" s="246"/>
    </row>
    <row r="1094" spans="1:1">
      <c r="A1094" s="246"/>
    </row>
    <row r="1095" spans="1:1">
      <c r="A1095" s="246"/>
    </row>
    <row r="1096" spans="1:1">
      <c r="A1096" s="246"/>
    </row>
    <row r="1097" spans="1:1">
      <c r="A1097" s="246"/>
    </row>
    <row r="1098" spans="1:1">
      <c r="A1098" s="246"/>
    </row>
    <row r="1099" spans="1:1">
      <c r="A1099" s="246"/>
    </row>
    <row r="1100" spans="1:1">
      <c r="A1100" s="246"/>
    </row>
    <row r="1101" spans="1:1">
      <c r="A1101" s="246"/>
    </row>
    <row r="1102" spans="1:1">
      <c r="A1102" s="246"/>
    </row>
    <row r="1103" spans="1:1">
      <c r="A1103" s="246"/>
    </row>
    <row r="1104" spans="1:1">
      <c r="A1104" s="246"/>
    </row>
    <row r="1105" spans="1:1">
      <c r="A1105" s="246"/>
    </row>
    <row r="1106" spans="1:1">
      <c r="A1106" s="246"/>
    </row>
    <row r="1107" spans="1:1">
      <c r="A1107" s="246"/>
    </row>
    <row r="1108" spans="1:1">
      <c r="A1108" s="246"/>
    </row>
    <row r="1109" spans="1:1">
      <c r="A1109" s="246"/>
    </row>
    <row r="1110" spans="1:1">
      <c r="A1110" s="246"/>
    </row>
    <row r="1111" spans="1:1">
      <c r="A1111" s="246"/>
    </row>
    <row r="1112" spans="1:1">
      <c r="A1112" s="246"/>
    </row>
    <row r="1113" spans="1:1">
      <c r="A1113" s="246"/>
    </row>
    <row r="1114" spans="1:1">
      <c r="A1114" s="246"/>
    </row>
    <row r="1115" spans="1:1">
      <c r="A1115" s="246"/>
    </row>
    <row r="1116" spans="1:1">
      <c r="A1116" s="246"/>
    </row>
    <row r="1117" spans="1:1">
      <c r="A1117" s="246"/>
    </row>
    <row r="1118" spans="1:1">
      <c r="A1118" s="246"/>
    </row>
    <row r="1119" spans="1:1">
      <c r="A1119" s="246"/>
    </row>
    <row r="1120" spans="1:1">
      <c r="A1120" s="246"/>
    </row>
    <row r="1121" spans="1:1">
      <c r="A1121" s="246"/>
    </row>
    <row r="1122" spans="1:1">
      <c r="A1122" s="246"/>
    </row>
    <row r="1123" spans="1:1">
      <c r="A1123" s="246"/>
    </row>
    <row r="1124" spans="1:1">
      <c r="A1124" s="246"/>
    </row>
    <row r="1125" spans="1:1">
      <c r="A1125" s="246"/>
    </row>
    <row r="1126" spans="1:1">
      <c r="A1126" s="246"/>
    </row>
    <row r="1127" spans="1:1">
      <c r="A1127" s="246"/>
    </row>
    <row r="1128" spans="1:1">
      <c r="A1128" s="246"/>
    </row>
    <row r="1129" spans="1:1">
      <c r="A1129" s="246"/>
    </row>
    <row r="1130" spans="1:1">
      <c r="A1130" s="246"/>
    </row>
    <row r="1131" spans="1:1">
      <c r="A1131" s="246"/>
    </row>
    <row r="1132" spans="1:1">
      <c r="A1132" s="246"/>
    </row>
    <row r="1133" spans="1:1">
      <c r="A1133" s="246"/>
    </row>
    <row r="1134" spans="1:1">
      <c r="A1134" s="246"/>
    </row>
    <row r="1135" spans="1:1">
      <c r="A1135" s="246"/>
    </row>
    <row r="1136" spans="1:1">
      <c r="A1136" s="246"/>
    </row>
    <row r="1137" spans="1:1">
      <c r="A1137" s="246"/>
    </row>
    <row r="1138" spans="1:1">
      <c r="A1138" s="246"/>
    </row>
    <row r="1139" spans="1:1">
      <c r="A1139" s="246"/>
    </row>
    <row r="1140" spans="1:1">
      <c r="A1140" s="246"/>
    </row>
    <row r="1141" spans="1:1">
      <c r="A1141" s="246"/>
    </row>
    <row r="1142" spans="1:1">
      <c r="A1142" s="246"/>
    </row>
    <row r="1143" spans="1:1">
      <c r="A1143" s="246"/>
    </row>
    <row r="1144" spans="1:1">
      <c r="A1144" s="246"/>
    </row>
    <row r="1145" spans="1:1">
      <c r="A1145" s="246"/>
    </row>
    <row r="1146" spans="1:1">
      <c r="A1146" s="246"/>
    </row>
    <row r="1147" spans="1:1">
      <c r="A1147" s="246"/>
    </row>
    <row r="1148" spans="1:1">
      <c r="A1148" s="246"/>
    </row>
    <row r="1149" spans="1:1">
      <c r="A1149" s="246"/>
    </row>
    <row r="1150" spans="1:1">
      <c r="A1150" s="246"/>
    </row>
    <row r="1151" spans="1:1">
      <c r="A1151" s="246"/>
    </row>
    <row r="1152" spans="1:1">
      <c r="A1152" s="246"/>
    </row>
    <row r="1153" spans="1:1">
      <c r="A1153" s="246"/>
    </row>
    <row r="1154" spans="1:1">
      <c r="A1154" s="246"/>
    </row>
    <row r="1155" spans="1:1">
      <c r="A1155" s="246"/>
    </row>
    <row r="1156" spans="1:1">
      <c r="A1156" s="246"/>
    </row>
    <row r="1157" spans="1:1">
      <c r="A1157" s="246"/>
    </row>
    <row r="1158" spans="1:1">
      <c r="A1158" s="246"/>
    </row>
    <row r="1159" spans="1:1">
      <c r="A1159" s="246"/>
    </row>
    <row r="1160" spans="1:1">
      <c r="A1160" s="246"/>
    </row>
    <row r="1161" spans="1:1">
      <c r="A1161" s="246"/>
    </row>
    <row r="1162" spans="1:1">
      <c r="A1162" s="246"/>
    </row>
    <row r="1163" spans="1:1">
      <c r="A1163" s="246"/>
    </row>
    <row r="1164" spans="1:1">
      <c r="A1164" s="246"/>
    </row>
    <row r="1165" spans="1:1">
      <c r="A1165" s="246"/>
    </row>
    <row r="1166" spans="1:1">
      <c r="A1166" s="246"/>
    </row>
    <row r="1167" spans="1:1">
      <c r="A1167" s="246"/>
    </row>
    <row r="1168" spans="1:1">
      <c r="A1168" s="246"/>
    </row>
    <row r="1169" spans="1:1">
      <c r="A1169" s="246"/>
    </row>
    <row r="1170" spans="1:1">
      <c r="A1170" s="246"/>
    </row>
    <row r="1171" spans="1:1">
      <c r="A1171" s="246"/>
    </row>
    <row r="1172" spans="1:1">
      <c r="A1172" s="246"/>
    </row>
    <row r="1173" spans="1:1">
      <c r="A1173" s="246"/>
    </row>
    <row r="1174" spans="1:1">
      <c r="A1174" s="246"/>
    </row>
    <row r="1175" spans="1:1">
      <c r="A1175" s="246"/>
    </row>
    <row r="1176" spans="1:1">
      <c r="A1176" s="246"/>
    </row>
    <row r="1177" spans="1:1">
      <c r="A1177" s="246"/>
    </row>
    <row r="1178" spans="1:1">
      <c r="A1178" s="246"/>
    </row>
    <row r="1179" spans="1:1">
      <c r="A1179" s="246"/>
    </row>
    <row r="1180" spans="1:1">
      <c r="A1180" s="246"/>
    </row>
    <row r="1181" spans="1:1">
      <c r="A1181" s="246"/>
    </row>
    <row r="1182" spans="1:1">
      <c r="A1182" s="246"/>
    </row>
    <row r="1183" spans="1:1">
      <c r="A1183" s="246"/>
    </row>
    <row r="1184" spans="1:1">
      <c r="A1184" s="246"/>
    </row>
    <row r="1185" spans="1:1">
      <c r="A1185" s="246"/>
    </row>
    <row r="1186" spans="1:1">
      <c r="A1186" s="246"/>
    </row>
    <row r="1187" spans="1:1">
      <c r="A1187" s="246"/>
    </row>
    <row r="1188" spans="1:1">
      <c r="A1188" s="246"/>
    </row>
    <row r="1189" spans="1:1">
      <c r="A1189" s="246"/>
    </row>
    <row r="1190" spans="1:1">
      <c r="A1190" s="246"/>
    </row>
    <row r="1191" spans="1:1">
      <c r="A1191" s="246"/>
    </row>
    <row r="1192" spans="1:1">
      <c r="A1192" s="246"/>
    </row>
    <row r="1193" spans="1:1">
      <c r="A1193" s="246"/>
    </row>
    <row r="1194" spans="1:1">
      <c r="A1194" s="246"/>
    </row>
    <row r="1195" spans="1:1">
      <c r="A1195" s="246"/>
    </row>
    <row r="1196" spans="1:1">
      <c r="A1196" s="246"/>
    </row>
    <row r="1197" spans="1:1">
      <c r="A1197" s="246"/>
    </row>
    <row r="1198" spans="1:1">
      <c r="A1198" s="246"/>
    </row>
    <row r="1199" spans="1:1">
      <c r="A1199" s="246"/>
    </row>
    <row r="1200" spans="1:1">
      <c r="A1200" s="246"/>
    </row>
    <row r="1201" spans="1:1">
      <c r="A1201" s="246"/>
    </row>
    <row r="1202" spans="1:1">
      <c r="A1202" s="246"/>
    </row>
    <row r="1203" spans="1:1">
      <c r="A1203" s="246"/>
    </row>
    <row r="1204" spans="1:1">
      <c r="A1204" s="246"/>
    </row>
    <row r="1205" spans="1:1">
      <c r="A1205" s="246"/>
    </row>
    <row r="1206" spans="1:1">
      <c r="A1206" s="246"/>
    </row>
    <row r="1207" spans="1:1">
      <c r="A1207" s="246"/>
    </row>
    <row r="1208" spans="1:1">
      <c r="A1208" s="246"/>
    </row>
    <row r="1209" spans="1:1">
      <c r="A1209" s="246"/>
    </row>
    <row r="1210" spans="1:1">
      <c r="A1210" s="246"/>
    </row>
    <row r="1211" spans="1:1">
      <c r="A1211" s="246"/>
    </row>
    <row r="1212" spans="1:1">
      <c r="A1212" s="246"/>
    </row>
    <row r="1213" spans="1:1">
      <c r="A1213" s="246"/>
    </row>
    <row r="1214" spans="1:1">
      <c r="A1214" s="246"/>
    </row>
    <row r="1215" spans="1:1">
      <c r="A1215" s="246"/>
    </row>
    <row r="1216" spans="1:1">
      <c r="A1216" s="246"/>
    </row>
    <row r="1217" spans="1:1">
      <c r="A1217" s="246"/>
    </row>
    <row r="1218" spans="1:1">
      <c r="A1218" s="246"/>
    </row>
    <row r="1219" spans="1:1">
      <c r="A1219" s="246"/>
    </row>
    <row r="1220" spans="1:1">
      <c r="A1220" s="246"/>
    </row>
    <row r="1221" spans="1:1">
      <c r="A1221" s="246"/>
    </row>
    <row r="1222" spans="1:1">
      <c r="A1222" s="246"/>
    </row>
    <row r="1223" spans="1:1">
      <c r="A1223" s="246"/>
    </row>
    <row r="1224" spans="1:1">
      <c r="A1224" s="246"/>
    </row>
    <row r="1225" spans="1:1">
      <c r="A1225" s="246"/>
    </row>
    <row r="1226" spans="1:1">
      <c r="A1226" s="246"/>
    </row>
    <row r="1227" spans="1:1">
      <c r="A1227" s="246"/>
    </row>
    <row r="1228" spans="1:1">
      <c r="A1228" s="246"/>
    </row>
    <row r="1229" spans="1:1">
      <c r="A1229" s="246"/>
    </row>
    <row r="1230" spans="1:1">
      <c r="A1230" s="246"/>
    </row>
    <row r="1231" spans="1:1">
      <c r="A1231" s="246"/>
    </row>
    <row r="1232" spans="1:1">
      <c r="A1232" s="246"/>
    </row>
    <row r="1233" spans="1:1">
      <c r="A1233" s="246"/>
    </row>
    <row r="1234" spans="1:1">
      <c r="A1234" s="246"/>
    </row>
    <row r="1235" spans="1:1">
      <c r="A1235" s="246"/>
    </row>
    <row r="1236" spans="1:1">
      <c r="A1236" s="246"/>
    </row>
    <row r="1237" spans="1:1">
      <c r="A1237" s="246"/>
    </row>
    <row r="1238" spans="1:1">
      <c r="A1238" s="246"/>
    </row>
    <row r="1239" spans="1:1">
      <c r="A1239" s="246"/>
    </row>
    <row r="1240" spans="1:1">
      <c r="A1240" s="246"/>
    </row>
    <row r="1241" spans="1:1">
      <c r="A1241" s="246"/>
    </row>
    <row r="1242" spans="1:1">
      <c r="A1242" s="246"/>
    </row>
    <row r="1243" spans="1:1">
      <c r="A1243" s="246"/>
    </row>
    <row r="1244" spans="1:1">
      <c r="A1244" s="246"/>
    </row>
    <row r="1245" spans="1:1">
      <c r="A1245" s="246"/>
    </row>
    <row r="1246" spans="1:1">
      <c r="A1246" s="246"/>
    </row>
    <row r="1247" spans="1:1">
      <c r="A1247" s="246"/>
    </row>
    <row r="1248" spans="1:1">
      <c r="A1248" s="246"/>
    </row>
    <row r="1249" spans="1:1">
      <c r="A1249" s="246"/>
    </row>
    <row r="1250" spans="1:1">
      <c r="A1250" s="246"/>
    </row>
    <row r="1251" spans="1:1">
      <c r="A1251" s="246"/>
    </row>
    <row r="1252" spans="1:1">
      <c r="A1252" s="246"/>
    </row>
    <row r="1253" spans="1:1">
      <c r="A1253" s="246"/>
    </row>
    <row r="1254" spans="1:1">
      <c r="A1254" s="246"/>
    </row>
    <row r="1255" spans="1:1">
      <c r="A1255" s="246"/>
    </row>
    <row r="1256" spans="1:1">
      <c r="A1256" s="246"/>
    </row>
    <row r="1257" spans="1:1">
      <c r="A1257" s="246"/>
    </row>
    <row r="1258" spans="1:1">
      <c r="A1258" s="246"/>
    </row>
    <row r="1259" spans="1:1">
      <c r="A1259" s="246"/>
    </row>
    <row r="1260" spans="1:1">
      <c r="A1260" s="246"/>
    </row>
    <row r="1261" spans="1:1">
      <c r="A1261" s="246"/>
    </row>
    <row r="1262" spans="1:1">
      <c r="A1262" s="246"/>
    </row>
    <row r="1263" spans="1:1">
      <c r="A1263" s="246"/>
    </row>
    <row r="1264" spans="1:1">
      <c r="A1264" s="246"/>
    </row>
    <row r="1265" spans="1:1">
      <c r="A1265" s="246"/>
    </row>
    <row r="1266" spans="1:1">
      <c r="A1266" s="246"/>
    </row>
    <row r="1267" spans="1:1">
      <c r="A1267" s="246"/>
    </row>
    <row r="1268" spans="1:1">
      <c r="A1268" s="246"/>
    </row>
    <row r="1269" spans="1:1">
      <c r="A1269" s="246"/>
    </row>
    <row r="1270" spans="1:1">
      <c r="A1270" s="246"/>
    </row>
    <row r="1271" spans="1:1">
      <c r="A1271" s="246"/>
    </row>
    <row r="1272" spans="1:1">
      <c r="A1272" s="246"/>
    </row>
    <row r="1273" spans="1:1">
      <c r="A1273" s="246"/>
    </row>
    <row r="1274" spans="1:1">
      <c r="A1274" s="246"/>
    </row>
    <row r="1275" spans="1:1">
      <c r="A1275" s="246"/>
    </row>
    <row r="1276" spans="1:1">
      <c r="A1276" s="246"/>
    </row>
    <row r="1277" spans="1:1">
      <c r="A1277" s="246"/>
    </row>
    <row r="1278" spans="1:1">
      <c r="A1278" s="246"/>
    </row>
    <row r="1279" spans="1:1">
      <c r="A1279" s="246"/>
    </row>
    <row r="1280" spans="1:1">
      <c r="A1280" s="246"/>
    </row>
    <row r="1281" spans="1:1">
      <c r="A1281" s="246"/>
    </row>
    <row r="1282" spans="1:1">
      <c r="A1282" s="246"/>
    </row>
    <row r="1283" spans="1:1">
      <c r="A1283" s="246"/>
    </row>
    <row r="1284" spans="1:1">
      <c r="A1284" s="246"/>
    </row>
    <row r="1285" spans="1:1">
      <c r="A1285" s="246"/>
    </row>
    <row r="1286" spans="1:1">
      <c r="A1286" s="246"/>
    </row>
    <row r="1287" spans="1:1">
      <c r="A1287" s="246"/>
    </row>
    <row r="1288" spans="1:1">
      <c r="A1288" s="246"/>
    </row>
    <row r="1289" spans="1:1">
      <c r="A1289" s="246"/>
    </row>
    <row r="1290" spans="1:1">
      <c r="A1290" s="246"/>
    </row>
    <row r="1291" spans="1:1">
      <c r="A1291" s="246"/>
    </row>
    <row r="1292" spans="1:1">
      <c r="A1292" s="246"/>
    </row>
    <row r="1293" spans="1:1">
      <c r="A1293" s="246"/>
    </row>
    <row r="1294" spans="1:1">
      <c r="A1294" s="246"/>
    </row>
    <row r="1295" spans="1:1">
      <c r="A1295" s="246"/>
    </row>
    <row r="1296" spans="1:1">
      <c r="A1296" s="246"/>
    </row>
    <row r="1297" spans="1:1">
      <c r="A1297" s="246"/>
    </row>
    <row r="1298" spans="1:1">
      <c r="A1298" s="246"/>
    </row>
    <row r="1299" spans="1:1">
      <c r="A1299" s="246"/>
    </row>
    <row r="1300" spans="1:1">
      <c r="A1300" s="246"/>
    </row>
    <row r="1301" spans="1:1">
      <c r="A1301" s="246"/>
    </row>
    <row r="1302" spans="1:1">
      <c r="A1302" s="246"/>
    </row>
    <row r="1303" spans="1:1">
      <c r="A1303" s="246"/>
    </row>
    <row r="1304" spans="1:1">
      <c r="A1304" s="246"/>
    </row>
    <row r="1305" spans="1:1">
      <c r="A1305" s="246"/>
    </row>
    <row r="1306" spans="1:1">
      <c r="A1306" s="246"/>
    </row>
    <row r="1307" spans="1:1">
      <c r="A1307" s="246"/>
    </row>
    <row r="1308" spans="1:1">
      <c r="A1308" s="246"/>
    </row>
    <row r="1309" spans="1:1">
      <c r="A1309" s="246"/>
    </row>
    <row r="1310" spans="1:1">
      <c r="A1310" s="246"/>
    </row>
    <row r="1311" spans="1:1">
      <c r="A1311" s="246"/>
    </row>
    <row r="1312" spans="1:1">
      <c r="A1312" s="246"/>
    </row>
    <row r="1313" spans="1:1">
      <c r="A1313" s="246"/>
    </row>
    <row r="1314" spans="1:1">
      <c r="A1314" s="246"/>
    </row>
    <row r="1315" spans="1:1">
      <c r="A1315" s="246"/>
    </row>
    <row r="1316" spans="1:1">
      <c r="A1316" s="246"/>
    </row>
    <row r="1317" spans="1:1">
      <c r="A1317" s="246"/>
    </row>
    <row r="1318" spans="1:1">
      <c r="A1318" s="246"/>
    </row>
    <row r="1319" spans="1:1">
      <c r="A1319" s="246"/>
    </row>
    <row r="1320" spans="1:1">
      <c r="A1320" s="246"/>
    </row>
    <row r="1321" spans="1:1">
      <c r="A1321" s="246"/>
    </row>
    <row r="1322" spans="1:1">
      <c r="A1322" s="246"/>
    </row>
    <row r="1323" spans="1:1">
      <c r="A1323" s="246"/>
    </row>
    <row r="1324" spans="1:1">
      <c r="A1324" s="246"/>
    </row>
    <row r="1325" spans="1:1">
      <c r="A1325" s="246"/>
    </row>
    <row r="1326" spans="1:1">
      <c r="A1326" s="246"/>
    </row>
    <row r="1327" spans="1:1">
      <c r="A1327" s="246"/>
    </row>
    <row r="1328" spans="1:1">
      <c r="A1328" s="246"/>
    </row>
    <row r="1329" spans="1:1">
      <c r="A1329" s="246"/>
    </row>
    <row r="1330" spans="1:1">
      <c r="A1330" s="246"/>
    </row>
    <row r="1331" spans="1:1">
      <c r="A1331" s="246"/>
    </row>
    <row r="1332" spans="1:1">
      <c r="A1332" s="246"/>
    </row>
    <row r="1333" spans="1:1">
      <c r="A1333" s="246"/>
    </row>
    <row r="1334" spans="1:1">
      <c r="A1334" s="246"/>
    </row>
    <row r="1335" spans="1:1">
      <c r="A1335" s="246"/>
    </row>
    <row r="1336" spans="1:1">
      <c r="A1336" s="246"/>
    </row>
    <row r="1337" spans="1:1">
      <c r="A1337" s="246"/>
    </row>
    <row r="1338" spans="1:1">
      <c r="A1338" s="246"/>
    </row>
    <row r="1339" spans="1:1">
      <c r="A1339" s="246"/>
    </row>
    <row r="1340" spans="1:1">
      <c r="A1340" s="246"/>
    </row>
    <row r="1341" spans="1:1">
      <c r="A1341" s="246"/>
    </row>
    <row r="1342" spans="1:1">
      <c r="A1342" s="246"/>
    </row>
    <row r="1343" spans="1:1">
      <c r="A1343" s="246"/>
    </row>
    <row r="1344" spans="1:1">
      <c r="A1344" s="246"/>
    </row>
    <row r="1345" spans="1:1">
      <c r="A1345" s="246"/>
    </row>
    <row r="1346" spans="1:1">
      <c r="A1346" s="246"/>
    </row>
    <row r="1347" spans="1:1">
      <c r="A1347" s="246"/>
    </row>
    <row r="1348" spans="1:1">
      <c r="A1348" s="246"/>
    </row>
    <row r="1349" spans="1:1">
      <c r="A1349" s="246"/>
    </row>
    <row r="1350" spans="1:1">
      <c r="A1350" s="246"/>
    </row>
    <row r="1351" spans="1:1">
      <c r="A1351" s="246"/>
    </row>
    <row r="1352" spans="1:1">
      <c r="A1352" s="246"/>
    </row>
    <row r="1353" spans="1:1">
      <c r="A1353" s="246"/>
    </row>
    <row r="1354" spans="1:1">
      <c r="A1354" s="246"/>
    </row>
    <row r="1355" spans="1:1">
      <c r="A1355" s="246"/>
    </row>
    <row r="1356" spans="1:1">
      <c r="A1356" s="246"/>
    </row>
    <row r="1357" spans="1:1">
      <c r="A1357" s="246"/>
    </row>
    <row r="1358" spans="1:1">
      <c r="A1358" s="246"/>
    </row>
    <row r="1359" spans="1:1">
      <c r="A1359" s="246"/>
    </row>
    <row r="1360" spans="1:1">
      <c r="A1360" s="246"/>
    </row>
    <row r="1361" spans="1:1">
      <c r="A1361" s="246"/>
    </row>
    <row r="1362" spans="1:1">
      <c r="A1362" s="246"/>
    </row>
    <row r="1363" spans="1:1">
      <c r="A1363" s="246"/>
    </row>
    <row r="1364" spans="1:1">
      <c r="A1364" s="246"/>
    </row>
    <row r="1365" spans="1:1">
      <c r="A1365" s="246"/>
    </row>
    <row r="1366" spans="1:1">
      <c r="A1366" s="246"/>
    </row>
    <row r="1367" spans="1:1">
      <c r="A1367" s="246"/>
    </row>
    <row r="1368" spans="1:1">
      <c r="A1368" s="246"/>
    </row>
    <row r="1369" spans="1:1">
      <c r="A1369" s="246"/>
    </row>
    <row r="1370" spans="1:1">
      <c r="A1370" s="246"/>
    </row>
    <row r="1371" spans="1:1">
      <c r="A1371" s="246"/>
    </row>
    <row r="1372" spans="1:1">
      <c r="A1372" s="246"/>
    </row>
    <row r="1373" spans="1:1">
      <c r="A1373" s="246"/>
    </row>
    <row r="1374" spans="1:1">
      <c r="A1374" s="246"/>
    </row>
    <row r="1375" spans="1:1">
      <c r="A1375" s="246"/>
    </row>
    <row r="1376" spans="1:1">
      <c r="A1376" s="246"/>
    </row>
    <row r="1377" spans="1:1">
      <c r="A1377" s="246"/>
    </row>
    <row r="1378" spans="1:1">
      <c r="A1378" s="246"/>
    </row>
    <row r="1379" spans="1:1">
      <c r="A1379" s="246"/>
    </row>
    <row r="1380" spans="1:1">
      <c r="A1380" s="246"/>
    </row>
    <row r="1381" spans="1:1">
      <c r="A1381" s="246"/>
    </row>
    <row r="1382" spans="1:1">
      <c r="A1382" s="246"/>
    </row>
    <row r="1383" spans="1:1">
      <c r="A1383" s="246"/>
    </row>
    <row r="1384" spans="1:1">
      <c r="A1384" s="246"/>
    </row>
    <row r="1385" spans="1:1">
      <c r="A1385" s="246"/>
    </row>
    <row r="1386" spans="1:1">
      <c r="A1386" s="246"/>
    </row>
    <row r="1387" spans="1:1">
      <c r="A1387" s="246"/>
    </row>
    <row r="1388" spans="1:1">
      <c r="A1388" s="246"/>
    </row>
    <row r="1389" spans="1:1">
      <c r="A1389" s="246"/>
    </row>
    <row r="1390" spans="1:1">
      <c r="A1390" s="246"/>
    </row>
    <row r="1391" spans="1:1">
      <c r="A1391" s="246"/>
    </row>
    <row r="1392" spans="1:1">
      <c r="A1392" s="246"/>
    </row>
    <row r="1393" spans="1:1">
      <c r="A1393" s="246"/>
    </row>
    <row r="1394" spans="1:1">
      <c r="A1394" s="246"/>
    </row>
    <row r="1395" spans="1:1">
      <c r="A1395" s="246"/>
    </row>
    <row r="1396" spans="1:1">
      <c r="A1396" s="246"/>
    </row>
    <row r="1397" spans="1:1">
      <c r="A1397" s="246"/>
    </row>
    <row r="1398" spans="1:1">
      <c r="A1398" s="246"/>
    </row>
    <row r="1399" spans="1:1">
      <c r="A1399" s="246"/>
    </row>
    <row r="1400" spans="1:1">
      <c r="A1400" s="246"/>
    </row>
    <row r="1401" spans="1:1">
      <c r="A1401" s="246"/>
    </row>
    <row r="1402" spans="1:1">
      <c r="A1402" s="246"/>
    </row>
    <row r="1403" spans="1:1">
      <c r="A1403" s="246"/>
    </row>
    <row r="1404" spans="1:1">
      <c r="A1404" s="246"/>
    </row>
    <row r="1405" spans="1:1">
      <c r="A1405" s="246"/>
    </row>
    <row r="1406" spans="1:1">
      <c r="A1406" s="246"/>
    </row>
    <row r="1407" spans="1:1">
      <c r="A1407" s="246"/>
    </row>
    <row r="1408" spans="1:1">
      <c r="A1408" s="246"/>
    </row>
    <row r="1409" spans="1:1">
      <c r="A1409" s="246"/>
    </row>
    <row r="1410" spans="1:1">
      <c r="A1410" s="246"/>
    </row>
    <row r="1411" spans="1:1">
      <c r="A1411" s="246"/>
    </row>
    <row r="1412" spans="1:1">
      <c r="A1412" s="246"/>
    </row>
    <row r="1413" spans="1:1">
      <c r="A1413" s="246"/>
    </row>
    <row r="1414" spans="1:1">
      <c r="A1414" s="246"/>
    </row>
    <row r="1415" spans="1:1">
      <c r="A1415" s="246"/>
    </row>
    <row r="1416" spans="1:1">
      <c r="A1416" s="246"/>
    </row>
    <row r="1417" spans="1:1">
      <c r="A1417" s="246"/>
    </row>
    <row r="1418" spans="1:1">
      <c r="A1418" s="246"/>
    </row>
    <row r="1419" spans="1:1">
      <c r="A1419" s="246"/>
    </row>
    <row r="1420" spans="1:1">
      <c r="A1420" s="246"/>
    </row>
    <row r="1421" spans="1:1">
      <c r="A1421" s="246"/>
    </row>
    <row r="1422" spans="1:1">
      <c r="A1422" s="246"/>
    </row>
    <row r="1423" spans="1:1">
      <c r="A1423" s="246"/>
    </row>
    <row r="1424" spans="1:1">
      <c r="A1424" s="246"/>
    </row>
    <row r="1425" spans="1:1">
      <c r="A1425" s="246"/>
    </row>
    <row r="1426" spans="1:1">
      <c r="A1426" s="246"/>
    </row>
    <row r="1427" spans="1:1">
      <c r="A1427" s="246"/>
    </row>
    <row r="1428" spans="1:1">
      <c r="A1428" s="246"/>
    </row>
    <row r="1429" spans="1:1">
      <c r="A1429" s="246"/>
    </row>
    <row r="1430" spans="1:1">
      <c r="A1430" s="246"/>
    </row>
    <row r="1431" spans="1:1">
      <c r="A1431" s="246"/>
    </row>
    <row r="1432" spans="1:1">
      <c r="A1432" s="246"/>
    </row>
    <row r="1433" spans="1:1">
      <c r="A1433" s="246"/>
    </row>
    <row r="1434" spans="1:1">
      <c r="A1434" s="246"/>
    </row>
    <row r="1435" spans="1:1">
      <c r="A1435" s="246"/>
    </row>
    <row r="1436" spans="1:1">
      <c r="A1436" s="246"/>
    </row>
    <row r="1437" spans="1:1">
      <c r="A1437" s="246"/>
    </row>
    <row r="1438" spans="1:1">
      <c r="A1438" s="246"/>
    </row>
    <row r="1439" spans="1:1">
      <c r="A1439" s="246"/>
    </row>
    <row r="1440" spans="1:1">
      <c r="A1440" s="246"/>
    </row>
    <row r="1441" spans="1:1">
      <c r="A1441" s="246"/>
    </row>
    <row r="1442" spans="1:1">
      <c r="A1442" s="246"/>
    </row>
    <row r="1443" spans="1:1">
      <c r="A1443" s="246"/>
    </row>
    <row r="1444" spans="1:1">
      <c r="A1444" s="246"/>
    </row>
    <row r="1445" spans="1:1">
      <c r="A1445" s="246"/>
    </row>
    <row r="1446" spans="1:1">
      <c r="A1446" s="246"/>
    </row>
    <row r="1447" spans="1:1">
      <c r="A1447" s="246"/>
    </row>
    <row r="1448" spans="1:1">
      <c r="A1448" s="246"/>
    </row>
    <row r="1449" spans="1:1">
      <c r="A1449" s="246"/>
    </row>
    <row r="1450" spans="1:1">
      <c r="A1450" s="246"/>
    </row>
    <row r="1451" spans="1:1">
      <c r="A1451" s="246"/>
    </row>
    <row r="1452" spans="1:1">
      <c r="A1452" s="246"/>
    </row>
    <row r="1453" spans="1:1">
      <c r="A1453" s="246"/>
    </row>
    <row r="1454" spans="1:1">
      <c r="A1454" s="246"/>
    </row>
    <row r="1455" spans="1:1">
      <c r="A1455" s="246"/>
    </row>
    <row r="1456" spans="1:1">
      <c r="A1456" s="246"/>
    </row>
    <row r="1457" spans="1:1">
      <c r="A1457" s="246"/>
    </row>
    <row r="1458" spans="1:1">
      <c r="A1458" s="246"/>
    </row>
    <row r="1459" spans="1:1">
      <c r="A1459" s="246"/>
    </row>
    <row r="1460" spans="1:1">
      <c r="A1460" s="246"/>
    </row>
    <row r="1461" spans="1:1">
      <c r="A1461" s="246"/>
    </row>
    <row r="1462" spans="1:1">
      <c r="A1462" s="246"/>
    </row>
    <row r="1463" spans="1:1">
      <c r="A1463" s="246"/>
    </row>
    <row r="1464" spans="1:1">
      <c r="A1464" s="246"/>
    </row>
    <row r="1465" spans="1:1">
      <c r="A1465" s="246"/>
    </row>
    <row r="1466" spans="1:1">
      <c r="A1466" s="246"/>
    </row>
    <row r="1467" spans="1:1">
      <c r="A1467" s="246"/>
    </row>
    <row r="1468" spans="1:1">
      <c r="A1468" s="246"/>
    </row>
    <row r="1469" spans="1:1">
      <c r="A1469" s="246"/>
    </row>
    <row r="1470" spans="1:1">
      <c r="A1470" s="246"/>
    </row>
    <row r="1471" spans="1:1">
      <c r="A1471" s="246"/>
    </row>
    <row r="1472" spans="1:1">
      <c r="A1472" s="246"/>
    </row>
    <row r="1473" spans="1:1">
      <c r="A1473" s="246"/>
    </row>
    <row r="1474" spans="1:1">
      <c r="A1474" s="246"/>
    </row>
    <row r="1475" spans="1:1">
      <c r="A1475" s="246"/>
    </row>
    <row r="1476" spans="1:1">
      <c r="A1476" s="246"/>
    </row>
    <row r="1477" spans="1:1">
      <c r="A1477" s="246"/>
    </row>
    <row r="1478" spans="1:1">
      <c r="A1478" s="246"/>
    </row>
    <row r="1479" spans="1:1">
      <c r="A1479" s="246"/>
    </row>
    <row r="1480" spans="1:1">
      <c r="A1480" s="246"/>
    </row>
    <row r="1481" spans="1:1">
      <c r="A1481" s="246"/>
    </row>
    <row r="1482" spans="1:1">
      <c r="A1482" s="246"/>
    </row>
    <row r="1483" spans="1:1">
      <c r="A1483" s="246"/>
    </row>
    <row r="1484" spans="1:1">
      <c r="A1484" s="246"/>
    </row>
    <row r="1485" spans="1:1">
      <c r="A1485" s="246"/>
    </row>
    <row r="1486" spans="1:1">
      <c r="A1486" s="246"/>
    </row>
    <row r="1487" spans="1:1">
      <c r="A1487" s="246"/>
    </row>
    <row r="1488" spans="1:1">
      <c r="A1488" s="246"/>
    </row>
    <row r="1489" spans="1:1">
      <c r="A1489" s="246"/>
    </row>
    <row r="1490" spans="1:1">
      <c r="A1490" s="246"/>
    </row>
    <row r="1491" spans="1:1">
      <c r="A1491" s="246"/>
    </row>
    <row r="1492" spans="1:1">
      <c r="A1492" s="246"/>
    </row>
    <row r="1493" spans="1:1">
      <c r="A1493" s="246"/>
    </row>
    <row r="1494" spans="1:1">
      <c r="A1494" s="246"/>
    </row>
    <row r="1495" spans="1:1">
      <c r="A1495" s="246"/>
    </row>
    <row r="1496" spans="1:1">
      <c r="A1496" s="246"/>
    </row>
    <row r="1497" spans="1:1">
      <c r="A1497" s="246"/>
    </row>
    <row r="1498" spans="1:1">
      <c r="A1498" s="246"/>
    </row>
    <row r="1499" spans="1:1">
      <c r="A1499" s="246"/>
    </row>
    <row r="1500" spans="1:1">
      <c r="A1500" s="246"/>
    </row>
    <row r="1501" spans="1:1">
      <c r="A1501" s="246"/>
    </row>
    <row r="1502" spans="1:1">
      <c r="A1502" s="246"/>
    </row>
    <row r="1503" spans="1:1">
      <c r="A1503" s="246"/>
    </row>
    <row r="1504" spans="1:1">
      <c r="A1504" s="246"/>
    </row>
    <row r="1505" spans="1:1">
      <c r="A1505" s="246"/>
    </row>
    <row r="1506" spans="1:1">
      <c r="A1506" s="246"/>
    </row>
    <row r="1507" spans="1:1">
      <c r="A1507" s="246"/>
    </row>
    <row r="1508" spans="1:1">
      <c r="A1508" s="246"/>
    </row>
    <row r="1509" spans="1:1">
      <c r="A1509" s="246"/>
    </row>
    <row r="1510" spans="1:1">
      <c r="A1510" s="246"/>
    </row>
    <row r="1511" spans="1:1">
      <c r="A1511" s="246"/>
    </row>
    <row r="1512" spans="1:1">
      <c r="A1512" s="246"/>
    </row>
    <row r="1513" spans="1:1">
      <c r="A1513" s="246"/>
    </row>
    <row r="1514" spans="1:1">
      <c r="A1514" s="246"/>
    </row>
    <row r="1515" spans="1:1">
      <c r="A1515" s="246"/>
    </row>
    <row r="1516" spans="1:1">
      <c r="A1516" s="246"/>
    </row>
    <row r="1517" spans="1:1">
      <c r="A1517" s="246"/>
    </row>
    <row r="1518" spans="1:1">
      <c r="A1518" s="246"/>
    </row>
    <row r="1519" spans="1:1">
      <c r="A1519" s="246"/>
    </row>
    <row r="1520" spans="1:1">
      <c r="A1520" s="246"/>
    </row>
    <row r="1521" spans="1:1">
      <c r="A1521" s="246"/>
    </row>
    <row r="1522" spans="1:1">
      <c r="A1522" s="246"/>
    </row>
    <row r="1523" spans="1:1">
      <c r="A1523" s="246"/>
    </row>
    <row r="1524" spans="1:1">
      <c r="A1524" s="246"/>
    </row>
    <row r="1525" spans="1:1">
      <c r="A1525" s="246"/>
    </row>
    <row r="1526" spans="1:1">
      <c r="A1526" s="246"/>
    </row>
    <row r="1527" spans="1:1">
      <c r="A1527" s="246"/>
    </row>
    <row r="1528" spans="1:1">
      <c r="A1528" s="246"/>
    </row>
    <row r="1529" spans="1:1">
      <c r="A1529" s="246"/>
    </row>
    <row r="1530" spans="1:1">
      <c r="A1530" s="246"/>
    </row>
    <row r="1531" spans="1:1">
      <c r="A1531" s="246"/>
    </row>
    <row r="1532" spans="1:1">
      <c r="A1532" s="246"/>
    </row>
    <row r="1533" spans="1:1">
      <c r="A1533" s="246"/>
    </row>
    <row r="1534" spans="1:1">
      <c r="A1534" s="246"/>
    </row>
    <row r="1535" spans="1:1">
      <c r="A1535" s="246"/>
    </row>
    <row r="1536" spans="1:1">
      <c r="A1536" s="246"/>
    </row>
    <row r="1537" spans="1:1">
      <c r="A1537" s="246"/>
    </row>
    <row r="1538" spans="1:1">
      <c r="A1538" s="246"/>
    </row>
    <row r="1539" spans="1:1">
      <c r="A1539" s="246"/>
    </row>
    <row r="1540" spans="1:1">
      <c r="A1540" s="246"/>
    </row>
    <row r="1541" spans="1:1">
      <c r="A1541" s="246"/>
    </row>
    <row r="1542" spans="1:1">
      <c r="A1542" s="246"/>
    </row>
    <row r="1543" spans="1:1">
      <c r="A1543" s="246"/>
    </row>
    <row r="1544" spans="1:1">
      <c r="A1544" s="246"/>
    </row>
    <row r="1545" spans="1:1">
      <c r="A1545" s="246"/>
    </row>
    <row r="1546" spans="1:1">
      <c r="A1546" s="246"/>
    </row>
    <row r="1547" spans="1:1">
      <c r="A1547" s="246"/>
    </row>
    <row r="1548" spans="1:1">
      <c r="A1548" s="246"/>
    </row>
    <row r="1549" spans="1:1">
      <c r="A1549" s="246"/>
    </row>
    <row r="1550" spans="1:1">
      <c r="A1550" s="246"/>
    </row>
    <row r="1551" spans="1:1">
      <c r="A1551" s="246"/>
    </row>
    <row r="1552" spans="1:1">
      <c r="A1552" s="246"/>
    </row>
    <row r="1553" spans="1:1">
      <c r="A1553" s="246"/>
    </row>
    <row r="1554" spans="1:1">
      <c r="A1554" s="246"/>
    </row>
    <row r="1555" spans="1:1">
      <c r="A1555" s="246"/>
    </row>
    <row r="1556" spans="1:1">
      <c r="A1556" s="246"/>
    </row>
    <row r="1557" spans="1:1">
      <c r="A1557" s="246"/>
    </row>
    <row r="1558" spans="1:1">
      <c r="A1558" s="246"/>
    </row>
    <row r="1559" spans="1:1">
      <c r="A1559" s="246"/>
    </row>
    <row r="1560" spans="1:1">
      <c r="A1560" s="246"/>
    </row>
    <row r="1561" spans="1:1">
      <c r="A1561" s="246"/>
    </row>
    <row r="1562" spans="1:1">
      <c r="A1562" s="246"/>
    </row>
    <row r="1563" spans="1:1">
      <c r="A1563" s="246"/>
    </row>
    <row r="1564" spans="1:1">
      <c r="A1564" s="246"/>
    </row>
    <row r="1565" spans="1:1">
      <c r="A1565" s="246"/>
    </row>
    <row r="1566" spans="1:1">
      <c r="A1566" s="246"/>
    </row>
    <row r="1567" spans="1:1">
      <c r="A1567" s="246"/>
    </row>
    <row r="1568" spans="1:1">
      <c r="A1568" s="246"/>
    </row>
    <row r="1569" spans="1:1">
      <c r="A1569" s="246"/>
    </row>
    <row r="1570" spans="1:1">
      <c r="A1570" s="246"/>
    </row>
    <row r="1571" spans="1:1">
      <c r="A1571" s="246"/>
    </row>
    <row r="1572" spans="1:1">
      <c r="A1572" s="246"/>
    </row>
    <row r="1573" spans="1:1">
      <c r="A1573" s="246"/>
    </row>
    <row r="1574" spans="1:1">
      <c r="A1574" s="246"/>
    </row>
    <row r="1575" spans="1:1">
      <c r="A1575" s="246"/>
    </row>
    <row r="1576" spans="1:1">
      <c r="A1576" s="246"/>
    </row>
    <row r="1577" spans="1:1">
      <c r="A1577" s="246"/>
    </row>
    <row r="1578" spans="1:1">
      <c r="A1578" s="246"/>
    </row>
    <row r="1579" spans="1:1">
      <c r="A1579" s="246"/>
    </row>
    <row r="1580" spans="1:1">
      <c r="A1580" s="246"/>
    </row>
    <row r="1581" spans="1:1">
      <c r="A1581" s="246"/>
    </row>
    <row r="1582" spans="1:1">
      <c r="A1582" s="246"/>
    </row>
    <row r="1583" spans="1:1">
      <c r="A1583" s="246"/>
    </row>
    <row r="1584" spans="1:1">
      <c r="A1584" s="246"/>
    </row>
    <row r="1585" spans="1:1">
      <c r="A1585" s="246"/>
    </row>
    <row r="1586" spans="1:1">
      <c r="A1586" s="246"/>
    </row>
    <row r="1587" spans="1:1">
      <c r="A1587" s="246"/>
    </row>
    <row r="1588" spans="1:1">
      <c r="A1588" s="246"/>
    </row>
    <row r="1589" spans="1:1">
      <c r="A1589" s="246"/>
    </row>
    <row r="1590" spans="1:1">
      <c r="A1590" s="246"/>
    </row>
    <row r="1591" spans="1:1">
      <c r="A1591" s="246"/>
    </row>
    <row r="1592" spans="1:1">
      <c r="A1592" s="246"/>
    </row>
    <row r="1593" spans="1:1">
      <c r="A1593" s="246"/>
    </row>
    <row r="1594" spans="1:1">
      <c r="A1594" s="246"/>
    </row>
    <row r="1595" spans="1:1">
      <c r="A1595" s="246"/>
    </row>
    <row r="1596" spans="1:1">
      <c r="A1596" s="246"/>
    </row>
    <row r="1597" spans="1:1">
      <c r="A1597" s="246"/>
    </row>
    <row r="1598" spans="1:1">
      <c r="A1598" s="246"/>
    </row>
    <row r="1599" spans="1:1">
      <c r="A1599" s="246"/>
    </row>
    <row r="1600" spans="1:1">
      <c r="A1600" s="246"/>
    </row>
    <row r="1601" spans="1:1">
      <c r="A1601" s="246"/>
    </row>
    <row r="1602" spans="1:1">
      <c r="A1602" s="246"/>
    </row>
    <row r="1603" spans="1:1">
      <c r="A1603" s="246"/>
    </row>
    <row r="1604" spans="1:1">
      <c r="A1604" s="246"/>
    </row>
    <row r="1605" spans="1:1">
      <c r="A1605" s="246"/>
    </row>
    <row r="1606" spans="1:1">
      <c r="A1606" s="246"/>
    </row>
    <row r="1607" spans="1:1">
      <c r="A1607" s="246"/>
    </row>
    <row r="1608" spans="1:1">
      <c r="A1608" s="246"/>
    </row>
    <row r="1609" spans="1:1">
      <c r="A1609" s="246"/>
    </row>
    <row r="1610" spans="1:1">
      <c r="A1610" s="246"/>
    </row>
    <row r="1611" spans="1:1">
      <c r="A1611" s="246"/>
    </row>
    <row r="1612" spans="1:1">
      <c r="A1612" s="246"/>
    </row>
    <row r="1613" spans="1:1">
      <c r="A1613" s="246"/>
    </row>
    <row r="1614" spans="1:1">
      <c r="A1614" s="246"/>
    </row>
    <row r="1615" spans="1:1">
      <c r="A1615" s="246"/>
    </row>
    <row r="1616" spans="1:1">
      <c r="A1616" s="246"/>
    </row>
    <row r="1617" spans="1:1">
      <c r="A1617" s="246"/>
    </row>
    <row r="1618" spans="1:1">
      <c r="A1618" s="246"/>
    </row>
    <row r="1619" spans="1:1">
      <c r="A1619" s="246"/>
    </row>
    <row r="1620" spans="1:1">
      <c r="A1620" s="246"/>
    </row>
    <row r="1621" spans="1:1">
      <c r="A1621" s="246"/>
    </row>
    <row r="1622" spans="1:1">
      <c r="A1622" s="246"/>
    </row>
    <row r="1623" spans="1:1">
      <c r="A1623" s="246"/>
    </row>
    <row r="1624" spans="1:1">
      <c r="A1624" s="246"/>
    </row>
    <row r="1625" spans="1:1">
      <c r="A1625" s="246"/>
    </row>
    <row r="1626" spans="1:1">
      <c r="A1626" s="246"/>
    </row>
    <row r="1627" spans="1:1">
      <c r="A1627" s="246"/>
    </row>
    <row r="1628" spans="1:1">
      <c r="A1628" s="246"/>
    </row>
    <row r="1629" spans="1:1">
      <c r="A1629" s="246"/>
    </row>
    <row r="1630" spans="1:1">
      <c r="A1630" s="246"/>
    </row>
    <row r="1631" spans="1:1">
      <c r="A1631" s="246"/>
    </row>
    <row r="1632" spans="1:1">
      <c r="A1632" s="246"/>
    </row>
    <row r="1633" spans="1:1">
      <c r="A1633" s="246"/>
    </row>
    <row r="1634" spans="1:1">
      <c r="A1634" s="246"/>
    </row>
    <row r="1635" spans="1:1">
      <c r="A1635" s="246"/>
    </row>
    <row r="1636" spans="1:1">
      <c r="A1636" s="246"/>
    </row>
    <row r="1637" spans="1:1">
      <c r="A1637" s="246"/>
    </row>
    <row r="1638" spans="1:1">
      <c r="A1638" s="246"/>
    </row>
    <row r="1639" spans="1:1">
      <c r="A1639" s="246"/>
    </row>
    <row r="1640" spans="1:1">
      <c r="A1640" s="246"/>
    </row>
    <row r="1641" spans="1:1">
      <c r="A1641" s="246"/>
    </row>
    <row r="1642" spans="1:1">
      <c r="A1642" s="246"/>
    </row>
    <row r="1643" spans="1:1">
      <c r="A1643" s="246"/>
    </row>
    <row r="1644" spans="1:1">
      <c r="A1644" s="246"/>
    </row>
    <row r="1645" spans="1:1">
      <c r="A1645" s="246"/>
    </row>
    <row r="1646" spans="1:1">
      <c r="A1646" s="246"/>
    </row>
    <row r="1647" spans="1:1">
      <c r="A1647" s="246"/>
    </row>
    <row r="1648" spans="1:1">
      <c r="A1648" s="246"/>
    </row>
    <row r="1649" spans="1:1">
      <c r="A1649" s="246"/>
    </row>
    <row r="1650" spans="1:1">
      <c r="A1650" s="246"/>
    </row>
    <row r="1651" spans="1:1">
      <c r="A1651" s="246"/>
    </row>
    <row r="1652" spans="1:1">
      <c r="A1652" s="246"/>
    </row>
    <row r="1653" spans="1:1">
      <c r="A1653" s="246"/>
    </row>
    <row r="1654" spans="1:1">
      <c r="A1654" s="246"/>
    </row>
    <row r="1655" spans="1:1">
      <c r="A1655" s="246"/>
    </row>
    <row r="1656" spans="1:1">
      <c r="A1656" s="246"/>
    </row>
    <row r="1657" spans="1:1">
      <c r="A1657" s="246"/>
    </row>
    <row r="1658" spans="1:1">
      <c r="A1658" s="246"/>
    </row>
    <row r="1659" spans="1:1">
      <c r="A1659" s="246"/>
    </row>
    <row r="1660" spans="1:1">
      <c r="A1660" s="246"/>
    </row>
    <row r="1661" spans="1:1">
      <c r="A1661" s="246"/>
    </row>
    <row r="1662" spans="1:1">
      <c r="A1662" s="246"/>
    </row>
    <row r="1663" spans="1:1">
      <c r="A1663" s="246"/>
    </row>
    <row r="1664" spans="1:1">
      <c r="A1664" s="246"/>
    </row>
    <row r="1665" spans="1:1">
      <c r="A1665" s="246"/>
    </row>
    <row r="1666" spans="1:1">
      <c r="A1666" s="246"/>
    </row>
    <row r="1667" spans="1:1">
      <c r="A1667" s="246"/>
    </row>
    <row r="1668" spans="1:1">
      <c r="A1668" s="246"/>
    </row>
    <row r="1669" spans="1:1">
      <c r="A1669" s="246"/>
    </row>
    <row r="1670" spans="1:1">
      <c r="A1670" s="246"/>
    </row>
    <row r="1671" spans="1:1">
      <c r="A1671" s="246"/>
    </row>
    <row r="1672" spans="1:1">
      <c r="A1672" s="246"/>
    </row>
    <row r="1673" spans="1:1">
      <c r="A1673" s="246"/>
    </row>
    <row r="1674" spans="1:1">
      <c r="A1674" s="246"/>
    </row>
    <row r="1675" spans="1:1">
      <c r="A1675" s="246"/>
    </row>
    <row r="1676" spans="1:1">
      <c r="A1676" s="246"/>
    </row>
    <row r="1677" spans="1:1">
      <c r="A1677" s="246"/>
    </row>
    <row r="1678" spans="1:1">
      <c r="A1678" s="246"/>
    </row>
    <row r="1679" spans="1:1">
      <c r="A1679" s="246"/>
    </row>
    <row r="1680" spans="1:1">
      <c r="A1680" s="246"/>
    </row>
    <row r="1681" spans="1:1">
      <c r="A1681" s="246"/>
    </row>
    <row r="1682" spans="1:1">
      <c r="A1682" s="246"/>
    </row>
    <row r="1683" spans="1:1">
      <c r="A1683" s="246"/>
    </row>
    <row r="1684" spans="1:1">
      <c r="A1684" s="246"/>
    </row>
    <row r="1685" spans="1:1">
      <c r="A1685" s="246"/>
    </row>
    <row r="1686" spans="1:1">
      <c r="A1686" s="246"/>
    </row>
    <row r="1687" spans="1:1">
      <c r="A1687" s="246"/>
    </row>
    <row r="1688" spans="1:1">
      <c r="A1688" s="246"/>
    </row>
    <row r="1689" spans="1:1">
      <c r="A1689" s="246"/>
    </row>
    <row r="1690" spans="1:1">
      <c r="A1690" s="246"/>
    </row>
    <row r="1691" spans="1:1">
      <c r="A1691" s="246"/>
    </row>
    <row r="1692" spans="1:1">
      <c r="A1692" s="246"/>
    </row>
    <row r="1693" spans="1:1">
      <c r="A1693" s="246"/>
    </row>
    <row r="1694" spans="1:1">
      <c r="A1694" s="246"/>
    </row>
    <row r="1695" spans="1:1">
      <c r="A1695" s="246"/>
    </row>
    <row r="1696" spans="1:1">
      <c r="A1696" s="246"/>
    </row>
    <row r="1697" spans="1:1">
      <c r="A1697" s="246"/>
    </row>
    <row r="1698" spans="1:1">
      <c r="A1698" s="246"/>
    </row>
    <row r="1699" spans="1:1">
      <c r="A1699" s="246"/>
    </row>
    <row r="1700" spans="1:1">
      <c r="A1700" s="246"/>
    </row>
    <row r="1701" spans="1:1">
      <c r="A1701" s="246"/>
    </row>
    <row r="1702" spans="1:1">
      <c r="A1702" s="246"/>
    </row>
    <row r="1703" spans="1:1">
      <c r="A1703" s="246"/>
    </row>
    <row r="1704" spans="1:1">
      <c r="A1704" s="246"/>
    </row>
    <row r="1705" spans="1:1">
      <c r="A1705" s="246"/>
    </row>
    <row r="1706" spans="1:1">
      <c r="A1706" s="246"/>
    </row>
    <row r="1707" spans="1:1">
      <c r="A1707" s="246"/>
    </row>
    <row r="1708" spans="1:1">
      <c r="A1708" s="246"/>
    </row>
    <row r="1709" spans="1:1">
      <c r="A1709" s="246"/>
    </row>
    <row r="1710" spans="1:1">
      <c r="A1710" s="246"/>
    </row>
    <row r="1711" spans="1:1">
      <c r="A1711" s="246"/>
    </row>
    <row r="1712" spans="1:1">
      <c r="A1712" s="246"/>
    </row>
    <row r="1713" spans="1:1">
      <c r="A1713" s="246"/>
    </row>
    <row r="1714" spans="1:1">
      <c r="A1714" s="246"/>
    </row>
    <row r="1715" spans="1:1">
      <c r="A1715" s="246"/>
    </row>
    <row r="1716" spans="1:1">
      <c r="A1716" s="246"/>
    </row>
    <row r="1717" spans="1:1">
      <c r="A1717" s="246"/>
    </row>
    <row r="1718" spans="1:1">
      <c r="A1718" s="246"/>
    </row>
    <row r="1719" spans="1:1">
      <c r="A1719" s="246"/>
    </row>
    <row r="1720" spans="1:1">
      <c r="A1720" s="246"/>
    </row>
    <row r="1721" spans="1:1">
      <c r="A1721" s="246"/>
    </row>
    <row r="1722" spans="1:1">
      <c r="A1722" s="246"/>
    </row>
    <row r="1723" spans="1:1">
      <c r="A1723" s="246"/>
    </row>
    <row r="1724" spans="1:1">
      <c r="A1724" s="246"/>
    </row>
    <row r="1725" spans="1:1">
      <c r="A1725" s="246"/>
    </row>
    <row r="1726" spans="1:1">
      <c r="A1726" s="246"/>
    </row>
    <row r="1727" spans="1:1">
      <c r="A1727" s="246"/>
    </row>
    <row r="1728" spans="1:1">
      <c r="A1728" s="246"/>
    </row>
    <row r="1729" spans="1:1">
      <c r="A1729" s="246"/>
    </row>
    <row r="1730" spans="1:1">
      <c r="A1730" s="246"/>
    </row>
    <row r="1731" spans="1:1">
      <c r="A1731" s="246"/>
    </row>
    <row r="1732" spans="1:1">
      <c r="A1732" s="246"/>
    </row>
    <row r="1733" spans="1:1">
      <c r="A1733" s="246"/>
    </row>
    <row r="1734" spans="1:1">
      <c r="A1734" s="246"/>
    </row>
    <row r="1735" spans="1:1">
      <c r="A1735" s="246"/>
    </row>
    <row r="1736" spans="1:1">
      <c r="A1736" s="246"/>
    </row>
    <row r="1737" spans="1:1">
      <c r="A1737" s="246"/>
    </row>
    <row r="1738" spans="1:1">
      <c r="A1738" s="246"/>
    </row>
    <row r="1739" spans="1:1">
      <c r="A1739" s="246"/>
    </row>
    <row r="1740" spans="1:1">
      <c r="A1740" s="246"/>
    </row>
    <row r="1741" spans="1:1">
      <c r="A1741" s="246"/>
    </row>
    <row r="1742" spans="1:1">
      <c r="A1742" s="246"/>
    </row>
    <row r="1743" spans="1:1">
      <c r="A1743" s="246"/>
    </row>
    <row r="1744" spans="1:1">
      <c r="A1744" s="246"/>
    </row>
    <row r="1745" spans="1:1">
      <c r="A1745" s="246"/>
    </row>
    <row r="1746" spans="1:1">
      <c r="A1746" s="246"/>
    </row>
    <row r="1747" spans="1:1">
      <c r="A1747" s="246"/>
    </row>
    <row r="1748" spans="1:1">
      <c r="A1748" s="246"/>
    </row>
    <row r="1749" spans="1:1">
      <c r="A1749" s="246"/>
    </row>
    <row r="1750" spans="1:1">
      <c r="A1750" s="246"/>
    </row>
    <row r="1751" spans="1:1">
      <c r="A1751" s="246"/>
    </row>
    <row r="1752" spans="1:1">
      <c r="A1752" s="246"/>
    </row>
    <row r="1753" spans="1:1">
      <c r="A1753" s="246"/>
    </row>
    <row r="1754" spans="1:1">
      <c r="A1754" s="246"/>
    </row>
    <row r="1755" spans="1:1">
      <c r="A1755" s="246"/>
    </row>
    <row r="1756" spans="1:1">
      <c r="A1756" s="246"/>
    </row>
    <row r="1757" spans="1:1">
      <c r="A1757" s="246"/>
    </row>
    <row r="1758" spans="1:1">
      <c r="A1758" s="246"/>
    </row>
    <row r="1759" spans="1:1">
      <c r="A1759" s="246"/>
    </row>
    <row r="1760" spans="1:1">
      <c r="A1760" s="246"/>
    </row>
    <row r="1761" spans="1:1">
      <c r="A1761" s="246"/>
    </row>
    <row r="1762" spans="1:1">
      <c r="A1762" s="246"/>
    </row>
    <row r="1763" spans="1:1">
      <c r="A1763" s="246"/>
    </row>
    <row r="1764" spans="1:1">
      <c r="A1764" s="246"/>
    </row>
    <row r="1765" spans="1:1">
      <c r="A1765" s="246"/>
    </row>
    <row r="1766" spans="1:1">
      <c r="A1766" s="246"/>
    </row>
    <row r="1767" spans="1:1">
      <c r="A1767" s="246"/>
    </row>
    <row r="1768" spans="1:1">
      <c r="A1768" s="246"/>
    </row>
    <row r="1769" spans="1:1">
      <c r="A1769" s="246"/>
    </row>
    <row r="1770" spans="1:1">
      <c r="A1770" s="246"/>
    </row>
    <row r="1771" spans="1:1">
      <c r="A1771" s="246"/>
    </row>
    <row r="1772" spans="1:1">
      <c r="A1772" s="246"/>
    </row>
    <row r="1773" spans="1:1">
      <c r="A1773" s="246"/>
    </row>
    <row r="1774" spans="1:1">
      <c r="A1774" s="246"/>
    </row>
    <row r="1775" spans="1:1">
      <c r="A1775" s="246"/>
    </row>
    <row r="1776" spans="1:1">
      <c r="A1776" s="246"/>
    </row>
    <row r="1777" spans="1:1">
      <c r="A1777" s="246"/>
    </row>
    <row r="1778" spans="1:1">
      <c r="A1778" s="246"/>
    </row>
    <row r="1779" spans="1:1">
      <c r="A1779" s="246"/>
    </row>
    <row r="1780" spans="1:1">
      <c r="A1780" s="246"/>
    </row>
    <row r="1781" spans="1:1">
      <c r="A1781" s="246"/>
    </row>
    <row r="1782" spans="1:1">
      <c r="A1782" s="246"/>
    </row>
    <row r="1783" spans="1:1">
      <c r="A1783" s="246"/>
    </row>
    <row r="1784" spans="1:1">
      <c r="A1784" s="246"/>
    </row>
    <row r="1785" spans="1:1">
      <c r="A1785" s="246"/>
    </row>
    <row r="1786" spans="1:1">
      <c r="A1786" s="246"/>
    </row>
    <row r="1787" spans="1:1">
      <c r="A1787" s="246"/>
    </row>
    <row r="1788" spans="1:1">
      <c r="A1788" s="246"/>
    </row>
    <row r="1789" spans="1:1">
      <c r="A1789" s="246"/>
    </row>
    <row r="1790" spans="1:1">
      <c r="A1790" s="246"/>
    </row>
    <row r="1791" spans="1:1">
      <c r="A1791" s="246"/>
    </row>
    <row r="1792" spans="1:1">
      <c r="A1792" s="246"/>
    </row>
    <row r="1793" spans="1:1">
      <c r="A1793" s="246"/>
    </row>
    <row r="1794" spans="1:1">
      <c r="A1794" s="246"/>
    </row>
    <row r="1795" spans="1:1">
      <c r="A1795" s="246"/>
    </row>
    <row r="1796" spans="1:1">
      <c r="A1796" s="246"/>
    </row>
    <row r="1797" spans="1:1">
      <c r="A1797" s="246"/>
    </row>
    <row r="1798" spans="1:1">
      <c r="A1798" s="246"/>
    </row>
    <row r="1799" spans="1:1">
      <c r="A1799" s="246"/>
    </row>
    <row r="1800" spans="1:1">
      <c r="A1800" s="246"/>
    </row>
    <row r="1801" spans="1:1">
      <c r="A1801" s="246"/>
    </row>
    <row r="1802" spans="1:1">
      <c r="A1802" s="246"/>
    </row>
    <row r="1803" spans="1:1">
      <c r="A1803" s="246"/>
    </row>
    <row r="1804" spans="1:1">
      <c r="A1804" s="246"/>
    </row>
    <row r="1805" spans="1:1">
      <c r="A1805" s="246"/>
    </row>
    <row r="1806" spans="1:1">
      <c r="A1806" s="246"/>
    </row>
    <row r="1807" spans="1:1">
      <c r="A1807" s="246"/>
    </row>
    <row r="1808" spans="1:1">
      <c r="A1808" s="246"/>
    </row>
    <row r="1809" spans="1:1">
      <c r="A1809" s="246"/>
    </row>
    <row r="1810" spans="1:1">
      <c r="A1810" s="246"/>
    </row>
    <row r="1811" spans="1:1">
      <c r="A1811" s="246"/>
    </row>
    <row r="1812" spans="1:1">
      <c r="A1812" s="246"/>
    </row>
    <row r="1813" spans="1:1">
      <c r="A1813" s="246"/>
    </row>
    <row r="1814" spans="1:1">
      <c r="A1814" s="246"/>
    </row>
    <row r="1815" spans="1:1">
      <c r="A1815" s="246"/>
    </row>
    <row r="1816" spans="1:1">
      <c r="A1816" s="246"/>
    </row>
    <row r="1817" spans="1:1">
      <c r="A1817" s="246"/>
    </row>
    <row r="1818" spans="1:1">
      <c r="A1818" s="246"/>
    </row>
    <row r="1819" spans="1:1">
      <c r="A1819" s="246"/>
    </row>
    <row r="1820" spans="1:1">
      <c r="A1820" s="246"/>
    </row>
    <row r="1821" spans="1:1">
      <c r="A1821" s="246"/>
    </row>
    <row r="1822" spans="1:1">
      <c r="A1822" s="246"/>
    </row>
    <row r="1823" spans="1:1">
      <c r="A1823" s="246"/>
    </row>
    <row r="1824" spans="1:1">
      <c r="A1824" s="246"/>
    </row>
    <row r="1825" spans="1:1">
      <c r="A1825" s="246"/>
    </row>
    <row r="1826" spans="1:1">
      <c r="A1826" s="246"/>
    </row>
    <row r="1827" spans="1:1">
      <c r="A1827" s="246"/>
    </row>
    <row r="1828" spans="1:1">
      <c r="A1828" s="246"/>
    </row>
    <row r="1829" spans="1:1">
      <c r="A1829" s="246"/>
    </row>
    <row r="1830" spans="1:1">
      <c r="A1830" s="246"/>
    </row>
    <row r="1831" spans="1:1">
      <c r="A1831" s="246"/>
    </row>
    <row r="1832" spans="1:1">
      <c r="A1832" s="246"/>
    </row>
    <row r="1833" spans="1:1">
      <c r="A1833" s="246"/>
    </row>
    <row r="1834" spans="1:1">
      <c r="A1834" s="246"/>
    </row>
    <row r="1835" spans="1:1">
      <c r="A1835" s="246"/>
    </row>
    <row r="1836" spans="1:1">
      <c r="A1836" s="246"/>
    </row>
    <row r="1837" spans="1:1">
      <c r="A1837" s="246"/>
    </row>
    <row r="1838" spans="1:1">
      <c r="A1838" s="246"/>
    </row>
    <row r="1839" spans="1:1">
      <c r="A1839" s="246"/>
    </row>
    <row r="1840" spans="1:1">
      <c r="A1840" s="246"/>
    </row>
    <row r="1841" spans="1:1">
      <c r="A1841" s="246"/>
    </row>
    <row r="1842" spans="1:1">
      <c r="A1842" s="246"/>
    </row>
    <row r="1843" spans="1:1">
      <c r="A1843" s="246"/>
    </row>
    <row r="1844" spans="1:1">
      <c r="A1844" s="246"/>
    </row>
    <row r="1845" spans="1:1">
      <c r="A1845" s="246"/>
    </row>
    <row r="1846" spans="1:1">
      <c r="A1846" s="246"/>
    </row>
    <row r="1847" spans="1:1">
      <c r="A1847" s="246"/>
    </row>
    <row r="1848" spans="1:1">
      <c r="A1848" s="246"/>
    </row>
    <row r="1849" spans="1:1">
      <c r="A1849" s="246"/>
    </row>
    <row r="1850" spans="1:1">
      <c r="A1850" s="246"/>
    </row>
    <row r="1851" spans="1:1">
      <c r="A1851" s="246"/>
    </row>
    <row r="1852" spans="1:1">
      <c r="A1852" s="246"/>
    </row>
    <row r="1853" spans="1:1">
      <c r="A1853" s="246"/>
    </row>
    <row r="1854" spans="1:1">
      <c r="A1854" s="246"/>
    </row>
    <row r="1855" spans="1:1">
      <c r="A1855" s="246"/>
    </row>
    <row r="1856" spans="1:1">
      <c r="A1856" s="246"/>
    </row>
    <row r="1857" spans="1:1">
      <c r="A1857" s="246"/>
    </row>
    <row r="1858" spans="1:1">
      <c r="A1858" s="246"/>
    </row>
    <row r="1859" spans="1:1">
      <c r="A1859" s="246"/>
    </row>
    <row r="1860" spans="1:1">
      <c r="A1860" s="246"/>
    </row>
    <row r="1861" spans="1:1">
      <c r="A1861" s="246"/>
    </row>
    <row r="1862" spans="1:1">
      <c r="A1862" s="246"/>
    </row>
    <row r="1863" spans="1:1">
      <c r="A1863" s="246"/>
    </row>
    <row r="1864" spans="1:1">
      <c r="A1864" s="246"/>
    </row>
    <row r="1865" spans="1:1">
      <c r="A1865" s="246"/>
    </row>
    <row r="1866" spans="1:1">
      <c r="A1866" s="246"/>
    </row>
    <row r="1867" spans="1:1">
      <c r="A1867" s="246"/>
    </row>
    <row r="1868" spans="1:1">
      <c r="A1868" s="246"/>
    </row>
    <row r="1869" spans="1:1">
      <c r="A1869" s="246"/>
    </row>
    <row r="1870" spans="1:1">
      <c r="A1870" s="246"/>
    </row>
    <row r="1871" spans="1:1">
      <c r="A1871" s="246"/>
    </row>
    <row r="1872" spans="1:1">
      <c r="A1872" s="246"/>
    </row>
    <row r="1873" spans="1:1">
      <c r="A1873" s="246"/>
    </row>
    <row r="1874" spans="1:1">
      <c r="A1874" s="246"/>
    </row>
    <row r="1875" spans="1:1">
      <c r="A1875" s="246"/>
    </row>
    <row r="1876" spans="1:1">
      <c r="A1876" s="246"/>
    </row>
    <row r="1877" spans="1:1">
      <c r="A1877" s="246"/>
    </row>
    <row r="1878" spans="1:1">
      <c r="A1878" s="246"/>
    </row>
    <row r="1879" spans="1:1">
      <c r="A1879" s="246"/>
    </row>
    <row r="1880" spans="1:1">
      <c r="A1880" s="246"/>
    </row>
    <row r="1881" spans="1:1">
      <c r="A1881" s="246"/>
    </row>
    <row r="1882" spans="1:1">
      <c r="A1882" s="246"/>
    </row>
    <row r="1883" spans="1:1">
      <c r="A1883" s="246"/>
    </row>
    <row r="1884" spans="1:1">
      <c r="A1884" s="246"/>
    </row>
    <row r="1885" spans="1:1">
      <c r="A1885" s="246"/>
    </row>
    <row r="1886" spans="1:1">
      <c r="A1886" s="246"/>
    </row>
    <row r="1887" spans="1:1">
      <c r="A1887" s="246"/>
    </row>
    <row r="1888" spans="1:1">
      <c r="A1888" s="246"/>
    </row>
    <row r="1889" spans="1:1">
      <c r="A1889" s="246"/>
    </row>
    <row r="1890" spans="1:1">
      <c r="A1890" s="246"/>
    </row>
    <row r="1891" spans="1:1">
      <c r="A1891" s="246"/>
    </row>
    <row r="1892" spans="1:1">
      <c r="A1892" s="246"/>
    </row>
    <row r="1893" spans="1:1">
      <c r="A1893" s="246"/>
    </row>
    <row r="1894" spans="1:1">
      <c r="A1894" s="246"/>
    </row>
    <row r="1895" spans="1:1">
      <c r="A1895" s="246"/>
    </row>
    <row r="1896" spans="1:1">
      <c r="A1896" s="246"/>
    </row>
    <row r="1897" spans="1:1">
      <c r="A1897" s="246"/>
    </row>
    <row r="1898" spans="1:1">
      <c r="A1898" s="246"/>
    </row>
    <row r="1899" spans="1:1">
      <c r="A1899" s="246"/>
    </row>
    <row r="1900" spans="1:1">
      <c r="A1900" s="246"/>
    </row>
    <row r="1901" spans="1:1">
      <c r="A1901" s="246"/>
    </row>
    <row r="1902" spans="1:1">
      <c r="A1902" s="246"/>
    </row>
    <row r="1903" spans="1:1">
      <c r="A1903" s="246"/>
    </row>
    <row r="1904" spans="1:1">
      <c r="A1904" s="246"/>
    </row>
    <row r="1905" spans="1:1">
      <c r="A1905" s="246"/>
    </row>
    <row r="1906" spans="1:1">
      <c r="A1906" s="246"/>
    </row>
    <row r="1907" spans="1:1">
      <c r="A1907" s="246"/>
    </row>
    <row r="1908" spans="1:1">
      <c r="A1908" s="246"/>
    </row>
    <row r="1909" spans="1:1">
      <c r="A1909" s="246"/>
    </row>
    <row r="1910" spans="1:1">
      <c r="A1910" s="246"/>
    </row>
    <row r="1911" spans="1:1">
      <c r="A1911" s="246"/>
    </row>
    <row r="1912" spans="1:1">
      <c r="A1912" s="246"/>
    </row>
    <row r="1913" spans="1:1">
      <c r="A1913" s="246"/>
    </row>
    <row r="1914" spans="1:1">
      <c r="A1914" s="246"/>
    </row>
    <row r="1915" spans="1:1">
      <c r="A1915" s="246"/>
    </row>
    <row r="1916" spans="1:1">
      <c r="A1916" s="246"/>
    </row>
    <row r="1917" spans="1:1">
      <c r="A1917" s="246"/>
    </row>
    <row r="1918" spans="1:1">
      <c r="A1918" s="246"/>
    </row>
    <row r="1919" spans="1:1">
      <c r="A1919" s="246"/>
    </row>
    <row r="1920" spans="1:1">
      <c r="A1920" s="246"/>
    </row>
    <row r="1921" spans="1:1">
      <c r="A1921" s="246"/>
    </row>
    <row r="1922" spans="1:1">
      <c r="A1922" s="246"/>
    </row>
    <row r="1923" spans="1:1">
      <c r="A1923" s="246"/>
    </row>
    <row r="1924" spans="1:1">
      <c r="A1924" s="246"/>
    </row>
    <row r="1925" spans="1:1">
      <c r="A1925" s="246"/>
    </row>
    <row r="1926" spans="1:1">
      <c r="A1926" s="246"/>
    </row>
    <row r="1927" spans="1:1">
      <c r="A1927" s="246"/>
    </row>
    <row r="1928" spans="1:1">
      <c r="A1928" s="246"/>
    </row>
    <row r="1929" spans="1:1">
      <c r="A1929" s="246"/>
    </row>
    <row r="1930" spans="1:1">
      <c r="A1930" s="246"/>
    </row>
    <row r="1931" spans="1:1">
      <c r="A1931" s="246"/>
    </row>
    <row r="1932" spans="1:1">
      <c r="A1932" s="246"/>
    </row>
    <row r="1933" spans="1:1">
      <c r="A1933" s="246"/>
    </row>
    <row r="1934" spans="1:1">
      <c r="A1934" s="246"/>
    </row>
    <row r="1935" spans="1:1">
      <c r="A1935" s="246"/>
    </row>
    <row r="1936" spans="1:1">
      <c r="A1936" s="246"/>
    </row>
    <row r="1937" spans="1:1">
      <c r="A1937" s="246"/>
    </row>
    <row r="1938" spans="1:1">
      <c r="A1938" s="246"/>
    </row>
    <row r="1939" spans="1:1">
      <c r="A1939" s="246"/>
    </row>
    <row r="1940" spans="1:1">
      <c r="A1940" s="246"/>
    </row>
    <row r="1941" spans="1:1">
      <c r="A1941" s="246"/>
    </row>
    <row r="1942" spans="1:1">
      <c r="A1942" s="246"/>
    </row>
    <row r="1943" spans="1:1">
      <c r="A1943" s="246"/>
    </row>
    <row r="1944" spans="1:1">
      <c r="A1944" s="246"/>
    </row>
    <row r="1945" spans="1:1">
      <c r="A1945" s="246"/>
    </row>
    <row r="1946" spans="1:1">
      <c r="A1946" s="246"/>
    </row>
    <row r="1947" spans="1:1">
      <c r="A1947" s="246"/>
    </row>
    <row r="1948" spans="1:1">
      <c r="A1948" s="246"/>
    </row>
    <row r="1949" spans="1:1">
      <c r="A1949" s="246"/>
    </row>
    <row r="1950" spans="1:1">
      <c r="A1950" s="246"/>
    </row>
    <row r="1951" spans="1:1">
      <c r="A1951" s="246"/>
    </row>
    <row r="1952" spans="1:1">
      <c r="A1952" s="246"/>
    </row>
    <row r="1953" spans="1:1">
      <c r="A1953" s="246"/>
    </row>
    <row r="1954" spans="1:1">
      <c r="A1954" s="246"/>
    </row>
    <row r="1955" spans="1:1">
      <c r="A1955" s="246"/>
    </row>
    <row r="1956" spans="1:1">
      <c r="A1956" s="246"/>
    </row>
    <row r="1957" spans="1:1">
      <c r="A1957" s="246"/>
    </row>
    <row r="1958" spans="1:1">
      <c r="A1958" s="246"/>
    </row>
    <row r="1959" spans="1:1">
      <c r="A1959" s="246"/>
    </row>
    <row r="1960" spans="1:1">
      <c r="A1960" s="246"/>
    </row>
    <row r="1961" spans="1:1">
      <c r="A1961" s="246"/>
    </row>
    <row r="1962" spans="1:1">
      <c r="A1962" s="246"/>
    </row>
    <row r="1963" spans="1:1">
      <c r="A1963" s="246"/>
    </row>
    <row r="1964" spans="1:1">
      <c r="A1964" s="246"/>
    </row>
    <row r="1965" spans="1:1">
      <c r="A1965" s="246"/>
    </row>
    <row r="1966" spans="1:1">
      <c r="A1966" s="246"/>
    </row>
    <row r="1967" spans="1:1">
      <c r="A1967" s="246"/>
    </row>
    <row r="1968" spans="1:1">
      <c r="A1968" s="246"/>
    </row>
    <row r="1969" spans="1:1">
      <c r="A1969" s="246"/>
    </row>
    <row r="1970" spans="1:1">
      <c r="A1970" s="246"/>
    </row>
    <row r="1971" spans="1:1">
      <c r="A1971" s="246"/>
    </row>
    <row r="1972" spans="1:1">
      <c r="A1972" s="246"/>
    </row>
    <row r="1973" spans="1:1">
      <c r="A1973" s="246"/>
    </row>
    <row r="1974" spans="1:1">
      <c r="A1974" s="246"/>
    </row>
    <row r="1975" spans="1:1">
      <c r="A1975" s="246"/>
    </row>
    <row r="1976" spans="1:1">
      <c r="A1976" s="246"/>
    </row>
    <row r="1977" spans="1:1">
      <c r="A1977" s="246"/>
    </row>
    <row r="1978" spans="1:1">
      <c r="A1978" s="246"/>
    </row>
    <row r="1979" spans="1:1">
      <c r="A1979" s="246"/>
    </row>
    <row r="1980" spans="1:1">
      <c r="A1980" s="246"/>
    </row>
    <row r="1981" spans="1:1">
      <c r="A1981" s="246"/>
    </row>
    <row r="1982" spans="1:1">
      <c r="A1982" s="246"/>
    </row>
    <row r="1983" spans="1:1">
      <c r="A1983" s="246"/>
    </row>
    <row r="1984" spans="1:1">
      <c r="A1984" s="246"/>
    </row>
    <row r="1985" spans="1:1">
      <c r="A1985" s="246"/>
    </row>
    <row r="1986" spans="1:1">
      <c r="A1986" s="246"/>
    </row>
    <row r="1987" spans="1:1">
      <c r="A1987" s="246"/>
    </row>
    <row r="1988" spans="1:1">
      <c r="A1988" s="246"/>
    </row>
    <row r="1989" spans="1:1">
      <c r="A1989" s="246"/>
    </row>
    <row r="1990" spans="1:1">
      <c r="A1990" s="246"/>
    </row>
    <row r="1991" spans="1:1">
      <c r="A1991" s="246"/>
    </row>
    <row r="1992" spans="1:1">
      <c r="A1992" s="246"/>
    </row>
    <row r="1993" spans="1:1">
      <c r="A1993" s="246"/>
    </row>
    <row r="1994" spans="1:1">
      <c r="A1994" s="246"/>
    </row>
    <row r="1995" spans="1:1">
      <c r="A1995" s="246"/>
    </row>
    <row r="1996" spans="1:1">
      <c r="A1996" s="246"/>
    </row>
    <row r="1997" spans="1:1">
      <c r="A1997" s="246"/>
    </row>
    <row r="1998" spans="1:1">
      <c r="A1998" s="246"/>
    </row>
    <row r="1999" spans="1:1">
      <c r="A1999" s="246"/>
    </row>
    <row r="2000" spans="1:1">
      <c r="A2000" s="246"/>
    </row>
    <row r="2001" spans="1:1">
      <c r="A2001" s="246"/>
    </row>
    <row r="2002" spans="1:1">
      <c r="A2002" s="246"/>
    </row>
    <row r="2003" spans="1:1">
      <c r="A2003" s="246"/>
    </row>
    <row r="2004" spans="1:1">
      <c r="A2004" s="246"/>
    </row>
    <row r="2005" spans="1:1">
      <c r="A2005" s="246"/>
    </row>
    <row r="2006" spans="1:1">
      <c r="A2006" s="246"/>
    </row>
    <row r="2007" spans="1:1">
      <c r="A2007" s="246"/>
    </row>
    <row r="2008" spans="1:1">
      <c r="A2008" s="246"/>
    </row>
    <row r="2009" spans="1:1">
      <c r="A2009" s="246"/>
    </row>
    <row r="2010" spans="1:1">
      <c r="A2010" s="246"/>
    </row>
    <row r="2011" spans="1:1">
      <c r="A2011" s="246"/>
    </row>
    <row r="2012" spans="1:1">
      <c r="A2012" s="246"/>
    </row>
    <row r="2013" spans="1:1">
      <c r="A2013" s="246"/>
    </row>
    <row r="2014" spans="1:1">
      <c r="A2014" s="246"/>
    </row>
    <row r="2015" spans="1:1">
      <c r="A2015" s="246"/>
    </row>
    <row r="2016" spans="1:1">
      <c r="A2016" s="246"/>
    </row>
    <row r="2017" spans="1:1">
      <c r="A2017" s="246"/>
    </row>
    <row r="2018" spans="1:1">
      <c r="A2018" s="246"/>
    </row>
    <row r="2019" spans="1:1">
      <c r="A2019" s="246"/>
    </row>
    <row r="2020" spans="1:1">
      <c r="A2020" s="246"/>
    </row>
    <row r="2021" spans="1:1">
      <c r="A2021" s="246"/>
    </row>
    <row r="2022" spans="1:1">
      <c r="A2022" s="246"/>
    </row>
    <row r="2023" spans="1:1">
      <c r="A2023" s="246"/>
    </row>
    <row r="2024" spans="1:1">
      <c r="A2024" s="246"/>
    </row>
    <row r="2025" spans="1:1">
      <c r="A2025" s="246"/>
    </row>
    <row r="2026" spans="1:1">
      <c r="A2026" s="246"/>
    </row>
    <row r="2027" spans="1:1">
      <c r="A2027" s="246"/>
    </row>
    <row r="2028" spans="1:1">
      <c r="A2028" s="246"/>
    </row>
    <row r="2029" spans="1:1">
      <c r="A2029" s="246"/>
    </row>
    <row r="2030" spans="1:1">
      <c r="A2030" s="246"/>
    </row>
    <row r="2031" spans="1:1">
      <c r="A2031" s="246"/>
    </row>
    <row r="2032" spans="1:1">
      <c r="A2032" s="246"/>
    </row>
    <row r="2033" spans="1:1">
      <c r="A2033" s="246"/>
    </row>
    <row r="2034" spans="1:1">
      <c r="A2034" s="246"/>
    </row>
    <row r="2035" spans="1:1">
      <c r="A2035" s="246"/>
    </row>
    <row r="2036" spans="1:1">
      <c r="A2036" s="246"/>
    </row>
    <row r="2037" spans="1:1">
      <c r="A2037" s="246"/>
    </row>
    <row r="2038" spans="1:1">
      <c r="A2038" s="246"/>
    </row>
    <row r="2039" spans="1:1">
      <c r="A2039" s="246"/>
    </row>
    <row r="2040" spans="1:1">
      <c r="A2040" s="246"/>
    </row>
    <row r="2041" spans="1:1">
      <c r="A2041" s="246"/>
    </row>
    <row r="2042" spans="1:1">
      <c r="A2042" s="246"/>
    </row>
    <row r="2043" spans="1:1">
      <c r="A2043" s="246"/>
    </row>
    <row r="2044" spans="1:1">
      <c r="A2044" s="246"/>
    </row>
    <row r="2045" spans="1:1">
      <c r="A2045" s="246"/>
    </row>
    <row r="2046" spans="1:1">
      <c r="A2046" s="246"/>
    </row>
    <row r="2047" spans="1:1">
      <c r="A2047" s="246"/>
    </row>
    <row r="2048" spans="1:1">
      <c r="A2048" s="246"/>
    </row>
    <row r="2049" spans="1:1">
      <c r="A2049" s="246"/>
    </row>
    <row r="2050" spans="1:1">
      <c r="A2050" s="246"/>
    </row>
    <row r="2051" spans="1:1">
      <c r="A2051" s="246"/>
    </row>
    <row r="2052" spans="1:1">
      <c r="A2052" s="246"/>
    </row>
    <row r="2053" spans="1:1">
      <c r="A2053" s="246"/>
    </row>
    <row r="2054" spans="1:1">
      <c r="A2054" s="246"/>
    </row>
    <row r="2055" spans="1:1">
      <c r="A2055" s="246"/>
    </row>
    <row r="2056" spans="1:1">
      <c r="A2056" s="246"/>
    </row>
    <row r="2057" spans="1:1">
      <c r="A2057" s="246"/>
    </row>
    <row r="2058" spans="1:1">
      <c r="A2058" s="246"/>
    </row>
    <row r="2059" spans="1:1">
      <c r="A2059" s="246"/>
    </row>
    <row r="2060" spans="1:1">
      <c r="A2060" s="246"/>
    </row>
    <row r="2061" spans="1:1">
      <c r="A2061" s="246"/>
    </row>
    <row r="2062" spans="1:1">
      <c r="A2062" s="246"/>
    </row>
    <row r="2063" spans="1:1">
      <c r="A2063" s="246"/>
    </row>
    <row r="2064" spans="1:1">
      <c r="A2064" s="246"/>
    </row>
    <row r="2065" spans="1:1">
      <c r="A2065" s="246"/>
    </row>
    <row r="2066" spans="1:1">
      <c r="A2066" s="246"/>
    </row>
    <row r="2067" spans="1:1">
      <c r="A2067" s="246"/>
    </row>
    <row r="2068" spans="1:1">
      <c r="A2068" s="246"/>
    </row>
    <row r="2069" spans="1:1">
      <c r="A2069" s="246"/>
    </row>
    <row r="2070" spans="1:1">
      <c r="A2070" s="246"/>
    </row>
    <row r="2071" spans="1:1">
      <c r="A2071" s="246"/>
    </row>
    <row r="2072" spans="1:1">
      <c r="A2072" s="246"/>
    </row>
    <row r="2073" spans="1:1">
      <c r="A2073" s="246"/>
    </row>
    <row r="2074" spans="1:1">
      <c r="A2074" s="246"/>
    </row>
    <row r="2075" spans="1:1">
      <c r="A2075" s="246"/>
    </row>
    <row r="2076" spans="1:1">
      <c r="A2076" s="246"/>
    </row>
    <row r="2077" spans="1:1">
      <c r="A2077" s="246"/>
    </row>
    <row r="2078" spans="1:1">
      <c r="A2078" s="246"/>
    </row>
    <row r="2079" spans="1:1">
      <c r="A2079" s="246"/>
    </row>
    <row r="2080" spans="1:1">
      <c r="A2080" s="246"/>
    </row>
    <row r="2081" spans="1:1">
      <c r="A2081" s="246"/>
    </row>
    <row r="2082" spans="1:1">
      <c r="A2082" s="246"/>
    </row>
    <row r="2083" spans="1:1">
      <c r="A2083" s="246"/>
    </row>
    <row r="2084" spans="1:1">
      <c r="A2084" s="246"/>
    </row>
    <row r="2085" spans="1:1">
      <c r="A2085" s="246"/>
    </row>
    <row r="2086" spans="1:1">
      <c r="A2086" s="246"/>
    </row>
    <row r="2087" spans="1:1">
      <c r="A2087" s="246"/>
    </row>
    <row r="2088" spans="1:1">
      <c r="A2088" s="246"/>
    </row>
    <row r="2089" spans="1:1">
      <c r="A2089" s="246"/>
    </row>
    <row r="2090" spans="1:1">
      <c r="A2090" s="246"/>
    </row>
    <row r="2091" spans="1:1">
      <c r="A2091" s="246"/>
    </row>
    <row r="2092" spans="1:1">
      <c r="A2092" s="246"/>
    </row>
    <row r="2093" spans="1:1">
      <c r="A2093" s="246"/>
    </row>
    <row r="2094" spans="1:1">
      <c r="A2094" s="246"/>
    </row>
    <row r="2095" spans="1:1">
      <c r="A2095" s="246"/>
    </row>
    <row r="2096" spans="1:1">
      <c r="A2096" s="246"/>
    </row>
    <row r="2097" spans="1:1">
      <c r="A2097" s="246"/>
    </row>
    <row r="2098" spans="1:1">
      <c r="A2098" s="246"/>
    </row>
    <row r="2099" spans="1:1">
      <c r="A2099" s="246"/>
    </row>
    <row r="2100" spans="1:1">
      <c r="A2100" s="246"/>
    </row>
    <row r="2101" spans="1:1">
      <c r="A2101" s="246"/>
    </row>
    <row r="2102" spans="1:1">
      <c r="A2102" s="246"/>
    </row>
    <row r="2103" spans="1:1">
      <c r="A2103" s="246"/>
    </row>
    <row r="2104" spans="1:1">
      <c r="A2104" s="246"/>
    </row>
    <row r="2105" spans="1:1">
      <c r="A2105" s="246"/>
    </row>
    <row r="2106" spans="1:1">
      <c r="A2106" s="246"/>
    </row>
    <row r="2107" spans="1:1">
      <c r="A2107" s="246"/>
    </row>
    <row r="2108" spans="1:1">
      <c r="A2108" s="246"/>
    </row>
    <row r="2109" spans="1:1">
      <c r="A2109" s="246"/>
    </row>
    <row r="2110" spans="1:1">
      <c r="A2110" s="246"/>
    </row>
    <row r="2111" spans="1:1">
      <c r="A2111" s="246"/>
    </row>
    <row r="2112" spans="1:1">
      <c r="A2112" s="246"/>
    </row>
    <row r="2113" spans="1:1">
      <c r="A2113" s="246"/>
    </row>
    <row r="2114" spans="1:1">
      <c r="A2114" s="246"/>
    </row>
    <row r="2115" spans="1:1">
      <c r="A2115" s="246"/>
    </row>
    <row r="2116" spans="1:1">
      <c r="A2116" s="246"/>
    </row>
    <row r="2117" spans="1:1">
      <c r="A2117" s="246"/>
    </row>
    <row r="2118" spans="1:1">
      <c r="A2118" s="246"/>
    </row>
    <row r="2119" spans="1:1">
      <c r="A2119" s="246"/>
    </row>
    <row r="2120" spans="1:1">
      <c r="A2120" s="246"/>
    </row>
    <row r="2121" spans="1:1">
      <c r="A2121" s="246"/>
    </row>
    <row r="2122" spans="1:1">
      <c r="A2122" s="246"/>
    </row>
    <row r="2123" spans="1:1">
      <c r="A2123" s="246"/>
    </row>
    <row r="2124" spans="1:1">
      <c r="A2124" s="246"/>
    </row>
    <row r="2125" spans="1:1">
      <c r="A2125" s="246"/>
    </row>
    <row r="2126" spans="1:1">
      <c r="A2126" s="246"/>
    </row>
    <row r="2127" spans="1:1">
      <c r="A2127" s="246"/>
    </row>
    <row r="2128" spans="1:1">
      <c r="A2128" s="246"/>
    </row>
    <row r="2129" spans="1:1">
      <c r="A2129" s="246"/>
    </row>
    <row r="2130" spans="1:1">
      <c r="A2130" s="246"/>
    </row>
    <row r="2131" spans="1:1">
      <c r="A2131" s="246"/>
    </row>
    <row r="2132" spans="1:1">
      <c r="A2132" s="246"/>
    </row>
    <row r="2133" spans="1:1">
      <c r="A2133" s="246"/>
    </row>
    <row r="2134" spans="1:1">
      <c r="A2134" s="246"/>
    </row>
    <row r="2135" spans="1:1">
      <c r="A2135" s="246"/>
    </row>
    <row r="2136" spans="1:1">
      <c r="A2136" s="246"/>
    </row>
    <row r="2137" spans="1:1">
      <c r="A2137" s="246"/>
    </row>
    <row r="2138" spans="1:1">
      <c r="A2138" s="246"/>
    </row>
    <row r="2139" spans="1:1">
      <c r="A2139" s="246"/>
    </row>
    <row r="2140" spans="1:1">
      <c r="A2140" s="246"/>
    </row>
    <row r="2141" spans="1:1">
      <c r="A2141" s="246"/>
    </row>
    <row r="2142" spans="1:1">
      <c r="A2142" s="246"/>
    </row>
    <row r="2143" spans="1:1">
      <c r="A2143" s="246"/>
    </row>
    <row r="2144" spans="1:1">
      <c r="A2144" s="246"/>
    </row>
    <row r="2145" spans="1:1">
      <c r="A2145" s="246"/>
    </row>
    <row r="2146" spans="1:1">
      <c r="A2146" s="246"/>
    </row>
    <row r="2147" spans="1:1">
      <c r="A2147" s="246"/>
    </row>
    <row r="2148" spans="1:1">
      <c r="A2148" s="246"/>
    </row>
    <row r="2149" spans="1:1">
      <c r="A2149" s="246"/>
    </row>
    <row r="2150" spans="1:1">
      <c r="A2150" s="246"/>
    </row>
    <row r="2151" spans="1:1">
      <c r="A2151" s="246"/>
    </row>
    <row r="2152" spans="1:1">
      <c r="A2152" s="246"/>
    </row>
    <row r="2153" spans="1:1">
      <c r="A2153" s="246"/>
    </row>
    <row r="2154" spans="1:1">
      <c r="A2154" s="246"/>
    </row>
    <row r="2155" spans="1:1">
      <c r="A2155" s="246"/>
    </row>
    <row r="2156" spans="1:1">
      <c r="A2156" s="246"/>
    </row>
    <row r="2157" spans="1:1">
      <c r="A2157" s="246"/>
    </row>
    <row r="2158" spans="1:1">
      <c r="A2158" s="246"/>
    </row>
    <row r="2159" spans="1:1">
      <c r="A2159" s="246"/>
    </row>
    <row r="2160" spans="1:1">
      <c r="A2160" s="246"/>
    </row>
    <row r="2161" spans="1:1">
      <c r="A2161" s="246"/>
    </row>
    <row r="2162" spans="1:1">
      <c r="A2162" s="246"/>
    </row>
    <row r="2163" spans="1:1">
      <c r="A2163" s="246"/>
    </row>
    <row r="2164" spans="1:1">
      <c r="A2164" s="246"/>
    </row>
    <row r="2165" spans="1:1">
      <c r="A2165" s="246"/>
    </row>
    <row r="2166" spans="1:1">
      <c r="A2166" s="246"/>
    </row>
    <row r="2167" spans="1:1">
      <c r="A2167" s="246"/>
    </row>
    <row r="2168" spans="1:1">
      <c r="A2168" s="246"/>
    </row>
    <row r="2169" spans="1:1">
      <c r="A2169" s="246"/>
    </row>
    <row r="2170" spans="1:1">
      <c r="A2170" s="246"/>
    </row>
    <row r="2171" spans="1:1">
      <c r="A2171" s="246"/>
    </row>
    <row r="2172" spans="1:1">
      <c r="A2172" s="246"/>
    </row>
    <row r="2173" spans="1:1">
      <c r="A2173" s="246"/>
    </row>
    <row r="2174" spans="1:1">
      <c r="A2174" s="246"/>
    </row>
    <row r="2175" spans="1:1">
      <c r="A2175" s="246"/>
    </row>
    <row r="2176" spans="1:1">
      <c r="A2176" s="246"/>
    </row>
    <row r="2177" spans="1:1">
      <c r="A2177" s="246"/>
    </row>
    <row r="2178" spans="1:1">
      <c r="A2178" s="246"/>
    </row>
    <row r="2179" spans="1:1">
      <c r="A2179" s="246"/>
    </row>
    <row r="2180" spans="1:1">
      <c r="A2180" s="246"/>
    </row>
    <row r="2181" spans="1:1">
      <c r="A2181" s="246"/>
    </row>
    <row r="2182" spans="1:1">
      <c r="A2182" s="246"/>
    </row>
    <row r="2183" spans="1:1">
      <c r="A2183" s="246"/>
    </row>
    <row r="2184" spans="1:1">
      <c r="A2184" s="246"/>
    </row>
    <row r="2185" spans="1:1">
      <c r="A2185" s="246"/>
    </row>
    <row r="2186" spans="1:1">
      <c r="A2186" s="246"/>
    </row>
    <row r="2187" spans="1:1">
      <c r="A2187" s="246"/>
    </row>
    <row r="2188" spans="1:1">
      <c r="A2188" s="246"/>
    </row>
    <row r="2189" spans="1:1">
      <c r="A2189" s="246"/>
    </row>
    <row r="2190" spans="1:1">
      <c r="A2190" s="246"/>
    </row>
    <row r="2191" spans="1:1">
      <c r="A2191" s="246"/>
    </row>
    <row r="2192" spans="1:1">
      <c r="A2192" s="246"/>
    </row>
    <row r="2193" spans="1:1">
      <c r="A2193" s="246"/>
    </row>
    <row r="2194" spans="1:1">
      <c r="A2194" s="246"/>
    </row>
    <row r="2195" spans="1:1">
      <c r="A2195" s="246"/>
    </row>
    <row r="2196" spans="1:1">
      <c r="A2196" s="246"/>
    </row>
    <row r="2197" spans="1:1">
      <c r="A2197" s="246"/>
    </row>
    <row r="2198" spans="1:1">
      <c r="A2198" s="246"/>
    </row>
    <row r="2199" spans="1:1">
      <c r="A2199" s="246"/>
    </row>
    <row r="2200" spans="1:1">
      <c r="A2200" s="246"/>
    </row>
    <row r="2201" spans="1:1">
      <c r="A2201" s="246"/>
    </row>
    <row r="2202" spans="1:1">
      <c r="A2202" s="246"/>
    </row>
    <row r="2203" spans="1:1">
      <c r="A2203" s="246"/>
    </row>
    <row r="2204" spans="1:1">
      <c r="A2204" s="246"/>
    </row>
    <row r="2205" spans="1:1">
      <c r="A2205" s="246"/>
    </row>
    <row r="2206" spans="1:1">
      <c r="A2206" s="246"/>
    </row>
    <row r="2207" spans="1:1">
      <c r="A2207" s="246"/>
    </row>
    <row r="2208" spans="1:1">
      <c r="A2208" s="246"/>
    </row>
    <row r="2209" spans="1:1">
      <c r="A2209" s="246"/>
    </row>
    <row r="2210" spans="1:1">
      <c r="A2210" s="246"/>
    </row>
    <row r="2211" spans="1:1">
      <c r="A2211" s="246"/>
    </row>
    <row r="2212" spans="1:1">
      <c r="A2212" s="246"/>
    </row>
    <row r="2213" spans="1:1">
      <c r="A2213" s="246"/>
    </row>
    <row r="2214" spans="1:1">
      <c r="A2214" s="246"/>
    </row>
    <row r="2215" spans="1:1">
      <c r="A2215" s="246"/>
    </row>
    <row r="2216" spans="1:1">
      <c r="A2216" s="246"/>
    </row>
    <row r="2217" spans="1:1">
      <c r="A2217" s="246"/>
    </row>
    <row r="2218" spans="1:1">
      <c r="A2218" s="246"/>
    </row>
    <row r="2219" spans="1:1">
      <c r="A2219" s="246"/>
    </row>
    <row r="2220" spans="1:1">
      <c r="A2220" s="246"/>
    </row>
    <row r="2221" spans="1:1">
      <c r="A2221" s="246"/>
    </row>
    <row r="2222" spans="1:1">
      <c r="A2222" s="246"/>
    </row>
    <row r="2223" spans="1:1">
      <c r="A2223" s="246"/>
    </row>
    <row r="2224" spans="1:1">
      <c r="A2224" s="246"/>
    </row>
    <row r="2225" spans="1:1">
      <c r="A2225" s="246"/>
    </row>
    <row r="2226" spans="1:1">
      <c r="A2226" s="246"/>
    </row>
    <row r="2227" spans="1:1">
      <c r="A2227" s="246"/>
    </row>
    <row r="2228" spans="1:1">
      <c r="A2228" s="246"/>
    </row>
    <row r="2229" spans="1:1">
      <c r="A2229" s="246"/>
    </row>
    <row r="2230" spans="1:1">
      <c r="A2230" s="246"/>
    </row>
    <row r="2231" spans="1:1">
      <c r="A2231" s="246"/>
    </row>
    <row r="2232" spans="1:1">
      <c r="A2232" s="246"/>
    </row>
    <row r="2233" spans="1:1">
      <c r="A2233" s="246"/>
    </row>
    <row r="2234" spans="1:1">
      <c r="A2234" s="246"/>
    </row>
    <row r="2235" spans="1:1">
      <c r="A2235" s="246"/>
    </row>
    <row r="2236" spans="1:1">
      <c r="A2236" s="246"/>
    </row>
    <row r="2237" spans="1:1">
      <c r="A2237" s="246"/>
    </row>
    <row r="2238" spans="1:1">
      <c r="A2238" s="246"/>
    </row>
    <row r="2239" spans="1:1">
      <c r="A2239" s="246"/>
    </row>
    <row r="2240" spans="1:1">
      <c r="A2240" s="246"/>
    </row>
    <row r="2241" spans="1:1">
      <c r="A2241" s="246"/>
    </row>
    <row r="2242" spans="1:1">
      <c r="A2242" s="246"/>
    </row>
    <row r="2243" spans="1:1">
      <c r="A2243" s="246"/>
    </row>
    <row r="2244" spans="1:1">
      <c r="A2244" s="246"/>
    </row>
    <row r="2245" spans="1:1">
      <c r="A2245" s="246"/>
    </row>
    <row r="2246" spans="1:1">
      <c r="A2246" s="246"/>
    </row>
    <row r="2247" spans="1:1">
      <c r="A2247" s="246"/>
    </row>
    <row r="2248" spans="1:1">
      <c r="A2248" s="246"/>
    </row>
    <row r="2249" spans="1:1">
      <c r="A2249" s="246"/>
    </row>
    <row r="2250" spans="1:1">
      <c r="A2250" s="246"/>
    </row>
    <row r="2251" spans="1:1">
      <c r="A2251" s="246"/>
    </row>
    <row r="2252" spans="1:1">
      <c r="A2252" s="246"/>
    </row>
    <row r="2253" spans="1:1">
      <c r="A2253" s="246"/>
    </row>
    <row r="2254" spans="1:1">
      <c r="A2254" s="246"/>
    </row>
    <row r="2255" spans="1:1">
      <c r="A2255" s="246"/>
    </row>
    <row r="2256" spans="1:1">
      <c r="A2256" s="246"/>
    </row>
    <row r="2257" spans="1:1">
      <c r="A2257" s="246"/>
    </row>
    <row r="2258" spans="1:1">
      <c r="A2258" s="246"/>
    </row>
    <row r="2259" spans="1:1">
      <c r="A2259" s="246"/>
    </row>
    <row r="2260" spans="1:1">
      <c r="A2260" s="246"/>
    </row>
    <row r="2261" spans="1:1">
      <c r="A2261" s="246"/>
    </row>
    <row r="2262" spans="1:1">
      <c r="A2262" s="246"/>
    </row>
    <row r="2263" spans="1:1">
      <c r="A2263" s="246"/>
    </row>
    <row r="2264" spans="1:1">
      <c r="A2264" s="246"/>
    </row>
    <row r="2265" spans="1:1">
      <c r="A2265" s="246"/>
    </row>
    <row r="2266" spans="1:1">
      <c r="A2266" s="246"/>
    </row>
    <row r="2267" spans="1:1">
      <c r="A2267" s="246"/>
    </row>
    <row r="2268" spans="1:1">
      <c r="A2268" s="246"/>
    </row>
    <row r="2269" spans="1:1">
      <c r="A2269" s="246"/>
    </row>
    <row r="2270" spans="1:1">
      <c r="A2270" s="246"/>
    </row>
    <row r="2271" spans="1:1">
      <c r="A2271" s="246"/>
    </row>
    <row r="2272" spans="1:1">
      <c r="A2272" s="246"/>
    </row>
    <row r="2273" spans="1:1">
      <c r="A2273" s="246"/>
    </row>
    <row r="2274" spans="1:1">
      <c r="A2274" s="246"/>
    </row>
    <row r="2275" spans="1:1">
      <c r="A2275" s="246"/>
    </row>
    <row r="2276" spans="1:1">
      <c r="A2276" s="246"/>
    </row>
    <row r="2277" spans="1:1">
      <c r="A2277" s="246"/>
    </row>
    <row r="2278" spans="1:1">
      <c r="A2278" s="246"/>
    </row>
    <row r="2279" spans="1:1">
      <c r="A2279" s="246"/>
    </row>
    <row r="2280" spans="1:1">
      <c r="A2280" s="246"/>
    </row>
    <row r="2281" spans="1:1">
      <c r="A2281" s="246"/>
    </row>
    <row r="2282" spans="1:1">
      <c r="A2282" s="246"/>
    </row>
    <row r="2283" spans="1:1">
      <c r="A2283" s="246"/>
    </row>
    <row r="2284" spans="1:1">
      <c r="A2284" s="246"/>
    </row>
    <row r="2285" spans="1:1">
      <c r="A2285" s="246"/>
    </row>
    <row r="2286" spans="1:1">
      <c r="A2286" s="246"/>
    </row>
    <row r="2287" spans="1:1">
      <c r="A2287" s="246"/>
    </row>
    <row r="2288" spans="1:1">
      <c r="A2288" s="246"/>
    </row>
    <row r="2289" spans="1:1">
      <c r="A2289" s="246"/>
    </row>
    <row r="2290" spans="1:1">
      <c r="A2290" s="246"/>
    </row>
    <row r="2291" spans="1:1">
      <c r="A2291" s="246"/>
    </row>
    <row r="2292" spans="1:1">
      <c r="A2292" s="246"/>
    </row>
    <row r="2293" spans="1:1">
      <c r="A2293" s="246"/>
    </row>
    <row r="2294" spans="1:1">
      <c r="A2294" s="246"/>
    </row>
    <row r="2295" spans="1:1">
      <c r="A2295" s="246"/>
    </row>
    <row r="2296" spans="1:1">
      <c r="A2296" s="246"/>
    </row>
    <row r="2297" spans="1:1">
      <c r="A2297" s="246"/>
    </row>
    <row r="2298" spans="1:1">
      <c r="A2298" s="246"/>
    </row>
    <row r="2299" spans="1:1">
      <c r="A2299" s="246"/>
    </row>
    <row r="2300" spans="1:1">
      <c r="A2300" s="246"/>
    </row>
    <row r="2301" spans="1:1">
      <c r="A2301" s="246"/>
    </row>
    <row r="2302" spans="1:1">
      <c r="A2302" s="246"/>
    </row>
    <row r="2303" spans="1:1">
      <c r="A2303" s="246"/>
    </row>
    <row r="2304" spans="1:1">
      <c r="A2304" s="246"/>
    </row>
    <row r="2305" spans="1:1">
      <c r="A2305" s="246"/>
    </row>
    <row r="2306" spans="1:1">
      <c r="A2306" s="246"/>
    </row>
    <row r="2307" spans="1:1">
      <c r="A2307" s="246"/>
    </row>
    <row r="2308" spans="1:1">
      <c r="A2308" s="246"/>
    </row>
    <row r="2309" spans="1:1">
      <c r="A2309" s="246"/>
    </row>
    <row r="2310" spans="1:1">
      <c r="A2310" s="246"/>
    </row>
    <row r="2311" spans="1:1">
      <c r="A2311" s="246"/>
    </row>
    <row r="2312" spans="1:1">
      <c r="A2312" s="246"/>
    </row>
    <row r="2313" spans="1:1">
      <c r="A2313" s="246"/>
    </row>
    <row r="2314" spans="1:1">
      <c r="A2314" s="246"/>
    </row>
    <row r="2315" spans="1:1">
      <c r="A2315" s="246"/>
    </row>
    <row r="2316" spans="1:1">
      <c r="A2316" s="246"/>
    </row>
    <row r="2317" spans="1:1">
      <c r="A2317" s="246"/>
    </row>
    <row r="2318" spans="1:1">
      <c r="A2318" s="246"/>
    </row>
    <row r="2319" spans="1:1">
      <c r="A2319" s="246"/>
    </row>
    <row r="2320" spans="1:1">
      <c r="A2320" s="246"/>
    </row>
    <row r="2321" spans="1:1">
      <c r="A2321" s="246"/>
    </row>
    <row r="2322" spans="1:1">
      <c r="A2322" s="246"/>
    </row>
    <row r="2323" spans="1:1">
      <c r="A2323" s="246"/>
    </row>
    <row r="2324" spans="1:1">
      <c r="A2324" s="246"/>
    </row>
    <row r="2325" spans="1:1">
      <c r="A2325" s="246"/>
    </row>
    <row r="2326" spans="1:1">
      <c r="A2326" s="246"/>
    </row>
    <row r="2327" spans="1:1">
      <c r="A2327" s="246"/>
    </row>
    <row r="2328" spans="1:1">
      <c r="A2328" s="246"/>
    </row>
    <row r="2329" spans="1:1">
      <c r="A2329" s="246"/>
    </row>
    <row r="2330" spans="1:1">
      <c r="A2330" s="246"/>
    </row>
    <row r="2331" spans="1:1">
      <c r="A2331" s="246"/>
    </row>
    <row r="2332" spans="1:1">
      <c r="A2332" s="246"/>
    </row>
    <row r="2333" spans="1:1">
      <c r="A2333" s="246"/>
    </row>
    <row r="2334" spans="1:1">
      <c r="A2334" s="246"/>
    </row>
    <row r="2335" spans="1:1">
      <c r="A2335" s="246"/>
    </row>
    <row r="2336" spans="1:1">
      <c r="A2336" s="246"/>
    </row>
    <row r="2337" spans="1:1">
      <c r="A2337" s="246"/>
    </row>
    <row r="2338" spans="1:1">
      <c r="A2338" s="246"/>
    </row>
    <row r="2339" spans="1:1">
      <c r="A2339" s="246"/>
    </row>
    <row r="2340" spans="1:1">
      <c r="A2340" s="246"/>
    </row>
    <row r="2341" spans="1:1">
      <c r="A2341" s="246"/>
    </row>
    <row r="2342" spans="1:1">
      <c r="A2342" s="246"/>
    </row>
    <row r="2343" spans="1:1">
      <c r="A2343" s="246"/>
    </row>
    <row r="2344" spans="1:1">
      <c r="A2344" s="246"/>
    </row>
    <row r="2345" spans="1:1">
      <c r="A2345" s="246"/>
    </row>
    <row r="2346" spans="1:1">
      <c r="A2346" s="246"/>
    </row>
    <row r="2347" spans="1:1">
      <c r="A2347" s="246"/>
    </row>
    <row r="2348" spans="1:1">
      <c r="A2348" s="246"/>
    </row>
    <row r="2349" spans="1:1">
      <c r="A2349" s="246"/>
    </row>
    <row r="2350" spans="1:1">
      <c r="A2350" s="246"/>
    </row>
    <row r="2351" spans="1:1">
      <c r="A2351" s="246"/>
    </row>
    <row r="2352" spans="1:1">
      <c r="A2352" s="246"/>
    </row>
    <row r="2353" spans="1:1">
      <c r="A2353" s="246"/>
    </row>
    <row r="2354" spans="1:1">
      <c r="A2354" s="246"/>
    </row>
    <row r="2355" spans="1:1">
      <c r="A2355" s="246"/>
    </row>
    <row r="2356" spans="1:1">
      <c r="A2356" s="246"/>
    </row>
    <row r="2357" spans="1:1">
      <c r="A2357" s="246"/>
    </row>
    <row r="2358" spans="1:1">
      <c r="A2358" s="246"/>
    </row>
    <row r="2359" spans="1:1">
      <c r="A2359" s="246"/>
    </row>
    <row r="2360" spans="1:1">
      <c r="A2360" s="246"/>
    </row>
    <row r="2361" spans="1:1">
      <c r="A2361" s="246"/>
    </row>
    <row r="2362" spans="1:1">
      <c r="A2362" s="246"/>
    </row>
    <row r="2363" spans="1:1">
      <c r="A2363" s="246"/>
    </row>
    <row r="2364" spans="1:1">
      <c r="A2364" s="246"/>
    </row>
    <row r="2365" spans="1:1">
      <c r="A2365" s="246"/>
    </row>
    <row r="2366" spans="1:1">
      <c r="A2366" s="246"/>
    </row>
    <row r="2367" spans="1:1">
      <c r="A2367" s="246"/>
    </row>
    <row r="2368" spans="1:1">
      <c r="A2368" s="246"/>
    </row>
    <row r="2369" spans="1:1">
      <c r="A2369" s="246"/>
    </row>
    <row r="2370" spans="1:1">
      <c r="A2370" s="246"/>
    </row>
    <row r="2371" spans="1:1">
      <c r="A2371" s="246"/>
    </row>
    <row r="2372" spans="1:1">
      <c r="A2372" s="246"/>
    </row>
    <row r="2373" spans="1:1">
      <c r="A2373" s="246"/>
    </row>
    <row r="2374" spans="1:1">
      <c r="A2374" s="246"/>
    </row>
    <row r="2375" spans="1:1">
      <c r="A2375" s="246"/>
    </row>
    <row r="2376" spans="1:1">
      <c r="A2376" s="246"/>
    </row>
    <row r="2377" spans="1:1">
      <c r="A2377" s="246"/>
    </row>
    <row r="2378" spans="1:1">
      <c r="A2378" s="246"/>
    </row>
    <row r="2379" spans="1:1">
      <c r="A2379" s="246"/>
    </row>
    <row r="2380" spans="1:1">
      <c r="A2380" s="246"/>
    </row>
    <row r="2381" spans="1:1">
      <c r="A2381" s="246"/>
    </row>
    <row r="2382" spans="1:1">
      <c r="A2382" s="246"/>
    </row>
    <row r="2383" spans="1:1">
      <c r="A2383" s="246"/>
    </row>
    <row r="2384" spans="1:1">
      <c r="A2384" s="246"/>
    </row>
    <row r="2385" spans="1:1">
      <c r="A2385" s="246"/>
    </row>
    <row r="2386" spans="1:1">
      <c r="A2386" s="246"/>
    </row>
    <row r="2387" spans="1:1">
      <c r="A2387" s="246"/>
    </row>
    <row r="2388" spans="1:1">
      <c r="A2388" s="246"/>
    </row>
    <row r="2389" spans="1:1">
      <c r="A2389" s="246"/>
    </row>
    <row r="2390" spans="1:1">
      <c r="A2390" s="246"/>
    </row>
    <row r="2391" spans="1:1">
      <c r="A2391" s="246"/>
    </row>
    <row r="2392" spans="1:1">
      <c r="A2392" s="246"/>
    </row>
    <row r="2393" spans="1:1">
      <c r="A2393" s="246"/>
    </row>
    <row r="2394" spans="1:1">
      <c r="A2394" s="246"/>
    </row>
    <row r="2395" spans="1:1">
      <c r="A2395" s="246"/>
    </row>
    <row r="2396" spans="1:1">
      <c r="A2396" s="246"/>
    </row>
    <row r="2397" spans="1:1">
      <c r="A2397" s="246"/>
    </row>
    <row r="2398" spans="1:1">
      <c r="A2398" s="246"/>
    </row>
    <row r="2399" spans="1:1">
      <c r="A2399" s="246"/>
    </row>
    <row r="2400" spans="1:1">
      <c r="A2400" s="246"/>
    </row>
    <row r="2401" spans="1:1">
      <c r="A2401" s="246"/>
    </row>
    <row r="2402" spans="1:1">
      <c r="A2402" s="246"/>
    </row>
    <row r="2403" spans="1:1">
      <c r="A2403" s="246"/>
    </row>
    <row r="2404" spans="1:1">
      <c r="A2404" s="246"/>
    </row>
    <row r="2405" spans="1:1">
      <c r="A2405" s="246"/>
    </row>
    <row r="2406" spans="1:1">
      <c r="A2406" s="246"/>
    </row>
    <row r="2407" spans="1:1">
      <c r="A2407" s="246"/>
    </row>
    <row r="2408" spans="1:1">
      <c r="A2408" s="246"/>
    </row>
    <row r="2409" spans="1:1">
      <c r="A2409" s="246"/>
    </row>
    <row r="2410" spans="1:1">
      <c r="A2410" s="246"/>
    </row>
    <row r="2411" spans="1:1">
      <c r="A2411" s="246"/>
    </row>
    <row r="2412" spans="1:1">
      <c r="A2412" s="246"/>
    </row>
    <row r="2413" spans="1:1">
      <c r="A2413" s="246"/>
    </row>
    <row r="2414" spans="1:1">
      <c r="A2414" s="246"/>
    </row>
    <row r="2415" spans="1:1">
      <c r="A2415" s="246"/>
    </row>
    <row r="2416" spans="1:1">
      <c r="A2416" s="246"/>
    </row>
    <row r="2417" spans="1:1">
      <c r="A2417" s="246"/>
    </row>
    <row r="2418" spans="1:1">
      <c r="A2418" s="246"/>
    </row>
    <row r="2419" spans="1:1">
      <c r="A2419" s="246"/>
    </row>
    <row r="2420" spans="1:1">
      <c r="A2420" s="246"/>
    </row>
    <row r="2421" spans="1:1">
      <c r="A2421" s="246"/>
    </row>
    <row r="2422" spans="1:1">
      <c r="A2422" s="246"/>
    </row>
    <row r="2423" spans="1:1">
      <c r="A2423" s="246"/>
    </row>
    <row r="2424" spans="1:1">
      <c r="A2424" s="246"/>
    </row>
    <row r="2425" spans="1:1">
      <c r="A2425" s="246"/>
    </row>
    <row r="2426" spans="1:1">
      <c r="A2426" s="246"/>
    </row>
    <row r="2427" spans="1:1">
      <c r="A2427" s="246"/>
    </row>
    <row r="2428" spans="1:1">
      <c r="A2428" s="246"/>
    </row>
    <row r="2429" spans="1:1">
      <c r="A2429" s="246"/>
    </row>
    <row r="2430" spans="1:1">
      <c r="A2430" s="246"/>
    </row>
    <row r="2431" spans="1:1">
      <c r="A2431" s="246"/>
    </row>
    <row r="2432" spans="1:1">
      <c r="A2432" s="246"/>
    </row>
    <row r="2433" spans="1:1">
      <c r="A2433" s="246"/>
    </row>
    <row r="2434" spans="1:1">
      <c r="A2434" s="246"/>
    </row>
    <row r="2435" spans="1:1">
      <c r="A2435" s="246"/>
    </row>
    <row r="2436" spans="1:1">
      <c r="A2436" s="246"/>
    </row>
    <row r="2437" spans="1:1">
      <c r="A2437" s="246"/>
    </row>
    <row r="2438" spans="1:1">
      <c r="A2438" s="246"/>
    </row>
    <row r="2439" spans="1:1">
      <c r="A2439" s="246"/>
    </row>
    <row r="2440" spans="1:1">
      <c r="A2440" s="246"/>
    </row>
    <row r="2441" spans="1:1">
      <c r="A2441" s="246"/>
    </row>
    <row r="2442" spans="1:1">
      <c r="A2442" s="246"/>
    </row>
    <row r="2443" spans="1:1">
      <c r="A2443" s="246"/>
    </row>
    <row r="2444" spans="1:1">
      <c r="A2444" s="246"/>
    </row>
    <row r="2445" spans="1:1">
      <c r="A2445" s="246"/>
    </row>
    <row r="2446" spans="1:1">
      <c r="A2446" s="246"/>
    </row>
    <row r="2447" spans="1:1">
      <c r="A2447" s="246"/>
    </row>
    <row r="2448" spans="1:1">
      <c r="A2448" s="246"/>
    </row>
    <row r="2449" spans="1:1">
      <c r="A2449" s="246"/>
    </row>
    <row r="2450" spans="1:1">
      <c r="A2450" s="246"/>
    </row>
    <row r="2451" spans="1:1">
      <c r="A2451" s="246"/>
    </row>
    <row r="2452" spans="1:1">
      <c r="A2452" s="246"/>
    </row>
    <row r="2453" spans="1:1">
      <c r="A2453" s="246"/>
    </row>
    <row r="2454" spans="1:1">
      <c r="A2454" s="246"/>
    </row>
    <row r="2455" spans="1:1">
      <c r="A2455" s="246"/>
    </row>
    <row r="2456" spans="1:1">
      <c r="A2456" s="246"/>
    </row>
    <row r="2457" spans="1:1">
      <c r="A2457" s="246"/>
    </row>
    <row r="2458" spans="1:1">
      <c r="A2458" s="246"/>
    </row>
    <row r="2459" spans="1:1">
      <c r="A2459" s="246"/>
    </row>
    <row r="2460" spans="1:1">
      <c r="A2460" s="246"/>
    </row>
    <row r="2461" spans="1:1">
      <c r="A2461" s="246"/>
    </row>
    <row r="2462" spans="1:1">
      <c r="A2462" s="246"/>
    </row>
    <row r="2463" spans="1:1">
      <c r="A2463" s="246"/>
    </row>
    <row r="2464" spans="1:1">
      <c r="A2464" s="246"/>
    </row>
    <row r="2465" spans="1:1">
      <c r="A2465" s="246"/>
    </row>
    <row r="2466" spans="1:1">
      <c r="A2466" s="246"/>
    </row>
    <row r="2467" spans="1:1">
      <c r="A2467" s="246"/>
    </row>
    <row r="2468" spans="1:1">
      <c r="A2468" s="246"/>
    </row>
    <row r="2469" spans="1:1">
      <c r="A2469" s="246"/>
    </row>
    <row r="2470" spans="1:1">
      <c r="A2470" s="246"/>
    </row>
    <row r="2471" spans="1:1">
      <c r="A2471" s="246"/>
    </row>
    <row r="2472" spans="1:1">
      <c r="A2472" s="246"/>
    </row>
    <row r="2473" spans="1:1">
      <c r="A2473" s="246"/>
    </row>
    <row r="2474" spans="1:1">
      <c r="A2474" s="246"/>
    </row>
    <row r="2475" spans="1:1">
      <c r="A2475" s="246"/>
    </row>
    <row r="2476" spans="1:1">
      <c r="A2476" s="246"/>
    </row>
    <row r="2477" spans="1:1">
      <c r="A2477" s="246"/>
    </row>
    <row r="2478" spans="1:1">
      <c r="A2478" s="246"/>
    </row>
    <row r="2479" spans="1:1">
      <c r="A2479" s="246"/>
    </row>
    <row r="2480" spans="1:1">
      <c r="A2480" s="246"/>
    </row>
    <row r="2481" spans="1:1">
      <c r="A2481" s="246"/>
    </row>
    <row r="2482" spans="1:1">
      <c r="A2482" s="246"/>
    </row>
    <row r="2483" spans="1:1">
      <c r="A2483" s="246"/>
    </row>
    <row r="2484" spans="1:1">
      <c r="A2484" s="246"/>
    </row>
    <row r="2485" spans="1:1">
      <c r="A2485" s="246"/>
    </row>
    <row r="2486" spans="1:1">
      <c r="A2486" s="246"/>
    </row>
    <row r="2487" spans="1:1">
      <c r="A2487" s="246"/>
    </row>
    <row r="2488" spans="1:1">
      <c r="A2488" s="246"/>
    </row>
    <row r="2489" spans="1:1">
      <c r="A2489" s="246"/>
    </row>
    <row r="2490" spans="1:1">
      <c r="A2490" s="246"/>
    </row>
    <row r="2491" spans="1:1">
      <c r="A2491" s="246"/>
    </row>
    <row r="2492" spans="1:1">
      <c r="A2492" s="246"/>
    </row>
    <row r="2493" spans="1:1">
      <c r="A2493" s="246"/>
    </row>
    <row r="2494" spans="1:1">
      <c r="A2494" s="246"/>
    </row>
    <row r="2495" spans="1:1">
      <c r="A2495" s="246"/>
    </row>
    <row r="2496" spans="1:1">
      <c r="A2496" s="246"/>
    </row>
    <row r="2497" spans="1:1">
      <c r="A2497" s="246"/>
    </row>
    <row r="2498" spans="1:1">
      <c r="A2498" s="246"/>
    </row>
    <row r="2499" spans="1:1">
      <c r="A2499" s="246"/>
    </row>
    <row r="2500" spans="1:1">
      <c r="A2500" s="246"/>
    </row>
    <row r="2501" spans="1:1">
      <c r="A2501" s="246"/>
    </row>
    <row r="2502" spans="1:1">
      <c r="A2502" s="246"/>
    </row>
    <row r="2503" spans="1:1">
      <c r="A2503" s="246"/>
    </row>
    <row r="2504" spans="1:1">
      <c r="A2504" s="246"/>
    </row>
    <row r="2505" spans="1:1">
      <c r="A2505" s="246"/>
    </row>
    <row r="2506" spans="1:1">
      <c r="A2506" s="246"/>
    </row>
    <row r="2507" spans="1:1">
      <c r="A2507" s="246"/>
    </row>
    <row r="2508" spans="1:1">
      <c r="A2508" s="246"/>
    </row>
    <row r="2509" spans="1:1">
      <c r="A2509" s="246"/>
    </row>
    <row r="2510" spans="1:1">
      <c r="A2510" s="246"/>
    </row>
    <row r="2511" spans="1:1">
      <c r="A2511" s="246"/>
    </row>
    <row r="2512" spans="1:1">
      <c r="A2512" s="246"/>
    </row>
    <row r="2513" spans="1:1">
      <c r="A2513" s="246"/>
    </row>
    <row r="2514" spans="1:1">
      <c r="A2514" s="246"/>
    </row>
    <row r="2515" spans="1:1">
      <c r="A2515" s="246"/>
    </row>
    <row r="2516" spans="1:1">
      <c r="A2516" s="246"/>
    </row>
    <row r="2517" spans="1:1">
      <c r="A2517" s="246"/>
    </row>
    <row r="2518" spans="1:1">
      <c r="A2518" s="246"/>
    </row>
    <row r="2519" spans="1:1">
      <c r="A2519" s="246"/>
    </row>
    <row r="2520" spans="1:1">
      <c r="A2520" s="246"/>
    </row>
    <row r="2521" spans="1:1">
      <c r="A2521" s="246"/>
    </row>
    <row r="2522" spans="1:1">
      <c r="A2522" s="246"/>
    </row>
    <row r="2523" spans="1:1">
      <c r="A2523" s="246"/>
    </row>
    <row r="2524" spans="1:1">
      <c r="A2524" s="246"/>
    </row>
    <row r="2525" spans="1:1">
      <c r="A2525" s="246"/>
    </row>
    <row r="2526" spans="1:1">
      <c r="A2526" s="246"/>
    </row>
    <row r="2527" spans="1:1">
      <c r="A2527" s="246"/>
    </row>
    <row r="2528" spans="1:1">
      <c r="A2528" s="246"/>
    </row>
    <row r="2529" spans="1:1">
      <c r="A2529" s="246"/>
    </row>
    <row r="2530" spans="1:1">
      <c r="A2530" s="246"/>
    </row>
    <row r="2531" spans="1:1">
      <c r="A2531" s="246"/>
    </row>
    <row r="2532" spans="1:1">
      <c r="A2532" s="246"/>
    </row>
    <row r="2533" spans="1:1">
      <c r="A2533" s="246"/>
    </row>
    <row r="2534" spans="1:1">
      <c r="A2534" s="246"/>
    </row>
    <row r="2535" spans="1:1">
      <c r="A2535" s="246"/>
    </row>
    <row r="2536" spans="1:1">
      <c r="A2536" s="246"/>
    </row>
    <row r="2537" spans="1:1">
      <c r="A2537" s="246"/>
    </row>
    <row r="2538" spans="1:1">
      <c r="A2538" s="246"/>
    </row>
    <row r="2539" spans="1:1">
      <c r="A2539" s="246"/>
    </row>
    <row r="2540" spans="1:1">
      <c r="A2540" s="246"/>
    </row>
    <row r="2541" spans="1:1">
      <c r="A2541" s="246"/>
    </row>
    <row r="2542" spans="1:1">
      <c r="A2542" s="246"/>
    </row>
    <row r="2543" spans="1:1">
      <c r="A2543" s="246"/>
    </row>
    <row r="2544" spans="1:1">
      <c r="A2544" s="246"/>
    </row>
    <row r="2545" spans="1:1">
      <c r="A2545" s="246"/>
    </row>
    <row r="2546" spans="1:1">
      <c r="A2546" s="246"/>
    </row>
    <row r="2547" spans="1:1">
      <c r="A2547" s="246"/>
    </row>
    <row r="2548" spans="1:1">
      <c r="A2548" s="246"/>
    </row>
    <row r="2549" spans="1:1">
      <c r="A2549" s="246"/>
    </row>
    <row r="2550" spans="1:1">
      <c r="A2550" s="246"/>
    </row>
    <row r="2551" spans="1:1">
      <c r="A2551" s="246"/>
    </row>
    <row r="2552" spans="1:1">
      <c r="A2552" s="246"/>
    </row>
    <row r="2553" spans="1:1">
      <c r="A2553" s="246"/>
    </row>
    <row r="2554" spans="1:1">
      <c r="A2554" s="246"/>
    </row>
    <row r="2555" spans="1:1">
      <c r="A2555" s="246"/>
    </row>
    <row r="2556" spans="1:1">
      <c r="A2556" s="246"/>
    </row>
    <row r="2557" spans="1:1">
      <c r="A2557" s="246"/>
    </row>
    <row r="2558" spans="1:1">
      <c r="A2558" s="246"/>
    </row>
    <row r="2559" spans="1:1">
      <c r="A2559" s="246"/>
    </row>
    <row r="2560" spans="1:1">
      <c r="A2560" s="246"/>
    </row>
    <row r="2561" spans="1:1">
      <c r="A2561" s="246"/>
    </row>
    <row r="2562" spans="1:1">
      <c r="A2562" s="246"/>
    </row>
    <row r="2563" spans="1:1">
      <c r="A2563" s="246"/>
    </row>
    <row r="2564" spans="1:1">
      <c r="A2564" s="246"/>
    </row>
    <row r="2565" spans="1:1">
      <c r="A2565" s="246"/>
    </row>
    <row r="2566" spans="1:1">
      <c r="A2566" s="246"/>
    </row>
    <row r="2567" spans="1:1">
      <c r="A2567" s="246"/>
    </row>
    <row r="2568" spans="1:1">
      <c r="A2568" s="246"/>
    </row>
    <row r="2569" spans="1:1">
      <c r="A2569" s="246"/>
    </row>
    <row r="2570" spans="1:1">
      <c r="A2570" s="246"/>
    </row>
    <row r="2571" spans="1:1">
      <c r="A2571" s="246"/>
    </row>
    <row r="2572" spans="1:1">
      <c r="A2572" s="246"/>
    </row>
    <row r="2573" spans="1:1">
      <c r="A2573" s="246"/>
    </row>
    <row r="2574" spans="1:1">
      <c r="A2574" s="246"/>
    </row>
    <row r="2575" spans="1:1">
      <c r="A2575" s="246"/>
    </row>
    <row r="2576" spans="1:1">
      <c r="A2576" s="246"/>
    </row>
    <row r="2577" spans="1:1">
      <c r="A2577" s="246"/>
    </row>
    <row r="2578" spans="1:1">
      <c r="A2578" s="246"/>
    </row>
    <row r="2579" spans="1:1">
      <c r="A2579" s="246"/>
    </row>
    <row r="2580" spans="1:1">
      <c r="A2580" s="246"/>
    </row>
    <row r="2581" spans="1:1">
      <c r="A2581" s="246"/>
    </row>
    <row r="2582" spans="1:1">
      <c r="A2582" s="246"/>
    </row>
    <row r="2583" spans="1:1">
      <c r="A2583" s="246"/>
    </row>
    <row r="2584" spans="1:1">
      <c r="A2584" s="246"/>
    </row>
    <row r="2585" spans="1:1">
      <c r="A2585" s="246"/>
    </row>
    <row r="2586" spans="1:1">
      <c r="A2586" s="246"/>
    </row>
    <row r="2587" spans="1:1">
      <c r="A2587" s="246"/>
    </row>
    <row r="2588" spans="1:1">
      <c r="A2588" s="246"/>
    </row>
    <row r="2589" spans="1:1">
      <c r="A2589" s="246"/>
    </row>
    <row r="2590" spans="1:1">
      <c r="A2590" s="246"/>
    </row>
    <row r="2591" spans="1:1">
      <c r="A2591" s="246"/>
    </row>
    <row r="2592" spans="1:1">
      <c r="A2592" s="246"/>
    </row>
    <row r="2593" spans="1:1">
      <c r="A2593" s="246"/>
    </row>
    <row r="2594" spans="1:1">
      <c r="A2594" s="246"/>
    </row>
    <row r="2595" spans="1:1">
      <c r="A2595" s="246"/>
    </row>
    <row r="2596" spans="1:1">
      <c r="A2596" s="246"/>
    </row>
    <row r="2597" spans="1:1">
      <c r="A2597" s="246"/>
    </row>
    <row r="2598" spans="1:1">
      <c r="A2598" s="246"/>
    </row>
    <row r="2599" spans="1:1">
      <c r="A2599" s="246"/>
    </row>
    <row r="2600" spans="1:1">
      <c r="A2600" s="246"/>
    </row>
    <row r="2601" spans="1:1">
      <c r="A2601" s="246"/>
    </row>
    <row r="2602" spans="1:1">
      <c r="A2602" s="246"/>
    </row>
    <row r="2603" spans="1:1">
      <c r="A2603" s="246"/>
    </row>
    <row r="2604" spans="1:1">
      <c r="A2604" s="246"/>
    </row>
    <row r="2605" spans="1:1">
      <c r="A2605" s="246"/>
    </row>
    <row r="2606" spans="1:1">
      <c r="A2606" s="246"/>
    </row>
    <row r="2607" spans="1:1">
      <c r="A2607" s="246"/>
    </row>
    <row r="2608" spans="1:1">
      <c r="A2608" s="246"/>
    </row>
    <row r="2609" spans="1:1">
      <c r="A2609" s="246"/>
    </row>
    <row r="2610" spans="1:1">
      <c r="A2610" s="246"/>
    </row>
    <row r="2611" spans="1:1">
      <c r="A2611" s="246"/>
    </row>
    <row r="2612" spans="1:1">
      <c r="A2612" s="246"/>
    </row>
    <row r="2613" spans="1:1">
      <c r="A2613" s="246"/>
    </row>
    <row r="2614" spans="1:1">
      <c r="A2614" s="246"/>
    </row>
    <row r="2615" spans="1:1">
      <c r="A2615" s="246"/>
    </row>
    <row r="2616" spans="1:1">
      <c r="A2616" s="246"/>
    </row>
  </sheetData>
  <autoFilter ref="A1" xr:uid="{00000000-0009-0000-0000-00000A000000}"/>
  <pageMargins left="0.70866141732283472" right="0.70866141732283472" top="0.74803149606299213" bottom="0.74803149606299213" header="0.31496062992125984" footer="0.31496062992125984"/>
  <pageSetup paperSize="9" scale="44" fitToHeight="30" orientation="portrait" r:id="rId1"/>
  <colBreaks count="1" manualBreakCount="1">
    <brk id="1" max="153"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U186"/>
  <sheetViews>
    <sheetView view="pageBreakPreview" topLeftCell="A8" zoomScaleNormal="80" zoomScaleSheetLayoutView="100" workbookViewId="0">
      <selection activeCell="A8" sqref="A8"/>
    </sheetView>
  </sheetViews>
  <sheetFormatPr defaultRowHeight="15"/>
  <cols>
    <col min="1" max="1" width="4.28515625" customWidth="1"/>
    <col min="2" max="2" width="6.28515625" hidden="1" customWidth="1"/>
    <col min="3" max="3" width="41.7109375" customWidth="1"/>
    <col min="4" max="4" width="12.42578125" customWidth="1"/>
    <col min="5" max="5" width="5.140625" hidden="1" customWidth="1"/>
    <col min="6" max="6" width="7.85546875" hidden="1" customWidth="1"/>
    <col min="7" max="7" width="9.85546875" hidden="1" customWidth="1"/>
    <col min="8" max="8" width="15.42578125" customWidth="1"/>
    <col min="9" max="9" width="6.7109375" hidden="1" customWidth="1"/>
    <col min="10" max="10" width="12.28515625" customWidth="1"/>
    <col min="11" max="11" width="7.5703125" customWidth="1"/>
    <col min="12" max="12" width="38.5703125" customWidth="1"/>
    <col min="13" max="13" width="16.140625" hidden="1" customWidth="1"/>
    <col min="14" max="14" width="7.5703125" hidden="1" customWidth="1"/>
    <col min="15" max="16" width="7.5703125" customWidth="1"/>
    <col min="17" max="17" width="10.85546875" customWidth="1"/>
    <col min="18" max="18" width="11.140625" customWidth="1"/>
    <col min="19" max="19" width="11.140625" hidden="1" customWidth="1"/>
    <col min="20" max="20" width="12.140625" hidden="1" customWidth="1"/>
    <col min="21" max="21" width="11.140625" hidden="1" customWidth="1"/>
    <col min="22" max="22" width="9.42578125" hidden="1" customWidth="1"/>
    <col min="23" max="29" width="11.140625" hidden="1" customWidth="1"/>
    <col min="30" max="30" width="10" hidden="1" customWidth="1"/>
    <col min="31" max="37" width="11.140625" hidden="1" customWidth="1"/>
    <col min="38" max="38" width="24.5703125" customWidth="1"/>
    <col min="39" max="40" width="13.7109375" customWidth="1"/>
    <col min="41" max="41" width="11.140625" customWidth="1"/>
    <col min="42" max="42" width="13.5703125" hidden="1" customWidth="1"/>
    <col min="43" max="43" width="14" hidden="1" customWidth="1"/>
    <col min="44" max="44" width="18.140625" hidden="1" customWidth="1"/>
    <col min="45" max="45" width="18.85546875" customWidth="1"/>
    <col min="46" max="46" width="28" hidden="1" customWidth="1"/>
    <col min="47" max="47" width="13.7109375" hidden="1" customWidth="1"/>
  </cols>
  <sheetData>
    <row r="1" spans="1:47" ht="25.5" hidden="1">
      <c r="A1" s="521"/>
      <c r="B1" s="521"/>
      <c r="C1" s="521"/>
      <c r="D1" s="521"/>
      <c r="E1" s="521"/>
      <c r="F1" s="521"/>
      <c r="G1" s="522"/>
      <c r="H1" s="521"/>
      <c r="I1" s="521"/>
      <c r="J1" s="521"/>
      <c r="K1" s="521"/>
      <c r="L1" s="523" t="s">
        <v>538</v>
      </c>
      <c r="M1" s="521"/>
      <c r="N1" s="521"/>
      <c r="O1" s="521"/>
      <c r="P1" s="521"/>
      <c r="Q1" s="521"/>
      <c r="R1" s="521"/>
      <c r="S1" s="521"/>
      <c r="T1" s="521"/>
      <c r="U1" s="521"/>
      <c r="V1" s="521"/>
      <c r="W1" s="521"/>
      <c r="X1" s="521"/>
      <c r="Y1" s="521"/>
      <c r="Z1" s="521"/>
      <c r="AA1" s="521"/>
      <c r="AB1" s="521"/>
      <c r="AC1" s="521"/>
      <c r="AD1" s="521"/>
      <c r="AE1" s="521"/>
      <c r="AF1" s="521"/>
      <c r="AG1" s="521"/>
      <c r="AH1" s="521"/>
      <c r="AI1" s="521"/>
      <c r="AJ1" s="521"/>
      <c r="AK1" s="521"/>
      <c r="AL1" s="521"/>
      <c r="AM1" s="521"/>
      <c r="AN1" s="521"/>
      <c r="AO1" s="521"/>
      <c r="AP1" s="521"/>
      <c r="AQ1" s="521"/>
      <c r="AR1" s="521"/>
      <c r="AS1" s="521"/>
      <c r="AT1" s="524" t="s">
        <v>1676</v>
      </c>
      <c r="AU1" s="525" t="s">
        <v>160</v>
      </c>
    </row>
    <row r="2" spans="1:47" ht="38.25" hidden="1">
      <c r="A2" s="521"/>
      <c r="B2" s="521"/>
      <c r="C2" s="521"/>
      <c r="D2" s="521"/>
      <c r="E2" s="521"/>
      <c r="F2" s="521"/>
      <c r="G2" s="522"/>
      <c r="H2" s="521"/>
      <c r="I2" s="521"/>
      <c r="J2" s="521"/>
      <c r="K2" s="521"/>
      <c r="L2" s="523" t="s">
        <v>538</v>
      </c>
      <c r="M2" s="521"/>
      <c r="N2" s="521"/>
      <c r="O2" s="521"/>
      <c r="P2" s="521"/>
      <c r="Q2" s="521"/>
      <c r="R2" s="521"/>
      <c r="S2" s="521"/>
      <c r="T2" s="521"/>
      <c r="U2" s="521"/>
      <c r="V2" s="521"/>
      <c r="W2" s="521"/>
      <c r="X2" s="521"/>
      <c r="Y2" s="521"/>
      <c r="Z2" s="521"/>
      <c r="AA2" s="521"/>
      <c r="AB2" s="521"/>
      <c r="AC2" s="521"/>
      <c r="AD2" s="521"/>
      <c r="AE2" s="521"/>
      <c r="AF2" s="521"/>
      <c r="AG2" s="521"/>
      <c r="AH2" s="521"/>
      <c r="AI2" s="521"/>
      <c r="AJ2" s="521"/>
      <c r="AK2" s="521"/>
      <c r="AL2" s="521"/>
      <c r="AM2" s="521"/>
      <c r="AN2" s="521"/>
      <c r="AO2" s="521"/>
      <c r="AP2" s="521"/>
      <c r="AQ2" s="521"/>
      <c r="AR2" s="521"/>
      <c r="AS2" s="521"/>
      <c r="AT2" s="524" t="s">
        <v>439</v>
      </c>
      <c r="AU2" s="526" t="s">
        <v>161</v>
      </c>
    </row>
    <row r="3" spans="1:47" ht="25.5" hidden="1">
      <c r="A3" s="521"/>
      <c r="B3" s="521"/>
      <c r="C3" s="521"/>
      <c r="D3" s="521"/>
      <c r="E3" s="521"/>
      <c r="F3" s="521"/>
      <c r="G3" s="522"/>
      <c r="H3" s="521"/>
      <c r="I3" s="521"/>
      <c r="J3" s="521"/>
      <c r="K3" s="521"/>
      <c r="L3" s="523" t="s">
        <v>538</v>
      </c>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c r="AM3" s="521"/>
      <c r="AN3" s="521"/>
      <c r="AO3" s="521"/>
      <c r="AP3" s="521"/>
      <c r="AQ3" s="521"/>
      <c r="AR3" s="521"/>
      <c r="AS3" s="521"/>
      <c r="AT3" s="524" t="s">
        <v>440</v>
      </c>
      <c r="AU3" s="526" t="s">
        <v>162</v>
      </c>
    </row>
    <row r="4" spans="1:47" hidden="1">
      <c r="A4" s="521"/>
      <c r="B4" s="521"/>
      <c r="C4" s="521"/>
      <c r="D4" s="521"/>
      <c r="E4" s="521"/>
      <c r="F4" s="521"/>
      <c r="G4" s="522"/>
      <c r="H4" s="521"/>
      <c r="I4" s="521"/>
      <c r="J4" s="521"/>
      <c r="K4" s="521"/>
      <c r="L4" s="523" t="s">
        <v>538</v>
      </c>
      <c r="M4" s="521"/>
      <c r="N4" s="521"/>
      <c r="O4" s="521"/>
      <c r="P4" s="521"/>
      <c r="Q4" s="521"/>
      <c r="R4" s="521"/>
      <c r="S4" s="521"/>
      <c r="T4" s="521"/>
      <c r="U4" s="521"/>
      <c r="V4" s="521"/>
      <c r="W4" s="521"/>
      <c r="X4" s="521"/>
      <c r="Y4" s="521"/>
      <c r="Z4" s="521"/>
      <c r="AA4" s="521"/>
      <c r="AB4" s="521"/>
      <c r="AC4" s="521"/>
      <c r="AD4" s="521"/>
      <c r="AE4" s="521"/>
      <c r="AF4" s="521"/>
      <c r="AG4" s="521"/>
      <c r="AH4" s="521"/>
      <c r="AI4" s="521"/>
      <c r="AJ4" s="521"/>
      <c r="AK4" s="521"/>
      <c r="AL4" s="521"/>
      <c r="AM4" s="521"/>
      <c r="AN4" s="521"/>
      <c r="AO4" s="521"/>
      <c r="AP4" s="521"/>
      <c r="AQ4" s="521"/>
      <c r="AR4" s="521"/>
      <c r="AS4" s="521"/>
      <c r="AT4" s="524" t="s">
        <v>441</v>
      </c>
      <c r="AU4" s="526"/>
    </row>
    <row r="5" spans="1:47" hidden="1">
      <c r="A5" s="521"/>
      <c r="B5" s="521"/>
      <c r="C5" s="521"/>
      <c r="D5" s="521"/>
      <c r="E5" s="521"/>
      <c r="F5" s="521"/>
      <c r="G5" s="522"/>
      <c r="H5" s="521"/>
      <c r="I5" s="521"/>
      <c r="J5" s="521"/>
      <c r="K5" s="521"/>
      <c r="L5" s="523" t="s">
        <v>538</v>
      </c>
      <c r="M5" s="521"/>
      <c r="N5" s="521"/>
      <c r="O5" s="521"/>
      <c r="P5" s="521"/>
      <c r="Q5" s="521"/>
      <c r="R5" s="521"/>
      <c r="S5" s="521"/>
      <c r="T5" s="521"/>
      <c r="U5" s="521"/>
      <c r="V5" s="521"/>
      <c r="W5" s="521"/>
      <c r="X5" s="521"/>
      <c r="Y5" s="521"/>
      <c r="Z5" s="521"/>
      <c r="AA5" s="521"/>
      <c r="AB5" s="521"/>
      <c r="AC5" s="521"/>
      <c r="AD5" s="521"/>
      <c r="AE5" s="521"/>
      <c r="AF5" s="521"/>
      <c r="AG5" s="521"/>
      <c r="AH5" s="521"/>
      <c r="AI5" s="521"/>
      <c r="AJ5" s="521"/>
      <c r="AK5" s="521"/>
      <c r="AL5" s="521"/>
      <c r="AM5" s="521"/>
      <c r="AN5" s="521"/>
      <c r="AO5" s="521"/>
      <c r="AP5" s="521"/>
      <c r="AQ5" s="521"/>
      <c r="AR5" s="521"/>
      <c r="AS5" s="521"/>
      <c r="AT5" s="524" t="s">
        <v>442</v>
      </c>
      <c r="AU5" s="526"/>
    </row>
    <row r="6" spans="1:47" hidden="1">
      <c r="A6" s="521"/>
      <c r="B6" s="521"/>
      <c r="C6" s="521"/>
      <c r="D6" s="521"/>
      <c r="E6" s="521"/>
      <c r="F6" s="521"/>
      <c r="G6" s="522"/>
      <c r="H6" s="521"/>
      <c r="I6" s="521"/>
      <c r="J6" s="521"/>
      <c r="K6" s="521"/>
      <c r="L6" s="523" t="s">
        <v>538</v>
      </c>
      <c r="M6" s="521"/>
      <c r="N6" s="521"/>
      <c r="O6" s="521"/>
      <c r="P6" s="521"/>
      <c r="Q6" s="521"/>
      <c r="R6" s="521"/>
      <c r="S6" s="521"/>
      <c r="T6" s="521"/>
      <c r="U6" s="521"/>
      <c r="V6" s="521"/>
      <c r="W6" s="521"/>
      <c r="X6" s="521"/>
      <c r="Y6" s="521"/>
      <c r="Z6" s="521"/>
      <c r="AA6" s="521"/>
      <c r="AB6" s="521"/>
      <c r="AC6" s="521"/>
      <c r="AD6" s="521"/>
      <c r="AE6" s="521"/>
      <c r="AF6" s="521"/>
      <c r="AG6" s="521"/>
      <c r="AH6" s="521"/>
      <c r="AI6" s="521"/>
      <c r="AJ6" s="521"/>
      <c r="AK6" s="521"/>
      <c r="AL6" s="521"/>
      <c r="AM6" s="521"/>
      <c r="AN6" s="521"/>
      <c r="AO6" s="521"/>
      <c r="AP6" s="521"/>
      <c r="AQ6" s="521"/>
      <c r="AR6" s="521"/>
      <c r="AS6" s="521"/>
      <c r="AT6" s="524" t="s">
        <v>443</v>
      </c>
      <c r="AU6" s="526"/>
    </row>
    <row r="7" spans="1:47" hidden="1">
      <c r="A7" s="521"/>
      <c r="B7" s="521"/>
      <c r="C7" s="521"/>
      <c r="D7" s="521"/>
      <c r="E7" s="521"/>
      <c r="F7" s="521"/>
      <c r="G7" s="522"/>
      <c r="H7" s="521"/>
      <c r="I7" s="521"/>
      <c r="J7" s="521"/>
      <c r="K7" s="521"/>
      <c r="L7" s="523" t="s">
        <v>538</v>
      </c>
      <c r="M7" s="521"/>
      <c r="N7" s="521"/>
      <c r="O7" s="521"/>
      <c r="P7" s="521"/>
      <c r="Q7" s="521"/>
      <c r="R7" s="521"/>
      <c r="S7" s="521"/>
      <c r="T7" s="521"/>
      <c r="U7" s="521"/>
      <c r="V7" s="521"/>
      <c r="W7" s="521"/>
      <c r="X7" s="521"/>
      <c r="Y7" s="521"/>
      <c r="Z7" s="521"/>
      <c r="AA7" s="521"/>
      <c r="AB7" s="521"/>
      <c r="AC7" s="521"/>
      <c r="AD7" s="521"/>
      <c r="AE7" s="521"/>
      <c r="AF7" s="521"/>
      <c r="AG7" s="521"/>
      <c r="AH7" s="521"/>
      <c r="AI7" s="521"/>
      <c r="AJ7" s="521"/>
      <c r="AK7" s="521"/>
      <c r="AL7" s="521"/>
      <c r="AM7" s="521"/>
      <c r="AN7" s="521"/>
      <c r="AO7" s="521"/>
      <c r="AP7" s="521"/>
      <c r="AQ7" s="521"/>
      <c r="AR7" s="521"/>
      <c r="AS7" s="521"/>
      <c r="AT7" s="524" t="s">
        <v>434</v>
      </c>
      <c r="AU7" s="526"/>
    </row>
    <row r="8" spans="1:47" ht="16.5" thickBot="1">
      <c r="A8" s="562" t="s">
        <v>1822</v>
      </c>
      <c r="B8" s="563"/>
      <c r="C8" s="564"/>
      <c r="D8" s="564"/>
      <c r="E8" s="564"/>
      <c r="F8" s="565"/>
      <c r="G8" s="566" t="s">
        <v>539</v>
      </c>
      <c r="H8" s="565"/>
      <c r="I8" s="565"/>
      <c r="J8" s="565"/>
      <c r="K8" s="565"/>
      <c r="L8" s="564"/>
      <c r="M8" s="567"/>
      <c r="N8" s="568"/>
      <c r="O8" s="569"/>
      <c r="P8" s="569"/>
      <c r="Q8" s="569"/>
      <c r="R8" s="570"/>
      <c r="S8" s="371"/>
      <c r="T8" s="371"/>
      <c r="U8" s="371"/>
      <c r="V8" s="371"/>
      <c r="W8" s="371"/>
      <c r="X8" s="371"/>
      <c r="Y8" s="371"/>
      <c r="Z8" s="371"/>
      <c r="AA8" s="371"/>
      <c r="AB8" s="371"/>
      <c r="AC8" s="371"/>
      <c r="AD8" s="371"/>
      <c r="AE8" s="371"/>
      <c r="AF8" s="371"/>
      <c r="AG8" s="371"/>
      <c r="AH8" s="371"/>
      <c r="AI8" s="371"/>
      <c r="AJ8" s="371"/>
      <c r="AK8" s="371"/>
      <c r="AL8" s="570"/>
      <c r="AM8" s="570"/>
      <c r="AN8" s="570"/>
      <c r="AO8" s="570"/>
      <c r="AP8" s="570"/>
      <c r="AQ8" s="570"/>
      <c r="AR8" s="570"/>
      <c r="AS8" s="569"/>
      <c r="AT8" s="527"/>
      <c r="AU8" s="528"/>
    </row>
    <row r="9" spans="1:47" ht="32.450000000000003" customHeight="1" thickBot="1">
      <c r="A9" s="564"/>
      <c r="B9" s="571"/>
      <c r="C9" s="572" t="s">
        <v>1961</v>
      </c>
      <c r="D9" s="573"/>
      <c r="E9" s="574"/>
      <c r="F9" s="658" t="s">
        <v>1823</v>
      </c>
      <c r="G9" s="659"/>
      <c r="H9" s="659"/>
      <c r="I9" s="659"/>
      <c r="J9" s="660"/>
      <c r="K9" s="575"/>
      <c r="L9" s="576" t="s">
        <v>1824</v>
      </c>
      <c r="M9" s="577"/>
      <c r="N9" s="578"/>
      <c r="O9" s="579"/>
      <c r="P9" s="579"/>
      <c r="Q9" s="579"/>
      <c r="R9" s="580"/>
      <c r="S9" s="497"/>
      <c r="T9" s="497"/>
      <c r="U9" s="497"/>
      <c r="V9" s="497"/>
      <c r="W9" s="497"/>
      <c r="X9" s="497"/>
      <c r="Y9" s="497"/>
      <c r="Z9" s="497"/>
      <c r="AA9" s="497"/>
      <c r="AB9" s="497"/>
      <c r="AC9" s="497"/>
      <c r="AD9" s="497"/>
      <c r="AE9" s="497"/>
      <c r="AF9" s="497"/>
      <c r="AG9" s="497"/>
      <c r="AH9" s="497"/>
      <c r="AI9" s="497"/>
      <c r="AJ9" s="497"/>
      <c r="AK9" s="497"/>
      <c r="AL9" s="580"/>
      <c r="AM9" s="580"/>
      <c r="AN9" s="580"/>
      <c r="AO9" s="580"/>
      <c r="AP9" s="580"/>
      <c r="AQ9" s="580"/>
      <c r="AR9" s="580"/>
      <c r="AS9" s="581"/>
      <c r="AT9" s="498"/>
      <c r="AU9" s="499"/>
    </row>
    <row r="10" spans="1:47" ht="32.450000000000003" customHeight="1">
      <c r="A10" s="500"/>
      <c r="B10" s="501" t="s">
        <v>159</v>
      </c>
      <c r="C10" s="502" t="s">
        <v>1962</v>
      </c>
      <c r="D10" s="502" t="s">
        <v>156</v>
      </c>
      <c r="E10" s="502" t="s">
        <v>424</v>
      </c>
      <c r="F10" s="502" t="s">
        <v>436</v>
      </c>
      <c r="G10" s="502" t="s">
        <v>437</v>
      </c>
      <c r="H10" s="502" t="s">
        <v>540</v>
      </c>
      <c r="I10" s="502" t="s">
        <v>541</v>
      </c>
      <c r="J10" s="502" t="s">
        <v>84</v>
      </c>
      <c r="K10" s="503" t="s">
        <v>1468</v>
      </c>
      <c r="L10" s="373" t="s">
        <v>542</v>
      </c>
      <c r="M10" s="373" t="s">
        <v>238</v>
      </c>
      <c r="N10" s="373" t="s">
        <v>22</v>
      </c>
      <c r="O10" s="373" t="s">
        <v>1465</v>
      </c>
      <c r="P10" s="373" t="s">
        <v>1466</v>
      </c>
      <c r="Q10" s="373" t="s">
        <v>1643</v>
      </c>
      <c r="R10" s="373" t="s">
        <v>155</v>
      </c>
      <c r="S10" s="373" t="s">
        <v>1644</v>
      </c>
      <c r="T10" s="373" t="s">
        <v>1645</v>
      </c>
      <c r="U10" s="373" t="s">
        <v>1646</v>
      </c>
      <c r="V10" s="373" t="s">
        <v>1647</v>
      </c>
      <c r="W10" s="373" t="s">
        <v>1648</v>
      </c>
      <c r="X10" s="373" t="s">
        <v>1649</v>
      </c>
      <c r="Y10" s="373" t="s">
        <v>1650</v>
      </c>
      <c r="Z10" s="373" t="s">
        <v>1651</v>
      </c>
      <c r="AA10" s="373" t="s">
        <v>1652</v>
      </c>
      <c r="AB10" s="373" t="s">
        <v>1653</v>
      </c>
      <c r="AC10" s="373" t="s">
        <v>1654</v>
      </c>
      <c r="AD10" s="373" t="s">
        <v>1655</v>
      </c>
      <c r="AE10" s="373" t="s">
        <v>1656</v>
      </c>
      <c r="AF10" s="373" t="s">
        <v>1657</v>
      </c>
      <c r="AG10" s="373" t="s">
        <v>1658</v>
      </c>
      <c r="AH10" s="373" t="s">
        <v>1659</v>
      </c>
      <c r="AI10" s="373" t="s">
        <v>1660</v>
      </c>
      <c r="AJ10" s="373" t="s">
        <v>1661</v>
      </c>
      <c r="AK10" s="373" t="s">
        <v>1662</v>
      </c>
      <c r="AL10" s="373" t="s">
        <v>157</v>
      </c>
      <c r="AM10" s="373" t="s">
        <v>543</v>
      </c>
      <c r="AN10" s="373" t="s">
        <v>158</v>
      </c>
      <c r="AO10" s="373" t="s">
        <v>1825</v>
      </c>
      <c r="AP10" s="373" t="s">
        <v>1541</v>
      </c>
      <c r="AQ10" s="373" t="s">
        <v>1542</v>
      </c>
      <c r="AR10" s="373" t="s">
        <v>1543</v>
      </c>
      <c r="AS10" s="373" t="s">
        <v>546</v>
      </c>
      <c r="AT10" s="504" t="s">
        <v>438</v>
      </c>
      <c r="AU10" s="505" t="s">
        <v>544</v>
      </c>
    </row>
    <row r="11" spans="1:47" s="423" customFormat="1" ht="15.6" customHeight="1">
      <c r="A11" s="375">
        <v>1</v>
      </c>
      <c r="B11" s="582"/>
      <c r="C11" s="583" t="s">
        <v>1171</v>
      </c>
      <c r="D11" s="584"/>
      <c r="E11" s="583"/>
      <c r="F11" s="583"/>
      <c r="G11" s="583"/>
      <c r="H11" s="583" t="s">
        <v>1172</v>
      </c>
      <c r="I11" s="583"/>
      <c r="J11" s="583" t="s">
        <v>551</v>
      </c>
      <c r="K11" s="612">
        <v>1</v>
      </c>
      <c r="L11" s="583" t="s">
        <v>1170</v>
      </c>
      <c r="M11" s="585"/>
      <c r="N11" s="585"/>
      <c r="O11" s="583"/>
      <c r="P11" s="583" t="s">
        <v>1466</v>
      </c>
      <c r="Q11" s="586">
        <v>13</v>
      </c>
      <c r="R11" s="586"/>
      <c r="S11" s="586"/>
      <c r="T11" s="586"/>
      <c r="U11" s="586"/>
      <c r="V11" s="586"/>
      <c r="W11" s="586"/>
      <c r="X11" s="586"/>
      <c r="Y11" s="586"/>
      <c r="Z11" s="586"/>
      <c r="AA11" s="586"/>
      <c r="AB11" s="586"/>
      <c r="AC11" s="586"/>
      <c r="AD11" s="586"/>
      <c r="AE11" s="586"/>
      <c r="AF11" s="586"/>
      <c r="AG11" s="586"/>
      <c r="AH11" s="586"/>
      <c r="AI11" s="586"/>
      <c r="AJ11" s="586"/>
      <c r="AK11" s="586"/>
      <c r="AL11" s="583" t="s">
        <v>1826</v>
      </c>
      <c r="AM11" s="583"/>
      <c r="AN11" s="583"/>
      <c r="AO11" s="583"/>
      <c r="AP11" s="583"/>
      <c r="AQ11" s="583"/>
      <c r="AR11" s="583"/>
      <c r="AS11" s="587"/>
      <c r="AT11" s="529"/>
      <c r="AU11" s="505" t="s">
        <v>1544</v>
      </c>
    </row>
    <row r="12" spans="1:47" s="423" customFormat="1" ht="15.6" customHeight="1">
      <c r="A12" s="375">
        <v>2</v>
      </c>
      <c r="B12" s="588"/>
      <c r="C12" s="583" t="s">
        <v>1174</v>
      </c>
      <c r="D12" s="584"/>
      <c r="E12" s="583"/>
      <c r="F12" s="583"/>
      <c r="G12" s="583"/>
      <c r="H12" s="583" t="s">
        <v>1172</v>
      </c>
      <c r="I12" s="583"/>
      <c r="J12" s="583" t="s">
        <v>551</v>
      </c>
      <c r="K12" s="612">
        <v>1</v>
      </c>
      <c r="L12" s="583" t="s">
        <v>1173</v>
      </c>
      <c r="M12" s="585"/>
      <c r="N12" s="585"/>
      <c r="O12" s="583"/>
      <c r="P12" s="583" t="s">
        <v>1466</v>
      </c>
      <c r="Q12" s="586">
        <v>14</v>
      </c>
      <c r="R12" s="586"/>
      <c r="S12" s="586"/>
      <c r="T12" s="586"/>
      <c r="U12" s="586"/>
      <c r="V12" s="586"/>
      <c r="W12" s="586"/>
      <c r="X12" s="586"/>
      <c r="Y12" s="586"/>
      <c r="Z12" s="586"/>
      <c r="AA12" s="586"/>
      <c r="AB12" s="586"/>
      <c r="AC12" s="586"/>
      <c r="AD12" s="586"/>
      <c r="AE12" s="586"/>
      <c r="AF12" s="586"/>
      <c r="AG12" s="586"/>
      <c r="AH12" s="586"/>
      <c r="AI12" s="586"/>
      <c r="AJ12" s="586"/>
      <c r="AK12" s="586"/>
      <c r="AL12" s="583" t="s">
        <v>1827</v>
      </c>
      <c r="AM12" s="583"/>
      <c r="AN12" s="583"/>
      <c r="AO12" s="583"/>
      <c r="AP12" s="583"/>
      <c r="AQ12" s="583"/>
      <c r="AR12" s="583"/>
      <c r="AS12" s="587"/>
      <c r="AT12" s="529"/>
      <c r="AU12" s="505" t="s">
        <v>1545</v>
      </c>
    </row>
    <row r="13" spans="1:47" s="423" customFormat="1" ht="15.6" customHeight="1">
      <c r="A13" s="524">
        <v>3</v>
      </c>
      <c r="B13" s="589"/>
      <c r="C13" s="590" t="s">
        <v>1175</v>
      </c>
      <c r="D13" s="591" t="s">
        <v>1828</v>
      </c>
      <c r="E13" s="590"/>
      <c r="F13" s="590"/>
      <c r="G13" s="590"/>
      <c r="H13" s="590" t="s">
        <v>1456</v>
      </c>
      <c r="I13" s="590"/>
      <c r="J13" s="590" t="s">
        <v>551</v>
      </c>
      <c r="K13" s="613">
        <v>1</v>
      </c>
      <c r="L13" s="590" t="s">
        <v>1829</v>
      </c>
      <c r="M13" s="592" t="s">
        <v>425</v>
      </c>
      <c r="N13" s="592" t="s">
        <v>161</v>
      </c>
      <c r="O13" s="590" t="s">
        <v>1465</v>
      </c>
      <c r="P13" s="590" t="s">
        <v>1466</v>
      </c>
      <c r="Q13" s="593">
        <v>33</v>
      </c>
      <c r="R13" s="593" t="s">
        <v>425</v>
      </c>
      <c r="S13" s="593"/>
      <c r="T13" s="593"/>
      <c r="U13" s="593"/>
      <c r="V13" s="593"/>
      <c r="W13" s="593"/>
      <c r="X13" s="593"/>
      <c r="Y13" s="593"/>
      <c r="Z13" s="593"/>
      <c r="AA13" s="593"/>
      <c r="AB13" s="593"/>
      <c r="AC13" s="593"/>
      <c r="AD13" s="593"/>
      <c r="AE13" s="593"/>
      <c r="AF13" s="593"/>
      <c r="AG13" s="593"/>
      <c r="AH13" s="593"/>
      <c r="AI13" s="593"/>
      <c r="AJ13" s="593"/>
      <c r="AK13" s="593"/>
      <c r="AL13" s="590" t="s">
        <v>1830</v>
      </c>
      <c r="AM13" s="590" t="s">
        <v>544</v>
      </c>
      <c r="AN13" s="590" t="s">
        <v>258</v>
      </c>
      <c r="AO13" s="590" t="s">
        <v>592</v>
      </c>
      <c r="AP13" s="592" t="s">
        <v>443</v>
      </c>
      <c r="AQ13" s="590">
        <v>2.2000000000000002</v>
      </c>
      <c r="AR13" s="590"/>
      <c r="AS13" s="594" t="s">
        <v>1831</v>
      </c>
      <c r="AT13" s="529"/>
      <c r="AU13" s="530"/>
    </row>
    <row r="14" spans="1:47" s="423" customFormat="1" ht="15.6" customHeight="1">
      <c r="A14" s="524">
        <v>4</v>
      </c>
      <c r="B14" s="589"/>
      <c r="C14" s="590" t="s">
        <v>1255</v>
      </c>
      <c r="D14" s="591" t="s">
        <v>1832</v>
      </c>
      <c r="E14" s="590"/>
      <c r="F14" s="590"/>
      <c r="G14" s="590"/>
      <c r="H14" s="590" t="s">
        <v>1190</v>
      </c>
      <c r="I14" s="590"/>
      <c r="J14" s="590" t="s">
        <v>551</v>
      </c>
      <c r="K14" s="613">
        <v>1</v>
      </c>
      <c r="L14" s="590" t="s">
        <v>1833</v>
      </c>
      <c r="M14" s="592"/>
      <c r="N14" s="592"/>
      <c r="O14" s="590"/>
      <c r="P14" s="590" t="s">
        <v>1466</v>
      </c>
      <c r="Q14" s="593">
        <v>44</v>
      </c>
      <c r="R14" s="593"/>
      <c r="S14" s="593"/>
      <c r="T14" s="593"/>
      <c r="U14" s="593"/>
      <c r="V14" s="593"/>
      <c r="W14" s="593"/>
      <c r="X14" s="593"/>
      <c r="Y14" s="593"/>
      <c r="Z14" s="593"/>
      <c r="AA14" s="593"/>
      <c r="AB14" s="593"/>
      <c r="AC14" s="593"/>
      <c r="AD14" s="593"/>
      <c r="AE14" s="593"/>
      <c r="AF14" s="593"/>
      <c r="AG14" s="593"/>
      <c r="AH14" s="593"/>
      <c r="AI14" s="593"/>
      <c r="AJ14" s="593"/>
      <c r="AK14" s="593"/>
      <c r="AL14" s="590" t="s">
        <v>1834</v>
      </c>
      <c r="AM14" s="590"/>
      <c r="AN14" s="590"/>
      <c r="AO14" s="590"/>
      <c r="AP14" s="590"/>
      <c r="AQ14" s="590"/>
      <c r="AR14" s="590"/>
      <c r="AS14" s="590"/>
      <c r="AT14" s="507"/>
      <c r="AU14" s="508">
        <v>1.1000000000000001</v>
      </c>
    </row>
    <row r="15" spans="1:47" s="423" customFormat="1" ht="15.6" customHeight="1">
      <c r="A15" s="524">
        <v>5</v>
      </c>
      <c r="B15" s="589"/>
      <c r="C15" s="590" t="s">
        <v>1835</v>
      </c>
      <c r="D15" s="591" t="s">
        <v>1836</v>
      </c>
      <c r="E15" s="590"/>
      <c r="F15" s="590"/>
      <c r="G15" s="590"/>
      <c r="H15" s="590" t="s">
        <v>1455</v>
      </c>
      <c r="I15" s="590"/>
      <c r="J15" s="590" t="s">
        <v>551</v>
      </c>
      <c r="K15" s="613">
        <v>1</v>
      </c>
      <c r="L15" s="590" t="s">
        <v>1837</v>
      </c>
      <c r="M15" s="592"/>
      <c r="N15" s="592"/>
      <c r="O15" s="590"/>
      <c r="P15" s="590" t="s">
        <v>1466</v>
      </c>
      <c r="Q15" s="593">
        <v>47</v>
      </c>
      <c r="R15" s="593"/>
      <c r="S15" s="593"/>
      <c r="T15" s="593"/>
      <c r="U15" s="593"/>
      <c r="V15" s="593"/>
      <c r="W15" s="593"/>
      <c r="X15" s="593"/>
      <c r="Y15" s="593"/>
      <c r="Z15" s="593"/>
      <c r="AA15" s="593"/>
      <c r="AB15" s="593"/>
      <c r="AC15" s="593"/>
      <c r="AD15" s="593"/>
      <c r="AE15" s="593"/>
      <c r="AF15" s="593"/>
      <c r="AG15" s="593"/>
      <c r="AH15" s="593"/>
      <c r="AI15" s="593"/>
      <c r="AJ15" s="593"/>
      <c r="AK15" s="593"/>
      <c r="AL15" s="590" t="s">
        <v>1835</v>
      </c>
      <c r="AM15" s="590"/>
      <c r="AN15" s="590"/>
      <c r="AO15" s="590"/>
      <c r="AP15" s="590"/>
      <c r="AQ15" s="590"/>
      <c r="AR15" s="590"/>
      <c r="AS15" s="590"/>
      <c r="AT15" s="507"/>
      <c r="AU15" s="508">
        <v>1.2</v>
      </c>
    </row>
    <row r="16" spans="1:47" s="423" customFormat="1" ht="15.6" customHeight="1">
      <c r="A16" s="375">
        <v>6</v>
      </c>
      <c r="B16" s="595"/>
      <c r="C16" s="583" t="s">
        <v>1177</v>
      </c>
      <c r="D16" s="584"/>
      <c r="E16" s="583"/>
      <c r="F16" s="583"/>
      <c r="G16" s="583"/>
      <c r="H16" s="583" t="s">
        <v>1445</v>
      </c>
      <c r="I16" s="583"/>
      <c r="J16" s="583" t="s">
        <v>551</v>
      </c>
      <c r="K16" s="612">
        <v>1</v>
      </c>
      <c r="L16" s="583" t="s">
        <v>1176</v>
      </c>
      <c r="M16" s="585"/>
      <c r="N16" s="585"/>
      <c r="O16" s="583"/>
      <c r="P16" s="583" t="s">
        <v>1466</v>
      </c>
      <c r="Q16" s="586">
        <v>49</v>
      </c>
      <c r="R16" s="586"/>
      <c r="S16" s="586"/>
      <c r="T16" s="586"/>
      <c r="U16" s="586"/>
      <c r="V16" s="586"/>
      <c r="W16" s="586"/>
      <c r="X16" s="586"/>
      <c r="Y16" s="586"/>
      <c r="Z16" s="586"/>
      <c r="AA16" s="586"/>
      <c r="AB16" s="586"/>
      <c r="AC16" s="586"/>
      <c r="AD16" s="586"/>
      <c r="AE16" s="586"/>
      <c r="AF16" s="586"/>
      <c r="AG16" s="586"/>
      <c r="AH16" s="586"/>
      <c r="AI16" s="586"/>
      <c r="AJ16" s="586"/>
      <c r="AK16" s="586"/>
      <c r="AL16" s="583" t="s">
        <v>1838</v>
      </c>
      <c r="AM16" s="583"/>
      <c r="AN16" s="583"/>
      <c r="AO16" s="583"/>
      <c r="AP16" s="583"/>
      <c r="AQ16" s="583"/>
      <c r="AR16" s="583"/>
      <c r="AS16" s="587"/>
      <c r="AT16" s="507"/>
      <c r="AU16" s="508">
        <v>1.3</v>
      </c>
    </row>
    <row r="17" spans="1:47" s="423" customFormat="1" ht="15.6" customHeight="1">
      <c r="A17" s="375">
        <v>7</v>
      </c>
      <c r="B17" s="596"/>
      <c r="C17" s="583" t="s">
        <v>1179</v>
      </c>
      <c r="D17" s="584"/>
      <c r="E17" s="583"/>
      <c r="F17" s="583"/>
      <c r="G17" s="583"/>
      <c r="H17" s="583" t="s">
        <v>1391</v>
      </c>
      <c r="I17" s="583"/>
      <c r="J17" s="583" t="s">
        <v>551</v>
      </c>
      <c r="K17" s="612">
        <v>1</v>
      </c>
      <c r="L17" s="583" t="s">
        <v>1178</v>
      </c>
      <c r="M17" s="585"/>
      <c r="N17" s="585"/>
      <c r="O17" s="583"/>
      <c r="P17" s="583" t="s">
        <v>1466</v>
      </c>
      <c r="Q17" s="586">
        <v>49</v>
      </c>
      <c r="R17" s="586"/>
      <c r="S17" s="586"/>
      <c r="T17" s="586"/>
      <c r="U17" s="586"/>
      <c r="V17" s="586"/>
      <c r="W17" s="586"/>
      <c r="X17" s="586"/>
      <c r="Y17" s="586"/>
      <c r="Z17" s="586"/>
      <c r="AA17" s="586"/>
      <c r="AB17" s="586"/>
      <c r="AC17" s="586"/>
      <c r="AD17" s="586"/>
      <c r="AE17" s="586"/>
      <c r="AF17" s="586"/>
      <c r="AG17" s="586"/>
      <c r="AH17" s="586"/>
      <c r="AI17" s="586"/>
      <c r="AJ17" s="586"/>
      <c r="AK17" s="586"/>
      <c r="AL17" s="583" t="s">
        <v>1839</v>
      </c>
      <c r="AM17" s="583"/>
      <c r="AN17" s="583"/>
      <c r="AO17" s="583"/>
      <c r="AP17" s="583"/>
      <c r="AQ17" s="583"/>
      <c r="AR17" s="583"/>
      <c r="AS17" s="587"/>
      <c r="AT17" s="507"/>
      <c r="AU17" s="508">
        <v>1.4</v>
      </c>
    </row>
    <row r="18" spans="1:47" s="423" customFormat="1" ht="15.6" customHeight="1">
      <c r="A18" s="524">
        <v>8</v>
      </c>
      <c r="B18" s="597"/>
      <c r="C18" s="590" t="s">
        <v>1840</v>
      </c>
      <c r="D18" s="591" t="s">
        <v>1841</v>
      </c>
      <c r="E18" s="590"/>
      <c r="F18" s="590"/>
      <c r="G18" s="590"/>
      <c r="H18" s="590" t="s">
        <v>1172</v>
      </c>
      <c r="I18" s="590"/>
      <c r="J18" s="590" t="s">
        <v>551</v>
      </c>
      <c r="K18" s="613">
        <v>1</v>
      </c>
      <c r="L18" s="590" t="s">
        <v>1842</v>
      </c>
      <c r="M18" s="592"/>
      <c r="N18" s="592"/>
      <c r="O18" s="590"/>
      <c r="P18" s="590" t="s">
        <v>1466</v>
      </c>
      <c r="Q18" s="593">
        <v>58</v>
      </c>
      <c r="R18" s="593"/>
      <c r="S18" s="593"/>
      <c r="T18" s="593"/>
      <c r="U18" s="593"/>
      <c r="V18" s="593"/>
      <c r="W18" s="593"/>
      <c r="X18" s="593"/>
      <c r="Y18" s="593"/>
      <c r="Z18" s="593"/>
      <c r="AA18" s="593"/>
      <c r="AB18" s="593"/>
      <c r="AC18" s="593"/>
      <c r="AD18" s="593"/>
      <c r="AE18" s="593"/>
      <c r="AF18" s="593"/>
      <c r="AG18" s="593"/>
      <c r="AH18" s="593"/>
      <c r="AI18" s="593"/>
      <c r="AJ18" s="593"/>
      <c r="AK18" s="593"/>
      <c r="AL18" s="590" t="s">
        <v>1843</v>
      </c>
      <c r="AM18" s="590"/>
      <c r="AN18" s="590"/>
      <c r="AO18" s="590"/>
      <c r="AP18" s="590"/>
      <c r="AQ18" s="590"/>
      <c r="AR18" s="590"/>
      <c r="AS18" s="590"/>
      <c r="AT18" s="507"/>
      <c r="AU18" s="508">
        <v>1.5</v>
      </c>
    </row>
    <row r="19" spans="1:47" s="423" customFormat="1" ht="15.6" customHeight="1">
      <c r="A19" s="375">
        <v>9</v>
      </c>
      <c r="B19" s="596"/>
      <c r="C19" s="583" t="s">
        <v>1181</v>
      </c>
      <c r="D19" s="584"/>
      <c r="E19" s="583"/>
      <c r="F19" s="583"/>
      <c r="G19" s="583"/>
      <c r="H19" s="583" t="s">
        <v>1445</v>
      </c>
      <c r="I19" s="583"/>
      <c r="J19" s="583" t="s">
        <v>551</v>
      </c>
      <c r="K19" s="612">
        <v>1</v>
      </c>
      <c r="L19" s="583" t="s">
        <v>1180</v>
      </c>
      <c r="M19" s="585"/>
      <c r="N19" s="585"/>
      <c r="O19" s="583"/>
      <c r="P19" s="583" t="s">
        <v>1466</v>
      </c>
      <c r="Q19" s="586">
        <v>62</v>
      </c>
      <c r="R19" s="586"/>
      <c r="S19" s="586"/>
      <c r="T19" s="586"/>
      <c r="U19" s="586"/>
      <c r="V19" s="586"/>
      <c r="W19" s="586"/>
      <c r="X19" s="586"/>
      <c r="Y19" s="586"/>
      <c r="Z19" s="586"/>
      <c r="AA19" s="586"/>
      <c r="AB19" s="586"/>
      <c r="AC19" s="586"/>
      <c r="AD19" s="586"/>
      <c r="AE19" s="586"/>
      <c r="AF19" s="586"/>
      <c r="AG19" s="586"/>
      <c r="AH19" s="586"/>
      <c r="AI19" s="586"/>
      <c r="AJ19" s="586"/>
      <c r="AK19" s="586"/>
      <c r="AL19" s="583" t="s">
        <v>1838</v>
      </c>
      <c r="AM19" s="583"/>
      <c r="AN19" s="583"/>
      <c r="AO19" s="583"/>
      <c r="AP19" s="583"/>
      <c r="AQ19" s="583"/>
      <c r="AR19" s="583"/>
      <c r="AS19" s="587"/>
      <c r="AT19" s="507"/>
      <c r="AU19" s="508">
        <v>1.6</v>
      </c>
    </row>
    <row r="20" spans="1:47" s="423" customFormat="1" ht="15.6" customHeight="1">
      <c r="A20" s="375">
        <v>10</v>
      </c>
      <c r="B20" s="596"/>
      <c r="C20" s="583" t="s">
        <v>1183</v>
      </c>
      <c r="D20" s="584"/>
      <c r="E20" s="583"/>
      <c r="F20" s="583"/>
      <c r="G20" s="583"/>
      <c r="H20" s="583" t="s">
        <v>1172</v>
      </c>
      <c r="I20" s="583"/>
      <c r="J20" s="583" t="s">
        <v>551</v>
      </c>
      <c r="K20" s="612">
        <v>1</v>
      </c>
      <c r="L20" s="583" t="s">
        <v>1182</v>
      </c>
      <c r="M20" s="585"/>
      <c r="N20" s="585"/>
      <c r="O20" s="583"/>
      <c r="P20" s="583" t="s">
        <v>1466</v>
      </c>
      <c r="Q20" s="586">
        <v>62</v>
      </c>
      <c r="R20" s="586"/>
      <c r="S20" s="586"/>
      <c r="T20" s="586"/>
      <c r="U20" s="586"/>
      <c r="V20" s="586"/>
      <c r="W20" s="586"/>
      <c r="X20" s="586"/>
      <c r="Y20" s="586"/>
      <c r="Z20" s="586"/>
      <c r="AA20" s="586"/>
      <c r="AB20" s="586"/>
      <c r="AC20" s="586"/>
      <c r="AD20" s="586"/>
      <c r="AE20" s="586"/>
      <c r="AF20" s="586"/>
      <c r="AG20" s="586"/>
      <c r="AH20" s="586"/>
      <c r="AI20" s="586"/>
      <c r="AJ20" s="586"/>
      <c r="AK20" s="586"/>
      <c r="AL20" s="583" t="s">
        <v>1843</v>
      </c>
      <c r="AM20" s="583"/>
      <c r="AN20" s="583"/>
      <c r="AO20" s="583"/>
      <c r="AP20" s="583"/>
      <c r="AQ20" s="583"/>
      <c r="AR20" s="583"/>
      <c r="AS20" s="587"/>
      <c r="AT20" s="507"/>
      <c r="AU20" s="508">
        <v>1.7</v>
      </c>
    </row>
    <row r="21" spans="1:47" s="423" customFormat="1" ht="15.6" customHeight="1">
      <c r="A21" s="524">
        <v>11</v>
      </c>
      <c r="B21" s="597"/>
      <c r="C21" s="590" t="s">
        <v>1844</v>
      </c>
      <c r="D21" s="591">
        <v>44455</v>
      </c>
      <c r="E21" s="590"/>
      <c r="F21" s="590"/>
      <c r="G21" s="590"/>
      <c r="H21" s="590" t="s">
        <v>1445</v>
      </c>
      <c r="I21" s="590"/>
      <c r="J21" s="590" t="s">
        <v>551</v>
      </c>
      <c r="K21" s="613">
        <v>1</v>
      </c>
      <c r="L21" s="590" t="s">
        <v>1845</v>
      </c>
      <c r="M21" s="592"/>
      <c r="N21" s="592"/>
      <c r="O21" s="590"/>
      <c r="P21" s="590" t="s">
        <v>1466</v>
      </c>
      <c r="Q21" s="593">
        <v>64</v>
      </c>
      <c r="R21" s="593"/>
      <c r="S21" s="593"/>
      <c r="T21" s="593"/>
      <c r="U21" s="593"/>
      <c r="V21" s="593"/>
      <c r="W21" s="593"/>
      <c r="X21" s="593"/>
      <c r="Y21" s="593"/>
      <c r="Z21" s="593"/>
      <c r="AA21" s="593"/>
      <c r="AB21" s="593"/>
      <c r="AC21" s="593"/>
      <c r="AD21" s="593"/>
      <c r="AE21" s="593"/>
      <c r="AF21" s="593"/>
      <c r="AG21" s="593"/>
      <c r="AH21" s="593"/>
      <c r="AI21" s="593"/>
      <c r="AJ21" s="593"/>
      <c r="AK21" s="593"/>
      <c r="AL21" s="590" t="s">
        <v>1846</v>
      </c>
      <c r="AM21" s="590"/>
      <c r="AN21" s="590"/>
      <c r="AO21" s="590"/>
      <c r="AP21" s="590"/>
      <c r="AQ21" s="590"/>
      <c r="AR21" s="590"/>
      <c r="AS21" s="590"/>
      <c r="AT21" s="507"/>
      <c r="AU21" s="508">
        <v>2.1</v>
      </c>
    </row>
    <row r="22" spans="1:47" s="423" customFormat="1" ht="15.6" customHeight="1">
      <c r="A22" s="375">
        <v>12</v>
      </c>
      <c r="B22" s="596"/>
      <c r="C22" s="583" t="s">
        <v>1847</v>
      </c>
      <c r="D22" s="598"/>
      <c r="E22" s="583"/>
      <c r="F22" s="583"/>
      <c r="G22" s="583"/>
      <c r="H22" s="583" t="s">
        <v>1172</v>
      </c>
      <c r="I22" s="583"/>
      <c r="J22" s="583" t="s">
        <v>551</v>
      </c>
      <c r="K22" s="612">
        <v>1</v>
      </c>
      <c r="L22" s="583" t="s">
        <v>1184</v>
      </c>
      <c r="M22" s="585"/>
      <c r="N22" s="585"/>
      <c r="O22" s="583"/>
      <c r="P22" s="583" t="s">
        <v>1466</v>
      </c>
      <c r="Q22" s="586">
        <v>65</v>
      </c>
      <c r="R22" s="586"/>
      <c r="S22" s="586"/>
      <c r="T22" s="586"/>
      <c r="U22" s="586"/>
      <c r="V22" s="586"/>
      <c r="W22" s="586"/>
      <c r="X22" s="586"/>
      <c r="Y22" s="586"/>
      <c r="Z22" s="586"/>
      <c r="AA22" s="586"/>
      <c r="AB22" s="586"/>
      <c r="AC22" s="586"/>
      <c r="AD22" s="586"/>
      <c r="AE22" s="586"/>
      <c r="AF22" s="586"/>
      <c r="AG22" s="586"/>
      <c r="AH22" s="586"/>
      <c r="AI22" s="586"/>
      <c r="AJ22" s="586"/>
      <c r="AK22" s="586"/>
      <c r="AL22" s="583" t="s">
        <v>1843</v>
      </c>
      <c r="AM22" s="583"/>
      <c r="AN22" s="583"/>
      <c r="AO22" s="583"/>
      <c r="AP22" s="583"/>
      <c r="AQ22" s="583"/>
      <c r="AR22" s="583"/>
      <c r="AS22" s="587"/>
      <c r="AT22" s="507"/>
      <c r="AU22" s="508">
        <v>2.2000000000000002</v>
      </c>
    </row>
    <row r="23" spans="1:47" s="423" customFormat="1" ht="15.6" customHeight="1">
      <c r="A23" s="524">
        <v>13</v>
      </c>
      <c r="B23" s="597"/>
      <c r="C23" s="590" t="s">
        <v>1848</v>
      </c>
      <c r="D23" s="591">
        <v>44526</v>
      </c>
      <c r="E23" s="590"/>
      <c r="F23" s="590"/>
      <c r="G23" s="590"/>
      <c r="H23" s="590" t="s">
        <v>1172</v>
      </c>
      <c r="I23" s="590"/>
      <c r="J23" s="590" t="s">
        <v>551</v>
      </c>
      <c r="K23" s="613">
        <v>1</v>
      </c>
      <c r="L23" s="590" t="s">
        <v>1849</v>
      </c>
      <c r="M23" s="592"/>
      <c r="N23" s="592"/>
      <c r="O23" s="590"/>
      <c r="P23" s="590" t="s">
        <v>1466</v>
      </c>
      <c r="Q23" s="593">
        <v>69</v>
      </c>
      <c r="R23" s="593"/>
      <c r="S23" s="593"/>
      <c r="T23" s="593"/>
      <c r="U23" s="593"/>
      <c r="V23" s="593"/>
      <c r="W23" s="593"/>
      <c r="X23" s="593"/>
      <c r="Y23" s="593"/>
      <c r="Z23" s="593"/>
      <c r="AA23" s="593"/>
      <c r="AB23" s="593"/>
      <c r="AC23" s="593"/>
      <c r="AD23" s="593"/>
      <c r="AE23" s="593"/>
      <c r="AF23" s="593"/>
      <c r="AG23" s="593"/>
      <c r="AH23" s="593"/>
      <c r="AI23" s="593"/>
      <c r="AJ23" s="593"/>
      <c r="AK23" s="593"/>
      <c r="AL23" s="590" t="s">
        <v>1843</v>
      </c>
      <c r="AM23" s="590"/>
      <c r="AN23" s="590"/>
      <c r="AO23" s="590"/>
      <c r="AP23" s="590"/>
      <c r="AQ23" s="590"/>
      <c r="AR23" s="590"/>
      <c r="AS23" s="590"/>
      <c r="AT23" s="507"/>
      <c r="AU23" s="508">
        <v>3.1</v>
      </c>
    </row>
    <row r="24" spans="1:47" s="423" customFormat="1" ht="15.6" customHeight="1">
      <c r="A24" s="524">
        <v>14</v>
      </c>
      <c r="B24" s="597"/>
      <c r="C24" s="590" t="s">
        <v>1850</v>
      </c>
      <c r="D24" s="591">
        <v>44475</v>
      </c>
      <c r="E24" s="590"/>
      <c r="F24" s="590"/>
      <c r="G24" s="590"/>
      <c r="H24" s="590" t="s">
        <v>1190</v>
      </c>
      <c r="I24" s="590"/>
      <c r="J24" s="590" t="s">
        <v>551</v>
      </c>
      <c r="K24" s="613">
        <v>1</v>
      </c>
      <c r="L24" s="590" t="s">
        <v>1851</v>
      </c>
      <c r="M24" s="592"/>
      <c r="N24" s="592"/>
      <c r="O24" s="590"/>
      <c r="P24" s="590" t="s">
        <v>1466</v>
      </c>
      <c r="Q24" s="593">
        <v>72</v>
      </c>
      <c r="R24" s="593"/>
      <c r="S24" s="593"/>
      <c r="T24" s="593"/>
      <c r="U24" s="593"/>
      <c r="V24" s="593"/>
      <c r="W24" s="593"/>
      <c r="X24" s="593"/>
      <c r="Y24" s="593"/>
      <c r="Z24" s="593"/>
      <c r="AA24" s="593"/>
      <c r="AB24" s="593"/>
      <c r="AC24" s="593"/>
      <c r="AD24" s="593"/>
      <c r="AE24" s="593"/>
      <c r="AF24" s="593"/>
      <c r="AG24" s="593"/>
      <c r="AH24" s="593"/>
      <c r="AI24" s="593"/>
      <c r="AJ24" s="593"/>
      <c r="AK24" s="593"/>
      <c r="AL24" s="590" t="s">
        <v>1852</v>
      </c>
      <c r="AM24" s="590"/>
      <c r="AN24" s="590"/>
      <c r="AO24" s="590"/>
      <c r="AP24" s="590"/>
      <c r="AQ24" s="590"/>
      <c r="AR24" s="590"/>
      <c r="AS24" s="590"/>
      <c r="AT24" s="507"/>
      <c r="AU24" s="508">
        <v>3.2</v>
      </c>
    </row>
    <row r="25" spans="1:47" s="423" customFormat="1" ht="15.6" customHeight="1">
      <c r="A25" s="375">
        <v>15</v>
      </c>
      <c r="B25" s="596"/>
      <c r="C25" s="583" t="s">
        <v>1186</v>
      </c>
      <c r="D25" s="584"/>
      <c r="E25" s="583"/>
      <c r="F25" s="583"/>
      <c r="G25" s="583"/>
      <c r="H25" s="583" t="s">
        <v>1445</v>
      </c>
      <c r="I25" s="583"/>
      <c r="J25" s="583" t="s">
        <v>551</v>
      </c>
      <c r="K25" s="612">
        <v>1</v>
      </c>
      <c r="L25" s="583" t="s">
        <v>1185</v>
      </c>
      <c r="M25" s="585"/>
      <c r="N25" s="585"/>
      <c r="O25" s="583"/>
      <c r="P25" s="583" t="s">
        <v>1466</v>
      </c>
      <c r="Q25" s="586">
        <v>78</v>
      </c>
      <c r="R25" s="586"/>
      <c r="S25" s="586"/>
      <c r="T25" s="586"/>
      <c r="U25" s="586"/>
      <c r="V25" s="586"/>
      <c r="W25" s="586"/>
      <c r="X25" s="586"/>
      <c r="Y25" s="586"/>
      <c r="Z25" s="586"/>
      <c r="AA25" s="586"/>
      <c r="AB25" s="586"/>
      <c r="AC25" s="586"/>
      <c r="AD25" s="586"/>
      <c r="AE25" s="586"/>
      <c r="AF25" s="586"/>
      <c r="AG25" s="586"/>
      <c r="AH25" s="586"/>
      <c r="AI25" s="586"/>
      <c r="AJ25" s="586"/>
      <c r="AK25" s="586"/>
      <c r="AL25" s="583" t="s">
        <v>1853</v>
      </c>
      <c r="AM25" s="583"/>
      <c r="AN25" s="583"/>
      <c r="AO25" s="583"/>
      <c r="AP25" s="583"/>
      <c r="AQ25" s="583"/>
      <c r="AR25" s="583"/>
      <c r="AS25" s="587"/>
      <c r="AT25" s="507"/>
      <c r="AU25" s="508">
        <v>3.3</v>
      </c>
    </row>
    <row r="26" spans="1:47" s="423" customFormat="1" ht="15.6" customHeight="1">
      <c r="A26" s="375">
        <v>16</v>
      </c>
      <c r="B26" s="596"/>
      <c r="C26" s="583" t="s">
        <v>1188</v>
      </c>
      <c r="D26" s="584"/>
      <c r="E26" s="583"/>
      <c r="F26" s="583"/>
      <c r="G26" s="583"/>
      <c r="H26" s="583" t="s">
        <v>1172</v>
      </c>
      <c r="I26" s="583"/>
      <c r="J26" s="583" t="s">
        <v>551</v>
      </c>
      <c r="K26" s="612">
        <v>1</v>
      </c>
      <c r="L26" s="583" t="s">
        <v>1187</v>
      </c>
      <c r="M26" s="585"/>
      <c r="N26" s="585"/>
      <c r="O26" s="583"/>
      <c r="P26" s="583" t="s">
        <v>1466</v>
      </c>
      <c r="Q26" s="586">
        <v>78</v>
      </c>
      <c r="R26" s="586"/>
      <c r="S26" s="586"/>
      <c r="T26" s="586"/>
      <c r="U26" s="586"/>
      <c r="V26" s="586"/>
      <c r="W26" s="586"/>
      <c r="X26" s="586"/>
      <c r="Y26" s="586"/>
      <c r="Z26" s="586"/>
      <c r="AA26" s="586"/>
      <c r="AB26" s="586"/>
      <c r="AC26" s="586"/>
      <c r="AD26" s="586"/>
      <c r="AE26" s="586"/>
      <c r="AF26" s="586"/>
      <c r="AG26" s="586"/>
      <c r="AH26" s="586"/>
      <c r="AI26" s="586"/>
      <c r="AJ26" s="586"/>
      <c r="AK26" s="586"/>
      <c r="AL26" s="583" t="s">
        <v>1827</v>
      </c>
      <c r="AM26" s="583"/>
      <c r="AN26" s="583"/>
      <c r="AO26" s="583"/>
      <c r="AP26" s="583"/>
      <c r="AQ26" s="583"/>
      <c r="AR26" s="583"/>
      <c r="AS26" s="587"/>
      <c r="AT26" s="507"/>
      <c r="AU26" s="508">
        <v>3.4</v>
      </c>
    </row>
    <row r="27" spans="1:47" s="423" customFormat="1" ht="15.6" customHeight="1">
      <c r="A27" s="524">
        <v>17</v>
      </c>
      <c r="B27" s="597"/>
      <c r="C27" s="590" t="s">
        <v>1854</v>
      </c>
      <c r="D27" s="591" t="s">
        <v>1828</v>
      </c>
      <c r="E27" s="590"/>
      <c r="F27" s="590"/>
      <c r="G27" s="590"/>
      <c r="H27" s="590" t="s">
        <v>1455</v>
      </c>
      <c r="I27" s="590"/>
      <c r="J27" s="590" t="s">
        <v>551</v>
      </c>
      <c r="K27" s="613">
        <v>1</v>
      </c>
      <c r="L27" s="590" t="s">
        <v>1855</v>
      </c>
      <c r="M27" s="592" t="s">
        <v>425</v>
      </c>
      <c r="N27" s="592" t="s">
        <v>161</v>
      </c>
      <c r="O27" s="590" t="s">
        <v>1465</v>
      </c>
      <c r="P27" s="590" t="s">
        <v>1466</v>
      </c>
      <c r="Q27" s="593">
        <v>78</v>
      </c>
      <c r="R27" s="593" t="s">
        <v>425</v>
      </c>
      <c r="S27" s="593"/>
      <c r="T27" s="593"/>
      <c r="U27" s="593"/>
      <c r="V27" s="593"/>
      <c r="W27" s="593"/>
      <c r="X27" s="593"/>
      <c r="Y27" s="593"/>
      <c r="Z27" s="593"/>
      <c r="AA27" s="593"/>
      <c r="AB27" s="593"/>
      <c r="AC27" s="593"/>
      <c r="AD27" s="593"/>
      <c r="AE27" s="593"/>
      <c r="AF27" s="593"/>
      <c r="AG27" s="593"/>
      <c r="AH27" s="593"/>
      <c r="AI27" s="593"/>
      <c r="AJ27" s="593"/>
      <c r="AK27" s="593"/>
      <c r="AL27" s="590" t="s">
        <v>1830</v>
      </c>
      <c r="AM27" s="590" t="s">
        <v>544</v>
      </c>
      <c r="AN27" s="590" t="s">
        <v>258</v>
      </c>
      <c r="AO27" s="590" t="s">
        <v>592</v>
      </c>
      <c r="AP27" s="592" t="s">
        <v>443</v>
      </c>
      <c r="AQ27" s="590">
        <v>2.2000000000000002</v>
      </c>
      <c r="AR27" s="590"/>
      <c r="AS27" s="594" t="s">
        <v>1831</v>
      </c>
      <c r="AT27" s="507"/>
      <c r="AU27" s="508">
        <v>4.0999999999999996</v>
      </c>
    </row>
    <row r="28" spans="1:47" s="423" customFormat="1" ht="15.6" customHeight="1">
      <c r="A28" s="375">
        <v>18</v>
      </c>
      <c r="B28" s="588"/>
      <c r="C28" s="583" t="s">
        <v>1856</v>
      </c>
      <c r="D28" s="584"/>
      <c r="E28" s="583"/>
      <c r="F28" s="583"/>
      <c r="G28" s="583"/>
      <c r="H28" s="583" t="s">
        <v>1445</v>
      </c>
      <c r="I28" s="583"/>
      <c r="J28" s="583" t="s">
        <v>551</v>
      </c>
      <c r="K28" s="612">
        <v>1</v>
      </c>
      <c r="L28" s="583" t="s">
        <v>1189</v>
      </c>
      <c r="M28" s="585"/>
      <c r="N28" s="585"/>
      <c r="O28" s="583"/>
      <c r="P28" s="583" t="s">
        <v>1466</v>
      </c>
      <c r="Q28" s="586">
        <v>81</v>
      </c>
      <c r="R28" s="586"/>
      <c r="S28" s="586"/>
      <c r="T28" s="586"/>
      <c r="U28" s="586"/>
      <c r="V28" s="586"/>
      <c r="W28" s="586"/>
      <c r="X28" s="586"/>
      <c r="Y28" s="586"/>
      <c r="Z28" s="586"/>
      <c r="AA28" s="586"/>
      <c r="AB28" s="586"/>
      <c r="AC28" s="586"/>
      <c r="AD28" s="586"/>
      <c r="AE28" s="586"/>
      <c r="AF28" s="586"/>
      <c r="AG28" s="586"/>
      <c r="AH28" s="586"/>
      <c r="AI28" s="586"/>
      <c r="AJ28" s="586"/>
      <c r="AK28" s="586"/>
      <c r="AL28" s="583" t="s">
        <v>1846</v>
      </c>
      <c r="AM28" s="583"/>
      <c r="AN28" s="583"/>
      <c r="AO28" s="583"/>
      <c r="AP28" s="583"/>
      <c r="AQ28" s="583"/>
      <c r="AR28" s="583"/>
      <c r="AS28" s="587" t="s">
        <v>1857</v>
      </c>
      <c r="AT28" s="507"/>
      <c r="AU28" s="508">
        <v>4.2</v>
      </c>
    </row>
    <row r="29" spans="1:47" s="423" customFormat="1" ht="15.6" customHeight="1">
      <c r="A29" s="524">
        <v>19</v>
      </c>
      <c r="B29" s="589"/>
      <c r="C29" s="590" t="s">
        <v>1858</v>
      </c>
      <c r="D29" s="591">
        <v>44168</v>
      </c>
      <c r="E29" s="590"/>
      <c r="F29" s="590"/>
      <c r="G29" s="590"/>
      <c r="H29" s="590" t="s">
        <v>1172</v>
      </c>
      <c r="I29" s="590"/>
      <c r="J29" s="590" t="s">
        <v>551</v>
      </c>
      <c r="K29" s="613">
        <v>1</v>
      </c>
      <c r="L29" s="590" t="s">
        <v>1859</v>
      </c>
      <c r="M29" s="592"/>
      <c r="N29" s="592"/>
      <c r="O29" s="590"/>
      <c r="P29" s="590" t="s">
        <v>1466</v>
      </c>
      <c r="Q29" s="593">
        <v>90</v>
      </c>
      <c r="R29" s="593"/>
      <c r="S29" s="593"/>
      <c r="T29" s="593"/>
      <c r="U29" s="593"/>
      <c r="V29" s="593"/>
      <c r="W29" s="593"/>
      <c r="X29" s="593"/>
      <c r="Y29" s="593"/>
      <c r="Z29" s="593"/>
      <c r="AA29" s="593"/>
      <c r="AB29" s="593"/>
      <c r="AC29" s="593"/>
      <c r="AD29" s="593"/>
      <c r="AE29" s="593"/>
      <c r="AF29" s="593"/>
      <c r="AG29" s="593"/>
      <c r="AH29" s="593"/>
      <c r="AI29" s="593"/>
      <c r="AJ29" s="593"/>
      <c r="AK29" s="593"/>
      <c r="AL29" s="590" t="s">
        <v>1860</v>
      </c>
      <c r="AM29" s="590"/>
      <c r="AN29" s="590"/>
      <c r="AO29" s="590"/>
      <c r="AP29" s="590"/>
      <c r="AQ29" s="590"/>
      <c r="AR29" s="590"/>
      <c r="AS29" s="590"/>
      <c r="AT29" s="507"/>
      <c r="AU29" s="508">
        <v>4.3</v>
      </c>
    </row>
    <row r="30" spans="1:47" s="423" customFormat="1" ht="15.6" customHeight="1">
      <c r="A30" s="375">
        <v>20</v>
      </c>
      <c r="B30" s="588"/>
      <c r="C30" s="583" t="s">
        <v>1461</v>
      </c>
      <c r="D30" s="584"/>
      <c r="E30" s="583"/>
      <c r="F30" s="583"/>
      <c r="G30" s="583"/>
      <c r="H30" s="583" t="s">
        <v>1190</v>
      </c>
      <c r="I30" s="583"/>
      <c r="J30" s="583" t="s">
        <v>551</v>
      </c>
      <c r="K30" s="612">
        <v>1</v>
      </c>
      <c r="L30" s="583" t="s">
        <v>1449</v>
      </c>
      <c r="M30" s="585"/>
      <c r="N30" s="585"/>
      <c r="O30" s="583"/>
      <c r="P30" s="583" t="s">
        <v>1466</v>
      </c>
      <c r="Q30" s="586">
        <v>94</v>
      </c>
      <c r="R30" s="586"/>
      <c r="S30" s="586"/>
      <c r="T30" s="586"/>
      <c r="U30" s="586"/>
      <c r="V30" s="586"/>
      <c r="W30" s="586"/>
      <c r="X30" s="586"/>
      <c r="Y30" s="586"/>
      <c r="Z30" s="586"/>
      <c r="AA30" s="586"/>
      <c r="AB30" s="586"/>
      <c r="AC30" s="586"/>
      <c r="AD30" s="586"/>
      <c r="AE30" s="586"/>
      <c r="AF30" s="586"/>
      <c r="AG30" s="586"/>
      <c r="AH30" s="586"/>
      <c r="AI30" s="586"/>
      <c r="AJ30" s="586"/>
      <c r="AK30" s="586"/>
      <c r="AL30" s="583" t="s">
        <v>1861</v>
      </c>
      <c r="AM30" s="583"/>
      <c r="AN30" s="583"/>
      <c r="AO30" s="583"/>
      <c r="AP30" s="583"/>
      <c r="AQ30" s="583"/>
      <c r="AR30" s="583"/>
      <c r="AS30" s="587"/>
      <c r="AT30" s="507"/>
      <c r="AU30" s="508">
        <v>5.0999999999999996</v>
      </c>
    </row>
    <row r="31" spans="1:47" s="423" customFormat="1" ht="15.6" customHeight="1">
      <c r="A31" s="375">
        <v>21</v>
      </c>
      <c r="B31" s="588"/>
      <c r="C31" s="583" t="s">
        <v>1444</v>
      </c>
      <c r="D31" s="599" t="s">
        <v>1663</v>
      </c>
      <c r="E31" s="583"/>
      <c r="F31" s="583"/>
      <c r="G31" s="583"/>
      <c r="H31" s="583" t="s">
        <v>1172</v>
      </c>
      <c r="I31" s="583"/>
      <c r="J31" s="583" t="s">
        <v>551</v>
      </c>
      <c r="K31" s="612">
        <v>1</v>
      </c>
      <c r="L31" s="583" t="s">
        <v>1444</v>
      </c>
      <c r="M31" s="585" t="s">
        <v>425</v>
      </c>
      <c r="N31" s="585" t="s">
        <v>161</v>
      </c>
      <c r="O31" s="583" t="s">
        <v>1465</v>
      </c>
      <c r="P31" s="583" t="s">
        <v>1466</v>
      </c>
      <c r="Q31" s="586">
        <v>100</v>
      </c>
      <c r="R31" s="586" t="s">
        <v>425</v>
      </c>
      <c r="S31" s="586" t="s">
        <v>592</v>
      </c>
      <c r="T31" s="586"/>
      <c r="U31" s="586"/>
      <c r="V31" s="586" t="s">
        <v>592</v>
      </c>
      <c r="W31" s="586"/>
      <c r="X31" s="586"/>
      <c r="Y31" s="586"/>
      <c r="Z31" s="586"/>
      <c r="AA31" s="586"/>
      <c r="AB31" s="586">
        <v>0.75</v>
      </c>
      <c r="AC31" s="586">
        <v>0.25</v>
      </c>
      <c r="AD31" s="586"/>
      <c r="AE31" s="586"/>
      <c r="AF31" s="586"/>
      <c r="AG31" s="586"/>
      <c r="AH31" s="586"/>
      <c r="AI31" s="586"/>
      <c r="AJ31" s="586">
        <v>0</v>
      </c>
      <c r="AK31" s="586" t="s">
        <v>1279</v>
      </c>
      <c r="AL31" s="583" t="s">
        <v>1843</v>
      </c>
      <c r="AM31" s="583" t="s">
        <v>1467</v>
      </c>
      <c r="AN31" s="583" t="s">
        <v>258</v>
      </c>
      <c r="AO31" s="583" t="s">
        <v>592</v>
      </c>
      <c r="AP31" s="585" t="s">
        <v>443</v>
      </c>
      <c r="AQ31" s="583"/>
      <c r="AR31" s="583"/>
      <c r="AS31" s="587" t="s">
        <v>1862</v>
      </c>
      <c r="AT31" s="507"/>
      <c r="AU31" s="508">
        <v>5.2</v>
      </c>
    </row>
    <row r="32" spans="1:47" s="423" customFormat="1" ht="15.6" customHeight="1">
      <c r="A32" s="375">
        <v>22</v>
      </c>
      <c r="B32" s="588"/>
      <c r="C32" s="583" t="s">
        <v>1863</v>
      </c>
      <c r="D32" s="584"/>
      <c r="E32" s="583"/>
      <c r="F32" s="583"/>
      <c r="G32" s="583"/>
      <c r="H32" s="583" t="s">
        <v>1445</v>
      </c>
      <c r="I32" s="583"/>
      <c r="J32" s="583" t="s">
        <v>551</v>
      </c>
      <c r="K32" s="612">
        <v>1</v>
      </c>
      <c r="L32" s="583" t="s">
        <v>1446</v>
      </c>
      <c r="M32" s="585"/>
      <c r="N32" s="585"/>
      <c r="O32" s="583"/>
      <c r="P32" s="583" t="s">
        <v>1466</v>
      </c>
      <c r="Q32" s="586">
        <v>100</v>
      </c>
      <c r="R32" s="586"/>
      <c r="S32" s="586"/>
      <c r="T32" s="586"/>
      <c r="U32" s="586"/>
      <c r="V32" s="586"/>
      <c r="W32" s="586"/>
      <c r="X32" s="586"/>
      <c r="Y32" s="586"/>
      <c r="Z32" s="586"/>
      <c r="AA32" s="586"/>
      <c r="AB32" s="586"/>
      <c r="AC32" s="586"/>
      <c r="AD32" s="586"/>
      <c r="AE32" s="586"/>
      <c r="AF32" s="586"/>
      <c r="AG32" s="586"/>
      <c r="AH32" s="586"/>
      <c r="AI32" s="586"/>
      <c r="AJ32" s="586"/>
      <c r="AK32" s="586"/>
      <c r="AL32" s="583" t="s">
        <v>1853</v>
      </c>
      <c r="AM32" s="583"/>
      <c r="AN32" s="583"/>
      <c r="AO32" s="583"/>
      <c r="AP32" s="583"/>
      <c r="AQ32" s="583"/>
      <c r="AR32" s="583"/>
      <c r="AS32" s="587"/>
      <c r="AT32" s="507"/>
      <c r="AU32" s="508">
        <v>5.3</v>
      </c>
    </row>
    <row r="33" spans="1:47" s="423" customFormat="1" ht="15.6" customHeight="1">
      <c r="A33" s="524">
        <v>23</v>
      </c>
      <c r="B33" s="597"/>
      <c r="C33" s="590" t="s">
        <v>1864</v>
      </c>
      <c r="D33" s="591">
        <v>44462</v>
      </c>
      <c r="E33" s="590"/>
      <c r="F33" s="590"/>
      <c r="G33" s="590"/>
      <c r="H33" s="590" t="s">
        <v>1172</v>
      </c>
      <c r="I33" s="590"/>
      <c r="J33" s="590" t="s">
        <v>551</v>
      </c>
      <c r="K33" s="613">
        <v>1</v>
      </c>
      <c r="L33" s="590" t="s">
        <v>1865</v>
      </c>
      <c r="M33" s="592"/>
      <c r="N33" s="592"/>
      <c r="O33" s="590"/>
      <c r="P33" s="590" t="s">
        <v>1466</v>
      </c>
      <c r="Q33" s="593">
        <v>100</v>
      </c>
      <c r="R33" s="593"/>
      <c r="S33" s="593"/>
      <c r="T33" s="593"/>
      <c r="U33" s="593"/>
      <c r="V33" s="593"/>
      <c r="W33" s="593"/>
      <c r="X33" s="593"/>
      <c r="Y33" s="593"/>
      <c r="Z33" s="593"/>
      <c r="AA33" s="593"/>
      <c r="AB33" s="593"/>
      <c r="AC33" s="593"/>
      <c r="AD33" s="593"/>
      <c r="AE33" s="593"/>
      <c r="AF33" s="593"/>
      <c r="AG33" s="593"/>
      <c r="AH33" s="593"/>
      <c r="AI33" s="593"/>
      <c r="AJ33" s="593"/>
      <c r="AK33" s="593"/>
      <c r="AL33" s="590" t="s">
        <v>1866</v>
      </c>
      <c r="AM33" s="590"/>
      <c r="AN33" s="590"/>
      <c r="AO33" s="590"/>
      <c r="AP33" s="590"/>
      <c r="AQ33" s="590"/>
      <c r="AR33" s="590"/>
      <c r="AS33" s="590"/>
      <c r="AT33" s="507"/>
      <c r="AU33" s="508"/>
    </row>
    <row r="34" spans="1:47" s="423" customFormat="1" ht="15.6" customHeight="1">
      <c r="A34" s="375">
        <v>24</v>
      </c>
      <c r="B34" s="596"/>
      <c r="C34" s="583" t="s">
        <v>1218</v>
      </c>
      <c r="D34" s="584"/>
      <c r="E34" s="583"/>
      <c r="F34" s="583"/>
      <c r="G34" s="583"/>
      <c r="H34" s="583" t="s">
        <v>1445</v>
      </c>
      <c r="I34" s="583"/>
      <c r="J34" s="583" t="s">
        <v>551</v>
      </c>
      <c r="K34" s="612">
        <v>1</v>
      </c>
      <c r="L34" s="583" t="s">
        <v>1217</v>
      </c>
      <c r="M34" s="585"/>
      <c r="N34" s="585"/>
      <c r="O34" s="583"/>
      <c r="P34" s="583" t="s">
        <v>1466</v>
      </c>
      <c r="Q34" s="586">
        <v>105</v>
      </c>
      <c r="R34" s="586"/>
      <c r="S34" s="586"/>
      <c r="T34" s="586"/>
      <c r="U34" s="586"/>
      <c r="V34" s="586"/>
      <c r="W34" s="586"/>
      <c r="X34" s="586"/>
      <c r="Y34" s="586"/>
      <c r="Z34" s="586"/>
      <c r="AA34" s="586"/>
      <c r="AB34" s="586"/>
      <c r="AC34" s="586"/>
      <c r="AD34" s="586"/>
      <c r="AE34" s="586"/>
      <c r="AF34" s="586"/>
      <c r="AG34" s="586"/>
      <c r="AH34" s="586"/>
      <c r="AI34" s="586"/>
      <c r="AJ34" s="586"/>
      <c r="AK34" s="586"/>
      <c r="AL34" s="583" t="s">
        <v>1846</v>
      </c>
      <c r="AM34" s="583"/>
      <c r="AN34" s="583"/>
      <c r="AO34" s="583"/>
      <c r="AP34" s="583"/>
      <c r="AQ34" s="583"/>
      <c r="AR34" s="583"/>
      <c r="AS34" s="587"/>
      <c r="AT34" s="507"/>
      <c r="AU34" s="508"/>
    </row>
    <row r="35" spans="1:47" s="423" customFormat="1" ht="15.6" customHeight="1">
      <c r="A35" s="524">
        <v>25</v>
      </c>
      <c r="B35" s="597"/>
      <c r="C35" s="590" t="s">
        <v>1867</v>
      </c>
      <c r="D35" s="591">
        <v>44272</v>
      </c>
      <c r="E35" s="590"/>
      <c r="F35" s="590"/>
      <c r="G35" s="590"/>
      <c r="H35" s="590" t="s">
        <v>1190</v>
      </c>
      <c r="I35" s="590"/>
      <c r="J35" s="590" t="s">
        <v>551</v>
      </c>
      <c r="K35" s="613">
        <v>1</v>
      </c>
      <c r="L35" s="590" t="s">
        <v>1868</v>
      </c>
      <c r="M35" s="592"/>
      <c r="N35" s="592"/>
      <c r="O35" s="590"/>
      <c r="P35" s="590" t="s">
        <v>1466</v>
      </c>
      <c r="Q35" s="593">
        <v>108</v>
      </c>
      <c r="R35" s="593"/>
      <c r="S35" s="593"/>
      <c r="T35" s="593"/>
      <c r="U35" s="593"/>
      <c r="V35" s="593"/>
      <c r="W35" s="593"/>
      <c r="X35" s="593"/>
      <c r="Y35" s="593"/>
      <c r="Z35" s="593"/>
      <c r="AA35" s="593"/>
      <c r="AB35" s="593"/>
      <c r="AC35" s="593"/>
      <c r="AD35" s="593"/>
      <c r="AE35" s="593"/>
      <c r="AF35" s="593"/>
      <c r="AG35" s="593"/>
      <c r="AH35" s="593"/>
      <c r="AI35" s="593"/>
      <c r="AJ35" s="593"/>
      <c r="AK35" s="593"/>
      <c r="AL35" s="590" t="s">
        <v>1834</v>
      </c>
      <c r="AM35" s="590"/>
      <c r="AN35" s="590"/>
      <c r="AO35" s="590"/>
      <c r="AP35" s="590"/>
      <c r="AQ35" s="590"/>
      <c r="AR35" s="590"/>
      <c r="AS35" s="590"/>
      <c r="AT35" s="507"/>
      <c r="AU35" s="508"/>
    </row>
    <row r="36" spans="1:47" s="423" customFormat="1" ht="15.6" customHeight="1">
      <c r="A36" s="524">
        <v>26</v>
      </c>
      <c r="B36" s="597"/>
      <c r="C36" s="590" t="s">
        <v>1869</v>
      </c>
      <c r="D36" s="591">
        <v>44455</v>
      </c>
      <c r="E36" s="590"/>
      <c r="F36" s="590"/>
      <c r="G36" s="590"/>
      <c r="H36" s="590" t="s">
        <v>1445</v>
      </c>
      <c r="I36" s="590"/>
      <c r="J36" s="590" t="s">
        <v>551</v>
      </c>
      <c r="K36" s="613">
        <v>1</v>
      </c>
      <c r="L36" s="590" t="s">
        <v>1870</v>
      </c>
      <c r="M36" s="592"/>
      <c r="N36" s="592"/>
      <c r="O36" s="590"/>
      <c r="P36" s="590" t="s">
        <v>1466</v>
      </c>
      <c r="Q36" s="593">
        <v>109</v>
      </c>
      <c r="R36" s="593"/>
      <c r="S36" s="593"/>
      <c r="T36" s="593"/>
      <c r="U36" s="593"/>
      <c r="V36" s="593"/>
      <c r="W36" s="593"/>
      <c r="X36" s="593"/>
      <c r="Y36" s="593"/>
      <c r="Z36" s="593"/>
      <c r="AA36" s="593"/>
      <c r="AB36" s="593"/>
      <c r="AC36" s="593"/>
      <c r="AD36" s="593"/>
      <c r="AE36" s="593"/>
      <c r="AF36" s="593"/>
      <c r="AG36" s="593"/>
      <c r="AH36" s="593"/>
      <c r="AI36" s="593"/>
      <c r="AJ36" s="593"/>
      <c r="AK36" s="593"/>
      <c r="AL36" s="590" t="s">
        <v>1853</v>
      </c>
      <c r="AM36" s="590"/>
      <c r="AN36" s="590"/>
      <c r="AO36" s="590"/>
      <c r="AP36" s="590"/>
      <c r="AQ36" s="590"/>
      <c r="AR36" s="590"/>
      <c r="AS36" s="590"/>
      <c r="AT36" s="507"/>
      <c r="AU36" s="508"/>
    </row>
    <row r="37" spans="1:47" s="423" customFormat="1" ht="15.6" customHeight="1">
      <c r="A37" s="375">
        <v>27</v>
      </c>
      <c r="B37" s="596"/>
      <c r="C37" s="583" t="s">
        <v>1192</v>
      </c>
      <c r="D37" s="584"/>
      <c r="E37" s="583"/>
      <c r="F37" s="583"/>
      <c r="G37" s="583"/>
      <c r="H37" s="583" t="s">
        <v>1172</v>
      </c>
      <c r="I37" s="583"/>
      <c r="J37" s="583" t="s">
        <v>551</v>
      </c>
      <c r="K37" s="612">
        <v>1</v>
      </c>
      <c r="L37" s="583" t="s">
        <v>1191</v>
      </c>
      <c r="M37" s="585"/>
      <c r="N37" s="585"/>
      <c r="O37" s="583"/>
      <c r="P37" s="583" t="s">
        <v>1466</v>
      </c>
      <c r="Q37" s="586">
        <v>110</v>
      </c>
      <c r="R37" s="586"/>
      <c r="S37" s="586"/>
      <c r="T37" s="586"/>
      <c r="U37" s="586"/>
      <c r="V37" s="586"/>
      <c r="W37" s="586"/>
      <c r="X37" s="586"/>
      <c r="Y37" s="586"/>
      <c r="Z37" s="586"/>
      <c r="AA37" s="586"/>
      <c r="AB37" s="586"/>
      <c r="AC37" s="586"/>
      <c r="AD37" s="586"/>
      <c r="AE37" s="586"/>
      <c r="AF37" s="586"/>
      <c r="AG37" s="586"/>
      <c r="AH37" s="586"/>
      <c r="AI37" s="586"/>
      <c r="AJ37" s="586"/>
      <c r="AK37" s="586"/>
      <c r="AL37" s="583" t="s">
        <v>1843</v>
      </c>
      <c r="AM37" s="583"/>
      <c r="AN37" s="583"/>
      <c r="AO37" s="583"/>
      <c r="AP37" s="583"/>
      <c r="AQ37" s="583"/>
      <c r="AR37" s="583"/>
      <c r="AS37" s="587"/>
      <c r="AT37" s="507"/>
      <c r="AU37" s="508"/>
    </row>
    <row r="38" spans="1:47" s="423" customFormat="1" ht="15.6" customHeight="1">
      <c r="A38" s="375">
        <v>28</v>
      </c>
      <c r="B38" s="596"/>
      <c r="C38" s="583" t="s">
        <v>1194</v>
      </c>
      <c r="D38" s="584"/>
      <c r="E38" s="583"/>
      <c r="F38" s="583"/>
      <c r="G38" s="583"/>
      <c r="H38" s="583" t="s">
        <v>1172</v>
      </c>
      <c r="I38" s="583"/>
      <c r="J38" s="583" t="s">
        <v>551</v>
      </c>
      <c r="K38" s="612">
        <v>1</v>
      </c>
      <c r="L38" s="583" t="s">
        <v>1193</v>
      </c>
      <c r="M38" s="585"/>
      <c r="N38" s="585"/>
      <c r="O38" s="583"/>
      <c r="P38" s="583" t="s">
        <v>1466</v>
      </c>
      <c r="Q38" s="586">
        <v>113</v>
      </c>
      <c r="R38" s="586"/>
      <c r="S38" s="586"/>
      <c r="T38" s="586"/>
      <c r="U38" s="586"/>
      <c r="V38" s="586"/>
      <c r="W38" s="586"/>
      <c r="X38" s="586"/>
      <c r="Y38" s="586"/>
      <c r="Z38" s="586"/>
      <c r="AA38" s="586"/>
      <c r="AB38" s="586"/>
      <c r="AC38" s="586"/>
      <c r="AD38" s="586"/>
      <c r="AE38" s="586"/>
      <c r="AF38" s="586"/>
      <c r="AG38" s="586"/>
      <c r="AH38" s="586"/>
      <c r="AI38" s="586"/>
      <c r="AJ38" s="586"/>
      <c r="AK38" s="586"/>
      <c r="AL38" s="583" t="s">
        <v>1826</v>
      </c>
      <c r="AM38" s="583"/>
      <c r="AN38" s="583"/>
      <c r="AO38" s="583"/>
      <c r="AP38" s="583"/>
      <c r="AQ38" s="583"/>
      <c r="AR38" s="583"/>
      <c r="AS38" s="587"/>
      <c r="AT38" s="507"/>
      <c r="AU38" s="508"/>
    </row>
    <row r="39" spans="1:47" s="423" customFormat="1" ht="15.6" customHeight="1">
      <c r="A39" s="524">
        <v>29</v>
      </c>
      <c r="B39" s="597"/>
      <c r="C39" s="590" t="s">
        <v>1871</v>
      </c>
      <c r="D39" s="591">
        <v>44231</v>
      </c>
      <c r="E39" s="590"/>
      <c r="F39" s="590"/>
      <c r="G39" s="590"/>
      <c r="H39" s="590" t="s">
        <v>1172</v>
      </c>
      <c r="I39" s="590"/>
      <c r="J39" s="590" t="s">
        <v>551</v>
      </c>
      <c r="K39" s="613">
        <v>1</v>
      </c>
      <c r="L39" s="590" t="s">
        <v>1871</v>
      </c>
      <c r="M39" s="592"/>
      <c r="N39" s="592"/>
      <c r="O39" s="590"/>
      <c r="P39" s="590" t="s">
        <v>1466</v>
      </c>
      <c r="Q39" s="593">
        <v>115</v>
      </c>
      <c r="R39" s="593"/>
      <c r="S39" s="593"/>
      <c r="T39" s="593"/>
      <c r="U39" s="593"/>
      <c r="V39" s="593"/>
      <c r="W39" s="593"/>
      <c r="X39" s="593"/>
      <c r="Y39" s="593"/>
      <c r="Z39" s="593"/>
      <c r="AA39" s="593"/>
      <c r="AB39" s="593"/>
      <c r="AC39" s="593"/>
      <c r="AD39" s="593"/>
      <c r="AE39" s="593"/>
      <c r="AF39" s="593"/>
      <c r="AG39" s="593"/>
      <c r="AH39" s="593"/>
      <c r="AI39" s="593"/>
      <c r="AJ39" s="593"/>
      <c r="AK39" s="593"/>
      <c r="AL39" s="590" t="s">
        <v>1872</v>
      </c>
      <c r="AM39" s="590"/>
      <c r="AN39" s="590"/>
      <c r="AO39" s="590"/>
      <c r="AP39" s="590"/>
      <c r="AQ39" s="590"/>
      <c r="AR39" s="590"/>
      <c r="AS39" s="590"/>
      <c r="AT39" s="507"/>
      <c r="AU39" s="508"/>
    </row>
    <row r="40" spans="1:47" s="423" customFormat="1" ht="15.6" customHeight="1">
      <c r="A40" s="375">
        <v>30</v>
      </c>
      <c r="B40" s="596"/>
      <c r="C40" s="583" t="s">
        <v>1196</v>
      </c>
      <c r="D40" s="584"/>
      <c r="E40" s="583"/>
      <c r="F40" s="583"/>
      <c r="G40" s="583"/>
      <c r="H40" s="583" t="s">
        <v>1190</v>
      </c>
      <c r="I40" s="583"/>
      <c r="J40" s="583" t="s">
        <v>551</v>
      </c>
      <c r="K40" s="612">
        <v>1</v>
      </c>
      <c r="L40" s="583" t="s">
        <v>1195</v>
      </c>
      <c r="M40" s="585"/>
      <c r="N40" s="585"/>
      <c r="O40" s="583"/>
      <c r="P40" s="583" t="s">
        <v>1466</v>
      </c>
      <c r="Q40" s="586">
        <v>116</v>
      </c>
      <c r="R40" s="586"/>
      <c r="S40" s="586"/>
      <c r="T40" s="586"/>
      <c r="U40" s="586"/>
      <c r="V40" s="586"/>
      <c r="W40" s="586"/>
      <c r="X40" s="586"/>
      <c r="Y40" s="586"/>
      <c r="Z40" s="586"/>
      <c r="AA40" s="586"/>
      <c r="AB40" s="586"/>
      <c r="AC40" s="586"/>
      <c r="AD40" s="586"/>
      <c r="AE40" s="586"/>
      <c r="AF40" s="586"/>
      <c r="AG40" s="586"/>
      <c r="AH40" s="586"/>
      <c r="AI40" s="586"/>
      <c r="AJ40" s="586"/>
      <c r="AK40" s="586"/>
      <c r="AL40" s="583" t="s">
        <v>1861</v>
      </c>
      <c r="AM40" s="583"/>
      <c r="AN40" s="583"/>
      <c r="AO40" s="583"/>
      <c r="AP40" s="583"/>
      <c r="AQ40" s="583"/>
      <c r="AR40" s="583"/>
      <c r="AS40" s="587"/>
      <c r="AT40" s="507"/>
      <c r="AU40" s="508"/>
    </row>
    <row r="41" spans="1:47" s="423" customFormat="1" ht="15.6" customHeight="1">
      <c r="A41" s="375">
        <v>31</v>
      </c>
      <c r="B41" s="596"/>
      <c r="C41" s="583" t="s">
        <v>1198</v>
      </c>
      <c r="D41" s="584"/>
      <c r="E41" s="583"/>
      <c r="F41" s="583"/>
      <c r="G41" s="583"/>
      <c r="H41" s="583" t="s">
        <v>1391</v>
      </c>
      <c r="I41" s="583"/>
      <c r="J41" s="583" t="s">
        <v>551</v>
      </c>
      <c r="K41" s="612">
        <v>1</v>
      </c>
      <c r="L41" s="583" t="s">
        <v>1197</v>
      </c>
      <c r="M41" s="585"/>
      <c r="N41" s="585"/>
      <c r="O41" s="583"/>
      <c r="P41" s="583" t="s">
        <v>1466</v>
      </c>
      <c r="Q41" s="586">
        <v>120</v>
      </c>
      <c r="R41" s="586"/>
      <c r="S41" s="586"/>
      <c r="T41" s="586"/>
      <c r="U41" s="586"/>
      <c r="V41" s="586"/>
      <c r="W41" s="586"/>
      <c r="X41" s="586"/>
      <c r="Y41" s="586"/>
      <c r="Z41" s="586"/>
      <c r="AA41" s="586"/>
      <c r="AB41" s="586"/>
      <c r="AC41" s="586"/>
      <c r="AD41" s="586"/>
      <c r="AE41" s="586"/>
      <c r="AF41" s="586"/>
      <c r="AG41" s="586"/>
      <c r="AH41" s="586"/>
      <c r="AI41" s="586"/>
      <c r="AJ41" s="586"/>
      <c r="AK41" s="586"/>
      <c r="AL41" s="583" t="s">
        <v>1873</v>
      </c>
      <c r="AM41" s="583"/>
      <c r="AN41" s="583"/>
      <c r="AO41" s="583"/>
      <c r="AP41" s="583"/>
      <c r="AQ41" s="583"/>
      <c r="AR41" s="583"/>
      <c r="AS41" s="587"/>
      <c r="AT41" s="507"/>
      <c r="AU41" s="508"/>
    </row>
    <row r="42" spans="1:47" s="423" customFormat="1" ht="15.6" customHeight="1">
      <c r="A42" s="524">
        <v>32</v>
      </c>
      <c r="B42" s="597"/>
      <c r="C42" s="590" t="s">
        <v>1874</v>
      </c>
      <c r="D42" s="591">
        <v>44581</v>
      </c>
      <c r="E42" s="590"/>
      <c r="F42" s="590"/>
      <c r="G42" s="590"/>
      <c r="H42" s="590" t="s">
        <v>1455</v>
      </c>
      <c r="I42" s="590"/>
      <c r="J42" s="590" t="s">
        <v>551</v>
      </c>
      <c r="K42" s="613">
        <v>1</v>
      </c>
      <c r="L42" s="590" t="s">
        <v>1875</v>
      </c>
      <c r="M42" s="592"/>
      <c r="N42" s="592"/>
      <c r="O42" s="590"/>
      <c r="P42" s="590" t="s">
        <v>1466</v>
      </c>
      <c r="Q42" s="593">
        <v>151</v>
      </c>
      <c r="R42" s="593"/>
      <c r="S42" s="593"/>
      <c r="T42" s="593"/>
      <c r="U42" s="593"/>
      <c r="V42" s="593"/>
      <c r="W42" s="593"/>
      <c r="X42" s="593"/>
      <c r="Y42" s="593"/>
      <c r="Z42" s="593"/>
      <c r="AA42" s="593"/>
      <c r="AB42" s="593"/>
      <c r="AC42" s="593"/>
      <c r="AD42" s="593"/>
      <c r="AE42" s="593"/>
      <c r="AF42" s="593"/>
      <c r="AG42" s="593"/>
      <c r="AH42" s="593"/>
      <c r="AI42" s="593"/>
      <c r="AJ42" s="593"/>
      <c r="AK42" s="593"/>
      <c r="AL42" s="590" t="s">
        <v>1876</v>
      </c>
      <c r="AM42" s="590"/>
      <c r="AN42" s="590"/>
      <c r="AO42" s="590"/>
      <c r="AP42" s="590"/>
      <c r="AQ42" s="590"/>
      <c r="AR42" s="590"/>
      <c r="AS42" s="590"/>
      <c r="AT42" s="507"/>
      <c r="AU42" s="508"/>
    </row>
    <row r="43" spans="1:47" s="423" customFormat="1" ht="15.6" customHeight="1">
      <c r="A43" s="375">
        <v>33</v>
      </c>
      <c r="B43" s="596"/>
      <c r="C43" s="583" t="s">
        <v>1200</v>
      </c>
      <c r="D43" s="584"/>
      <c r="E43" s="583"/>
      <c r="F43" s="583"/>
      <c r="G43" s="583"/>
      <c r="H43" s="583" t="s">
        <v>1445</v>
      </c>
      <c r="I43" s="583"/>
      <c r="J43" s="583" t="s">
        <v>551</v>
      </c>
      <c r="K43" s="612">
        <v>1</v>
      </c>
      <c r="L43" s="583" t="s">
        <v>1199</v>
      </c>
      <c r="M43" s="585"/>
      <c r="N43" s="585"/>
      <c r="O43" s="583"/>
      <c r="P43" s="583" t="s">
        <v>1466</v>
      </c>
      <c r="Q43" s="586">
        <v>157</v>
      </c>
      <c r="R43" s="586"/>
      <c r="S43" s="586"/>
      <c r="T43" s="586"/>
      <c r="U43" s="586"/>
      <c r="V43" s="586"/>
      <c r="W43" s="586"/>
      <c r="X43" s="586"/>
      <c r="Y43" s="586"/>
      <c r="Z43" s="586"/>
      <c r="AA43" s="586"/>
      <c r="AB43" s="586"/>
      <c r="AC43" s="586"/>
      <c r="AD43" s="586"/>
      <c r="AE43" s="586"/>
      <c r="AF43" s="586"/>
      <c r="AG43" s="586"/>
      <c r="AH43" s="586"/>
      <c r="AI43" s="586"/>
      <c r="AJ43" s="586"/>
      <c r="AK43" s="586"/>
      <c r="AL43" s="583" t="s">
        <v>1877</v>
      </c>
      <c r="AM43" s="583"/>
      <c r="AN43" s="583"/>
      <c r="AO43" s="583"/>
      <c r="AP43" s="583"/>
      <c r="AQ43" s="583"/>
      <c r="AR43" s="583"/>
      <c r="AS43" s="587"/>
      <c r="AT43" s="507"/>
      <c r="AU43" s="508"/>
    </row>
    <row r="44" spans="1:47" s="423" customFormat="1" ht="15.6" customHeight="1">
      <c r="A44" s="375">
        <v>34</v>
      </c>
      <c r="B44" s="596"/>
      <c r="C44" s="583" t="s">
        <v>1462</v>
      </c>
      <c r="D44" s="584"/>
      <c r="E44" s="583"/>
      <c r="F44" s="583"/>
      <c r="G44" s="583"/>
      <c r="H44" s="583" t="s">
        <v>1190</v>
      </c>
      <c r="I44" s="583"/>
      <c r="J44" s="583" t="s">
        <v>551</v>
      </c>
      <c r="K44" s="612">
        <v>1</v>
      </c>
      <c r="L44" s="583" t="s">
        <v>1450</v>
      </c>
      <c r="M44" s="585"/>
      <c r="N44" s="585"/>
      <c r="O44" s="583"/>
      <c r="P44" s="583" t="s">
        <v>1466</v>
      </c>
      <c r="Q44" s="586">
        <v>160</v>
      </c>
      <c r="R44" s="586"/>
      <c r="S44" s="586"/>
      <c r="T44" s="586"/>
      <c r="U44" s="586"/>
      <c r="V44" s="586"/>
      <c r="W44" s="586"/>
      <c r="X44" s="586"/>
      <c r="Y44" s="586"/>
      <c r="Z44" s="586"/>
      <c r="AA44" s="586"/>
      <c r="AB44" s="586"/>
      <c r="AC44" s="586"/>
      <c r="AD44" s="586"/>
      <c r="AE44" s="586"/>
      <c r="AF44" s="586"/>
      <c r="AG44" s="586"/>
      <c r="AH44" s="586"/>
      <c r="AI44" s="586"/>
      <c r="AJ44" s="586"/>
      <c r="AK44" s="586"/>
      <c r="AL44" s="583" t="s">
        <v>1878</v>
      </c>
      <c r="AM44" s="583"/>
      <c r="AN44" s="583"/>
      <c r="AO44" s="583"/>
      <c r="AP44" s="583"/>
      <c r="AQ44" s="583"/>
      <c r="AR44" s="583"/>
      <c r="AS44" s="587"/>
      <c r="AT44" s="507"/>
      <c r="AU44" s="508"/>
    </row>
    <row r="45" spans="1:47" s="423" customFormat="1" ht="15.6" customHeight="1">
      <c r="A45" s="375">
        <v>35</v>
      </c>
      <c r="B45" s="596"/>
      <c r="C45" s="583" t="s">
        <v>1202</v>
      </c>
      <c r="D45" s="584"/>
      <c r="E45" s="583"/>
      <c r="F45" s="583"/>
      <c r="G45" s="583"/>
      <c r="H45" s="583" t="s">
        <v>1455</v>
      </c>
      <c r="I45" s="583"/>
      <c r="J45" s="583" t="s">
        <v>551</v>
      </c>
      <c r="K45" s="612">
        <v>1</v>
      </c>
      <c r="L45" s="583" t="s">
        <v>1201</v>
      </c>
      <c r="M45" s="585"/>
      <c r="N45" s="585"/>
      <c r="O45" s="583"/>
      <c r="P45" s="583" t="s">
        <v>1466</v>
      </c>
      <c r="Q45" s="586">
        <v>165</v>
      </c>
      <c r="R45" s="586"/>
      <c r="S45" s="586"/>
      <c r="T45" s="586"/>
      <c r="U45" s="586"/>
      <c r="V45" s="586"/>
      <c r="W45" s="586"/>
      <c r="X45" s="586"/>
      <c r="Y45" s="586"/>
      <c r="Z45" s="586"/>
      <c r="AA45" s="586"/>
      <c r="AB45" s="586"/>
      <c r="AC45" s="586"/>
      <c r="AD45" s="586"/>
      <c r="AE45" s="586"/>
      <c r="AF45" s="586"/>
      <c r="AG45" s="586"/>
      <c r="AH45" s="586"/>
      <c r="AI45" s="586"/>
      <c r="AJ45" s="586"/>
      <c r="AK45" s="586"/>
      <c r="AL45" s="583" t="s">
        <v>1879</v>
      </c>
      <c r="AM45" s="583"/>
      <c r="AN45" s="583"/>
      <c r="AO45" s="583"/>
      <c r="AP45" s="583"/>
      <c r="AQ45" s="583"/>
      <c r="AR45" s="583"/>
      <c r="AS45" s="587" t="s">
        <v>1857</v>
      </c>
      <c r="AT45" s="507"/>
      <c r="AU45" s="508"/>
    </row>
    <row r="46" spans="1:47" s="423" customFormat="1" ht="15.6" customHeight="1">
      <c r="A46" s="375">
        <v>36</v>
      </c>
      <c r="B46" s="596"/>
      <c r="C46" s="583" t="s">
        <v>1205</v>
      </c>
      <c r="D46" s="584"/>
      <c r="E46" s="583"/>
      <c r="F46" s="583"/>
      <c r="G46" s="583"/>
      <c r="H46" s="583" t="s">
        <v>1455</v>
      </c>
      <c r="I46" s="583"/>
      <c r="J46" s="583" t="s">
        <v>551</v>
      </c>
      <c r="K46" s="612">
        <v>1</v>
      </c>
      <c r="L46" s="583" t="s">
        <v>1205</v>
      </c>
      <c r="M46" s="585"/>
      <c r="N46" s="585"/>
      <c r="O46" s="583"/>
      <c r="P46" s="583" t="s">
        <v>1466</v>
      </c>
      <c r="Q46" s="586">
        <v>166</v>
      </c>
      <c r="R46" s="586"/>
      <c r="S46" s="586"/>
      <c r="T46" s="586"/>
      <c r="U46" s="586"/>
      <c r="V46" s="586"/>
      <c r="W46" s="586"/>
      <c r="X46" s="586"/>
      <c r="Y46" s="586"/>
      <c r="Z46" s="586"/>
      <c r="AA46" s="586"/>
      <c r="AB46" s="586"/>
      <c r="AC46" s="586"/>
      <c r="AD46" s="586"/>
      <c r="AE46" s="586"/>
      <c r="AF46" s="586"/>
      <c r="AG46" s="586"/>
      <c r="AH46" s="586"/>
      <c r="AI46" s="586"/>
      <c r="AJ46" s="586"/>
      <c r="AK46" s="586"/>
      <c r="AL46" s="583" t="s">
        <v>1880</v>
      </c>
      <c r="AM46" s="583"/>
      <c r="AN46" s="583"/>
      <c r="AO46" s="583"/>
      <c r="AP46" s="583"/>
      <c r="AQ46" s="583"/>
      <c r="AR46" s="583"/>
      <c r="AS46" s="587"/>
      <c r="AT46" s="507"/>
      <c r="AU46" s="508"/>
    </row>
    <row r="47" spans="1:47" s="423" customFormat="1" ht="15.6" customHeight="1">
      <c r="A47" s="375">
        <v>37</v>
      </c>
      <c r="B47" s="596"/>
      <c r="C47" s="583" t="s">
        <v>1207</v>
      </c>
      <c r="D47" s="584"/>
      <c r="E47" s="583"/>
      <c r="F47" s="583"/>
      <c r="G47" s="583"/>
      <c r="H47" s="583" t="s">
        <v>1445</v>
      </c>
      <c r="I47" s="583"/>
      <c r="J47" s="583" t="s">
        <v>551</v>
      </c>
      <c r="K47" s="612">
        <v>1</v>
      </c>
      <c r="L47" s="583" t="s">
        <v>1206</v>
      </c>
      <c r="M47" s="585"/>
      <c r="N47" s="585"/>
      <c r="O47" s="583"/>
      <c r="P47" s="583" t="s">
        <v>1466</v>
      </c>
      <c r="Q47" s="586">
        <v>174</v>
      </c>
      <c r="R47" s="586"/>
      <c r="S47" s="586"/>
      <c r="T47" s="586"/>
      <c r="U47" s="586"/>
      <c r="V47" s="586"/>
      <c r="W47" s="586"/>
      <c r="X47" s="586"/>
      <c r="Y47" s="586"/>
      <c r="Z47" s="586"/>
      <c r="AA47" s="586"/>
      <c r="AB47" s="586"/>
      <c r="AC47" s="586"/>
      <c r="AD47" s="586"/>
      <c r="AE47" s="586"/>
      <c r="AF47" s="586"/>
      <c r="AG47" s="586"/>
      <c r="AH47" s="586"/>
      <c r="AI47" s="586"/>
      <c r="AJ47" s="586"/>
      <c r="AK47" s="586"/>
      <c r="AL47" s="583" t="s">
        <v>1846</v>
      </c>
      <c r="AM47" s="583"/>
      <c r="AN47" s="583"/>
      <c r="AO47" s="583"/>
      <c r="AP47" s="583"/>
      <c r="AQ47" s="583"/>
      <c r="AR47" s="583"/>
      <c r="AS47" s="587"/>
      <c r="AT47" s="507"/>
      <c r="AU47" s="508"/>
    </row>
    <row r="48" spans="1:47" s="423" customFormat="1" ht="15.6" customHeight="1">
      <c r="A48" s="375">
        <v>38</v>
      </c>
      <c r="B48" s="596"/>
      <c r="C48" s="583" t="s">
        <v>1209</v>
      </c>
      <c r="D48" s="584"/>
      <c r="E48" s="583"/>
      <c r="F48" s="583"/>
      <c r="G48" s="583"/>
      <c r="H48" s="583" t="s">
        <v>1190</v>
      </c>
      <c r="I48" s="583"/>
      <c r="J48" s="583" t="s">
        <v>551</v>
      </c>
      <c r="K48" s="612">
        <v>1</v>
      </c>
      <c r="L48" s="583" t="s">
        <v>1208</v>
      </c>
      <c r="M48" s="585"/>
      <c r="N48" s="585"/>
      <c r="O48" s="583"/>
      <c r="P48" s="583" t="s">
        <v>1466</v>
      </c>
      <c r="Q48" s="586">
        <v>175</v>
      </c>
      <c r="R48" s="586"/>
      <c r="S48" s="586"/>
      <c r="T48" s="586"/>
      <c r="U48" s="586"/>
      <c r="V48" s="586"/>
      <c r="W48" s="586"/>
      <c r="X48" s="586"/>
      <c r="Y48" s="586"/>
      <c r="Z48" s="586"/>
      <c r="AA48" s="586"/>
      <c r="AB48" s="586"/>
      <c r="AC48" s="586"/>
      <c r="AD48" s="586"/>
      <c r="AE48" s="586"/>
      <c r="AF48" s="586"/>
      <c r="AG48" s="586"/>
      <c r="AH48" s="586"/>
      <c r="AI48" s="586"/>
      <c r="AJ48" s="586"/>
      <c r="AK48" s="586"/>
      <c r="AL48" s="583" t="s">
        <v>1861</v>
      </c>
      <c r="AM48" s="583"/>
      <c r="AN48" s="583"/>
      <c r="AO48" s="583"/>
      <c r="AP48" s="583"/>
      <c r="AQ48" s="583"/>
      <c r="AR48" s="583"/>
      <c r="AS48" s="587"/>
      <c r="AT48" s="507"/>
      <c r="AU48" s="508"/>
    </row>
    <row r="49" spans="1:47" s="423" customFormat="1" ht="15.6" customHeight="1">
      <c r="A49" s="375">
        <v>39</v>
      </c>
      <c r="B49" s="596"/>
      <c r="C49" s="583" t="s">
        <v>1881</v>
      </c>
      <c r="D49" s="584"/>
      <c r="E49" s="583"/>
      <c r="F49" s="583"/>
      <c r="G49" s="583"/>
      <c r="H49" s="583" t="s">
        <v>1190</v>
      </c>
      <c r="I49" s="583"/>
      <c r="J49" s="583" t="s">
        <v>551</v>
      </c>
      <c r="K49" s="612">
        <v>1</v>
      </c>
      <c r="L49" s="583" t="s">
        <v>1254</v>
      </c>
      <c r="M49" s="585"/>
      <c r="N49" s="585"/>
      <c r="O49" s="583"/>
      <c r="P49" s="583" t="s">
        <v>1466</v>
      </c>
      <c r="Q49" s="586">
        <v>175</v>
      </c>
      <c r="R49" s="586"/>
      <c r="S49" s="586"/>
      <c r="T49" s="586"/>
      <c r="U49" s="586"/>
      <c r="V49" s="586"/>
      <c r="W49" s="586"/>
      <c r="X49" s="586"/>
      <c r="Y49" s="586"/>
      <c r="Z49" s="586"/>
      <c r="AA49" s="586"/>
      <c r="AB49" s="586"/>
      <c r="AC49" s="586"/>
      <c r="AD49" s="586"/>
      <c r="AE49" s="586"/>
      <c r="AF49" s="586"/>
      <c r="AG49" s="586"/>
      <c r="AH49" s="586"/>
      <c r="AI49" s="586"/>
      <c r="AJ49" s="586"/>
      <c r="AK49" s="586"/>
      <c r="AL49" s="583" t="s">
        <v>1834</v>
      </c>
      <c r="AM49" s="583"/>
      <c r="AN49" s="583"/>
      <c r="AO49" s="583"/>
      <c r="AP49" s="583"/>
      <c r="AQ49" s="583"/>
      <c r="AR49" s="583"/>
      <c r="AS49" s="587"/>
      <c r="AT49" s="507"/>
      <c r="AU49" s="508"/>
    </row>
    <row r="50" spans="1:47" s="423" customFormat="1" ht="15.6" customHeight="1">
      <c r="A50" s="375">
        <v>40</v>
      </c>
      <c r="B50" s="596"/>
      <c r="C50" s="583" t="s">
        <v>1882</v>
      </c>
      <c r="D50" s="584"/>
      <c r="E50" s="583"/>
      <c r="F50" s="583"/>
      <c r="G50" s="583"/>
      <c r="H50" s="583" t="s">
        <v>1190</v>
      </c>
      <c r="I50" s="583"/>
      <c r="J50" s="583" t="s">
        <v>551</v>
      </c>
      <c r="K50" s="612">
        <v>1</v>
      </c>
      <c r="L50" s="583" t="s">
        <v>1451</v>
      </c>
      <c r="M50" s="585"/>
      <c r="N50" s="585"/>
      <c r="O50" s="583"/>
      <c r="P50" s="583" t="s">
        <v>1466</v>
      </c>
      <c r="Q50" s="586">
        <v>180</v>
      </c>
      <c r="R50" s="586"/>
      <c r="S50" s="586"/>
      <c r="T50" s="586"/>
      <c r="U50" s="586"/>
      <c r="V50" s="586"/>
      <c r="W50" s="586"/>
      <c r="X50" s="586"/>
      <c r="Y50" s="586"/>
      <c r="Z50" s="586"/>
      <c r="AA50" s="586"/>
      <c r="AB50" s="586"/>
      <c r="AC50" s="586"/>
      <c r="AD50" s="586"/>
      <c r="AE50" s="586"/>
      <c r="AF50" s="586"/>
      <c r="AG50" s="586"/>
      <c r="AH50" s="586"/>
      <c r="AI50" s="586"/>
      <c r="AJ50" s="586"/>
      <c r="AK50" s="586"/>
      <c r="AL50" s="583" t="s">
        <v>1852</v>
      </c>
      <c r="AM50" s="583"/>
      <c r="AN50" s="583"/>
      <c r="AO50" s="583"/>
      <c r="AP50" s="583"/>
      <c r="AQ50" s="583"/>
      <c r="AR50" s="583"/>
      <c r="AS50" s="587" t="s">
        <v>1862</v>
      </c>
      <c r="AT50" s="507"/>
      <c r="AU50" s="508"/>
    </row>
    <row r="51" spans="1:47" s="423" customFormat="1" ht="15.6" customHeight="1">
      <c r="A51" s="375">
        <v>41</v>
      </c>
      <c r="B51" s="588"/>
      <c r="C51" s="583" t="s">
        <v>1458</v>
      </c>
      <c r="D51" s="584"/>
      <c r="E51" s="583"/>
      <c r="F51" s="583"/>
      <c r="G51" s="583"/>
      <c r="H51" s="583" t="s">
        <v>1445</v>
      </c>
      <c r="I51" s="583"/>
      <c r="J51" s="583" t="s">
        <v>551</v>
      </c>
      <c r="K51" s="612">
        <v>1</v>
      </c>
      <c r="L51" s="583" t="s">
        <v>1210</v>
      </c>
      <c r="M51" s="585"/>
      <c r="N51" s="585"/>
      <c r="O51" s="583"/>
      <c r="P51" s="583" t="s">
        <v>1466</v>
      </c>
      <c r="Q51" s="586">
        <v>192</v>
      </c>
      <c r="R51" s="586"/>
      <c r="S51" s="586"/>
      <c r="T51" s="586"/>
      <c r="U51" s="586"/>
      <c r="V51" s="586"/>
      <c r="W51" s="586"/>
      <c r="X51" s="586"/>
      <c r="Y51" s="586"/>
      <c r="Z51" s="586"/>
      <c r="AA51" s="586"/>
      <c r="AB51" s="586"/>
      <c r="AC51" s="586"/>
      <c r="AD51" s="586"/>
      <c r="AE51" s="586"/>
      <c r="AF51" s="586"/>
      <c r="AG51" s="586"/>
      <c r="AH51" s="586"/>
      <c r="AI51" s="586"/>
      <c r="AJ51" s="586"/>
      <c r="AK51" s="586"/>
      <c r="AL51" s="583" t="s">
        <v>556</v>
      </c>
      <c r="AM51" s="583"/>
      <c r="AN51" s="583"/>
      <c r="AO51" s="583"/>
      <c r="AP51" s="583"/>
      <c r="AQ51" s="583"/>
      <c r="AR51" s="583"/>
      <c r="AS51" s="587"/>
      <c r="AT51" s="507"/>
      <c r="AU51" s="508"/>
    </row>
    <row r="52" spans="1:47" s="423" customFormat="1" ht="15.6" customHeight="1">
      <c r="A52" s="375">
        <v>42</v>
      </c>
      <c r="B52" s="596"/>
      <c r="C52" s="583" t="s">
        <v>1463</v>
      </c>
      <c r="D52" s="584"/>
      <c r="E52" s="583"/>
      <c r="F52" s="583"/>
      <c r="G52" s="583"/>
      <c r="H52" s="583" t="s">
        <v>1190</v>
      </c>
      <c r="I52" s="583"/>
      <c r="J52" s="583" t="s">
        <v>551</v>
      </c>
      <c r="K52" s="612">
        <v>1</v>
      </c>
      <c r="L52" s="583" t="s">
        <v>1452</v>
      </c>
      <c r="M52" s="585"/>
      <c r="N52" s="585"/>
      <c r="O52" s="583"/>
      <c r="P52" s="583" t="s">
        <v>1466</v>
      </c>
      <c r="Q52" s="586">
        <v>194</v>
      </c>
      <c r="R52" s="586"/>
      <c r="S52" s="586"/>
      <c r="T52" s="586"/>
      <c r="U52" s="586"/>
      <c r="V52" s="586"/>
      <c r="W52" s="586"/>
      <c r="X52" s="586"/>
      <c r="Y52" s="586"/>
      <c r="Z52" s="586"/>
      <c r="AA52" s="586"/>
      <c r="AB52" s="586"/>
      <c r="AC52" s="586"/>
      <c r="AD52" s="586"/>
      <c r="AE52" s="586"/>
      <c r="AF52" s="586"/>
      <c r="AG52" s="586"/>
      <c r="AH52" s="586"/>
      <c r="AI52" s="586"/>
      <c r="AJ52" s="586"/>
      <c r="AK52" s="586"/>
      <c r="AL52" s="583" t="s">
        <v>1834</v>
      </c>
      <c r="AM52" s="583"/>
      <c r="AN52" s="583"/>
      <c r="AO52" s="583"/>
      <c r="AP52" s="583"/>
      <c r="AQ52" s="583"/>
      <c r="AR52" s="583"/>
      <c r="AS52" s="587"/>
      <c r="AT52" s="507"/>
      <c r="AU52" s="508"/>
    </row>
    <row r="53" spans="1:47" s="423" customFormat="1" ht="15.6" customHeight="1">
      <c r="A53" s="375">
        <v>43</v>
      </c>
      <c r="B53" s="596"/>
      <c r="C53" s="583" t="s">
        <v>1212</v>
      </c>
      <c r="D53" s="584"/>
      <c r="E53" s="583"/>
      <c r="F53" s="583"/>
      <c r="G53" s="583"/>
      <c r="H53" s="583" t="s">
        <v>1445</v>
      </c>
      <c r="I53" s="583"/>
      <c r="J53" s="583" t="s">
        <v>551</v>
      </c>
      <c r="K53" s="612">
        <v>1</v>
      </c>
      <c r="L53" s="583" t="s">
        <v>1211</v>
      </c>
      <c r="M53" s="585"/>
      <c r="N53" s="585"/>
      <c r="O53" s="583"/>
      <c r="P53" s="583" t="s">
        <v>1466</v>
      </c>
      <c r="Q53" s="586">
        <v>195</v>
      </c>
      <c r="R53" s="586"/>
      <c r="S53" s="586"/>
      <c r="T53" s="586"/>
      <c r="U53" s="586"/>
      <c r="V53" s="586"/>
      <c r="W53" s="586"/>
      <c r="X53" s="586"/>
      <c r="Y53" s="586"/>
      <c r="Z53" s="586"/>
      <c r="AA53" s="586"/>
      <c r="AB53" s="586"/>
      <c r="AC53" s="586"/>
      <c r="AD53" s="586"/>
      <c r="AE53" s="586"/>
      <c r="AF53" s="586"/>
      <c r="AG53" s="586"/>
      <c r="AH53" s="586"/>
      <c r="AI53" s="586"/>
      <c r="AJ53" s="586"/>
      <c r="AK53" s="586"/>
      <c r="AL53" s="583" t="s">
        <v>1883</v>
      </c>
      <c r="AM53" s="583"/>
      <c r="AN53" s="583"/>
      <c r="AO53" s="583"/>
      <c r="AP53" s="583"/>
      <c r="AQ53" s="583"/>
      <c r="AR53" s="583"/>
      <c r="AS53" s="587"/>
      <c r="AT53" s="507"/>
      <c r="AU53" s="508"/>
    </row>
    <row r="54" spans="1:47" s="560" customFormat="1" ht="15.6" customHeight="1">
      <c r="A54" s="375">
        <v>44</v>
      </c>
      <c r="B54" s="596"/>
      <c r="C54" s="583" t="s">
        <v>1214</v>
      </c>
      <c r="D54" s="584"/>
      <c r="E54" s="583"/>
      <c r="F54" s="583"/>
      <c r="G54" s="583"/>
      <c r="H54" s="583" t="s">
        <v>1190</v>
      </c>
      <c r="I54" s="583"/>
      <c r="J54" s="583" t="s">
        <v>551</v>
      </c>
      <c r="K54" s="612">
        <v>1</v>
      </c>
      <c r="L54" s="583" t="s">
        <v>1213</v>
      </c>
      <c r="M54" s="585"/>
      <c r="N54" s="585"/>
      <c r="O54" s="583"/>
      <c r="P54" s="583" t="s">
        <v>1466</v>
      </c>
      <c r="Q54" s="586">
        <v>197</v>
      </c>
      <c r="R54" s="586"/>
      <c r="S54" s="586"/>
      <c r="T54" s="586"/>
      <c r="U54" s="586"/>
      <c r="V54" s="586"/>
      <c r="W54" s="586"/>
      <c r="X54" s="586"/>
      <c r="Y54" s="586"/>
      <c r="Z54" s="586"/>
      <c r="AA54" s="586"/>
      <c r="AB54" s="586"/>
      <c r="AC54" s="586"/>
      <c r="AD54" s="586"/>
      <c r="AE54" s="586"/>
      <c r="AF54" s="586"/>
      <c r="AG54" s="586"/>
      <c r="AH54" s="586"/>
      <c r="AI54" s="586"/>
      <c r="AJ54" s="586"/>
      <c r="AK54" s="586"/>
      <c r="AL54" s="583" t="s">
        <v>556</v>
      </c>
      <c r="AM54" s="583"/>
      <c r="AN54" s="583"/>
      <c r="AO54" s="583"/>
      <c r="AP54" s="583"/>
      <c r="AQ54" s="583"/>
      <c r="AR54" s="583"/>
      <c r="AS54" s="587"/>
      <c r="AT54" s="558"/>
      <c r="AU54" s="559"/>
    </row>
    <row r="55" spans="1:47" s="423" customFormat="1" ht="15.6" customHeight="1">
      <c r="A55" s="375">
        <v>45</v>
      </c>
      <c r="B55" s="596"/>
      <c r="C55" s="583" t="s">
        <v>1459</v>
      </c>
      <c r="D55" s="584"/>
      <c r="E55" s="583"/>
      <c r="F55" s="583"/>
      <c r="G55" s="583"/>
      <c r="H55" s="583" t="s">
        <v>1445</v>
      </c>
      <c r="I55" s="583"/>
      <c r="J55" s="583" t="s">
        <v>551</v>
      </c>
      <c r="K55" s="612">
        <v>1</v>
      </c>
      <c r="L55" s="583" t="s">
        <v>1447</v>
      </c>
      <c r="M55" s="585"/>
      <c r="N55" s="585"/>
      <c r="O55" s="583"/>
      <c r="P55" s="583" t="s">
        <v>1466</v>
      </c>
      <c r="Q55" s="586">
        <v>200</v>
      </c>
      <c r="R55" s="586"/>
      <c r="S55" s="586"/>
      <c r="T55" s="586"/>
      <c r="U55" s="586"/>
      <c r="V55" s="586"/>
      <c r="W55" s="586"/>
      <c r="X55" s="586"/>
      <c r="Y55" s="586"/>
      <c r="Z55" s="586"/>
      <c r="AA55" s="586"/>
      <c r="AB55" s="586"/>
      <c r="AC55" s="586"/>
      <c r="AD55" s="586"/>
      <c r="AE55" s="586"/>
      <c r="AF55" s="586"/>
      <c r="AG55" s="586"/>
      <c r="AH55" s="586"/>
      <c r="AI55" s="586"/>
      <c r="AJ55" s="586"/>
      <c r="AK55" s="586"/>
      <c r="AL55" s="583" t="s">
        <v>1838</v>
      </c>
      <c r="AM55" s="583"/>
      <c r="AN55" s="583"/>
      <c r="AO55" s="583"/>
      <c r="AP55" s="583"/>
      <c r="AQ55" s="583"/>
      <c r="AR55" s="583"/>
      <c r="AS55" s="587"/>
      <c r="AT55" s="507"/>
      <c r="AU55" s="508"/>
    </row>
    <row r="56" spans="1:47" s="423" customFormat="1" ht="15.6" customHeight="1">
      <c r="A56" s="524">
        <v>46</v>
      </c>
      <c r="B56" s="597"/>
      <c r="C56" s="590" t="s">
        <v>1884</v>
      </c>
      <c r="D56" s="591">
        <v>44526</v>
      </c>
      <c r="E56" s="590"/>
      <c r="F56" s="590"/>
      <c r="G56" s="590"/>
      <c r="H56" s="590" t="s">
        <v>1172</v>
      </c>
      <c r="I56" s="590"/>
      <c r="J56" s="590" t="s">
        <v>551</v>
      </c>
      <c r="K56" s="613">
        <v>1</v>
      </c>
      <c r="L56" s="590" t="s">
        <v>1885</v>
      </c>
      <c r="M56" s="592"/>
      <c r="N56" s="592"/>
      <c r="O56" s="590"/>
      <c r="P56" s="590" t="s">
        <v>1466</v>
      </c>
      <c r="Q56" s="593">
        <v>208</v>
      </c>
      <c r="R56" s="593"/>
      <c r="S56" s="593"/>
      <c r="T56" s="593"/>
      <c r="U56" s="593"/>
      <c r="V56" s="593"/>
      <c r="W56" s="593"/>
      <c r="X56" s="593"/>
      <c r="Y56" s="593"/>
      <c r="Z56" s="593"/>
      <c r="AA56" s="593"/>
      <c r="AB56" s="593"/>
      <c r="AC56" s="593"/>
      <c r="AD56" s="593"/>
      <c r="AE56" s="593"/>
      <c r="AF56" s="593"/>
      <c r="AG56" s="593"/>
      <c r="AH56" s="593"/>
      <c r="AI56" s="593"/>
      <c r="AJ56" s="593"/>
      <c r="AK56" s="593"/>
      <c r="AL56" s="590" t="s">
        <v>1866</v>
      </c>
      <c r="AM56" s="590"/>
      <c r="AN56" s="590"/>
      <c r="AO56" s="590"/>
      <c r="AP56" s="590"/>
      <c r="AQ56" s="590"/>
      <c r="AR56" s="590"/>
      <c r="AS56" s="590"/>
      <c r="AT56" s="507"/>
      <c r="AU56" s="508"/>
    </row>
    <row r="57" spans="1:47" s="423" customFormat="1" ht="15.6" customHeight="1">
      <c r="A57" s="375">
        <v>47</v>
      </c>
      <c r="B57" s="588"/>
      <c r="C57" s="583" t="s">
        <v>1216</v>
      </c>
      <c r="D57" s="584"/>
      <c r="E57" s="583"/>
      <c r="F57" s="583"/>
      <c r="G57" s="583"/>
      <c r="H57" s="583" t="s">
        <v>1172</v>
      </c>
      <c r="I57" s="583"/>
      <c r="J57" s="583" t="s">
        <v>551</v>
      </c>
      <c r="K57" s="612">
        <v>1</v>
      </c>
      <c r="L57" s="583" t="s">
        <v>1215</v>
      </c>
      <c r="M57" s="375" t="s">
        <v>1666</v>
      </c>
      <c r="N57" s="585"/>
      <c r="O57" s="583"/>
      <c r="P57" s="583" t="s">
        <v>1466</v>
      </c>
      <c r="Q57" s="586">
        <v>216</v>
      </c>
      <c r="R57" s="586"/>
      <c r="S57" s="586"/>
      <c r="T57" s="586"/>
      <c r="U57" s="586"/>
      <c r="V57" s="586"/>
      <c r="W57" s="586"/>
      <c r="X57" s="586"/>
      <c r="Y57" s="586"/>
      <c r="Z57" s="586"/>
      <c r="AA57" s="586"/>
      <c r="AB57" s="586"/>
      <c r="AC57" s="586"/>
      <c r="AD57" s="586"/>
      <c r="AE57" s="586"/>
      <c r="AF57" s="586"/>
      <c r="AG57" s="586"/>
      <c r="AH57" s="586"/>
      <c r="AI57" s="586"/>
      <c r="AJ57" s="586"/>
      <c r="AK57" s="586"/>
      <c r="AL57" s="583" t="s">
        <v>1866</v>
      </c>
      <c r="AM57" s="583"/>
      <c r="AN57" s="583"/>
      <c r="AO57" s="583"/>
      <c r="AP57" s="583"/>
      <c r="AQ57" s="583"/>
      <c r="AR57" s="583"/>
      <c r="AS57" s="587"/>
      <c r="AT57" s="507"/>
      <c r="AU57" s="508"/>
    </row>
    <row r="58" spans="1:47" s="423" customFormat="1" ht="15.6" customHeight="1">
      <c r="A58" s="524">
        <v>48</v>
      </c>
      <c r="B58" s="589"/>
      <c r="C58" s="590" t="s">
        <v>1886</v>
      </c>
      <c r="D58" s="591">
        <v>44117</v>
      </c>
      <c r="E58" s="590"/>
      <c r="F58" s="590"/>
      <c r="G58" s="590"/>
      <c r="H58" s="590" t="s">
        <v>1172</v>
      </c>
      <c r="I58" s="590"/>
      <c r="J58" s="590" t="s">
        <v>551</v>
      </c>
      <c r="K58" s="613">
        <v>1</v>
      </c>
      <c r="L58" s="590" t="s">
        <v>1887</v>
      </c>
      <c r="M58" s="592"/>
      <c r="N58" s="592"/>
      <c r="O58" s="590"/>
      <c r="P58" s="590" t="s">
        <v>1466</v>
      </c>
      <c r="Q58" s="593">
        <v>221</v>
      </c>
      <c r="R58" s="593"/>
      <c r="S58" s="593"/>
      <c r="T58" s="593"/>
      <c r="U58" s="593"/>
      <c r="V58" s="593"/>
      <c r="W58" s="593"/>
      <c r="X58" s="593"/>
      <c r="Y58" s="593"/>
      <c r="Z58" s="593"/>
      <c r="AA58" s="593"/>
      <c r="AB58" s="593"/>
      <c r="AC58" s="593"/>
      <c r="AD58" s="593"/>
      <c r="AE58" s="593"/>
      <c r="AF58" s="593"/>
      <c r="AG58" s="593"/>
      <c r="AH58" s="593"/>
      <c r="AI58" s="593"/>
      <c r="AJ58" s="593"/>
      <c r="AK58" s="593"/>
      <c r="AL58" s="590" t="s">
        <v>1888</v>
      </c>
      <c r="AM58" s="590"/>
      <c r="AN58" s="590"/>
      <c r="AO58" s="590"/>
      <c r="AP58" s="590"/>
      <c r="AQ58" s="590"/>
      <c r="AR58" s="590"/>
      <c r="AS58" s="590"/>
      <c r="AT58" s="507"/>
      <c r="AU58" s="508"/>
    </row>
    <row r="59" spans="1:47" s="423" customFormat="1" ht="15.6" customHeight="1">
      <c r="A59" s="524">
        <v>49</v>
      </c>
      <c r="B59" s="597"/>
      <c r="C59" s="590" t="s">
        <v>1889</v>
      </c>
      <c r="D59" s="591">
        <v>44425</v>
      </c>
      <c r="E59" s="590"/>
      <c r="F59" s="590"/>
      <c r="G59" s="590"/>
      <c r="H59" s="590" t="s">
        <v>1172</v>
      </c>
      <c r="I59" s="590"/>
      <c r="J59" s="590" t="s">
        <v>551</v>
      </c>
      <c r="K59" s="613">
        <v>1</v>
      </c>
      <c r="L59" s="590" t="s">
        <v>1890</v>
      </c>
      <c r="M59" s="592"/>
      <c r="N59" s="592"/>
      <c r="O59" s="590"/>
      <c r="P59" s="590" t="s">
        <v>1466</v>
      </c>
      <c r="Q59" s="593">
        <v>221</v>
      </c>
      <c r="R59" s="593"/>
      <c r="S59" s="593"/>
      <c r="T59" s="593"/>
      <c r="U59" s="593"/>
      <c r="V59" s="593"/>
      <c r="W59" s="593"/>
      <c r="X59" s="593"/>
      <c r="Y59" s="593"/>
      <c r="Z59" s="593"/>
      <c r="AA59" s="593"/>
      <c r="AB59" s="593"/>
      <c r="AC59" s="593"/>
      <c r="AD59" s="593"/>
      <c r="AE59" s="593"/>
      <c r="AF59" s="593"/>
      <c r="AG59" s="593"/>
      <c r="AH59" s="593"/>
      <c r="AI59" s="593"/>
      <c r="AJ59" s="593"/>
      <c r="AK59" s="593"/>
      <c r="AL59" s="590" t="s">
        <v>1860</v>
      </c>
      <c r="AM59" s="590"/>
      <c r="AN59" s="590"/>
      <c r="AO59" s="590"/>
      <c r="AP59" s="590"/>
      <c r="AQ59" s="590"/>
      <c r="AR59" s="590"/>
      <c r="AS59" s="590"/>
      <c r="AT59" s="507"/>
      <c r="AU59" s="508"/>
    </row>
    <row r="60" spans="1:47" s="423" customFormat="1" ht="15.6" customHeight="1">
      <c r="A60" s="524">
        <v>50</v>
      </c>
      <c r="B60" s="597"/>
      <c r="C60" s="590" t="s">
        <v>1891</v>
      </c>
      <c r="D60" s="591">
        <v>44526</v>
      </c>
      <c r="E60" s="590"/>
      <c r="F60" s="590"/>
      <c r="G60" s="590"/>
      <c r="H60" s="590" t="s">
        <v>1455</v>
      </c>
      <c r="I60" s="590"/>
      <c r="J60" s="590" t="s">
        <v>551</v>
      </c>
      <c r="K60" s="613">
        <v>1</v>
      </c>
      <c r="L60" s="590" t="s">
        <v>1892</v>
      </c>
      <c r="M60" s="592"/>
      <c r="N60" s="592"/>
      <c r="O60" s="590"/>
      <c r="P60" s="590" t="s">
        <v>1466</v>
      </c>
      <c r="Q60" s="593">
        <v>221</v>
      </c>
      <c r="R60" s="593"/>
      <c r="S60" s="593"/>
      <c r="T60" s="593"/>
      <c r="U60" s="593"/>
      <c r="V60" s="593"/>
      <c r="W60" s="593"/>
      <c r="X60" s="593"/>
      <c r="Y60" s="593"/>
      <c r="Z60" s="593"/>
      <c r="AA60" s="593"/>
      <c r="AB60" s="593"/>
      <c r="AC60" s="593"/>
      <c r="AD60" s="593"/>
      <c r="AE60" s="593"/>
      <c r="AF60" s="593"/>
      <c r="AG60" s="593"/>
      <c r="AH60" s="593"/>
      <c r="AI60" s="593"/>
      <c r="AJ60" s="593"/>
      <c r="AK60" s="593"/>
      <c r="AL60" s="590" t="s">
        <v>1876</v>
      </c>
      <c r="AM60" s="590"/>
      <c r="AN60" s="590"/>
      <c r="AO60" s="590"/>
      <c r="AP60" s="590"/>
      <c r="AQ60" s="590"/>
      <c r="AR60" s="590"/>
      <c r="AS60" s="590"/>
      <c r="AT60" s="507"/>
      <c r="AU60" s="508"/>
    </row>
    <row r="61" spans="1:47" s="423" customFormat="1" ht="15.6" customHeight="1">
      <c r="A61" s="375">
        <v>51</v>
      </c>
      <c r="B61" s="596"/>
      <c r="C61" s="583" t="s">
        <v>1204</v>
      </c>
      <c r="D61" s="584"/>
      <c r="E61" s="583"/>
      <c r="F61" s="583"/>
      <c r="G61" s="583"/>
      <c r="H61" s="583" t="s">
        <v>1455</v>
      </c>
      <c r="I61" s="583"/>
      <c r="J61" s="583" t="s">
        <v>551</v>
      </c>
      <c r="K61" s="612">
        <v>1</v>
      </c>
      <c r="L61" s="583" t="s">
        <v>1203</v>
      </c>
      <c r="M61" s="585"/>
      <c r="N61" s="585"/>
      <c r="O61" s="583"/>
      <c r="P61" s="583" t="s">
        <v>1466</v>
      </c>
      <c r="Q61" s="586">
        <v>231</v>
      </c>
      <c r="R61" s="586"/>
      <c r="S61" s="586"/>
      <c r="T61" s="586"/>
      <c r="U61" s="586"/>
      <c r="V61" s="586"/>
      <c r="W61" s="586"/>
      <c r="X61" s="586"/>
      <c r="Y61" s="586"/>
      <c r="Z61" s="586"/>
      <c r="AA61" s="586"/>
      <c r="AB61" s="586"/>
      <c r="AC61" s="586"/>
      <c r="AD61" s="586"/>
      <c r="AE61" s="586"/>
      <c r="AF61" s="586"/>
      <c r="AG61" s="586"/>
      <c r="AH61" s="586"/>
      <c r="AI61" s="586"/>
      <c r="AJ61" s="586"/>
      <c r="AK61" s="586"/>
      <c r="AL61" s="583" t="s">
        <v>1835</v>
      </c>
      <c r="AM61" s="583"/>
      <c r="AN61" s="583"/>
      <c r="AO61" s="583"/>
      <c r="AP61" s="583"/>
      <c r="AQ61" s="583"/>
      <c r="AR61" s="583"/>
      <c r="AS61" s="587"/>
      <c r="AT61" s="507"/>
      <c r="AU61" s="508"/>
    </row>
    <row r="62" spans="1:47" s="423" customFormat="1" ht="15.6" customHeight="1">
      <c r="A62" s="524">
        <v>52</v>
      </c>
      <c r="B62" s="597"/>
      <c r="C62" s="590" t="s">
        <v>1893</v>
      </c>
      <c r="D62" s="591">
        <v>44218</v>
      </c>
      <c r="E62" s="590"/>
      <c r="F62" s="590"/>
      <c r="G62" s="590"/>
      <c r="H62" s="590" t="s">
        <v>1190</v>
      </c>
      <c r="I62" s="590"/>
      <c r="J62" s="590" t="s">
        <v>551</v>
      </c>
      <c r="K62" s="613">
        <v>1</v>
      </c>
      <c r="L62" s="590" t="s">
        <v>1894</v>
      </c>
      <c r="M62" s="592"/>
      <c r="N62" s="592"/>
      <c r="O62" s="590"/>
      <c r="P62" s="590" t="s">
        <v>1466</v>
      </c>
      <c r="Q62" s="593">
        <v>235</v>
      </c>
      <c r="R62" s="593"/>
      <c r="S62" s="593"/>
      <c r="T62" s="593"/>
      <c r="U62" s="593"/>
      <c r="V62" s="593"/>
      <c r="W62" s="593"/>
      <c r="X62" s="593"/>
      <c r="Y62" s="593"/>
      <c r="Z62" s="593"/>
      <c r="AA62" s="593"/>
      <c r="AB62" s="593"/>
      <c r="AC62" s="593"/>
      <c r="AD62" s="593"/>
      <c r="AE62" s="593"/>
      <c r="AF62" s="593"/>
      <c r="AG62" s="593"/>
      <c r="AH62" s="593"/>
      <c r="AI62" s="593"/>
      <c r="AJ62" s="593"/>
      <c r="AK62" s="593"/>
      <c r="AL62" s="590" t="s">
        <v>1861</v>
      </c>
      <c r="AM62" s="590"/>
      <c r="AN62" s="590"/>
      <c r="AO62" s="590"/>
      <c r="AP62" s="590"/>
      <c r="AQ62" s="590"/>
      <c r="AR62" s="590"/>
      <c r="AS62" s="590"/>
      <c r="AT62" s="507"/>
      <c r="AU62" s="508"/>
    </row>
    <row r="63" spans="1:47" s="423" customFormat="1" ht="15.6" customHeight="1">
      <c r="A63" s="375">
        <v>53</v>
      </c>
      <c r="B63" s="596"/>
      <c r="C63" s="583" t="s">
        <v>1219</v>
      </c>
      <c r="D63" s="584"/>
      <c r="E63" s="583"/>
      <c r="F63" s="583"/>
      <c r="G63" s="583"/>
      <c r="H63" s="583" t="s">
        <v>1172</v>
      </c>
      <c r="I63" s="583"/>
      <c r="J63" s="583" t="s">
        <v>551</v>
      </c>
      <c r="K63" s="612">
        <v>1</v>
      </c>
      <c r="L63" s="583" t="s">
        <v>1219</v>
      </c>
      <c r="M63" s="585"/>
      <c r="N63" s="585"/>
      <c r="O63" s="583"/>
      <c r="P63" s="583" t="s">
        <v>1466</v>
      </c>
      <c r="Q63" s="586">
        <v>248</v>
      </c>
      <c r="R63" s="586"/>
      <c r="S63" s="586"/>
      <c r="T63" s="586"/>
      <c r="U63" s="586"/>
      <c r="V63" s="586"/>
      <c r="W63" s="586"/>
      <c r="X63" s="586"/>
      <c r="Y63" s="586"/>
      <c r="Z63" s="586"/>
      <c r="AA63" s="586"/>
      <c r="AB63" s="586"/>
      <c r="AC63" s="586"/>
      <c r="AD63" s="586"/>
      <c r="AE63" s="586"/>
      <c r="AF63" s="586"/>
      <c r="AG63" s="586"/>
      <c r="AH63" s="586"/>
      <c r="AI63" s="586"/>
      <c r="AJ63" s="586"/>
      <c r="AK63" s="586"/>
      <c r="AL63" s="583" t="s">
        <v>1895</v>
      </c>
      <c r="AM63" s="583"/>
      <c r="AN63" s="583"/>
      <c r="AO63" s="583"/>
      <c r="AP63" s="583"/>
      <c r="AQ63" s="583"/>
      <c r="AR63" s="583"/>
      <c r="AS63" s="600" t="s">
        <v>1831</v>
      </c>
      <c r="AT63" s="507"/>
      <c r="AU63" s="508"/>
    </row>
    <row r="64" spans="1:47" s="423" customFormat="1" ht="15.6" customHeight="1">
      <c r="A64" s="524">
        <v>54</v>
      </c>
      <c r="B64" s="597"/>
      <c r="C64" s="590" t="s">
        <v>1896</v>
      </c>
      <c r="D64" s="591">
        <v>44456</v>
      </c>
      <c r="E64" s="590"/>
      <c r="F64" s="590"/>
      <c r="G64" s="590"/>
      <c r="H64" s="590" t="s">
        <v>1455</v>
      </c>
      <c r="I64" s="590"/>
      <c r="J64" s="590" t="s">
        <v>551</v>
      </c>
      <c r="K64" s="613">
        <v>1</v>
      </c>
      <c r="L64" s="590" t="s">
        <v>1897</v>
      </c>
      <c r="M64" s="592"/>
      <c r="N64" s="592"/>
      <c r="O64" s="590"/>
      <c r="P64" s="590" t="s">
        <v>1466</v>
      </c>
      <c r="Q64" s="593">
        <v>249</v>
      </c>
      <c r="R64" s="593"/>
      <c r="S64" s="593"/>
      <c r="T64" s="593"/>
      <c r="U64" s="593"/>
      <c r="V64" s="593"/>
      <c r="W64" s="593"/>
      <c r="X64" s="593"/>
      <c r="Y64" s="593"/>
      <c r="Z64" s="593"/>
      <c r="AA64" s="593"/>
      <c r="AB64" s="593"/>
      <c r="AC64" s="593"/>
      <c r="AD64" s="593"/>
      <c r="AE64" s="593"/>
      <c r="AF64" s="593"/>
      <c r="AG64" s="593"/>
      <c r="AH64" s="593"/>
      <c r="AI64" s="593"/>
      <c r="AJ64" s="593"/>
      <c r="AK64" s="593"/>
      <c r="AL64" s="590" t="s">
        <v>1876</v>
      </c>
      <c r="AM64" s="590"/>
      <c r="AN64" s="590"/>
      <c r="AO64" s="590"/>
      <c r="AP64" s="590"/>
      <c r="AQ64" s="590"/>
      <c r="AR64" s="590"/>
      <c r="AS64" s="590"/>
      <c r="AT64" s="507"/>
      <c r="AU64" s="508"/>
    </row>
    <row r="65" spans="1:47" s="423" customFormat="1" ht="15.6" customHeight="1">
      <c r="A65" s="524">
        <v>55</v>
      </c>
      <c r="B65" s="597"/>
      <c r="C65" s="590" t="s">
        <v>1220</v>
      </c>
      <c r="D65" s="591"/>
      <c r="E65" s="590"/>
      <c r="F65" s="590"/>
      <c r="G65" s="590"/>
      <c r="H65" s="590" t="s">
        <v>1190</v>
      </c>
      <c r="I65" s="590"/>
      <c r="J65" s="590" t="s">
        <v>551</v>
      </c>
      <c r="K65" s="613">
        <v>1</v>
      </c>
      <c r="L65" s="590" t="s">
        <v>1898</v>
      </c>
      <c r="M65" s="592"/>
      <c r="N65" s="592"/>
      <c r="O65" s="590"/>
      <c r="P65" s="590" t="s">
        <v>1466</v>
      </c>
      <c r="Q65" s="593">
        <v>250</v>
      </c>
      <c r="R65" s="593"/>
      <c r="S65" s="593"/>
      <c r="T65" s="593"/>
      <c r="U65" s="593"/>
      <c r="V65" s="593"/>
      <c r="W65" s="593"/>
      <c r="X65" s="593"/>
      <c r="Y65" s="593"/>
      <c r="Z65" s="593"/>
      <c r="AA65" s="593"/>
      <c r="AB65" s="593"/>
      <c r="AC65" s="593"/>
      <c r="AD65" s="593"/>
      <c r="AE65" s="593"/>
      <c r="AF65" s="593"/>
      <c r="AG65" s="593"/>
      <c r="AH65" s="593"/>
      <c r="AI65" s="593"/>
      <c r="AJ65" s="593"/>
      <c r="AK65" s="593"/>
      <c r="AL65" s="590" t="s">
        <v>1852</v>
      </c>
      <c r="AM65" s="590"/>
      <c r="AN65" s="590"/>
      <c r="AO65" s="590"/>
      <c r="AP65" s="590"/>
      <c r="AQ65" s="590"/>
      <c r="AR65" s="590"/>
      <c r="AS65" s="590"/>
      <c r="AT65" s="507"/>
      <c r="AU65" s="508"/>
    </row>
    <row r="66" spans="1:47" s="423" customFormat="1" ht="15.6" customHeight="1">
      <c r="A66" s="375">
        <v>56</v>
      </c>
      <c r="B66" s="596"/>
      <c r="C66" s="583" t="s">
        <v>1222</v>
      </c>
      <c r="D66" s="584"/>
      <c r="E66" s="583"/>
      <c r="F66" s="583"/>
      <c r="G66" s="583"/>
      <c r="H66" s="583" t="s">
        <v>1190</v>
      </c>
      <c r="I66" s="583"/>
      <c r="J66" s="583" t="s">
        <v>551</v>
      </c>
      <c r="K66" s="612">
        <v>1</v>
      </c>
      <c r="L66" s="583" t="s">
        <v>1221</v>
      </c>
      <c r="M66" s="585"/>
      <c r="N66" s="585"/>
      <c r="O66" s="583"/>
      <c r="P66" s="583" t="s">
        <v>1466</v>
      </c>
      <c r="Q66" s="586">
        <v>250</v>
      </c>
      <c r="R66" s="586"/>
      <c r="S66" s="586"/>
      <c r="T66" s="586"/>
      <c r="U66" s="586"/>
      <c r="V66" s="586"/>
      <c r="W66" s="586"/>
      <c r="X66" s="586"/>
      <c r="Y66" s="586"/>
      <c r="Z66" s="586"/>
      <c r="AA66" s="586"/>
      <c r="AB66" s="586"/>
      <c r="AC66" s="586"/>
      <c r="AD66" s="586"/>
      <c r="AE66" s="586"/>
      <c r="AF66" s="586"/>
      <c r="AG66" s="586"/>
      <c r="AH66" s="586"/>
      <c r="AI66" s="586"/>
      <c r="AJ66" s="586"/>
      <c r="AK66" s="586"/>
      <c r="AL66" s="583" t="s">
        <v>1852</v>
      </c>
      <c r="AM66" s="583"/>
      <c r="AN66" s="583"/>
      <c r="AO66" s="583"/>
      <c r="AP66" s="583"/>
      <c r="AQ66" s="583"/>
      <c r="AR66" s="583"/>
      <c r="AS66" s="587"/>
      <c r="AT66" s="507"/>
      <c r="AU66" s="508"/>
    </row>
    <row r="67" spans="1:47" s="423" customFormat="1" ht="15.6" customHeight="1">
      <c r="A67" s="524">
        <v>57</v>
      </c>
      <c r="B67" s="597"/>
      <c r="C67" s="590" t="s">
        <v>1899</v>
      </c>
      <c r="D67" s="591">
        <v>44616</v>
      </c>
      <c r="E67" s="590"/>
      <c r="F67" s="590"/>
      <c r="G67" s="590"/>
      <c r="H67" s="590" t="s">
        <v>1391</v>
      </c>
      <c r="I67" s="590"/>
      <c r="J67" s="590" t="s">
        <v>551</v>
      </c>
      <c r="K67" s="613">
        <v>1</v>
      </c>
      <c r="L67" s="590" t="s">
        <v>1900</v>
      </c>
      <c r="M67" s="592"/>
      <c r="N67" s="592"/>
      <c r="O67" s="590"/>
      <c r="P67" s="590" t="s">
        <v>1466</v>
      </c>
      <c r="Q67" s="593">
        <v>255</v>
      </c>
      <c r="R67" s="593"/>
      <c r="S67" s="593"/>
      <c r="T67" s="593"/>
      <c r="U67" s="593"/>
      <c r="V67" s="593"/>
      <c r="W67" s="593"/>
      <c r="X67" s="593"/>
      <c r="Y67" s="593"/>
      <c r="Z67" s="593"/>
      <c r="AA67" s="593"/>
      <c r="AB67" s="593"/>
      <c r="AC67" s="593"/>
      <c r="AD67" s="593"/>
      <c r="AE67" s="593"/>
      <c r="AF67" s="593"/>
      <c r="AG67" s="593"/>
      <c r="AH67" s="593"/>
      <c r="AI67" s="593"/>
      <c r="AJ67" s="593"/>
      <c r="AK67" s="593"/>
      <c r="AL67" s="590" t="s">
        <v>1901</v>
      </c>
      <c r="AM67" s="590"/>
      <c r="AN67" s="590"/>
      <c r="AO67" s="590"/>
      <c r="AP67" s="590"/>
      <c r="AQ67" s="590"/>
      <c r="AR67" s="590"/>
      <c r="AS67" s="590"/>
      <c r="AT67" s="507"/>
      <c r="AU67" s="508"/>
    </row>
    <row r="68" spans="1:47" s="423" customFormat="1" ht="15.6" customHeight="1">
      <c r="A68" s="375">
        <v>58</v>
      </c>
      <c r="B68" s="596"/>
      <c r="C68" s="583" t="s">
        <v>1223</v>
      </c>
      <c r="D68" s="584"/>
      <c r="E68" s="583"/>
      <c r="F68" s="583"/>
      <c r="G68" s="583"/>
      <c r="H68" s="583" t="s">
        <v>1445</v>
      </c>
      <c r="I68" s="583"/>
      <c r="J68" s="583" t="s">
        <v>551</v>
      </c>
      <c r="K68" s="612">
        <v>1</v>
      </c>
      <c r="L68" s="583" t="s">
        <v>1223</v>
      </c>
      <c r="M68" s="585"/>
      <c r="N68" s="585"/>
      <c r="O68" s="583"/>
      <c r="P68" s="583" t="s">
        <v>1466</v>
      </c>
      <c r="Q68" s="586">
        <v>272</v>
      </c>
      <c r="R68" s="586"/>
      <c r="S68" s="586"/>
      <c r="T68" s="586"/>
      <c r="U68" s="586"/>
      <c r="V68" s="586"/>
      <c r="W68" s="586"/>
      <c r="X68" s="586"/>
      <c r="Y68" s="586"/>
      <c r="Z68" s="586"/>
      <c r="AA68" s="586"/>
      <c r="AB68" s="586"/>
      <c r="AC68" s="586"/>
      <c r="AD68" s="586"/>
      <c r="AE68" s="586"/>
      <c r="AF68" s="586"/>
      <c r="AG68" s="586"/>
      <c r="AH68" s="586"/>
      <c r="AI68" s="586"/>
      <c r="AJ68" s="586"/>
      <c r="AK68" s="586"/>
      <c r="AL68" s="583" t="s">
        <v>1902</v>
      </c>
      <c r="AM68" s="583"/>
      <c r="AN68" s="583"/>
      <c r="AO68" s="583"/>
      <c r="AP68" s="583"/>
      <c r="AQ68" s="583"/>
      <c r="AR68" s="583"/>
      <c r="AS68" s="587"/>
      <c r="AT68" s="507"/>
      <c r="AU68" s="508"/>
    </row>
    <row r="69" spans="1:47" s="423" customFormat="1" ht="15.6" customHeight="1">
      <c r="A69" s="375">
        <v>59</v>
      </c>
      <c r="B69" s="596"/>
      <c r="C69" s="583" t="s">
        <v>1903</v>
      </c>
      <c r="D69" s="599" t="s">
        <v>1667</v>
      </c>
      <c r="E69" s="583"/>
      <c r="F69" s="583"/>
      <c r="G69" s="583"/>
      <c r="H69" s="583" t="s">
        <v>1445</v>
      </c>
      <c r="I69" s="583"/>
      <c r="J69" s="583" t="s">
        <v>551</v>
      </c>
      <c r="K69" s="612">
        <v>1</v>
      </c>
      <c r="L69" s="583" t="s">
        <v>1224</v>
      </c>
      <c r="M69" s="585" t="s">
        <v>425</v>
      </c>
      <c r="N69" s="585" t="s">
        <v>161</v>
      </c>
      <c r="O69" s="583" t="s">
        <v>1465</v>
      </c>
      <c r="P69" s="583" t="s">
        <v>1466</v>
      </c>
      <c r="Q69" s="586">
        <v>274</v>
      </c>
      <c r="R69" s="586" t="s">
        <v>425</v>
      </c>
      <c r="S69" s="586" t="s">
        <v>592</v>
      </c>
      <c r="T69" s="586" t="s">
        <v>592</v>
      </c>
      <c r="U69" s="586" t="s">
        <v>592</v>
      </c>
      <c r="V69" s="586" t="s">
        <v>592</v>
      </c>
      <c r="W69" s="586">
        <v>244.9</v>
      </c>
      <c r="X69" s="586">
        <v>133</v>
      </c>
      <c r="Y69" s="586">
        <v>133</v>
      </c>
      <c r="Z69" s="586">
        <v>111.9</v>
      </c>
      <c r="AA69" s="586">
        <v>45.099999999999994</v>
      </c>
      <c r="AB69" s="586">
        <v>0.25</v>
      </c>
      <c r="AC69" s="586">
        <v>0.75</v>
      </c>
      <c r="AD69" s="586">
        <v>2224</v>
      </c>
      <c r="AE69" s="586">
        <v>1600</v>
      </c>
      <c r="AF69" s="586">
        <v>0.84</v>
      </c>
      <c r="AG69" s="586">
        <v>0.16</v>
      </c>
      <c r="AH69" s="586">
        <v>0.87</v>
      </c>
      <c r="AI69" s="586">
        <v>0.13</v>
      </c>
      <c r="AJ69" s="586">
        <v>0</v>
      </c>
      <c r="AK69" s="586" t="s">
        <v>1668</v>
      </c>
      <c r="AL69" s="583" t="s">
        <v>1904</v>
      </c>
      <c r="AM69" s="583" t="s">
        <v>1467</v>
      </c>
      <c r="AN69" s="583" t="s">
        <v>258</v>
      </c>
      <c r="AO69" s="583" t="s">
        <v>592</v>
      </c>
      <c r="AP69" s="585" t="s">
        <v>443</v>
      </c>
      <c r="AQ69" s="583"/>
      <c r="AR69" s="583"/>
      <c r="AS69" s="587" t="s">
        <v>1862</v>
      </c>
      <c r="AT69" s="507"/>
      <c r="AU69" s="508"/>
    </row>
    <row r="70" spans="1:47" s="423" customFormat="1" ht="15.6" customHeight="1">
      <c r="A70" s="375">
        <v>60</v>
      </c>
      <c r="B70" s="596"/>
      <c r="C70" s="583" t="s">
        <v>1225</v>
      </c>
      <c r="D70" s="584"/>
      <c r="E70" s="583"/>
      <c r="F70" s="583"/>
      <c r="G70" s="583"/>
      <c r="H70" s="583" t="s">
        <v>1445</v>
      </c>
      <c r="I70" s="583"/>
      <c r="J70" s="583" t="s">
        <v>551</v>
      </c>
      <c r="K70" s="612">
        <v>1</v>
      </c>
      <c r="L70" s="583" t="s">
        <v>1225</v>
      </c>
      <c r="M70" s="585"/>
      <c r="N70" s="585"/>
      <c r="O70" s="583"/>
      <c r="P70" s="583" t="s">
        <v>1466</v>
      </c>
      <c r="Q70" s="586">
        <v>277</v>
      </c>
      <c r="R70" s="586"/>
      <c r="S70" s="586"/>
      <c r="T70" s="586"/>
      <c r="U70" s="586"/>
      <c r="V70" s="586"/>
      <c r="W70" s="586"/>
      <c r="X70" s="586"/>
      <c r="Y70" s="586"/>
      <c r="Z70" s="586"/>
      <c r="AA70" s="586"/>
      <c r="AB70" s="586"/>
      <c r="AC70" s="586"/>
      <c r="AD70" s="586"/>
      <c r="AE70" s="586"/>
      <c r="AF70" s="586"/>
      <c r="AG70" s="586"/>
      <c r="AH70" s="586"/>
      <c r="AI70" s="586"/>
      <c r="AJ70" s="586"/>
      <c r="AK70" s="586"/>
      <c r="AL70" s="583" t="s">
        <v>1846</v>
      </c>
      <c r="AM70" s="583"/>
      <c r="AN70" s="583"/>
      <c r="AO70" s="583"/>
      <c r="AP70" s="583"/>
      <c r="AQ70" s="583"/>
      <c r="AR70" s="583"/>
      <c r="AS70" s="587"/>
      <c r="AT70" s="507"/>
      <c r="AU70" s="508"/>
    </row>
    <row r="71" spans="1:47" s="423" customFormat="1" ht="15.6" customHeight="1">
      <c r="A71" s="524">
        <v>61</v>
      </c>
      <c r="B71" s="597"/>
      <c r="C71" s="590" t="s">
        <v>1905</v>
      </c>
      <c r="D71" s="591">
        <v>44475</v>
      </c>
      <c r="E71" s="590"/>
      <c r="F71" s="590"/>
      <c r="G71" s="590"/>
      <c r="H71" s="590" t="s">
        <v>1445</v>
      </c>
      <c r="I71" s="590"/>
      <c r="J71" s="590" t="s">
        <v>551</v>
      </c>
      <c r="K71" s="613">
        <v>1</v>
      </c>
      <c r="L71" s="590" t="s">
        <v>1906</v>
      </c>
      <c r="M71" s="592"/>
      <c r="N71" s="592"/>
      <c r="O71" s="590"/>
      <c r="P71" s="590" t="s">
        <v>1466</v>
      </c>
      <c r="Q71" s="593">
        <v>278</v>
      </c>
      <c r="R71" s="593"/>
      <c r="S71" s="593"/>
      <c r="T71" s="593"/>
      <c r="U71" s="593"/>
      <c r="V71" s="593"/>
      <c r="W71" s="593"/>
      <c r="X71" s="593"/>
      <c r="Y71" s="593"/>
      <c r="Z71" s="593"/>
      <c r="AA71" s="593"/>
      <c r="AB71" s="593"/>
      <c r="AC71" s="593"/>
      <c r="AD71" s="593"/>
      <c r="AE71" s="593"/>
      <c r="AF71" s="593"/>
      <c r="AG71" s="593"/>
      <c r="AH71" s="593"/>
      <c r="AI71" s="593"/>
      <c r="AJ71" s="593"/>
      <c r="AK71" s="593"/>
      <c r="AL71" s="590" t="s">
        <v>1846</v>
      </c>
      <c r="AM71" s="590"/>
      <c r="AN71" s="590"/>
      <c r="AO71" s="590"/>
      <c r="AP71" s="590"/>
      <c r="AQ71" s="590"/>
      <c r="AR71" s="590"/>
      <c r="AS71" s="590"/>
      <c r="AT71" s="507"/>
      <c r="AU71" s="508"/>
    </row>
    <row r="72" spans="1:47" s="423" customFormat="1" ht="15.6" customHeight="1">
      <c r="A72" s="375">
        <v>62</v>
      </c>
      <c r="B72" s="596"/>
      <c r="C72" s="583" t="s">
        <v>1230</v>
      </c>
      <c r="D72" s="584"/>
      <c r="E72" s="583"/>
      <c r="F72" s="583"/>
      <c r="G72" s="583"/>
      <c r="H72" s="583" t="s">
        <v>1445</v>
      </c>
      <c r="I72" s="583"/>
      <c r="J72" s="583" t="s">
        <v>551</v>
      </c>
      <c r="K72" s="612">
        <v>1</v>
      </c>
      <c r="L72" s="583" t="s">
        <v>1229</v>
      </c>
      <c r="M72" s="585"/>
      <c r="N72" s="585"/>
      <c r="O72" s="583"/>
      <c r="P72" s="583" t="s">
        <v>1466</v>
      </c>
      <c r="Q72" s="586">
        <v>285</v>
      </c>
      <c r="R72" s="586"/>
      <c r="S72" s="586"/>
      <c r="T72" s="586"/>
      <c r="U72" s="586"/>
      <c r="V72" s="586"/>
      <c r="W72" s="586"/>
      <c r="X72" s="586"/>
      <c r="Y72" s="586"/>
      <c r="Z72" s="586"/>
      <c r="AA72" s="586"/>
      <c r="AB72" s="586"/>
      <c r="AC72" s="586"/>
      <c r="AD72" s="586"/>
      <c r="AE72" s="586"/>
      <c r="AF72" s="586"/>
      <c r="AG72" s="586"/>
      <c r="AH72" s="586"/>
      <c r="AI72" s="586"/>
      <c r="AJ72" s="586"/>
      <c r="AK72" s="586"/>
      <c r="AL72" s="583" t="s">
        <v>1853</v>
      </c>
      <c r="AM72" s="583"/>
      <c r="AN72" s="583"/>
      <c r="AO72" s="583"/>
      <c r="AP72" s="583"/>
      <c r="AQ72" s="583"/>
      <c r="AR72" s="583"/>
      <c r="AS72" s="587"/>
      <c r="AT72" s="507"/>
      <c r="AU72" s="508"/>
    </row>
    <row r="73" spans="1:47" s="423" customFormat="1" ht="15.6" customHeight="1">
      <c r="A73" s="375">
        <v>63</v>
      </c>
      <c r="B73" s="596"/>
      <c r="C73" s="583" t="s">
        <v>1232</v>
      </c>
      <c r="D73" s="584"/>
      <c r="E73" s="583"/>
      <c r="F73" s="583"/>
      <c r="G73" s="583"/>
      <c r="H73" s="583" t="s">
        <v>1172</v>
      </c>
      <c r="I73" s="583"/>
      <c r="J73" s="583" t="s">
        <v>551</v>
      </c>
      <c r="K73" s="612">
        <v>1</v>
      </c>
      <c r="L73" s="583" t="s">
        <v>1231</v>
      </c>
      <c r="M73" s="585"/>
      <c r="N73" s="585"/>
      <c r="O73" s="583"/>
      <c r="P73" s="583" t="s">
        <v>1466</v>
      </c>
      <c r="Q73" s="586">
        <v>293</v>
      </c>
      <c r="R73" s="586"/>
      <c r="S73" s="586"/>
      <c r="T73" s="586"/>
      <c r="U73" s="586"/>
      <c r="V73" s="586"/>
      <c r="W73" s="586"/>
      <c r="X73" s="586"/>
      <c r="Y73" s="586"/>
      <c r="Z73" s="586"/>
      <c r="AA73" s="586"/>
      <c r="AB73" s="586"/>
      <c r="AC73" s="586"/>
      <c r="AD73" s="586"/>
      <c r="AE73" s="586"/>
      <c r="AF73" s="586"/>
      <c r="AG73" s="586"/>
      <c r="AH73" s="586"/>
      <c r="AI73" s="586"/>
      <c r="AJ73" s="586"/>
      <c r="AK73" s="586"/>
      <c r="AL73" s="583" t="s">
        <v>556</v>
      </c>
      <c r="AM73" s="583"/>
      <c r="AN73" s="583"/>
      <c r="AO73" s="583"/>
      <c r="AP73" s="583"/>
      <c r="AQ73" s="583"/>
      <c r="AR73" s="583"/>
      <c r="AS73" s="587" t="s">
        <v>1907</v>
      </c>
      <c r="AT73" s="507"/>
      <c r="AU73" s="508"/>
    </row>
    <row r="74" spans="1:47" s="423" customFormat="1" ht="15.6" customHeight="1">
      <c r="A74" s="375">
        <v>64</v>
      </c>
      <c r="B74" s="601"/>
      <c r="C74" s="583" t="s">
        <v>1227</v>
      </c>
      <c r="D74" s="584"/>
      <c r="E74" s="583"/>
      <c r="F74" s="583"/>
      <c r="G74" s="583"/>
      <c r="H74" s="583" t="s">
        <v>1172</v>
      </c>
      <c r="I74" s="583"/>
      <c r="J74" s="583" t="s">
        <v>551</v>
      </c>
      <c r="K74" s="612">
        <v>1</v>
      </c>
      <c r="L74" s="583" t="s">
        <v>1226</v>
      </c>
      <c r="M74" s="585"/>
      <c r="N74" s="585"/>
      <c r="O74" s="583"/>
      <c r="P74" s="583" t="s">
        <v>1466</v>
      </c>
      <c r="Q74" s="586">
        <v>300</v>
      </c>
      <c r="R74" s="586"/>
      <c r="S74" s="586"/>
      <c r="T74" s="586"/>
      <c r="U74" s="586"/>
      <c r="V74" s="586"/>
      <c r="W74" s="586"/>
      <c r="X74" s="586"/>
      <c r="Y74" s="586"/>
      <c r="Z74" s="586"/>
      <c r="AA74" s="586"/>
      <c r="AB74" s="586"/>
      <c r="AC74" s="586"/>
      <c r="AD74" s="586"/>
      <c r="AE74" s="586"/>
      <c r="AF74" s="586"/>
      <c r="AG74" s="586"/>
      <c r="AH74" s="586"/>
      <c r="AI74" s="586"/>
      <c r="AJ74" s="586"/>
      <c r="AK74" s="586"/>
      <c r="AL74" s="583" t="s">
        <v>1843</v>
      </c>
      <c r="AM74" s="583"/>
      <c r="AN74" s="583"/>
      <c r="AO74" s="583"/>
      <c r="AP74" s="583"/>
      <c r="AQ74" s="583"/>
      <c r="AR74" s="583"/>
      <c r="AS74" s="587"/>
      <c r="AT74" s="507"/>
      <c r="AU74" s="508"/>
    </row>
    <row r="75" spans="1:47" s="423" customFormat="1" ht="15.6" customHeight="1">
      <c r="A75" s="375">
        <v>65</v>
      </c>
      <c r="B75" s="588"/>
      <c r="C75" s="583" t="s">
        <v>1908</v>
      </c>
      <c r="D75" s="584"/>
      <c r="E75" s="583"/>
      <c r="F75" s="583"/>
      <c r="G75" s="583"/>
      <c r="H75" s="583" t="s">
        <v>1445</v>
      </c>
      <c r="I75" s="583"/>
      <c r="J75" s="583" t="s">
        <v>551</v>
      </c>
      <c r="K75" s="612">
        <v>1</v>
      </c>
      <c r="L75" s="583" t="s">
        <v>1235</v>
      </c>
      <c r="M75" s="585"/>
      <c r="N75" s="585"/>
      <c r="O75" s="583"/>
      <c r="P75" s="583" t="s">
        <v>1466</v>
      </c>
      <c r="Q75" s="586">
        <v>305</v>
      </c>
      <c r="R75" s="586"/>
      <c r="S75" s="586"/>
      <c r="T75" s="586"/>
      <c r="U75" s="586"/>
      <c r="V75" s="586"/>
      <c r="W75" s="586"/>
      <c r="X75" s="586"/>
      <c r="Y75" s="586"/>
      <c r="Z75" s="586"/>
      <c r="AA75" s="586"/>
      <c r="AB75" s="586"/>
      <c r="AC75" s="586"/>
      <c r="AD75" s="586"/>
      <c r="AE75" s="586"/>
      <c r="AF75" s="586"/>
      <c r="AG75" s="586"/>
      <c r="AH75" s="586"/>
      <c r="AI75" s="586"/>
      <c r="AJ75" s="586"/>
      <c r="AK75" s="586"/>
      <c r="AL75" s="583" t="s">
        <v>1904</v>
      </c>
      <c r="AM75" s="583"/>
      <c r="AN75" s="583"/>
      <c r="AO75" s="583"/>
      <c r="AP75" s="583"/>
      <c r="AQ75" s="583"/>
      <c r="AR75" s="583"/>
      <c r="AS75" s="587"/>
      <c r="AT75" s="507"/>
      <c r="AU75" s="508"/>
    </row>
    <row r="76" spans="1:47" s="423" customFormat="1" ht="15.6" customHeight="1">
      <c r="A76" s="375">
        <v>66</v>
      </c>
      <c r="B76" s="588"/>
      <c r="C76" s="583" t="s">
        <v>1460</v>
      </c>
      <c r="D76" s="584"/>
      <c r="E76" s="583"/>
      <c r="F76" s="583"/>
      <c r="G76" s="583"/>
      <c r="H76" s="583" t="s">
        <v>1445</v>
      </c>
      <c r="I76" s="583"/>
      <c r="J76" s="583" t="s">
        <v>551</v>
      </c>
      <c r="K76" s="612">
        <v>1</v>
      </c>
      <c r="L76" s="583" t="s">
        <v>1448</v>
      </c>
      <c r="M76" s="585"/>
      <c r="N76" s="585"/>
      <c r="O76" s="583"/>
      <c r="P76" s="583" t="s">
        <v>1466</v>
      </c>
      <c r="Q76" s="586">
        <v>307</v>
      </c>
      <c r="R76" s="586"/>
      <c r="S76" s="586"/>
      <c r="T76" s="586"/>
      <c r="U76" s="586"/>
      <c r="V76" s="586"/>
      <c r="W76" s="586"/>
      <c r="X76" s="586"/>
      <c r="Y76" s="586"/>
      <c r="Z76" s="586"/>
      <c r="AA76" s="586"/>
      <c r="AB76" s="586"/>
      <c r="AC76" s="586"/>
      <c r="AD76" s="586"/>
      <c r="AE76" s="586"/>
      <c r="AF76" s="586"/>
      <c r="AG76" s="586"/>
      <c r="AH76" s="586"/>
      <c r="AI76" s="586"/>
      <c r="AJ76" s="586"/>
      <c r="AK76" s="586"/>
      <c r="AL76" s="583" t="s">
        <v>1846</v>
      </c>
      <c r="AM76" s="583"/>
      <c r="AN76" s="583"/>
      <c r="AO76" s="583"/>
      <c r="AP76" s="583"/>
      <c r="AQ76" s="583"/>
      <c r="AR76" s="583"/>
      <c r="AS76" s="587"/>
      <c r="AT76" s="507"/>
      <c r="AU76" s="508"/>
    </row>
    <row r="77" spans="1:47" s="423" customFormat="1" ht="15.6" customHeight="1">
      <c r="A77" s="375">
        <v>67</v>
      </c>
      <c r="B77" s="588"/>
      <c r="C77" s="583" t="s">
        <v>1234</v>
      </c>
      <c r="D77" s="584"/>
      <c r="E77" s="583"/>
      <c r="F77" s="583"/>
      <c r="G77" s="583"/>
      <c r="H77" s="583" t="s">
        <v>1172</v>
      </c>
      <c r="I77" s="583"/>
      <c r="J77" s="583" t="s">
        <v>551</v>
      </c>
      <c r="K77" s="612">
        <v>1</v>
      </c>
      <c r="L77" s="583" t="s">
        <v>1233</v>
      </c>
      <c r="M77" s="585"/>
      <c r="N77" s="585"/>
      <c r="O77" s="583"/>
      <c r="P77" s="583" t="s">
        <v>1466</v>
      </c>
      <c r="Q77" s="586">
        <v>325</v>
      </c>
      <c r="R77" s="586"/>
      <c r="S77" s="586"/>
      <c r="T77" s="586"/>
      <c r="U77" s="586"/>
      <c r="V77" s="586"/>
      <c r="W77" s="586"/>
      <c r="X77" s="586"/>
      <c r="Y77" s="586"/>
      <c r="Z77" s="586"/>
      <c r="AA77" s="586"/>
      <c r="AB77" s="586"/>
      <c r="AC77" s="586"/>
      <c r="AD77" s="586"/>
      <c r="AE77" s="586"/>
      <c r="AF77" s="586"/>
      <c r="AG77" s="586"/>
      <c r="AH77" s="586"/>
      <c r="AI77" s="586"/>
      <c r="AJ77" s="586"/>
      <c r="AK77" s="586"/>
      <c r="AL77" s="583" t="s">
        <v>1860</v>
      </c>
      <c r="AM77" s="583"/>
      <c r="AN77" s="583"/>
      <c r="AO77" s="583"/>
      <c r="AP77" s="583"/>
      <c r="AQ77" s="583"/>
      <c r="AR77" s="583"/>
      <c r="AS77" s="587" t="s">
        <v>1862</v>
      </c>
      <c r="AT77" s="507"/>
      <c r="AU77" s="508"/>
    </row>
    <row r="78" spans="1:47" s="423" customFormat="1" ht="15.6" customHeight="1">
      <c r="A78" s="375">
        <v>68</v>
      </c>
      <c r="B78" s="596"/>
      <c r="C78" s="583" t="s">
        <v>1909</v>
      </c>
      <c r="D78" s="584"/>
      <c r="E78" s="583"/>
      <c r="F78" s="583"/>
      <c r="G78" s="583"/>
      <c r="H78" s="583" t="s">
        <v>1172</v>
      </c>
      <c r="I78" s="583"/>
      <c r="J78" s="583" t="s">
        <v>551</v>
      </c>
      <c r="K78" s="612">
        <v>1</v>
      </c>
      <c r="L78" s="583" t="s">
        <v>1910</v>
      </c>
      <c r="M78" s="585"/>
      <c r="N78" s="585"/>
      <c r="O78" s="583"/>
      <c r="P78" s="583" t="s">
        <v>1466</v>
      </c>
      <c r="Q78" s="586">
        <v>328</v>
      </c>
      <c r="R78" s="586"/>
      <c r="S78" s="586"/>
      <c r="T78" s="586"/>
      <c r="U78" s="586"/>
      <c r="V78" s="586"/>
      <c r="W78" s="586"/>
      <c r="X78" s="586"/>
      <c r="Y78" s="586"/>
      <c r="Z78" s="586"/>
      <c r="AA78" s="586"/>
      <c r="AB78" s="586"/>
      <c r="AC78" s="586"/>
      <c r="AD78" s="586"/>
      <c r="AE78" s="586"/>
      <c r="AF78" s="586"/>
      <c r="AG78" s="586"/>
      <c r="AH78" s="586"/>
      <c r="AI78" s="586"/>
      <c r="AJ78" s="586"/>
      <c r="AK78" s="586"/>
      <c r="AL78" s="583"/>
      <c r="AM78" s="583"/>
      <c r="AN78" s="583"/>
      <c r="AO78" s="583"/>
      <c r="AP78" s="583"/>
      <c r="AQ78" s="583"/>
      <c r="AR78" s="583"/>
      <c r="AS78" s="587"/>
      <c r="AT78" s="507"/>
      <c r="AU78" s="508"/>
    </row>
    <row r="79" spans="1:47" s="423" customFormat="1" ht="15.6" customHeight="1">
      <c r="A79" s="375">
        <v>69</v>
      </c>
      <c r="B79" s="596"/>
      <c r="C79" s="583" t="s">
        <v>1237</v>
      </c>
      <c r="D79" s="584"/>
      <c r="E79" s="583"/>
      <c r="F79" s="583"/>
      <c r="G79" s="583"/>
      <c r="H79" s="583" t="s">
        <v>1445</v>
      </c>
      <c r="I79" s="583"/>
      <c r="J79" s="583" t="s">
        <v>551</v>
      </c>
      <c r="K79" s="612">
        <v>1</v>
      </c>
      <c r="L79" s="583" t="s">
        <v>1236</v>
      </c>
      <c r="M79" s="585"/>
      <c r="N79" s="585"/>
      <c r="O79" s="583"/>
      <c r="P79" s="583" t="s">
        <v>1466</v>
      </c>
      <c r="Q79" s="586">
        <v>340</v>
      </c>
      <c r="R79" s="586"/>
      <c r="S79" s="586"/>
      <c r="T79" s="586"/>
      <c r="U79" s="586"/>
      <c r="V79" s="586"/>
      <c r="W79" s="586"/>
      <c r="X79" s="586"/>
      <c r="Y79" s="586"/>
      <c r="Z79" s="586"/>
      <c r="AA79" s="586"/>
      <c r="AB79" s="586"/>
      <c r="AC79" s="586"/>
      <c r="AD79" s="586"/>
      <c r="AE79" s="586"/>
      <c r="AF79" s="586"/>
      <c r="AG79" s="586"/>
      <c r="AH79" s="586"/>
      <c r="AI79" s="586"/>
      <c r="AJ79" s="586"/>
      <c r="AK79" s="586"/>
      <c r="AL79" s="583" t="s">
        <v>1902</v>
      </c>
      <c r="AM79" s="583"/>
      <c r="AN79" s="583"/>
      <c r="AO79" s="583"/>
      <c r="AP79" s="583"/>
      <c r="AQ79" s="583"/>
      <c r="AR79" s="583"/>
      <c r="AS79" s="587"/>
      <c r="AT79" s="507"/>
      <c r="AU79" s="508"/>
    </row>
    <row r="80" spans="1:47" s="423" customFormat="1" ht="15.6" customHeight="1">
      <c r="A80" s="375">
        <v>70</v>
      </c>
      <c r="B80" s="596"/>
      <c r="C80" s="583" t="s">
        <v>1464</v>
      </c>
      <c r="D80" s="584"/>
      <c r="E80" s="583"/>
      <c r="F80" s="583"/>
      <c r="G80" s="583"/>
      <c r="H80" s="583" t="s">
        <v>1391</v>
      </c>
      <c r="I80" s="583"/>
      <c r="J80" s="583" t="s">
        <v>551</v>
      </c>
      <c r="K80" s="612">
        <v>1</v>
      </c>
      <c r="L80" s="583" t="s">
        <v>1453</v>
      </c>
      <c r="M80" s="585"/>
      <c r="N80" s="585"/>
      <c r="O80" s="583"/>
      <c r="P80" s="583" t="s">
        <v>1466</v>
      </c>
      <c r="Q80" s="586">
        <v>345</v>
      </c>
      <c r="R80" s="586"/>
      <c r="S80" s="586"/>
      <c r="T80" s="586"/>
      <c r="U80" s="586"/>
      <c r="V80" s="586"/>
      <c r="W80" s="586"/>
      <c r="X80" s="586"/>
      <c r="Y80" s="586"/>
      <c r="Z80" s="586"/>
      <c r="AA80" s="586"/>
      <c r="AB80" s="586"/>
      <c r="AC80" s="586"/>
      <c r="AD80" s="586"/>
      <c r="AE80" s="586"/>
      <c r="AF80" s="586"/>
      <c r="AG80" s="586"/>
      <c r="AH80" s="586"/>
      <c r="AI80" s="586"/>
      <c r="AJ80" s="586"/>
      <c r="AK80" s="586"/>
      <c r="AL80" s="583" t="s">
        <v>1911</v>
      </c>
      <c r="AM80" s="583"/>
      <c r="AN80" s="583"/>
      <c r="AO80" s="583"/>
      <c r="AP80" s="583"/>
      <c r="AQ80" s="583"/>
      <c r="AR80" s="583"/>
      <c r="AS80" s="587"/>
      <c r="AT80" s="507"/>
      <c r="AU80" s="508"/>
    </row>
    <row r="81" spans="1:47" s="423" customFormat="1" ht="15.6" customHeight="1">
      <c r="A81" s="524">
        <v>71</v>
      </c>
      <c r="B81" s="597"/>
      <c r="C81" s="590" t="s">
        <v>1912</v>
      </c>
      <c r="D81" s="591" t="s">
        <v>1913</v>
      </c>
      <c r="E81" s="590"/>
      <c r="F81" s="590"/>
      <c r="G81" s="590"/>
      <c r="H81" s="590" t="s">
        <v>1455</v>
      </c>
      <c r="I81" s="590"/>
      <c r="J81" s="590" t="s">
        <v>551</v>
      </c>
      <c r="K81" s="613">
        <v>1</v>
      </c>
      <c r="L81" s="590" t="s">
        <v>1912</v>
      </c>
      <c r="M81" s="592"/>
      <c r="N81" s="592"/>
      <c r="O81" s="590"/>
      <c r="P81" s="590" t="s">
        <v>1466</v>
      </c>
      <c r="Q81" s="593">
        <v>360</v>
      </c>
      <c r="R81" s="593"/>
      <c r="S81" s="593"/>
      <c r="T81" s="593"/>
      <c r="U81" s="593"/>
      <c r="V81" s="593"/>
      <c r="W81" s="593"/>
      <c r="X81" s="593"/>
      <c r="Y81" s="593"/>
      <c r="Z81" s="593"/>
      <c r="AA81" s="593"/>
      <c r="AB81" s="593"/>
      <c r="AC81" s="593"/>
      <c r="AD81" s="593"/>
      <c r="AE81" s="593"/>
      <c r="AF81" s="593"/>
      <c r="AG81" s="593"/>
      <c r="AH81" s="593"/>
      <c r="AI81" s="593"/>
      <c r="AJ81" s="593"/>
      <c r="AK81" s="593"/>
      <c r="AL81" s="590" t="s">
        <v>1876</v>
      </c>
      <c r="AM81" s="590"/>
      <c r="AN81" s="590"/>
      <c r="AO81" s="590"/>
      <c r="AP81" s="590"/>
      <c r="AQ81" s="590"/>
      <c r="AR81" s="590"/>
      <c r="AS81" s="590"/>
      <c r="AT81" s="507"/>
      <c r="AU81" s="508"/>
    </row>
    <row r="82" spans="1:47" s="423" customFormat="1" ht="15.6" customHeight="1">
      <c r="A82" s="375">
        <v>72</v>
      </c>
      <c r="B82" s="596"/>
      <c r="C82" s="583" t="s">
        <v>1238</v>
      </c>
      <c r="D82" s="584"/>
      <c r="E82" s="583"/>
      <c r="F82" s="583"/>
      <c r="G82" s="583"/>
      <c r="H82" s="583" t="s">
        <v>1455</v>
      </c>
      <c r="I82" s="583"/>
      <c r="J82" s="583" t="s">
        <v>551</v>
      </c>
      <c r="K82" s="612">
        <v>1</v>
      </c>
      <c r="L82" s="583" t="s">
        <v>1238</v>
      </c>
      <c r="M82" s="585"/>
      <c r="N82" s="585"/>
      <c r="O82" s="583"/>
      <c r="P82" s="583" t="s">
        <v>1466</v>
      </c>
      <c r="Q82" s="586">
        <v>382</v>
      </c>
      <c r="R82" s="586"/>
      <c r="S82" s="586"/>
      <c r="T82" s="586"/>
      <c r="U82" s="586"/>
      <c r="V82" s="586"/>
      <c r="W82" s="586"/>
      <c r="X82" s="586"/>
      <c r="Y82" s="586"/>
      <c r="Z82" s="586"/>
      <c r="AA82" s="586"/>
      <c r="AB82" s="586"/>
      <c r="AC82" s="586"/>
      <c r="AD82" s="586"/>
      <c r="AE82" s="586"/>
      <c r="AF82" s="586"/>
      <c r="AG82" s="586"/>
      <c r="AH82" s="586"/>
      <c r="AI82" s="586"/>
      <c r="AJ82" s="586"/>
      <c r="AK82" s="586"/>
      <c r="AL82" s="583" t="s">
        <v>1914</v>
      </c>
      <c r="AM82" s="583"/>
      <c r="AN82" s="583"/>
      <c r="AO82" s="583"/>
      <c r="AP82" s="583"/>
      <c r="AQ82" s="583"/>
      <c r="AR82" s="583"/>
      <c r="AS82" s="587"/>
      <c r="AT82" s="507"/>
      <c r="AU82" s="508"/>
    </row>
    <row r="83" spans="1:47" s="423" customFormat="1" ht="15.6" customHeight="1">
      <c r="A83" s="524">
        <v>73</v>
      </c>
      <c r="B83" s="597"/>
      <c r="C83" s="590" t="s">
        <v>1915</v>
      </c>
      <c r="D83" s="591">
        <v>44321</v>
      </c>
      <c r="E83" s="590"/>
      <c r="F83" s="590"/>
      <c r="G83" s="590"/>
      <c r="H83" s="590" t="s">
        <v>1455</v>
      </c>
      <c r="I83" s="590"/>
      <c r="J83" s="590" t="s">
        <v>551</v>
      </c>
      <c r="K83" s="613">
        <v>1</v>
      </c>
      <c r="L83" s="590" t="s">
        <v>1916</v>
      </c>
      <c r="M83" s="592"/>
      <c r="N83" s="592"/>
      <c r="O83" s="590"/>
      <c r="P83" s="590" t="s">
        <v>1466</v>
      </c>
      <c r="Q83" s="593">
        <v>396</v>
      </c>
      <c r="R83" s="593"/>
      <c r="S83" s="593"/>
      <c r="T83" s="593"/>
      <c r="U83" s="593"/>
      <c r="V83" s="593"/>
      <c r="W83" s="593"/>
      <c r="X83" s="593"/>
      <c r="Y83" s="593"/>
      <c r="Z83" s="593"/>
      <c r="AA83" s="593"/>
      <c r="AB83" s="593"/>
      <c r="AC83" s="593"/>
      <c r="AD83" s="593"/>
      <c r="AE83" s="593"/>
      <c r="AF83" s="593"/>
      <c r="AG83" s="593"/>
      <c r="AH83" s="593"/>
      <c r="AI83" s="593"/>
      <c r="AJ83" s="593"/>
      <c r="AK83" s="593"/>
      <c r="AL83" s="590" t="s">
        <v>1876</v>
      </c>
      <c r="AM83" s="590"/>
      <c r="AN83" s="590"/>
      <c r="AO83" s="590"/>
      <c r="AP83" s="590"/>
      <c r="AQ83" s="590"/>
      <c r="AR83" s="590"/>
      <c r="AS83" s="590"/>
      <c r="AT83" s="507"/>
      <c r="AU83" s="508"/>
    </row>
    <row r="84" spans="1:47" s="423" customFormat="1" ht="15.6" customHeight="1">
      <c r="A84" s="524">
        <v>74</v>
      </c>
      <c r="B84" s="597"/>
      <c r="C84" s="590" t="s">
        <v>1917</v>
      </c>
      <c r="D84" s="591">
        <v>44350</v>
      </c>
      <c r="E84" s="590"/>
      <c r="F84" s="590"/>
      <c r="G84" s="590"/>
      <c r="H84" s="590" t="s">
        <v>1190</v>
      </c>
      <c r="I84" s="590"/>
      <c r="J84" s="590" t="s">
        <v>551</v>
      </c>
      <c r="K84" s="613">
        <v>1</v>
      </c>
      <c r="L84" s="590" t="s">
        <v>1918</v>
      </c>
      <c r="M84" s="592"/>
      <c r="N84" s="592"/>
      <c r="O84" s="590"/>
      <c r="P84" s="590" t="s">
        <v>1466</v>
      </c>
      <c r="Q84" s="593">
        <v>400</v>
      </c>
      <c r="R84" s="593"/>
      <c r="S84" s="593"/>
      <c r="T84" s="593"/>
      <c r="U84" s="593"/>
      <c r="V84" s="593"/>
      <c r="W84" s="593"/>
      <c r="X84" s="593"/>
      <c r="Y84" s="593"/>
      <c r="Z84" s="593"/>
      <c r="AA84" s="593"/>
      <c r="AB84" s="593"/>
      <c r="AC84" s="593"/>
      <c r="AD84" s="593"/>
      <c r="AE84" s="593"/>
      <c r="AF84" s="593"/>
      <c r="AG84" s="593"/>
      <c r="AH84" s="593"/>
      <c r="AI84" s="593"/>
      <c r="AJ84" s="593"/>
      <c r="AK84" s="593"/>
      <c r="AL84" s="590" t="s">
        <v>1861</v>
      </c>
      <c r="AM84" s="590"/>
      <c r="AN84" s="590"/>
      <c r="AO84" s="590"/>
      <c r="AP84" s="590"/>
      <c r="AQ84" s="590"/>
      <c r="AR84" s="590"/>
      <c r="AS84" s="590"/>
      <c r="AT84" s="507"/>
      <c r="AU84" s="508"/>
    </row>
    <row r="85" spans="1:47" s="423" customFormat="1" ht="15.6" customHeight="1">
      <c r="A85" s="375">
        <v>75</v>
      </c>
      <c r="B85" s="596"/>
      <c r="C85" s="583" t="s">
        <v>1228</v>
      </c>
      <c r="D85" s="584"/>
      <c r="E85" s="583"/>
      <c r="F85" s="583"/>
      <c r="G85" s="583"/>
      <c r="H85" s="583" t="s">
        <v>1391</v>
      </c>
      <c r="I85" s="583"/>
      <c r="J85" s="583" t="s">
        <v>551</v>
      </c>
      <c r="K85" s="612">
        <v>2</v>
      </c>
      <c r="L85" s="583" t="s">
        <v>1919</v>
      </c>
      <c r="M85" s="585"/>
      <c r="N85" s="585"/>
      <c r="O85" s="583"/>
      <c r="P85" s="583" t="s">
        <v>1466</v>
      </c>
      <c r="Q85" s="586">
        <f>235+196</f>
        <v>431</v>
      </c>
      <c r="R85" s="586"/>
      <c r="S85" s="586"/>
      <c r="T85" s="586"/>
      <c r="U85" s="586"/>
      <c r="V85" s="586"/>
      <c r="W85" s="586"/>
      <c r="X85" s="586"/>
      <c r="Y85" s="586"/>
      <c r="Z85" s="586"/>
      <c r="AA85" s="586"/>
      <c r="AB85" s="586"/>
      <c r="AC85" s="586"/>
      <c r="AD85" s="586"/>
      <c r="AE85" s="586"/>
      <c r="AF85" s="586"/>
      <c r="AG85" s="586"/>
      <c r="AH85" s="586"/>
      <c r="AI85" s="586"/>
      <c r="AJ85" s="586"/>
      <c r="AK85" s="586"/>
      <c r="AL85" s="583" t="s">
        <v>1901</v>
      </c>
      <c r="AM85" s="583"/>
      <c r="AN85" s="583"/>
      <c r="AO85" s="583"/>
      <c r="AP85" s="583"/>
      <c r="AQ85" s="583"/>
      <c r="AR85" s="583"/>
      <c r="AS85" s="587" t="s">
        <v>1857</v>
      </c>
      <c r="AT85" s="507"/>
      <c r="AU85" s="508"/>
    </row>
    <row r="86" spans="1:47" s="423" customFormat="1" ht="15.6" customHeight="1">
      <c r="A86" s="375">
        <v>76</v>
      </c>
      <c r="B86" s="588"/>
      <c r="C86" s="583" t="s">
        <v>1277</v>
      </c>
      <c r="D86" s="584"/>
      <c r="E86" s="583"/>
      <c r="F86" s="583"/>
      <c r="G86" s="583"/>
      <c r="H86" s="583" t="s">
        <v>1190</v>
      </c>
      <c r="I86" s="583"/>
      <c r="J86" s="583" t="s">
        <v>551</v>
      </c>
      <c r="K86" s="612">
        <v>1</v>
      </c>
      <c r="L86" s="583" t="s">
        <v>1276</v>
      </c>
      <c r="M86" s="585"/>
      <c r="N86" s="585"/>
      <c r="O86" s="583"/>
      <c r="P86" s="583" t="s">
        <v>1466</v>
      </c>
      <c r="Q86" s="586">
        <v>450</v>
      </c>
      <c r="R86" s="586"/>
      <c r="S86" s="586"/>
      <c r="T86" s="586"/>
      <c r="U86" s="586"/>
      <c r="V86" s="586"/>
      <c r="W86" s="586"/>
      <c r="X86" s="586"/>
      <c r="Y86" s="586"/>
      <c r="Z86" s="586"/>
      <c r="AA86" s="586"/>
      <c r="AB86" s="586"/>
      <c r="AC86" s="586"/>
      <c r="AD86" s="586"/>
      <c r="AE86" s="586"/>
      <c r="AF86" s="586"/>
      <c r="AG86" s="586"/>
      <c r="AH86" s="586"/>
      <c r="AI86" s="586"/>
      <c r="AJ86" s="586"/>
      <c r="AK86" s="586"/>
      <c r="AL86" s="583" t="s">
        <v>1878</v>
      </c>
      <c r="AM86" s="583"/>
      <c r="AN86" s="583"/>
      <c r="AO86" s="583"/>
      <c r="AP86" s="583"/>
      <c r="AQ86" s="583"/>
      <c r="AR86" s="583"/>
      <c r="AS86" s="587"/>
      <c r="AT86" s="507"/>
      <c r="AU86" s="508"/>
    </row>
    <row r="87" spans="1:47" s="423" customFormat="1" ht="15.6" customHeight="1">
      <c r="A87" s="375">
        <v>77</v>
      </c>
      <c r="B87" s="588"/>
      <c r="C87" s="583" t="s">
        <v>1241</v>
      </c>
      <c r="D87" s="584"/>
      <c r="E87" s="583"/>
      <c r="F87" s="583"/>
      <c r="G87" s="583"/>
      <c r="H87" s="583" t="s">
        <v>1455</v>
      </c>
      <c r="I87" s="583"/>
      <c r="J87" s="583" t="s">
        <v>551</v>
      </c>
      <c r="K87" s="612">
        <v>1</v>
      </c>
      <c r="L87" s="583" t="s">
        <v>1240</v>
      </c>
      <c r="M87" s="585"/>
      <c r="N87" s="585"/>
      <c r="O87" s="583"/>
      <c r="P87" s="583" t="s">
        <v>1466</v>
      </c>
      <c r="Q87" s="586">
        <v>464</v>
      </c>
      <c r="R87" s="586"/>
      <c r="S87" s="586"/>
      <c r="T87" s="586"/>
      <c r="U87" s="586"/>
      <c r="V87" s="586"/>
      <c r="W87" s="586"/>
      <c r="X87" s="586"/>
      <c r="Y87" s="586"/>
      <c r="Z87" s="586"/>
      <c r="AA87" s="586"/>
      <c r="AB87" s="586"/>
      <c r="AC87" s="586"/>
      <c r="AD87" s="586"/>
      <c r="AE87" s="586"/>
      <c r="AF87" s="586"/>
      <c r="AG87" s="586"/>
      <c r="AH87" s="586"/>
      <c r="AI87" s="586"/>
      <c r="AJ87" s="586"/>
      <c r="AK87" s="586"/>
      <c r="AL87" s="583" t="s">
        <v>1835</v>
      </c>
      <c r="AM87" s="583"/>
      <c r="AN87" s="583"/>
      <c r="AO87" s="583"/>
      <c r="AP87" s="583"/>
      <c r="AQ87" s="583"/>
      <c r="AR87" s="583"/>
      <c r="AS87" s="587" t="s">
        <v>1862</v>
      </c>
      <c r="AT87" s="507"/>
      <c r="AU87" s="508"/>
    </row>
    <row r="88" spans="1:47" s="423" customFormat="1" ht="15.6" customHeight="1">
      <c r="A88" s="375">
        <v>78</v>
      </c>
      <c r="B88" s="588"/>
      <c r="C88" s="583" t="s">
        <v>1242</v>
      </c>
      <c r="D88" s="584"/>
      <c r="E88" s="583"/>
      <c r="F88" s="583"/>
      <c r="G88" s="583"/>
      <c r="H88" s="583" t="s">
        <v>1391</v>
      </c>
      <c r="I88" s="583"/>
      <c r="J88" s="583" t="s">
        <v>551</v>
      </c>
      <c r="K88" s="612">
        <v>1</v>
      </c>
      <c r="L88" s="583" t="s">
        <v>1242</v>
      </c>
      <c r="M88" s="585"/>
      <c r="N88" s="585"/>
      <c r="O88" s="583"/>
      <c r="P88" s="583" t="s">
        <v>1466</v>
      </c>
      <c r="Q88" s="586">
        <v>465</v>
      </c>
      <c r="R88" s="586"/>
      <c r="S88" s="586"/>
      <c r="T88" s="586"/>
      <c r="U88" s="586"/>
      <c r="V88" s="586"/>
      <c r="W88" s="586"/>
      <c r="X88" s="586"/>
      <c r="Y88" s="586"/>
      <c r="Z88" s="586"/>
      <c r="AA88" s="586"/>
      <c r="AB88" s="586"/>
      <c r="AC88" s="586"/>
      <c r="AD88" s="586"/>
      <c r="AE88" s="586"/>
      <c r="AF88" s="586"/>
      <c r="AG88" s="586"/>
      <c r="AH88" s="586"/>
      <c r="AI88" s="586"/>
      <c r="AJ88" s="586"/>
      <c r="AK88" s="586"/>
      <c r="AL88" s="583" t="s">
        <v>1920</v>
      </c>
      <c r="AM88" s="583"/>
      <c r="AN88" s="583"/>
      <c r="AO88" s="583"/>
      <c r="AP88" s="583"/>
      <c r="AQ88" s="583"/>
      <c r="AR88" s="583"/>
      <c r="AS88" s="587"/>
      <c r="AT88" s="507"/>
      <c r="AU88" s="508"/>
    </row>
    <row r="89" spans="1:47" s="423" customFormat="1" ht="15.6" customHeight="1">
      <c r="A89" s="375">
        <v>79</v>
      </c>
      <c r="B89" s="588"/>
      <c r="C89" s="583" t="s">
        <v>1244</v>
      </c>
      <c r="D89" s="584"/>
      <c r="E89" s="583"/>
      <c r="F89" s="583"/>
      <c r="G89" s="583"/>
      <c r="H89" s="583" t="s">
        <v>1455</v>
      </c>
      <c r="I89" s="583"/>
      <c r="J89" s="583" t="s">
        <v>551</v>
      </c>
      <c r="K89" s="612">
        <v>1</v>
      </c>
      <c r="L89" s="583" t="s">
        <v>1243</v>
      </c>
      <c r="M89" s="585"/>
      <c r="N89" s="585"/>
      <c r="O89" s="583"/>
      <c r="P89" s="583" t="s">
        <v>1466</v>
      </c>
      <c r="Q89" s="586">
        <v>478</v>
      </c>
      <c r="R89" s="586"/>
      <c r="S89" s="586"/>
      <c r="T89" s="586"/>
      <c r="U89" s="586"/>
      <c r="V89" s="586"/>
      <c r="W89" s="586"/>
      <c r="X89" s="586"/>
      <c r="Y89" s="586"/>
      <c r="Z89" s="586"/>
      <c r="AA89" s="586"/>
      <c r="AB89" s="586"/>
      <c r="AC89" s="586"/>
      <c r="AD89" s="586"/>
      <c r="AE89" s="586"/>
      <c r="AF89" s="586"/>
      <c r="AG89" s="586"/>
      <c r="AH89" s="586"/>
      <c r="AI89" s="586"/>
      <c r="AJ89" s="586"/>
      <c r="AK89" s="586"/>
      <c r="AL89" s="583" t="s">
        <v>1876</v>
      </c>
      <c r="AM89" s="583"/>
      <c r="AN89" s="583"/>
      <c r="AO89" s="583"/>
      <c r="AP89" s="583"/>
      <c r="AQ89" s="583"/>
      <c r="AR89" s="583"/>
      <c r="AS89" s="587"/>
      <c r="AT89" s="507"/>
      <c r="AU89" s="508"/>
    </row>
    <row r="90" spans="1:47" s="423" customFormat="1" ht="15.6" customHeight="1">
      <c r="A90" s="375">
        <v>80</v>
      </c>
      <c r="B90" s="588"/>
      <c r="C90" s="583" t="s">
        <v>1921</v>
      </c>
      <c r="D90" s="584" t="s">
        <v>1669</v>
      </c>
      <c r="E90" s="583"/>
      <c r="F90" s="583"/>
      <c r="G90" s="583"/>
      <c r="H90" s="583" t="s">
        <v>1445</v>
      </c>
      <c r="I90" s="583"/>
      <c r="J90" s="583" t="s">
        <v>551</v>
      </c>
      <c r="K90" s="612">
        <v>1</v>
      </c>
      <c r="L90" s="583" t="s">
        <v>1922</v>
      </c>
      <c r="M90" s="585" t="s">
        <v>425</v>
      </c>
      <c r="N90" s="585" t="s">
        <v>161</v>
      </c>
      <c r="O90" s="583" t="s">
        <v>1465</v>
      </c>
      <c r="P90" s="583" t="s">
        <v>1466</v>
      </c>
      <c r="Q90" s="586">
        <v>479</v>
      </c>
      <c r="R90" s="586" t="s">
        <v>425</v>
      </c>
      <c r="S90" s="586" t="s">
        <v>592</v>
      </c>
      <c r="T90" s="586">
        <v>69.25</v>
      </c>
      <c r="U90" s="586" t="s">
        <v>592</v>
      </c>
      <c r="V90" s="586" t="s">
        <v>592</v>
      </c>
      <c r="W90" s="586">
        <v>449.27</v>
      </c>
      <c r="X90" s="586">
        <v>10.170000000000002</v>
      </c>
      <c r="Y90" s="586">
        <v>69.25</v>
      </c>
      <c r="Z90" s="586">
        <v>369.84999999999997</v>
      </c>
      <c r="AA90" s="586">
        <v>23.730000000000018</v>
      </c>
      <c r="AB90" s="586">
        <v>0.25</v>
      </c>
      <c r="AC90" s="586">
        <v>0.75</v>
      </c>
      <c r="AD90" s="586">
        <v>2934</v>
      </c>
      <c r="AE90" s="586">
        <v>1700</v>
      </c>
      <c r="AF90" s="586">
        <v>0.72</v>
      </c>
      <c r="AG90" s="586">
        <v>0.18</v>
      </c>
      <c r="AH90" s="586">
        <v>0.77100000000000002</v>
      </c>
      <c r="AI90" s="586">
        <v>0.22900000000000001</v>
      </c>
      <c r="AJ90" s="586">
        <v>0</v>
      </c>
      <c r="AK90" s="586" t="s">
        <v>1668</v>
      </c>
      <c r="AL90" s="583" t="s">
        <v>1846</v>
      </c>
      <c r="AM90" s="583" t="s">
        <v>544</v>
      </c>
      <c r="AN90" s="583" t="s">
        <v>258</v>
      </c>
      <c r="AO90" s="583" t="s">
        <v>592</v>
      </c>
      <c r="AP90" s="585" t="s">
        <v>443</v>
      </c>
      <c r="AQ90" s="583"/>
      <c r="AR90" s="583"/>
      <c r="AS90" s="587" t="s">
        <v>1862</v>
      </c>
      <c r="AT90" s="507"/>
      <c r="AU90" s="508"/>
    </row>
    <row r="91" spans="1:47" s="423" customFormat="1" ht="15.6" customHeight="1">
      <c r="A91" s="375">
        <v>81</v>
      </c>
      <c r="B91" s="588"/>
      <c r="C91" s="583" t="s">
        <v>1246</v>
      </c>
      <c r="D91" s="602"/>
      <c r="E91" s="583"/>
      <c r="F91" s="583"/>
      <c r="G91" s="583"/>
      <c r="H91" s="583" t="s">
        <v>1445</v>
      </c>
      <c r="I91" s="583"/>
      <c r="J91" s="583" t="s">
        <v>551</v>
      </c>
      <c r="K91" s="612">
        <v>1</v>
      </c>
      <c r="L91" s="583" t="s">
        <v>1245</v>
      </c>
      <c r="M91" s="585"/>
      <c r="N91" s="585"/>
      <c r="O91" s="583"/>
      <c r="P91" s="583" t="s">
        <v>1466</v>
      </c>
      <c r="Q91" s="586">
        <v>480</v>
      </c>
      <c r="R91" s="586"/>
      <c r="S91" s="586"/>
      <c r="T91" s="586"/>
      <c r="U91" s="586"/>
      <c r="V91" s="586"/>
      <c r="W91" s="586"/>
      <c r="X91" s="586"/>
      <c r="Y91" s="586"/>
      <c r="Z91" s="586"/>
      <c r="AA91" s="586"/>
      <c r="AB91" s="586"/>
      <c r="AC91" s="586"/>
      <c r="AD91" s="586"/>
      <c r="AE91" s="586"/>
      <c r="AF91" s="586"/>
      <c r="AG91" s="586"/>
      <c r="AH91" s="586"/>
      <c r="AI91" s="586"/>
      <c r="AJ91" s="586"/>
      <c r="AK91" s="586"/>
      <c r="AL91" s="583" t="s">
        <v>1883</v>
      </c>
      <c r="AM91" s="583"/>
      <c r="AN91" s="583"/>
      <c r="AO91" s="583"/>
      <c r="AP91" s="583"/>
      <c r="AQ91" s="583"/>
      <c r="AR91" s="583"/>
      <c r="AS91" s="587"/>
      <c r="AT91" s="507"/>
      <c r="AU91" s="508"/>
    </row>
    <row r="92" spans="1:47" s="423" customFormat="1" ht="15.6" customHeight="1">
      <c r="A92" s="375">
        <v>82</v>
      </c>
      <c r="B92" s="596"/>
      <c r="C92" s="583" t="s">
        <v>1923</v>
      </c>
      <c r="D92" s="584">
        <v>44272</v>
      </c>
      <c r="E92" s="583"/>
      <c r="F92" s="583"/>
      <c r="G92" s="583"/>
      <c r="H92" s="583" t="s">
        <v>1190</v>
      </c>
      <c r="I92" s="583"/>
      <c r="J92" s="583" t="s">
        <v>551</v>
      </c>
      <c r="K92" s="612">
        <v>1</v>
      </c>
      <c r="L92" s="583" t="s">
        <v>1924</v>
      </c>
      <c r="M92" s="585"/>
      <c r="N92" s="585"/>
      <c r="O92" s="583"/>
      <c r="P92" s="583" t="s">
        <v>1466</v>
      </c>
      <c r="Q92" s="586">
        <v>485</v>
      </c>
      <c r="R92" s="586"/>
      <c r="S92" s="586"/>
      <c r="T92" s="586"/>
      <c r="U92" s="586"/>
      <c r="V92" s="586"/>
      <c r="W92" s="586"/>
      <c r="X92" s="586"/>
      <c r="Y92" s="586"/>
      <c r="Z92" s="586"/>
      <c r="AA92" s="586"/>
      <c r="AB92" s="586"/>
      <c r="AC92" s="586"/>
      <c r="AD92" s="586"/>
      <c r="AE92" s="586"/>
      <c r="AF92" s="586"/>
      <c r="AG92" s="586"/>
      <c r="AH92" s="586"/>
      <c r="AI92" s="586"/>
      <c r="AJ92" s="586"/>
      <c r="AK92" s="586"/>
      <c r="AL92" s="583" t="s">
        <v>1834</v>
      </c>
      <c r="AM92" s="583"/>
      <c r="AN92" s="583"/>
      <c r="AO92" s="583"/>
      <c r="AP92" s="583"/>
      <c r="AQ92" s="583"/>
      <c r="AR92" s="583"/>
      <c r="AS92" s="587"/>
      <c r="AT92" s="507"/>
      <c r="AU92" s="508"/>
    </row>
    <row r="93" spans="1:47" s="423" customFormat="1" ht="15.6" customHeight="1">
      <c r="A93" s="524">
        <v>83</v>
      </c>
      <c r="B93" s="597"/>
      <c r="C93" s="590" t="s">
        <v>1925</v>
      </c>
      <c r="D93" s="591">
        <v>44361</v>
      </c>
      <c r="E93" s="590"/>
      <c r="F93" s="590"/>
      <c r="G93" s="590"/>
      <c r="H93" s="590" t="s">
        <v>1190</v>
      </c>
      <c r="I93" s="590"/>
      <c r="J93" s="590" t="s">
        <v>551</v>
      </c>
      <c r="K93" s="613">
        <v>1</v>
      </c>
      <c r="L93" s="590" t="s">
        <v>1926</v>
      </c>
      <c r="M93" s="592"/>
      <c r="N93" s="592"/>
      <c r="O93" s="590"/>
      <c r="P93" s="590" t="s">
        <v>1466</v>
      </c>
      <c r="Q93" s="593">
        <v>493</v>
      </c>
      <c r="R93" s="593"/>
      <c r="S93" s="593"/>
      <c r="T93" s="593"/>
      <c r="U93" s="593"/>
      <c r="V93" s="593"/>
      <c r="W93" s="593"/>
      <c r="X93" s="593"/>
      <c r="Y93" s="593"/>
      <c r="Z93" s="593"/>
      <c r="AA93" s="593"/>
      <c r="AB93" s="593"/>
      <c r="AC93" s="593"/>
      <c r="AD93" s="593"/>
      <c r="AE93" s="593"/>
      <c r="AF93" s="593"/>
      <c r="AG93" s="593"/>
      <c r="AH93" s="593"/>
      <c r="AI93" s="593"/>
      <c r="AJ93" s="593"/>
      <c r="AK93" s="593"/>
      <c r="AL93" s="590" t="s">
        <v>1927</v>
      </c>
      <c r="AM93" s="590"/>
      <c r="AN93" s="590"/>
      <c r="AO93" s="590"/>
      <c r="AP93" s="590"/>
      <c r="AQ93" s="590"/>
      <c r="AR93" s="590"/>
      <c r="AS93" s="590"/>
      <c r="AT93" s="507"/>
      <c r="AU93" s="508"/>
    </row>
    <row r="94" spans="1:47" s="423" customFormat="1" ht="15.6" customHeight="1">
      <c r="A94" s="524">
        <v>84</v>
      </c>
      <c r="B94" s="597"/>
      <c r="C94" s="590" t="s">
        <v>1928</v>
      </c>
      <c r="D94" s="591">
        <v>44582</v>
      </c>
      <c r="E94" s="590"/>
      <c r="F94" s="590"/>
      <c r="G94" s="590"/>
      <c r="H94" s="590" t="s">
        <v>1445</v>
      </c>
      <c r="I94" s="590"/>
      <c r="J94" s="590" t="s">
        <v>551</v>
      </c>
      <c r="K94" s="613">
        <v>1</v>
      </c>
      <c r="L94" s="590" t="s">
        <v>1929</v>
      </c>
      <c r="M94" s="592"/>
      <c r="N94" s="592"/>
      <c r="O94" s="590"/>
      <c r="P94" s="590" t="s">
        <v>1466</v>
      </c>
      <c r="Q94" s="593">
        <v>509</v>
      </c>
      <c r="R94" s="593"/>
      <c r="S94" s="593"/>
      <c r="T94" s="593"/>
      <c r="U94" s="593"/>
      <c r="V94" s="593"/>
      <c r="W94" s="593"/>
      <c r="X94" s="593"/>
      <c r="Y94" s="593"/>
      <c r="Z94" s="593"/>
      <c r="AA94" s="593"/>
      <c r="AB94" s="593"/>
      <c r="AC94" s="593"/>
      <c r="AD94" s="593"/>
      <c r="AE94" s="593"/>
      <c r="AF94" s="593"/>
      <c r="AG94" s="593"/>
      <c r="AH94" s="593"/>
      <c r="AI94" s="593"/>
      <c r="AJ94" s="593"/>
      <c r="AK94" s="593"/>
      <c r="AL94" s="590" t="s">
        <v>1902</v>
      </c>
      <c r="AM94" s="590"/>
      <c r="AN94" s="590"/>
      <c r="AO94" s="590"/>
      <c r="AP94" s="590"/>
      <c r="AQ94" s="590"/>
      <c r="AR94" s="590"/>
      <c r="AS94" s="590"/>
      <c r="AT94" s="507"/>
      <c r="AU94" s="508"/>
    </row>
    <row r="95" spans="1:47" s="423" customFormat="1" ht="15.6" customHeight="1">
      <c r="A95" s="375">
        <v>85</v>
      </c>
      <c r="B95" s="596"/>
      <c r="C95" s="583" t="s">
        <v>1930</v>
      </c>
      <c r="D95" s="584"/>
      <c r="E95" s="583"/>
      <c r="F95" s="583"/>
      <c r="G95" s="583"/>
      <c r="H95" s="583" t="s">
        <v>1172</v>
      </c>
      <c r="I95" s="583"/>
      <c r="J95" s="583" t="s">
        <v>551</v>
      </c>
      <c r="K95" s="612">
        <v>1</v>
      </c>
      <c r="L95" s="583" t="s">
        <v>1247</v>
      </c>
      <c r="M95" s="585"/>
      <c r="N95" s="585"/>
      <c r="O95" s="583"/>
      <c r="P95" s="583" t="s">
        <v>1466</v>
      </c>
      <c r="Q95" s="586">
        <v>546</v>
      </c>
      <c r="R95" s="586"/>
      <c r="S95" s="586"/>
      <c r="T95" s="586"/>
      <c r="U95" s="586"/>
      <c r="V95" s="586"/>
      <c r="W95" s="586"/>
      <c r="X95" s="586"/>
      <c r="Y95" s="586"/>
      <c r="Z95" s="586"/>
      <c r="AA95" s="586"/>
      <c r="AB95" s="586"/>
      <c r="AC95" s="586"/>
      <c r="AD95" s="586"/>
      <c r="AE95" s="586"/>
      <c r="AF95" s="586"/>
      <c r="AG95" s="586"/>
      <c r="AH95" s="586"/>
      <c r="AI95" s="586"/>
      <c r="AJ95" s="586"/>
      <c r="AK95" s="586"/>
      <c r="AL95" s="583" t="s">
        <v>1860</v>
      </c>
      <c r="AM95" s="583"/>
      <c r="AN95" s="583"/>
      <c r="AO95" s="583"/>
      <c r="AP95" s="583"/>
      <c r="AQ95" s="583"/>
      <c r="AR95" s="583"/>
      <c r="AS95" s="587" t="s">
        <v>1857</v>
      </c>
      <c r="AT95" s="507"/>
      <c r="AU95" s="508"/>
    </row>
    <row r="96" spans="1:47" s="423" customFormat="1" ht="15.6" customHeight="1">
      <c r="A96" s="375">
        <v>86</v>
      </c>
      <c r="B96" s="596"/>
      <c r="C96" s="583" t="s">
        <v>1239</v>
      </c>
      <c r="D96" s="584"/>
      <c r="E96" s="583"/>
      <c r="F96" s="583"/>
      <c r="G96" s="583"/>
      <c r="H96" s="583" t="s">
        <v>1239</v>
      </c>
      <c r="I96" s="583"/>
      <c r="J96" s="583" t="s">
        <v>551</v>
      </c>
      <c r="K96" s="616" t="s">
        <v>1967</v>
      </c>
      <c r="L96" s="583" t="s">
        <v>1931</v>
      </c>
      <c r="M96" s="585"/>
      <c r="N96" s="585"/>
      <c r="O96" s="583"/>
      <c r="P96" s="583" t="s">
        <v>1466</v>
      </c>
      <c r="Q96" s="586">
        <v>587</v>
      </c>
      <c r="R96" s="586"/>
      <c r="S96" s="593"/>
      <c r="T96" s="593"/>
      <c r="U96" s="593"/>
      <c r="V96" s="593"/>
      <c r="W96" s="593"/>
      <c r="X96" s="593"/>
      <c r="Y96" s="593"/>
      <c r="Z96" s="593"/>
      <c r="AA96" s="593"/>
      <c r="AB96" s="593"/>
      <c r="AC96" s="593"/>
      <c r="AD96" s="593"/>
      <c r="AE96" s="593"/>
      <c r="AF96" s="593"/>
      <c r="AG96" s="593"/>
      <c r="AH96" s="593"/>
      <c r="AI96" s="593"/>
      <c r="AJ96" s="593"/>
      <c r="AK96" s="593"/>
      <c r="AL96" s="583" t="s">
        <v>556</v>
      </c>
      <c r="AM96" s="583"/>
      <c r="AN96" s="583"/>
      <c r="AO96" s="583"/>
      <c r="AP96" s="583"/>
      <c r="AQ96" s="583"/>
      <c r="AR96" s="583"/>
      <c r="AS96" s="587" t="s">
        <v>1907</v>
      </c>
      <c r="AT96" s="507"/>
      <c r="AU96" s="508"/>
    </row>
    <row r="97" spans="1:47" s="423" customFormat="1" ht="15.6" customHeight="1">
      <c r="A97" s="524">
        <v>87</v>
      </c>
      <c r="B97" s="597"/>
      <c r="C97" s="590" t="s">
        <v>1932</v>
      </c>
      <c r="D97" s="591">
        <v>44453</v>
      </c>
      <c r="E97" s="590"/>
      <c r="F97" s="590"/>
      <c r="G97" s="590"/>
      <c r="H97" s="590" t="s">
        <v>1172</v>
      </c>
      <c r="I97" s="590"/>
      <c r="J97" s="590" t="s">
        <v>551</v>
      </c>
      <c r="K97" s="613">
        <v>1</v>
      </c>
      <c r="L97" s="590" t="s">
        <v>1933</v>
      </c>
      <c r="M97" s="592"/>
      <c r="N97" s="592"/>
      <c r="O97" s="590"/>
      <c r="P97" s="590" t="s">
        <v>1466</v>
      </c>
      <c r="Q97" s="593">
        <v>606</v>
      </c>
      <c r="R97" s="593"/>
      <c r="S97" s="593"/>
      <c r="T97" s="593"/>
      <c r="U97" s="593"/>
      <c r="V97" s="593"/>
      <c r="W97" s="593"/>
      <c r="X97" s="593"/>
      <c r="Y97" s="593"/>
      <c r="Z97" s="593"/>
      <c r="AA97" s="593"/>
      <c r="AB97" s="593"/>
      <c r="AC97" s="593"/>
      <c r="AD97" s="593"/>
      <c r="AE97" s="593"/>
      <c r="AF97" s="593"/>
      <c r="AG97" s="593"/>
      <c r="AH97" s="593"/>
      <c r="AI97" s="593"/>
      <c r="AJ97" s="593"/>
      <c r="AK97" s="593"/>
      <c r="AL97" s="590" t="s">
        <v>1860</v>
      </c>
      <c r="AM97" s="590"/>
      <c r="AN97" s="590"/>
      <c r="AO97" s="590"/>
      <c r="AP97" s="590"/>
      <c r="AQ97" s="590"/>
      <c r="AR97" s="590"/>
      <c r="AS97" s="590"/>
      <c r="AT97" s="507"/>
      <c r="AU97" s="508"/>
    </row>
    <row r="98" spans="1:47" s="423" customFormat="1" ht="15.6" customHeight="1">
      <c r="A98" s="524">
        <v>88</v>
      </c>
      <c r="B98" s="597"/>
      <c r="C98" s="590" t="s">
        <v>1934</v>
      </c>
      <c r="D98" s="591">
        <v>44460</v>
      </c>
      <c r="E98" s="590"/>
      <c r="F98" s="590"/>
      <c r="G98" s="590"/>
      <c r="H98" s="590" t="s">
        <v>1445</v>
      </c>
      <c r="I98" s="590"/>
      <c r="J98" s="590" t="s">
        <v>551</v>
      </c>
      <c r="K98" s="613">
        <v>1</v>
      </c>
      <c r="L98" s="590" t="s">
        <v>1935</v>
      </c>
      <c r="M98" s="592"/>
      <c r="N98" s="592"/>
      <c r="O98" s="590"/>
      <c r="P98" s="590" t="s">
        <v>1466</v>
      </c>
      <c r="Q98" s="593">
        <v>621</v>
      </c>
      <c r="R98" s="593"/>
      <c r="S98" s="593"/>
      <c r="T98" s="593"/>
      <c r="U98" s="593"/>
      <c r="V98" s="593"/>
      <c r="W98" s="593"/>
      <c r="X98" s="593"/>
      <c r="Y98" s="593"/>
      <c r="Z98" s="593"/>
      <c r="AA98" s="593"/>
      <c r="AB98" s="593"/>
      <c r="AC98" s="593"/>
      <c r="AD98" s="593"/>
      <c r="AE98" s="593"/>
      <c r="AF98" s="593"/>
      <c r="AG98" s="593"/>
      <c r="AH98" s="593"/>
      <c r="AI98" s="593"/>
      <c r="AJ98" s="593"/>
      <c r="AK98" s="593"/>
      <c r="AL98" s="590" t="s">
        <v>1846</v>
      </c>
      <c r="AM98" s="590"/>
      <c r="AN98" s="590"/>
      <c r="AO98" s="590"/>
      <c r="AP98" s="590"/>
      <c r="AQ98" s="590"/>
      <c r="AR98" s="590"/>
      <c r="AS98" s="590"/>
      <c r="AT98" s="507"/>
      <c r="AU98" s="508"/>
    </row>
    <row r="99" spans="1:47" s="423" customFormat="1" ht="15.6" customHeight="1">
      <c r="A99" s="375">
        <v>89</v>
      </c>
      <c r="B99" s="596"/>
      <c r="C99" s="583" t="s">
        <v>1251</v>
      </c>
      <c r="D99" s="584"/>
      <c r="E99" s="583"/>
      <c r="F99" s="583"/>
      <c r="G99" s="583"/>
      <c r="H99" s="583" t="s">
        <v>1190</v>
      </c>
      <c r="I99" s="583"/>
      <c r="J99" s="583" t="s">
        <v>551</v>
      </c>
      <c r="K99" s="612">
        <v>1</v>
      </c>
      <c r="L99" s="583" t="s">
        <v>1250</v>
      </c>
      <c r="M99" s="585"/>
      <c r="N99" s="585"/>
      <c r="O99" s="583"/>
      <c r="P99" s="583" t="s">
        <v>1466</v>
      </c>
      <c r="Q99" s="586">
        <v>625</v>
      </c>
      <c r="R99" s="586"/>
      <c r="S99" s="586"/>
      <c r="T99" s="586"/>
      <c r="U99" s="586"/>
      <c r="V99" s="586"/>
      <c r="W99" s="586"/>
      <c r="X99" s="586"/>
      <c r="Y99" s="586"/>
      <c r="Z99" s="586"/>
      <c r="AA99" s="586"/>
      <c r="AB99" s="586"/>
      <c r="AC99" s="586"/>
      <c r="AD99" s="586"/>
      <c r="AE99" s="586"/>
      <c r="AF99" s="586"/>
      <c r="AG99" s="586"/>
      <c r="AH99" s="586"/>
      <c r="AI99" s="586"/>
      <c r="AJ99" s="586"/>
      <c r="AK99" s="586"/>
      <c r="AL99" s="583" t="s">
        <v>1861</v>
      </c>
      <c r="AM99" s="583"/>
      <c r="AN99" s="583"/>
      <c r="AO99" s="583"/>
      <c r="AP99" s="583"/>
      <c r="AQ99" s="583"/>
      <c r="AR99" s="583"/>
      <c r="AS99" s="600" t="s">
        <v>1831</v>
      </c>
      <c r="AT99" s="507"/>
      <c r="AU99" s="508"/>
    </row>
    <row r="100" spans="1:47" s="423" customFormat="1" ht="15.6" customHeight="1">
      <c r="A100" s="375">
        <v>90</v>
      </c>
      <c r="B100" s="596"/>
      <c r="C100" s="583" t="s">
        <v>1263</v>
      </c>
      <c r="D100" s="584"/>
      <c r="E100" s="583"/>
      <c r="F100" s="583"/>
      <c r="G100" s="583"/>
      <c r="H100" s="583" t="s">
        <v>1190</v>
      </c>
      <c r="I100" s="583"/>
      <c r="J100" s="583" t="s">
        <v>551</v>
      </c>
      <c r="K100" s="612">
        <v>1</v>
      </c>
      <c r="L100" s="583" t="s">
        <v>1262</v>
      </c>
      <c r="M100" s="585"/>
      <c r="N100" s="585"/>
      <c r="O100" s="583"/>
      <c r="P100" s="583" t="s">
        <v>1466</v>
      </c>
      <c r="Q100" s="586">
        <v>627</v>
      </c>
      <c r="R100" s="586"/>
      <c r="S100" s="586"/>
      <c r="T100" s="586"/>
      <c r="U100" s="586"/>
      <c r="V100" s="586"/>
      <c r="W100" s="586"/>
      <c r="X100" s="586"/>
      <c r="Y100" s="586"/>
      <c r="Z100" s="586"/>
      <c r="AA100" s="586"/>
      <c r="AB100" s="586"/>
      <c r="AC100" s="586"/>
      <c r="AD100" s="586"/>
      <c r="AE100" s="586"/>
      <c r="AF100" s="586"/>
      <c r="AG100" s="586"/>
      <c r="AH100" s="586"/>
      <c r="AI100" s="586"/>
      <c r="AJ100" s="586"/>
      <c r="AK100" s="586"/>
      <c r="AL100" s="583" t="s">
        <v>1927</v>
      </c>
      <c r="AM100" s="583"/>
      <c r="AN100" s="583"/>
      <c r="AO100" s="583"/>
      <c r="AP100" s="583"/>
      <c r="AQ100" s="583"/>
      <c r="AR100" s="583"/>
      <c r="AS100" s="587"/>
      <c r="AT100" s="507"/>
      <c r="AU100" s="508"/>
    </row>
    <row r="101" spans="1:47" s="423" customFormat="1" ht="15.6" customHeight="1">
      <c r="A101" s="375">
        <v>91</v>
      </c>
      <c r="B101" s="596"/>
      <c r="C101" s="583" t="s">
        <v>1249</v>
      </c>
      <c r="D101" s="584"/>
      <c r="E101" s="583"/>
      <c r="F101" s="583"/>
      <c r="G101" s="583"/>
      <c r="H101" s="583" t="s">
        <v>1445</v>
      </c>
      <c r="I101" s="583"/>
      <c r="J101" s="583" t="s">
        <v>551</v>
      </c>
      <c r="K101" s="612">
        <v>1</v>
      </c>
      <c r="L101" s="583" t="s">
        <v>1248</v>
      </c>
      <c r="M101" s="585"/>
      <c r="N101" s="585"/>
      <c r="O101" s="583"/>
      <c r="P101" s="583" t="s">
        <v>1466</v>
      </c>
      <c r="Q101" s="586">
        <v>636</v>
      </c>
      <c r="R101" s="586"/>
      <c r="S101" s="586"/>
      <c r="T101" s="586"/>
      <c r="U101" s="586"/>
      <c r="V101" s="586"/>
      <c r="W101" s="586"/>
      <c r="X101" s="586"/>
      <c r="Y101" s="586"/>
      <c r="Z101" s="586"/>
      <c r="AA101" s="586"/>
      <c r="AB101" s="586"/>
      <c r="AC101" s="586"/>
      <c r="AD101" s="586"/>
      <c r="AE101" s="586"/>
      <c r="AF101" s="586"/>
      <c r="AG101" s="586"/>
      <c r="AH101" s="586"/>
      <c r="AI101" s="586"/>
      <c r="AJ101" s="586"/>
      <c r="AK101" s="586"/>
      <c r="AL101" s="583" t="s">
        <v>556</v>
      </c>
      <c r="AM101" s="583"/>
      <c r="AN101" s="583"/>
      <c r="AO101" s="583"/>
      <c r="AP101" s="583"/>
      <c r="AQ101" s="583"/>
      <c r="AR101" s="583"/>
      <c r="AS101" s="587" t="s">
        <v>1907</v>
      </c>
      <c r="AT101" s="507"/>
      <c r="AU101" s="508"/>
    </row>
    <row r="102" spans="1:47" s="423" customFormat="1" ht="15.6" customHeight="1">
      <c r="A102" s="375">
        <v>92</v>
      </c>
      <c r="B102" s="596"/>
      <c r="C102" s="583" t="s">
        <v>1253</v>
      </c>
      <c r="D102" s="584" t="s">
        <v>1673</v>
      </c>
      <c r="E102" s="583"/>
      <c r="F102" s="583"/>
      <c r="G102" s="583"/>
      <c r="H102" s="583" t="s">
        <v>1455</v>
      </c>
      <c r="I102" s="583"/>
      <c r="J102" s="583" t="s">
        <v>551</v>
      </c>
      <c r="K102" s="612">
        <v>1</v>
      </c>
      <c r="L102" s="583" t="s">
        <v>1252</v>
      </c>
      <c r="M102" s="585" t="s">
        <v>425</v>
      </c>
      <c r="N102" s="585" t="s">
        <v>161</v>
      </c>
      <c r="O102" s="583" t="s">
        <v>1465</v>
      </c>
      <c r="P102" s="583" t="s">
        <v>1466</v>
      </c>
      <c r="Q102" s="586">
        <v>650</v>
      </c>
      <c r="R102" s="586" t="s">
        <v>425</v>
      </c>
      <c r="S102" s="586" t="s">
        <v>592</v>
      </c>
      <c r="T102" s="586" t="s">
        <v>592</v>
      </c>
      <c r="U102" s="586" t="s">
        <v>592</v>
      </c>
      <c r="V102" s="586" t="s">
        <v>592</v>
      </c>
      <c r="W102" s="586">
        <v>621.15</v>
      </c>
      <c r="X102" s="586">
        <v>45.27</v>
      </c>
      <c r="Y102" s="586">
        <v>87.27000000000001</v>
      </c>
      <c r="Z102" s="586">
        <v>575.88</v>
      </c>
      <c r="AA102" s="586">
        <v>109.85000000000002</v>
      </c>
      <c r="AB102" s="586">
        <v>0.5</v>
      </c>
      <c r="AC102" s="586">
        <v>0.5</v>
      </c>
      <c r="AD102" s="586">
        <v>3995</v>
      </c>
      <c r="AE102" s="586">
        <v>3600</v>
      </c>
      <c r="AF102" s="586">
        <v>0.42</v>
      </c>
      <c r="AG102" s="586">
        <v>0.57999999999999996</v>
      </c>
      <c r="AH102" s="586">
        <v>0.316</v>
      </c>
      <c r="AI102" s="586">
        <v>0.68400000000000005</v>
      </c>
      <c r="AJ102" s="586">
        <v>0</v>
      </c>
      <c r="AK102" s="586" t="s">
        <v>1279</v>
      </c>
      <c r="AL102" s="583" t="s">
        <v>1830</v>
      </c>
      <c r="AM102" s="583" t="s">
        <v>1467</v>
      </c>
      <c r="AN102" s="583" t="s">
        <v>258</v>
      </c>
      <c r="AO102" s="583" t="s">
        <v>592</v>
      </c>
      <c r="AP102" s="585" t="s">
        <v>443</v>
      </c>
      <c r="AQ102" s="583"/>
      <c r="AR102" s="583"/>
      <c r="AS102" s="587" t="s">
        <v>1907</v>
      </c>
      <c r="AT102" s="507"/>
      <c r="AU102" s="508"/>
    </row>
    <row r="103" spans="1:47" s="423" customFormat="1" ht="15.6" customHeight="1">
      <c r="A103" s="524">
        <v>93</v>
      </c>
      <c r="B103" s="597"/>
      <c r="C103" s="590" t="s">
        <v>1936</v>
      </c>
      <c r="D103" s="591">
        <v>44251</v>
      </c>
      <c r="E103" s="590"/>
      <c r="F103" s="590"/>
      <c r="G103" s="590"/>
      <c r="H103" s="590" t="s">
        <v>1445</v>
      </c>
      <c r="I103" s="590"/>
      <c r="J103" s="590" t="s">
        <v>551</v>
      </c>
      <c r="K103" s="613">
        <v>1</v>
      </c>
      <c r="L103" s="590" t="s">
        <v>1937</v>
      </c>
      <c r="M103" s="592"/>
      <c r="N103" s="592"/>
      <c r="O103" s="590"/>
      <c r="P103" s="590" t="s">
        <v>1466</v>
      </c>
      <c r="Q103" s="593">
        <v>694</v>
      </c>
      <c r="R103" s="593"/>
      <c r="S103" s="593"/>
      <c r="T103" s="593"/>
      <c r="U103" s="593"/>
      <c r="V103" s="593"/>
      <c r="W103" s="593"/>
      <c r="X103" s="593"/>
      <c r="Y103" s="593"/>
      <c r="Z103" s="593"/>
      <c r="AA103" s="593"/>
      <c r="AB103" s="593"/>
      <c r="AC103" s="593"/>
      <c r="AD103" s="593"/>
      <c r="AE103" s="593"/>
      <c r="AF103" s="593"/>
      <c r="AG103" s="593"/>
      <c r="AH103" s="593"/>
      <c r="AI103" s="593"/>
      <c r="AJ103" s="593"/>
      <c r="AK103" s="593"/>
      <c r="AL103" s="590" t="s">
        <v>1902</v>
      </c>
      <c r="AM103" s="590"/>
      <c r="AN103" s="590"/>
      <c r="AO103" s="590"/>
      <c r="AP103" s="590"/>
      <c r="AQ103" s="590"/>
      <c r="AR103" s="590"/>
      <c r="AS103" s="590"/>
      <c r="AT103" s="507"/>
      <c r="AU103" s="508"/>
    </row>
    <row r="104" spans="1:47" s="423" customFormat="1" ht="15.6" customHeight="1">
      <c r="A104" s="524">
        <v>94</v>
      </c>
      <c r="B104" s="597"/>
      <c r="C104" s="590" t="s">
        <v>1938</v>
      </c>
      <c r="D104" s="591">
        <v>44183</v>
      </c>
      <c r="E104" s="590"/>
      <c r="F104" s="590"/>
      <c r="G104" s="590"/>
      <c r="H104" s="590" t="s">
        <v>1190</v>
      </c>
      <c r="I104" s="590"/>
      <c r="J104" s="590" t="s">
        <v>551</v>
      </c>
      <c r="K104" s="613">
        <v>1</v>
      </c>
      <c r="L104" s="590" t="s">
        <v>1939</v>
      </c>
      <c r="M104" s="592"/>
      <c r="N104" s="592"/>
      <c r="O104" s="590"/>
      <c r="P104" s="590" t="s">
        <v>1466</v>
      </c>
      <c r="Q104" s="593">
        <v>700</v>
      </c>
      <c r="R104" s="593"/>
      <c r="S104" s="593"/>
      <c r="T104" s="593"/>
      <c r="U104" s="593"/>
      <c r="V104" s="593"/>
      <c r="W104" s="593"/>
      <c r="X104" s="593"/>
      <c r="Y104" s="593"/>
      <c r="Z104" s="593"/>
      <c r="AA104" s="593"/>
      <c r="AB104" s="593"/>
      <c r="AC104" s="593"/>
      <c r="AD104" s="593"/>
      <c r="AE104" s="593"/>
      <c r="AF104" s="593"/>
      <c r="AG104" s="593"/>
      <c r="AH104" s="593"/>
      <c r="AI104" s="593"/>
      <c r="AJ104" s="593"/>
      <c r="AK104" s="593"/>
      <c r="AL104" s="590" t="s">
        <v>1834</v>
      </c>
      <c r="AM104" s="590"/>
      <c r="AN104" s="590"/>
      <c r="AO104" s="590"/>
      <c r="AP104" s="590"/>
      <c r="AQ104" s="590"/>
      <c r="AR104" s="590"/>
      <c r="AS104" s="594" t="s">
        <v>1831</v>
      </c>
      <c r="AT104" s="507"/>
      <c r="AU104" s="508"/>
    </row>
    <row r="105" spans="1:47" s="423" customFormat="1" ht="15.6" customHeight="1">
      <c r="A105" s="375">
        <v>95</v>
      </c>
      <c r="B105" s="596"/>
      <c r="C105" s="583" t="s">
        <v>1257</v>
      </c>
      <c r="D105" s="584"/>
      <c r="E105" s="583"/>
      <c r="F105" s="583"/>
      <c r="G105" s="583"/>
      <c r="H105" s="583" t="s">
        <v>1190</v>
      </c>
      <c r="I105" s="583"/>
      <c r="J105" s="583" t="s">
        <v>551</v>
      </c>
      <c r="K105" s="612">
        <v>1</v>
      </c>
      <c r="L105" s="583" t="s">
        <v>1256</v>
      </c>
      <c r="M105" s="585"/>
      <c r="N105" s="585"/>
      <c r="O105" s="583"/>
      <c r="P105" s="583" t="s">
        <v>1466</v>
      </c>
      <c r="Q105" s="586">
        <v>704</v>
      </c>
      <c r="R105" s="586"/>
      <c r="S105" s="586"/>
      <c r="T105" s="586"/>
      <c r="U105" s="586"/>
      <c r="V105" s="586"/>
      <c r="W105" s="586"/>
      <c r="X105" s="586"/>
      <c r="Y105" s="586"/>
      <c r="Z105" s="586"/>
      <c r="AA105" s="586"/>
      <c r="AB105" s="586"/>
      <c r="AC105" s="586"/>
      <c r="AD105" s="586"/>
      <c r="AE105" s="586"/>
      <c r="AF105" s="586"/>
      <c r="AG105" s="586"/>
      <c r="AH105" s="586"/>
      <c r="AI105" s="586"/>
      <c r="AJ105" s="586"/>
      <c r="AK105" s="586"/>
      <c r="AL105" s="583" t="s">
        <v>1834</v>
      </c>
      <c r="AM105" s="583"/>
      <c r="AN105" s="583"/>
      <c r="AO105" s="583"/>
      <c r="AP105" s="583"/>
      <c r="AQ105" s="583"/>
      <c r="AR105" s="583"/>
      <c r="AS105" s="587"/>
      <c r="AT105" s="507"/>
      <c r="AU105" s="508"/>
    </row>
    <row r="106" spans="1:47" s="423" customFormat="1" ht="15.6" customHeight="1">
      <c r="A106" s="375">
        <v>96</v>
      </c>
      <c r="B106" s="596"/>
      <c r="C106" s="583" t="s">
        <v>1258</v>
      </c>
      <c r="D106" s="584" t="s">
        <v>1670</v>
      </c>
      <c r="E106" s="583"/>
      <c r="F106" s="583"/>
      <c r="G106" s="583"/>
      <c r="H106" s="583" t="s">
        <v>1391</v>
      </c>
      <c r="I106" s="583"/>
      <c r="J106" s="583" t="s">
        <v>551</v>
      </c>
      <c r="K106" s="612">
        <v>1</v>
      </c>
      <c r="L106" s="583" t="s">
        <v>1940</v>
      </c>
      <c r="M106" s="585" t="s">
        <v>425</v>
      </c>
      <c r="N106" s="585" t="s">
        <v>161</v>
      </c>
      <c r="O106" s="583" t="s">
        <v>1465</v>
      </c>
      <c r="P106" s="583" t="s">
        <v>1466</v>
      </c>
      <c r="Q106" s="586">
        <v>780</v>
      </c>
      <c r="R106" s="586" t="s">
        <v>425</v>
      </c>
      <c r="S106" s="586" t="s">
        <v>592</v>
      </c>
      <c r="T106" s="586">
        <v>187.6</v>
      </c>
      <c r="U106" s="586">
        <v>909</v>
      </c>
      <c r="V106" s="586" t="s">
        <v>592</v>
      </c>
      <c r="W106" s="586">
        <v>449.32</v>
      </c>
      <c r="X106" s="586">
        <v>78.52</v>
      </c>
      <c r="Y106" s="586">
        <v>148.82</v>
      </c>
      <c r="Z106" s="586">
        <v>370.8</v>
      </c>
      <c r="AA106" s="586">
        <v>330.68</v>
      </c>
      <c r="AB106" s="586">
        <v>0.5</v>
      </c>
      <c r="AC106" s="586">
        <v>0.5</v>
      </c>
      <c r="AD106" s="586">
        <v>3172</v>
      </c>
      <c r="AE106" s="586">
        <v>2500</v>
      </c>
      <c r="AF106" s="586">
        <v>0.59</v>
      </c>
      <c r="AG106" s="586">
        <v>0.41</v>
      </c>
      <c r="AH106" s="586">
        <v>0.55000000000000004</v>
      </c>
      <c r="AI106" s="586">
        <v>0.45</v>
      </c>
      <c r="AJ106" s="586">
        <v>0</v>
      </c>
      <c r="AK106" s="586" t="s">
        <v>1279</v>
      </c>
      <c r="AL106" s="583" t="s">
        <v>1873</v>
      </c>
      <c r="AM106" s="583" t="s">
        <v>1467</v>
      </c>
      <c r="AN106" s="583" t="s">
        <v>258</v>
      </c>
      <c r="AO106" s="583" t="s">
        <v>592</v>
      </c>
      <c r="AP106" s="585" t="s">
        <v>443</v>
      </c>
      <c r="AQ106" s="583"/>
      <c r="AR106" s="583"/>
      <c r="AS106" s="587" t="s">
        <v>1941</v>
      </c>
      <c r="AT106" s="507"/>
      <c r="AU106" s="508"/>
    </row>
    <row r="107" spans="1:47" s="423" customFormat="1" ht="15.6" customHeight="1">
      <c r="A107" s="375">
        <v>97</v>
      </c>
      <c r="B107" s="596"/>
      <c r="C107" s="583" t="s">
        <v>1259</v>
      </c>
      <c r="D107" s="584"/>
      <c r="E107" s="583"/>
      <c r="F107" s="583"/>
      <c r="G107" s="583"/>
      <c r="H107" s="583" t="s">
        <v>1172</v>
      </c>
      <c r="I107" s="583"/>
      <c r="J107" s="583" t="s">
        <v>551</v>
      </c>
      <c r="K107" s="612">
        <v>1</v>
      </c>
      <c r="L107" s="583" t="s">
        <v>1677</v>
      </c>
      <c r="M107" s="585"/>
      <c r="N107" s="585"/>
      <c r="O107" s="583"/>
      <c r="P107" s="583" t="s">
        <v>1466</v>
      </c>
      <c r="Q107" s="586">
        <v>910</v>
      </c>
      <c r="R107" s="586"/>
      <c r="S107" s="586"/>
      <c r="T107" s="586"/>
      <c r="U107" s="586"/>
      <c r="V107" s="586"/>
      <c r="W107" s="586"/>
      <c r="X107" s="586"/>
      <c r="Y107" s="586"/>
      <c r="Z107" s="586"/>
      <c r="AA107" s="586"/>
      <c r="AB107" s="586"/>
      <c r="AC107" s="586"/>
      <c r="AD107" s="586"/>
      <c r="AE107" s="586"/>
      <c r="AF107" s="586"/>
      <c r="AG107" s="586"/>
      <c r="AH107" s="586"/>
      <c r="AI107" s="586"/>
      <c r="AJ107" s="586"/>
      <c r="AK107" s="586"/>
      <c r="AL107" s="583" t="s">
        <v>556</v>
      </c>
      <c r="AM107" s="583"/>
      <c r="AN107" s="583"/>
      <c r="AO107" s="583"/>
      <c r="AP107" s="583"/>
      <c r="AQ107" s="583"/>
      <c r="AR107" s="583"/>
      <c r="AS107" s="587" t="s">
        <v>1907</v>
      </c>
      <c r="AT107" s="507"/>
      <c r="AU107" s="508"/>
    </row>
    <row r="108" spans="1:47" s="423" customFormat="1" ht="15.6" customHeight="1">
      <c r="A108" s="375">
        <v>98</v>
      </c>
      <c r="B108" s="603"/>
      <c r="C108" s="583" t="s">
        <v>1260</v>
      </c>
      <c r="D108" s="599" t="s">
        <v>1664</v>
      </c>
      <c r="E108" s="583"/>
      <c r="F108" s="583"/>
      <c r="G108" s="583"/>
      <c r="H108" s="583" t="s">
        <v>1172</v>
      </c>
      <c r="I108" s="583"/>
      <c r="J108" s="583" t="s">
        <v>551</v>
      </c>
      <c r="K108" s="612">
        <v>1</v>
      </c>
      <c r="L108" s="583" t="s">
        <v>1260</v>
      </c>
      <c r="M108" s="585" t="s">
        <v>425</v>
      </c>
      <c r="N108" s="585" t="s">
        <v>161</v>
      </c>
      <c r="O108" s="583" t="s">
        <v>1465</v>
      </c>
      <c r="P108" s="583" t="s">
        <v>1466</v>
      </c>
      <c r="Q108" s="586">
        <v>925</v>
      </c>
      <c r="R108" s="586" t="s">
        <v>425</v>
      </c>
      <c r="S108" s="586">
        <v>16</v>
      </c>
      <c r="T108" s="586">
        <v>149.4</v>
      </c>
      <c r="U108" s="586">
        <v>168.36</v>
      </c>
      <c r="V108" s="586" t="s">
        <v>592</v>
      </c>
      <c r="W108" s="586">
        <v>585</v>
      </c>
      <c r="X108" s="586">
        <v>63.89</v>
      </c>
      <c r="Y108" s="586">
        <v>165.4</v>
      </c>
      <c r="Z108" s="586">
        <v>355.71000000000004</v>
      </c>
      <c r="AA108" s="586">
        <v>260</v>
      </c>
      <c r="AB108" s="586">
        <v>0.75</v>
      </c>
      <c r="AC108" s="586">
        <v>0.25</v>
      </c>
      <c r="AD108" s="586">
        <v>4100</v>
      </c>
      <c r="AE108" s="586">
        <v>4100</v>
      </c>
      <c r="AF108" s="586">
        <v>0.35</v>
      </c>
      <c r="AG108" s="586">
        <v>0.65</v>
      </c>
      <c r="AH108" s="586">
        <v>0.4</v>
      </c>
      <c r="AI108" s="586">
        <v>0.6</v>
      </c>
      <c r="AJ108" s="586">
        <v>0</v>
      </c>
      <c r="AK108" s="586" t="s">
        <v>1279</v>
      </c>
      <c r="AL108" s="583" t="s">
        <v>1843</v>
      </c>
      <c r="AM108" s="583" t="s">
        <v>1467</v>
      </c>
      <c r="AN108" s="583" t="s">
        <v>258</v>
      </c>
      <c r="AO108" s="583" t="s">
        <v>592</v>
      </c>
      <c r="AP108" s="585" t="s">
        <v>443</v>
      </c>
      <c r="AQ108" s="583"/>
      <c r="AR108" s="583"/>
      <c r="AS108" s="587" t="s">
        <v>1941</v>
      </c>
      <c r="AT108" s="507"/>
      <c r="AU108" s="508"/>
    </row>
    <row r="109" spans="1:47" s="423" customFormat="1" ht="15.6" customHeight="1">
      <c r="A109" s="375">
        <v>99</v>
      </c>
      <c r="B109" s="603"/>
      <c r="C109" s="583" t="s">
        <v>1261</v>
      </c>
      <c r="D109" s="584"/>
      <c r="E109" s="583"/>
      <c r="F109" s="583"/>
      <c r="G109" s="583"/>
      <c r="H109" s="583" t="s">
        <v>1445</v>
      </c>
      <c r="I109" s="583"/>
      <c r="J109" s="583" t="s">
        <v>551</v>
      </c>
      <c r="K109" s="612">
        <v>1</v>
      </c>
      <c r="L109" s="583" t="s">
        <v>1261</v>
      </c>
      <c r="M109" s="585"/>
      <c r="N109" s="585"/>
      <c r="O109" s="583"/>
      <c r="P109" s="583" t="s">
        <v>1466</v>
      </c>
      <c r="Q109" s="586">
        <v>1025</v>
      </c>
      <c r="R109" s="586"/>
      <c r="S109" s="586"/>
      <c r="T109" s="586"/>
      <c r="U109" s="586"/>
      <c r="V109" s="586"/>
      <c r="W109" s="586"/>
      <c r="X109" s="586"/>
      <c r="Y109" s="586"/>
      <c r="Z109" s="586"/>
      <c r="AA109" s="586"/>
      <c r="AB109" s="586"/>
      <c r="AC109" s="586"/>
      <c r="AD109" s="586"/>
      <c r="AE109" s="586"/>
      <c r="AF109" s="586"/>
      <c r="AG109" s="586"/>
      <c r="AH109" s="586"/>
      <c r="AI109" s="586"/>
      <c r="AJ109" s="586"/>
      <c r="AK109" s="586"/>
      <c r="AL109" s="583" t="s">
        <v>1846</v>
      </c>
      <c r="AM109" s="583"/>
      <c r="AN109" s="583"/>
      <c r="AO109" s="583"/>
      <c r="AP109" s="583"/>
      <c r="AQ109" s="583"/>
      <c r="AR109" s="583"/>
      <c r="AS109" s="587"/>
      <c r="AT109" s="507"/>
      <c r="AU109" s="508"/>
    </row>
    <row r="110" spans="1:47" s="423" customFormat="1" ht="15.6" customHeight="1">
      <c r="A110" s="524">
        <v>100</v>
      </c>
      <c r="B110" s="589"/>
      <c r="C110" s="590" t="s">
        <v>1942</v>
      </c>
      <c r="D110" s="591">
        <v>44327</v>
      </c>
      <c r="E110" s="590"/>
      <c r="F110" s="590"/>
      <c r="G110" s="590"/>
      <c r="H110" s="590" t="s">
        <v>1190</v>
      </c>
      <c r="I110" s="590"/>
      <c r="J110" s="590" t="s">
        <v>551</v>
      </c>
      <c r="K110" s="613">
        <v>1</v>
      </c>
      <c r="L110" s="590" t="s">
        <v>1943</v>
      </c>
      <c r="M110" s="592"/>
      <c r="N110" s="592"/>
      <c r="O110" s="590"/>
      <c r="P110" s="590" t="s">
        <v>1466</v>
      </c>
      <c r="Q110" s="593">
        <v>1050</v>
      </c>
      <c r="R110" s="593"/>
      <c r="S110" s="593"/>
      <c r="T110" s="593"/>
      <c r="U110" s="593"/>
      <c r="V110" s="593"/>
      <c r="W110" s="593"/>
      <c r="X110" s="593"/>
      <c r="Y110" s="593"/>
      <c r="Z110" s="593"/>
      <c r="AA110" s="593"/>
      <c r="AB110" s="593"/>
      <c r="AC110" s="593"/>
      <c r="AD110" s="593"/>
      <c r="AE110" s="593"/>
      <c r="AF110" s="593"/>
      <c r="AG110" s="593"/>
      <c r="AH110" s="593"/>
      <c r="AI110" s="593"/>
      <c r="AJ110" s="593"/>
      <c r="AK110" s="593"/>
      <c r="AL110" s="590" t="s">
        <v>1878</v>
      </c>
      <c r="AM110" s="590"/>
      <c r="AN110" s="590"/>
      <c r="AO110" s="590"/>
      <c r="AP110" s="590"/>
      <c r="AQ110" s="590"/>
      <c r="AR110" s="590"/>
      <c r="AS110" s="594" t="s">
        <v>1831</v>
      </c>
      <c r="AT110" s="507"/>
      <c r="AU110" s="508"/>
    </row>
    <row r="111" spans="1:47" s="423" customFormat="1" ht="15.6" customHeight="1">
      <c r="A111" s="524">
        <v>101</v>
      </c>
      <c r="B111" s="589"/>
      <c r="C111" s="590" t="s">
        <v>1944</v>
      </c>
      <c r="D111" s="591">
        <v>44362</v>
      </c>
      <c r="E111" s="590"/>
      <c r="F111" s="590"/>
      <c r="G111" s="590"/>
      <c r="H111" s="590" t="s">
        <v>1455</v>
      </c>
      <c r="I111" s="590"/>
      <c r="J111" s="590" t="s">
        <v>551</v>
      </c>
      <c r="K111" s="613">
        <v>1</v>
      </c>
      <c r="L111" s="590" t="s">
        <v>1945</v>
      </c>
      <c r="M111" s="592"/>
      <c r="N111" s="592"/>
      <c r="O111" s="590"/>
      <c r="P111" s="590" t="s">
        <v>1466</v>
      </c>
      <c r="Q111" s="593">
        <f>926+404</f>
        <v>1330</v>
      </c>
      <c r="R111" s="593"/>
      <c r="S111" s="593"/>
      <c r="T111" s="593"/>
      <c r="U111" s="593"/>
      <c r="V111" s="593"/>
      <c r="W111" s="593"/>
      <c r="X111" s="593"/>
      <c r="Y111" s="593"/>
      <c r="Z111" s="593"/>
      <c r="AA111" s="593"/>
      <c r="AB111" s="593"/>
      <c r="AC111" s="593"/>
      <c r="AD111" s="593"/>
      <c r="AE111" s="593"/>
      <c r="AF111" s="593"/>
      <c r="AG111" s="593"/>
      <c r="AH111" s="593"/>
      <c r="AI111" s="593"/>
      <c r="AJ111" s="593"/>
      <c r="AK111" s="593"/>
      <c r="AL111" s="590" t="s">
        <v>1914</v>
      </c>
      <c r="AM111" s="590"/>
      <c r="AN111" s="590"/>
      <c r="AO111" s="590"/>
      <c r="AP111" s="590"/>
      <c r="AQ111" s="590"/>
      <c r="AR111" s="590"/>
      <c r="AS111" s="590"/>
      <c r="AT111" s="507"/>
      <c r="AU111" s="508"/>
    </row>
    <row r="112" spans="1:47" s="423" customFormat="1" ht="15.6" customHeight="1">
      <c r="A112" s="375">
        <v>102</v>
      </c>
      <c r="B112" s="603"/>
      <c r="C112" s="583" t="s">
        <v>1264</v>
      </c>
      <c r="D112" s="584"/>
      <c r="E112" s="583"/>
      <c r="F112" s="583"/>
      <c r="G112" s="583"/>
      <c r="H112" s="583" t="s">
        <v>1445</v>
      </c>
      <c r="I112" s="583"/>
      <c r="J112" s="583" t="s">
        <v>551</v>
      </c>
      <c r="K112" s="612">
        <v>1</v>
      </c>
      <c r="L112" s="583" t="s">
        <v>1946</v>
      </c>
      <c r="M112" s="585"/>
      <c r="N112" s="585"/>
      <c r="O112" s="583"/>
      <c r="P112" s="583" t="s">
        <v>1466</v>
      </c>
      <c r="Q112" s="586">
        <v>1400</v>
      </c>
      <c r="R112" s="586"/>
      <c r="S112" s="586"/>
      <c r="T112" s="586"/>
      <c r="U112" s="586"/>
      <c r="V112" s="586"/>
      <c r="W112" s="586"/>
      <c r="X112" s="586"/>
      <c r="Y112" s="586"/>
      <c r="Z112" s="586"/>
      <c r="AA112" s="586"/>
      <c r="AB112" s="586"/>
      <c r="AC112" s="586"/>
      <c r="AD112" s="586"/>
      <c r="AE112" s="586"/>
      <c r="AF112" s="586"/>
      <c r="AG112" s="586"/>
      <c r="AH112" s="586"/>
      <c r="AI112" s="586"/>
      <c r="AJ112" s="586"/>
      <c r="AK112" s="586"/>
      <c r="AL112" s="583" t="s">
        <v>556</v>
      </c>
      <c r="AM112" s="583"/>
      <c r="AN112" s="583"/>
      <c r="AO112" s="583"/>
      <c r="AP112" s="583"/>
      <c r="AQ112" s="583"/>
      <c r="AR112" s="583"/>
      <c r="AS112" s="587" t="s">
        <v>1857</v>
      </c>
      <c r="AT112" s="507"/>
      <c r="AU112" s="508"/>
    </row>
    <row r="113" spans="1:47" s="423" customFormat="1" ht="15.6" customHeight="1">
      <c r="A113" s="375">
        <v>103</v>
      </c>
      <c r="B113" s="603"/>
      <c r="C113" s="583" t="s">
        <v>1266</v>
      </c>
      <c r="D113" s="584"/>
      <c r="E113" s="583"/>
      <c r="F113" s="583"/>
      <c r="G113" s="583"/>
      <c r="H113" s="583" t="s">
        <v>1190</v>
      </c>
      <c r="I113" s="583"/>
      <c r="J113" s="583" t="s">
        <v>551</v>
      </c>
      <c r="K113" s="612">
        <v>1</v>
      </c>
      <c r="L113" s="583" t="s">
        <v>1265</v>
      </c>
      <c r="M113" s="585"/>
      <c r="N113" s="585"/>
      <c r="O113" s="583"/>
      <c r="P113" s="583" t="s">
        <v>1466</v>
      </c>
      <c r="Q113" s="586">
        <v>1416</v>
      </c>
      <c r="R113" s="586"/>
      <c r="S113" s="586"/>
      <c r="T113" s="586"/>
      <c r="U113" s="586"/>
      <c r="V113" s="586"/>
      <c r="W113" s="586"/>
      <c r="X113" s="586"/>
      <c r="Y113" s="586"/>
      <c r="Z113" s="586"/>
      <c r="AA113" s="586"/>
      <c r="AB113" s="586"/>
      <c r="AC113" s="586"/>
      <c r="AD113" s="586"/>
      <c r="AE113" s="586"/>
      <c r="AF113" s="586"/>
      <c r="AG113" s="586"/>
      <c r="AH113" s="586"/>
      <c r="AI113" s="586"/>
      <c r="AJ113" s="586"/>
      <c r="AK113" s="586"/>
      <c r="AL113" s="583" t="s">
        <v>1878</v>
      </c>
      <c r="AM113" s="583"/>
      <c r="AN113" s="583"/>
      <c r="AO113" s="583"/>
      <c r="AP113" s="583"/>
      <c r="AQ113" s="583"/>
      <c r="AR113" s="583"/>
      <c r="AS113" s="587"/>
      <c r="AT113" s="507"/>
      <c r="AU113" s="508"/>
    </row>
    <row r="114" spans="1:47" s="423" customFormat="1" ht="15.6" customHeight="1">
      <c r="A114" s="375">
        <v>104</v>
      </c>
      <c r="B114" s="603"/>
      <c r="C114" s="583" t="s">
        <v>1268</v>
      </c>
      <c r="D114" s="584"/>
      <c r="E114" s="583"/>
      <c r="F114" s="583"/>
      <c r="G114" s="583"/>
      <c r="H114" s="583" t="s">
        <v>1172</v>
      </c>
      <c r="I114" s="583"/>
      <c r="J114" s="583" t="s">
        <v>551</v>
      </c>
      <c r="K114" s="612">
        <v>1</v>
      </c>
      <c r="L114" s="583" t="s">
        <v>1267</v>
      </c>
      <c r="M114" s="585"/>
      <c r="N114" s="585"/>
      <c r="O114" s="583"/>
      <c r="P114" s="583" t="s">
        <v>1466</v>
      </c>
      <c r="Q114" s="586">
        <v>1447</v>
      </c>
      <c r="R114" s="586"/>
      <c r="S114" s="586"/>
      <c r="T114" s="586"/>
      <c r="U114" s="586"/>
      <c r="V114" s="586"/>
      <c r="W114" s="586"/>
      <c r="X114" s="586"/>
      <c r="Y114" s="586"/>
      <c r="Z114" s="586"/>
      <c r="AA114" s="586"/>
      <c r="AB114" s="586"/>
      <c r="AC114" s="586"/>
      <c r="AD114" s="586"/>
      <c r="AE114" s="586"/>
      <c r="AF114" s="586"/>
      <c r="AG114" s="586"/>
      <c r="AH114" s="586"/>
      <c r="AI114" s="586"/>
      <c r="AJ114" s="586"/>
      <c r="AK114" s="586"/>
      <c r="AL114" s="583" t="s">
        <v>556</v>
      </c>
      <c r="AM114" s="583"/>
      <c r="AN114" s="583"/>
      <c r="AO114" s="583"/>
      <c r="AP114" s="583"/>
      <c r="AQ114" s="583"/>
      <c r="AR114" s="583"/>
      <c r="AS114" s="587"/>
      <c r="AT114" s="507"/>
      <c r="AU114" s="508"/>
    </row>
    <row r="115" spans="1:47" s="423" customFormat="1" ht="15.6" customHeight="1">
      <c r="A115" s="375">
        <v>105</v>
      </c>
      <c r="B115" s="603"/>
      <c r="C115" s="583" t="s">
        <v>1270</v>
      </c>
      <c r="D115" s="584"/>
      <c r="E115" s="583"/>
      <c r="F115" s="583"/>
      <c r="G115" s="583"/>
      <c r="H115" s="583" t="s">
        <v>1445</v>
      </c>
      <c r="I115" s="583"/>
      <c r="J115" s="583" t="s">
        <v>551</v>
      </c>
      <c r="K115" s="612">
        <v>1</v>
      </c>
      <c r="L115" s="583" t="s">
        <v>1269</v>
      </c>
      <c r="M115" s="585"/>
      <c r="N115" s="585"/>
      <c r="O115" s="583"/>
      <c r="P115" s="583" t="s">
        <v>1466</v>
      </c>
      <c r="Q115" s="586">
        <v>1449</v>
      </c>
      <c r="R115" s="586"/>
      <c r="S115" s="586"/>
      <c r="T115" s="586"/>
      <c r="U115" s="586"/>
      <c r="V115" s="586"/>
      <c r="W115" s="586"/>
      <c r="X115" s="586"/>
      <c r="Y115" s="586"/>
      <c r="Z115" s="586"/>
      <c r="AA115" s="586"/>
      <c r="AB115" s="586"/>
      <c r="AC115" s="586"/>
      <c r="AD115" s="586"/>
      <c r="AE115" s="586"/>
      <c r="AF115" s="586"/>
      <c r="AG115" s="586"/>
      <c r="AH115" s="586"/>
      <c r="AI115" s="586"/>
      <c r="AJ115" s="586"/>
      <c r="AK115" s="586"/>
      <c r="AL115" s="583" t="s">
        <v>556</v>
      </c>
      <c r="AM115" s="583"/>
      <c r="AN115" s="583"/>
      <c r="AO115" s="583"/>
      <c r="AP115" s="583"/>
      <c r="AQ115" s="583"/>
      <c r="AR115" s="583"/>
      <c r="AS115" s="587"/>
      <c r="AT115" s="507"/>
      <c r="AU115" s="508"/>
    </row>
    <row r="116" spans="1:47" s="423" customFormat="1" ht="15.6" customHeight="1">
      <c r="A116" s="375">
        <v>106</v>
      </c>
      <c r="B116" s="603"/>
      <c r="C116" s="583" t="s">
        <v>1457</v>
      </c>
      <c r="D116" s="599" t="s">
        <v>1665</v>
      </c>
      <c r="E116" s="583"/>
      <c r="F116" s="583"/>
      <c r="G116" s="583"/>
      <c r="H116" s="583" t="s">
        <v>1172</v>
      </c>
      <c r="I116" s="583"/>
      <c r="J116" s="583" t="s">
        <v>551</v>
      </c>
      <c r="K116" s="612">
        <v>1</v>
      </c>
      <c r="L116" s="583" t="s">
        <v>1947</v>
      </c>
      <c r="M116" s="585" t="s">
        <v>1666</v>
      </c>
      <c r="N116" s="585" t="s">
        <v>161</v>
      </c>
      <c r="O116" s="583" t="s">
        <v>1465</v>
      </c>
      <c r="P116" s="583" t="s">
        <v>1466</v>
      </c>
      <c r="Q116" s="586">
        <v>1516</v>
      </c>
      <c r="R116" s="586" t="s">
        <v>1469</v>
      </c>
      <c r="S116" s="586" t="s">
        <v>592</v>
      </c>
      <c r="T116" s="586">
        <v>344</v>
      </c>
      <c r="U116" s="586" t="s">
        <v>592</v>
      </c>
      <c r="V116" s="586" t="s">
        <v>592</v>
      </c>
      <c r="W116" s="586">
        <v>1273</v>
      </c>
      <c r="X116" s="586">
        <v>77</v>
      </c>
      <c r="Y116" s="586">
        <v>344</v>
      </c>
      <c r="Z116" s="586">
        <v>421</v>
      </c>
      <c r="AA116" s="586">
        <v>243</v>
      </c>
      <c r="AB116" s="586">
        <v>0.25</v>
      </c>
      <c r="AC116" s="586">
        <v>0.75</v>
      </c>
      <c r="AD116" s="586">
        <v>10000</v>
      </c>
      <c r="AE116" s="586">
        <v>5000</v>
      </c>
      <c r="AF116" s="586">
        <v>0.98</v>
      </c>
      <c r="AG116" s="586">
        <v>0.02</v>
      </c>
      <c r="AH116" s="586">
        <v>0.92</v>
      </c>
      <c r="AI116" s="586">
        <v>0.08</v>
      </c>
      <c r="AJ116" s="586">
        <v>0</v>
      </c>
      <c r="AK116" s="586" t="s">
        <v>1279</v>
      </c>
      <c r="AL116" s="583" t="s">
        <v>1843</v>
      </c>
      <c r="AM116" s="583" t="s">
        <v>1467</v>
      </c>
      <c r="AN116" s="583" t="s">
        <v>258</v>
      </c>
      <c r="AO116" s="583" t="s">
        <v>592</v>
      </c>
      <c r="AP116" s="585" t="s">
        <v>443</v>
      </c>
      <c r="AQ116" s="583"/>
      <c r="AR116" s="583"/>
      <c r="AS116" s="587" t="s">
        <v>1819</v>
      </c>
      <c r="AT116" s="507"/>
      <c r="AU116" s="508"/>
    </row>
    <row r="117" spans="1:47" s="423" customFormat="1" ht="15.6" customHeight="1">
      <c r="A117" s="375">
        <v>107</v>
      </c>
      <c r="B117" s="603"/>
      <c r="C117" s="583" t="s">
        <v>1272</v>
      </c>
      <c r="D117" s="584"/>
      <c r="E117" s="583"/>
      <c r="F117" s="583"/>
      <c r="G117" s="583"/>
      <c r="H117" s="583" t="s">
        <v>1455</v>
      </c>
      <c r="I117" s="583"/>
      <c r="J117" s="583" t="s">
        <v>551</v>
      </c>
      <c r="K117" s="614">
        <v>1</v>
      </c>
      <c r="L117" s="583" t="s">
        <v>1271</v>
      </c>
      <c r="M117" s="585"/>
      <c r="N117" s="585"/>
      <c r="O117" s="583"/>
      <c r="P117" s="583" t="s">
        <v>1466</v>
      </c>
      <c r="Q117" s="586">
        <v>1656</v>
      </c>
      <c r="R117" s="586"/>
      <c r="S117" s="586"/>
      <c r="T117" s="586"/>
      <c r="U117" s="586"/>
      <c r="V117" s="586"/>
      <c r="W117" s="586"/>
      <c r="X117" s="586"/>
      <c r="Y117" s="586"/>
      <c r="Z117" s="586"/>
      <c r="AA117" s="586"/>
      <c r="AB117" s="586"/>
      <c r="AC117" s="586"/>
      <c r="AD117" s="586"/>
      <c r="AE117" s="586"/>
      <c r="AF117" s="586"/>
      <c r="AG117" s="586"/>
      <c r="AH117" s="586"/>
      <c r="AI117" s="586"/>
      <c r="AJ117" s="586"/>
      <c r="AK117" s="586"/>
      <c r="AL117" s="583" t="s">
        <v>1880</v>
      </c>
      <c r="AM117" s="583"/>
      <c r="AN117" s="583"/>
      <c r="AO117" s="583"/>
      <c r="AP117" s="583"/>
      <c r="AQ117" s="583"/>
      <c r="AR117" s="583"/>
      <c r="AS117" s="587" t="s">
        <v>1862</v>
      </c>
      <c r="AT117" s="507"/>
      <c r="AU117" s="508"/>
    </row>
    <row r="118" spans="1:47" s="423" customFormat="1" ht="15.6" customHeight="1">
      <c r="A118" s="375">
        <v>108</v>
      </c>
      <c r="B118" s="603"/>
      <c r="C118" s="583" t="s">
        <v>1948</v>
      </c>
      <c r="D118" s="584"/>
      <c r="E118" s="583"/>
      <c r="F118" s="583"/>
      <c r="G118" s="583"/>
      <c r="H118" s="583" t="s">
        <v>1949</v>
      </c>
      <c r="I118" s="583"/>
      <c r="J118" s="583" t="s">
        <v>551</v>
      </c>
      <c r="K118" s="615" t="s">
        <v>1966</v>
      </c>
      <c r="L118" s="583" t="s">
        <v>1950</v>
      </c>
      <c r="M118" s="585"/>
      <c r="N118" s="585"/>
      <c r="O118" s="583"/>
      <c r="P118" s="583" t="s">
        <v>1466</v>
      </c>
      <c r="Q118" s="586">
        <v>1623</v>
      </c>
      <c r="R118" s="586"/>
      <c r="S118" s="593"/>
      <c r="T118" s="593"/>
      <c r="U118" s="593"/>
      <c r="V118" s="593"/>
      <c r="W118" s="593"/>
      <c r="X118" s="593"/>
      <c r="Y118" s="593"/>
      <c r="Z118" s="593"/>
      <c r="AA118" s="593"/>
      <c r="AB118" s="593"/>
      <c r="AC118" s="593"/>
      <c r="AD118" s="593"/>
      <c r="AE118" s="593"/>
      <c r="AF118" s="593"/>
      <c r="AG118" s="593"/>
      <c r="AH118" s="593"/>
      <c r="AI118" s="593"/>
      <c r="AJ118" s="593"/>
      <c r="AK118" s="593"/>
      <c r="AL118" s="583" t="s">
        <v>1872</v>
      </c>
      <c r="AM118" s="583"/>
      <c r="AN118" s="583"/>
      <c r="AO118" s="583"/>
      <c r="AP118" s="583"/>
      <c r="AQ118" s="583"/>
      <c r="AR118" s="583"/>
      <c r="AS118" s="587" t="s">
        <v>1857</v>
      </c>
      <c r="AT118" s="507"/>
      <c r="AU118" s="508"/>
    </row>
    <row r="119" spans="1:47" s="423" customFormat="1" ht="15.6" customHeight="1">
      <c r="A119" s="375">
        <v>109</v>
      </c>
      <c r="B119" s="603"/>
      <c r="C119" s="583" t="s">
        <v>1273</v>
      </c>
      <c r="D119" s="584" t="s">
        <v>1674</v>
      </c>
      <c r="E119" s="583"/>
      <c r="F119" s="583"/>
      <c r="G119" s="583"/>
      <c r="H119" s="583" t="s">
        <v>1455</v>
      </c>
      <c r="I119" s="583"/>
      <c r="J119" s="583" t="s">
        <v>551</v>
      </c>
      <c r="K119" s="614">
        <v>1</v>
      </c>
      <c r="L119" s="583" t="s">
        <v>1951</v>
      </c>
      <c r="M119" s="585" t="s">
        <v>1675</v>
      </c>
      <c r="N119" s="585" t="s">
        <v>161</v>
      </c>
      <c r="O119" s="583" t="s">
        <v>1465</v>
      </c>
      <c r="P119" s="583" t="s">
        <v>1466</v>
      </c>
      <c r="Q119" s="586">
        <v>1754</v>
      </c>
      <c r="R119" s="586" t="s">
        <v>1469</v>
      </c>
      <c r="S119" s="586" t="s">
        <v>592</v>
      </c>
      <c r="T119" s="586">
        <v>31</v>
      </c>
      <c r="U119" s="586">
        <v>909</v>
      </c>
      <c r="V119" s="586" t="s">
        <v>592</v>
      </c>
      <c r="W119" s="586">
        <v>1100</v>
      </c>
      <c r="X119" s="586">
        <v>55</v>
      </c>
      <c r="Y119" s="586">
        <v>185.89999999999998</v>
      </c>
      <c r="Z119" s="586">
        <v>1045</v>
      </c>
      <c r="AA119" s="586">
        <v>670</v>
      </c>
      <c r="AB119" s="586">
        <v>0.75</v>
      </c>
      <c r="AC119" s="586">
        <v>0.25</v>
      </c>
      <c r="AD119" s="586">
        <v>6304</v>
      </c>
      <c r="AE119" s="586">
        <v>3900</v>
      </c>
      <c r="AF119" s="586">
        <v>0.57999999999999996</v>
      </c>
      <c r="AG119" s="586">
        <v>0.42</v>
      </c>
      <c r="AH119" s="586">
        <v>0.49</v>
      </c>
      <c r="AI119" s="586">
        <v>0.51</v>
      </c>
      <c r="AJ119" s="586">
        <v>0</v>
      </c>
      <c r="AK119" s="586" t="s">
        <v>1668</v>
      </c>
      <c r="AL119" s="583" t="s">
        <v>1952</v>
      </c>
      <c r="AM119" s="583" t="s">
        <v>1467</v>
      </c>
      <c r="AN119" s="583" t="s">
        <v>258</v>
      </c>
      <c r="AO119" s="583" t="s">
        <v>592</v>
      </c>
      <c r="AP119" s="585" t="s">
        <v>443</v>
      </c>
      <c r="AQ119" s="583"/>
      <c r="AR119" s="583"/>
      <c r="AS119" s="587" t="s">
        <v>1953</v>
      </c>
      <c r="AT119" s="507"/>
      <c r="AU119" s="508"/>
    </row>
    <row r="120" spans="1:47" s="423" customFormat="1" ht="15.6" customHeight="1">
      <c r="A120" s="375">
        <v>110</v>
      </c>
      <c r="B120" s="603"/>
      <c r="C120" s="583" t="s">
        <v>1275</v>
      </c>
      <c r="D120" s="584"/>
      <c r="E120" s="583"/>
      <c r="F120" s="583"/>
      <c r="G120" s="583"/>
      <c r="H120" s="583" t="s">
        <v>1190</v>
      </c>
      <c r="I120" s="583"/>
      <c r="J120" s="583" t="s">
        <v>551</v>
      </c>
      <c r="K120" s="614">
        <v>1</v>
      </c>
      <c r="L120" s="583" t="s">
        <v>1274</v>
      </c>
      <c r="M120" s="585"/>
      <c r="N120" s="585"/>
      <c r="O120" s="583"/>
      <c r="P120" s="583" t="s">
        <v>1466</v>
      </c>
      <c r="Q120" s="586">
        <v>2652</v>
      </c>
      <c r="R120" s="586"/>
      <c r="S120" s="586"/>
      <c r="T120" s="586"/>
      <c r="U120" s="586"/>
      <c r="V120" s="586"/>
      <c r="W120" s="586"/>
      <c r="X120" s="586"/>
      <c r="Y120" s="586"/>
      <c r="Z120" s="586"/>
      <c r="AA120" s="586"/>
      <c r="AB120" s="586"/>
      <c r="AC120" s="586"/>
      <c r="AD120" s="586"/>
      <c r="AE120" s="586"/>
      <c r="AF120" s="586"/>
      <c r="AG120" s="586"/>
      <c r="AH120" s="586"/>
      <c r="AI120" s="586"/>
      <c r="AJ120" s="586"/>
      <c r="AK120" s="586"/>
      <c r="AL120" s="583" t="s">
        <v>1878</v>
      </c>
      <c r="AM120" s="583"/>
      <c r="AN120" s="583"/>
      <c r="AO120" s="583"/>
      <c r="AP120" s="583"/>
      <c r="AQ120" s="583"/>
      <c r="AR120" s="583"/>
      <c r="AS120" s="587"/>
      <c r="AT120" s="507"/>
      <c r="AU120" s="508"/>
    </row>
    <row r="121" spans="1:47" s="423" customFormat="1" ht="15.6" customHeight="1">
      <c r="A121" s="375">
        <v>111</v>
      </c>
      <c r="B121" s="603"/>
      <c r="C121" s="583" t="s">
        <v>1175</v>
      </c>
      <c r="D121" s="584"/>
      <c r="E121" s="583"/>
      <c r="F121" s="583"/>
      <c r="G121" s="583"/>
      <c r="H121" s="583" t="s">
        <v>1456</v>
      </c>
      <c r="I121" s="583"/>
      <c r="J121" s="583" t="s">
        <v>551</v>
      </c>
      <c r="K121" s="615" t="s">
        <v>1964</v>
      </c>
      <c r="L121" s="583" t="s">
        <v>1954</v>
      </c>
      <c r="M121" s="585"/>
      <c r="N121" s="585"/>
      <c r="O121" s="583"/>
      <c r="P121" s="583" t="s">
        <v>1466</v>
      </c>
      <c r="Q121" s="586">
        <v>2882</v>
      </c>
      <c r="R121" s="586"/>
      <c r="S121" s="593"/>
      <c r="T121" s="593"/>
      <c r="U121" s="593"/>
      <c r="V121" s="593"/>
      <c r="W121" s="593"/>
      <c r="X121" s="593"/>
      <c r="Y121" s="593"/>
      <c r="Z121" s="593"/>
      <c r="AA121" s="593"/>
      <c r="AB121" s="593"/>
      <c r="AC121" s="593"/>
      <c r="AD121" s="593"/>
      <c r="AE121" s="593"/>
      <c r="AF121" s="593"/>
      <c r="AG121" s="593"/>
      <c r="AH121" s="593"/>
      <c r="AI121" s="593"/>
      <c r="AJ121" s="593"/>
      <c r="AK121" s="593"/>
      <c r="AL121" s="583" t="s">
        <v>1955</v>
      </c>
      <c r="AM121" s="583"/>
      <c r="AN121" s="583"/>
      <c r="AO121" s="583"/>
      <c r="AP121" s="583"/>
      <c r="AQ121" s="583"/>
      <c r="AR121" s="583"/>
      <c r="AS121" s="587" t="s">
        <v>1862</v>
      </c>
      <c r="AT121" s="507"/>
      <c r="AU121" s="508"/>
    </row>
    <row r="122" spans="1:47" s="423" customFormat="1" ht="15.6" customHeight="1">
      <c r="A122" s="375">
        <v>112</v>
      </c>
      <c r="B122" s="603"/>
      <c r="C122" s="583" t="s">
        <v>1454</v>
      </c>
      <c r="D122" s="584" t="s">
        <v>1671</v>
      </c>
      <c r="E122" s="583"/>
      <c r="F122" s="583"/>
      <c r="G122" s="583"/>
      <c r="H122" s="583" t="s">
        <v>1956</v>
      </c>
      <c r="I122" s="583"/>
      <c r="J122" s="583" t="s">
        <v>551</v>
      </c>
      <c r="K122" s="615" t="s">
        <v>1965</v>
      </c>
      <c r="L122" s="583" t="s">
        <v>1454</v>
      </c>
      <c r="M122" s="585" t="s">
        <v>1672</v>
      </c>
      <c r="N122" s="585" t="s">
        <v>161</v>
      </c>
      <c r="O122" s="583" t="s">
        <v>1465</v>
      </c>
      <c r="P122" s="583" t="s">
        <v>1466</v>
      </c>
      <c r="Q122" s="586">
        <v>10374</v>
      </c>
      <c r="R122" s="586" t="s">
        <v>1957</v>
      </c>
      <c r="S122" s="586" t="s">
        <v>592</v>
      </c>
      <c r="T122" s="586">
        <v>187.6</v>
      </c>
      <c r="U122" s="586">
        <v>909</v>
      </c>
      <c r="V122" s="586" t="s">
        <v>592</v>
      </c>
      <c r="W122" s="586">
        <v>449.32</v>
      </c>
      <c r="X122" s="586">
        <v>78.52</v>
      </c>
      <c r="Y122" s="586">
        <v>148.82</v>
      </c>
      <c r="Z122" s="586">
        <v>370.8</v>
      </c>
      <c r="AA122" s="586">
        <v>330.68</v>
      </c>
      <c r="AB122" s="586">
        <v>0.5</v>
      </c>
      <c r="AC122" s="586">
        <v>0.5</v>
      </c>
      <c r="AD122" s="586">
        <v>3172</v>
      </c>
      <c r="AE122" s="586">
        <v>2500</v>
      </c>
      <c r="AF122" s="586">
        <v>0.59</v>
      </c>
      <c r="AG122" s="586">
        <v>0.41</v>
      </c>
      <c r="AH122" s="586">
        <v>0.55000000000000004</v>
      </c>
      <c r="AI122" s="586">
        <v>0.45</v>
      </c>
      <c r="AJ122" s="586">
        <v>0</v>
      </c>
      <c r="AK122" s="586" t="s">
        <v>1279</v>
      </c>
      <c r="AL122" s="583" t="s">
        <v>1846</v>
      </c>
      <c r="AM122" s="583" t="s">
        <v>544</v>
      </c>
      <c r="AN122" s="583" t="s">
        <v>258</v>
      </c>
      <c r="AO122" s="583" t="s">
        <v>592</v>
      </c>
      <c r="AP122" s="585" t="s">
        <v>443</v>
      </c>
      <c r="AQ122" s="583"/>
      <c r="AR122" s="583"/>
      <c r="AS122" s="587" t="s">
        <v>1958</v>
      </c>
      <c r="AT122" s="507"/>
      <c r="AU122" s="508"/>
    </row>
    <row r="123" spans="1:47" s="423" customFormat="1" ht="15.6" customHeight="1">
      <c r="A123" s="375"/>
      <c r="B123" s="509"/>
      <c r="C123" s="531"/>
      <c r="D123" s="375"/>
      <c r="E123" s="375"/>
      <c r="F123" s="375"/>
      <c r="G123" s="482"/>
      <c r="H123" s="375"/>
      <c r="I123" s="375"/>
      <c r="J123" s="375"/>
      <c r="K123" s="375"/>
      <c r="L123" s="531"/>
      <c r="M123" s="375"/>
      <c r="N123" s="375"/>
      <c r="O123" s="375"/>
      <c r="P123" s="375"/>
      <c r="Q123" s="375"/>
      <c r="R123" s="375"/>
      <c r="S123" s="375"/>
      <c r="T123" s="375"/>
      <c r="U123" s="375"/>
      <c r="V123" s="375"/>
      <c r="W123" s="375"/>
      <c r="X123" s="375"/>
      <c r="Y123" s="375"/>
      <c r="Z123" s="375"/>
      <c r="AA123" s="375"/>
      <c r="AB123" s="375"/>
      <c r="AC123" s="375"/>
      <c r="AD123" s="375"/>
      <c r="AE123" s="375"/>
      <c r="AF123" s="375"/>
      <c r="AG123" s="375"/>
      <c r="AH123" s="375"/>
      <c r="AI123" s="375"/>
      <c r="AJ123" s="375"/>
      <c r="AK123" s="375"/>
      <c r="AL123" s="375"/>
      <c r="AM123" s="375"/>
      <c r="AN123" s="375"/>
      <c r="AO123" s="375"/>
      <c r="AP123" s="505"/>
      <c r="AQ123" s="505"/>
      <c r="AR123" s="505"/>
      <c r="AS123" s="510"/>
      <c r="AT123" s="507"/>
      <c r="AU123" s="508"/>
    </row>
    <row r="124" spans="1:47" s="423" customFormat="1" ht="15.6" customHeight="1" thickBot="1">
      <c r="A124" s="375"/>
      <c r="B124" s="509"/>
      <c r="C124" s="531"/>
      <c r="D124" s="375"/>
      <c r="E124" s="375"/>
      <c r="F124" s="375"/>
      <c r="G124" s="482"/>
      <c r="H124" s="375"/>
      <c r="I124" s="375"/>
      <c r="J124" s="375"/>
      <c r="K124" s="611"/>
      <c r="L124" s="531"/>
      <c r="M124" s="375"/>
      <c r="N124" s="511"/>
      <c r="O124" s="511"/>
      <c r="P124" s="511"/>
      <c r="Q124" s="511"/>
      <c r="R124" s="511"/>
      <c r="S124" s="375"/>
      <c r="T124" s="375"/>
      <c r="U124" s="375"/>
      <c r="V124" s="375"/>
      <c r="W124" s="375"/>
      <c r="X124" s="375"/>
      <c r="Y124" s="375"/>
      <c r="Z124" s="375"/>
      <c r="AA124" s="375"/>
      <c r="AB124" s="375"/>
      <c r="AC124" s="375"/>
      <c r="AD124" s="375"/>
      <c r="AE124" s="375"/>
      <c r="AF124" s="375"/>
      <c r="AG124" s="375"/>
      <c r="AH124" s="375"/>
      <c r="AI124" s="375"/>
      <c r="AJ124" s="375"/>
      <c r="AK124" s="375"/>
      <c r="AL124" s="375"/>
      <c r="AM124" s="375"/>
      <c r="AN124" s="375"/>
      <c r="AO124" s="375"/>
      <c r="AP124" s="505"/>
      <c r="AQ124" s="505"/>
      <c r="AR124" s="505"/>
      <c r="AS124" s="510"/>
      <c r="AT124" s="507"/>
      <c r="AU124" s="508"/>
    </row>
    <row r="125" spans="1:47">
      <c r="A125" s="375"/>
      <c r="B125" s="509"/>
      <c r="C125" s="605"/>
      <c r="D125" s="375"/>
      <c r="E125" s="375"/>
      <c r="F125" s="375"/>
      <c r="G125" s="482"/>
      <c r="H125" s="375"/>
      <c r="I125" s="375"/>
      <c r="J125" s="375"/>
      <c r="K125" s="375"/>
      <c r="L125" s="605"/>
      <c r="M125" s="392"/>
      <c r="N125" s="512"/>
      <c r="O125" s="513"/>
      <c r="P125" s="513" t="s">
        <v>1473</v>
      </c>
      <c r="Q125" s="513" t="s">
        <v>34</v>
      </c>
      <c r="R125" s="514" t="s">
        <v>1959</v>
      </c>
      <c r="S125" s="520"/>
      <c r="T125" s="375"/>
      <c r="U125" s="375"/>
      <c r="V125" s="375"/>
      <c r="W125" s="375"/>
      <c r="X125" s="375"/>
      <c r="Y125" s="375"/>
      <c r="Z125" s="375"/>
      <c r="AA125" s="375"/>
      <c r="AB125" s="375"/>
      <c r="AC125" s="375"/>
      <c r="AD125" s="375"/>
      <c r="AE125" s="375"/>
      <c r="AF125" s="375"/>
      <c r="AG125" s="375"/>
      <c r="AH125" s="375"/>
      <c r="AI125" s="375"/>
      <c r="AJ125" s="375"/>
      <c r="AK125" s="392"/>
      <c r="AL125" s="606" t="s">
        <v>1960</v>
      </c>
      <c r="AM125" s="520"/>
      <c r="AN125" s="375"/>
      <c r="AO125" s="375"/>
      <c r="AP125" s="505"/>
      <c r="AQ125" s="505"/>
      <c r="AR125" s="505"/>
      <c r="AS125" s="510"/>
      <c r="AT125" s="507"/>
      <c r="AU125" s="508"/>
    </row>
    <row r="126" spans="1:47">
      <c r="A126" s="375"/>
      <c r="B126" s="509"/>
      <c r="C126" s="605"/>
      <c r="D126" s="375"/>
      <c r="E126" s="375"/>
      <c r="F126" s="375"/>
      <c r="G126" s="482"/>
      <c r="H126" s="375"/>
      <c r="I126" s="375"/>
      <c r="J126" s="375"/>
      <c r="K126" s="375"/>
      <c r="L126" s="605"/>
      <c r="M126" s="392"/>
      <c r="N126" s="515" t="s">
        <v>1470</v>
      </c>
      <c r="O126" s="374" t="s">
        <v>1466</v>
      </c>
      <c r="P126" s="374">
        <f>SUM(Q11:Q122)</f>
        <v>59068</v>
      </c>
      <c r="Q126" s="374">
        <v>112</v>
      </c>
      <c r="R126" s="516">
        <v>10</v>
      </c>
      <c r="S126" s="520"/>
      <c r="T126" s="375"/>
      <c r="U126" s="375"/>
      <c r="V126" s="375"/>
      <c r="W126" s="375"/>
      <c r="X126" s="375"/>
      <c r="Y126" s="375"/>
      <c r="Z126" s="375"/>
      <c r="AA126" s="375"/>
      <c r="AB126" s="375"/>
      <c r="AC126" s="375"/>
      <c r="AD126" s="375"/>
      <c r="AE126" s="375"/>
      <c r="AF126" s="375"/>
      <c r="AG126" s="375"/>
      <c r="AH126" s="375"/>
      <c r="AI126" s="375"/>
      <c r="AJ126" s="375"/>
      <c r="AK126" s="392"/>
      <c r="AL126" s="607">
        <v>9</v>
      </c>
      <c r="AM126" s="520"/>
      <c r="AN126" s="375"/>
      <c r="AO126" s="375"/>
      <c r="AP126" s="505"/>
      <c r="AQ126" s="505"/>
      <c r="AR126" s="505"/>
      <c r="AS126" s="510"/>
      <c r="AT126" s="507"/>
      <c r="AU126" s="508"/>
    </row>
    <row r="127" spans="1:47" ht="15.75" thickBot="1">
      <c r="A127" s="375"/>
      <c r="B127" s="509"/>
      <c r="C127" s="605"/>
      <c r="D127" s="375"/>
      <c r="E127" s="375"/>
      <c r="F127" s="375"/>
      <c r="G127" s="482"/>
      <c r="H127" s="375"/>
      <c r="I127" s="375"/>
      <c r="J127" s="375"/>
      <c r="K127" s="375"/>
      <c r="L127" s="605"/>
      <c r="M127" s="392"/>
      <c r="N127" s="517" t="s">
        <v>1470</v>
      </c>
      <c r="O127" s="518" t="s">
        <v>1465</v>
      </c>
      <c r="P127" s="518">
        <f>Q13+Q27+Q31+Q69+Q90+Q102+Q106+Q108+Q116+Q119+Q122</f>
        <v>16963</v>
      </c>
      <c r="Q127" s="518">
        <v>9</v>
      </c>
      <c r="R127" s="519">
        <v>6</v>
      </c>
      <c r="S127" s="520"/>
      <c r="T127" s="375"/>
      <c r="U127" s="375"/>
      <c r="V127" s="375"/>
      <c r="W127" s="375"/>
      <c r="X127" s="375"/>
      <c r="Y127" s="375"/>
      <c r="Z127" s="375"/>
      <c r="AA127" s="375"/>
      <c r="AB127" s="375"/>
      <c r="AC127" s="375"/>
      <c r="AD127" s="375"/>
      <c r="AE127" s="375"/>
      <c r="AF127" s="375"/>
      <c r="AG127" s="375"/>
      <c r="AH127" s="375"/>
      <c r="AI127" s="375"/>
      <c r="AJ127" s="375"/>
      <c r="AK127" s="392"/>
      <c r="AL127" s="608">
        <v>4</v>
      </c>
      <c r="AM127" s="520"/>
      <c r="AN127" s="375"/>
      <c r="AO127" s="375"/>
      <c r="AP127" s="505"/>
      <c r="AQ127" s="505"/>
      <c r="AR127" s="505"/>
      <c r="AS127" s="510"/>
      <c r="AT127" s="507"/>
      <c r="AU127" s="508"/>
    </row>
    <row r="128" spans="1:47">
      <c r="A128" s="375"/>
      <c r="B128" s="509"/>
      <c r="C128" s="605"/>
      <c r="D128" s="375"/>
      <c r="E128" s="375"/>
      <c r="F128" s="375"/>
      <c r="G128" s="482"/>
      <c r="H128" s="375"/>
      <c r="I128" s="375"/>
      <c r="J128" s="375"/>
      <c r="K128" s="375"/>
      <c r="L128" s="605"/>
      <c r="M128" s="375"/>
      <c r="N128" s="391"/>
      <c r="O128" s="391"/>
      <c r="P128" s="391"/>
      <c r="Q128" s="391"/>
      <c r="R128" s="391"/>
      <c r="S128" s="375"/>
      <c r="T128" s="375"/>
      <c r="U128" s="375"/>
      <c r="V128" s="375"/>
      <c r="W128" s="375"/>
      <c r="X128" s="375"/>
      <c r="Y128" s="375"/>
      <c r="Z128" s="375"/>
      <c r="AA128" s="375"/>
      <c r="AB128" s="375"/>
      <c r="AC128" s="375"/>
      <c r="AD128" s="375"/>
      <c r="AE128" s="375"/>
      <c r="AF128" s="375"/>
      <c r="AG128" s="375"/>
      <c r="AH128" s="375"/>
      <c r="AI128" s="375"/>
      <c r="AJ128" s="375"/>
      <c r="AK128" s="375"/>
      <c r="AL128" s="375"/>
      <c r="AM128" s="375"/>
      <c r="AN128" s="375"/>
      <c r="AO128" s="375"/>
      <c r="AP128" s="505"/>
      <c r="AQ128" s="505"/>
      <c r="AR128" s="505"/>
      <c r="AS128" s="510"/>
      <c r="AT128" s="507"/>
      <c r="AU128" s="508"/>
    </row>
    <row r="129" spans="1:47">
      <c r="A129" s="375"/>
      <c r="B129" s="603"/>
      <c r="C129" s="583"/>
      <c r="D129" s="584"/>
      <c r="E129" s="583"/>
      <c r="F129" s="583"/>
      <c r="G129" s="583"/>
      <c r="H129" s="583"/>
      <c r="I129" s="583"/>
      <c r="J129" s="583"/>
      <c r="K129" s="604"/>
      <c r="L129" s="583"/>
      <c r="M129" s="585"/>
      <c r="N129" s="585"/>
      <c r="O129" s="583"/>
      <c r="P129" s="583"/>
      <c r="Q129" s="586"/>
      <c r="R129" s="586"/>
      <c r="S129" s="586"/>
      <c r="T129" s="586"/>
      <c r="U129" s="586"/>
      <c r="V129" s="586"/>
      <c r="W129" s="586"/>
      <c r="X129" s="586"/>
      <c r="Y129" s="586"/>
      <c r="Z129" s="586"/>
      <c r="AA129" s="586"/>
      <c r="AB129" s="586"/>
      <c r="AC129" s="586"/>
      <c r="AD129" s="586"/>
      <c r="AE129" s="586"/>
      <c r="AF129" s="586"/>
      <c r="AG129" s="586"/>
      <c r="AH129" s="586"/>
      <c r="AI129" s="586"/>
      <c r="AJ129" s="586"/>
      <c r="AK129" s="586"/>
      <c r="AL129" s="583"/>
      <c r="AM129" s="583"/>
      <c r="AN129" s="583"/>
      <c r="AO129" s="583"/>
      <c r="AP129" s="585"/>
      <c r="AQ129" s="583"/>
      <c r="AR129" s="583"/>
      <c r="AS129" s="587"/>
      <c r="AT129" s="507"/>
      <c r="AU129" s="508"/>
    </row>
    <row r="130" spans="1:47">
      <c r="A130" s="375"/>
      <c r="B130" s="509"/>
      <c r="C130" s="605"/>
      <c r="D130" s="375"/>
      <c r="E130" s="375"/>
      <c r="F130" s="375"/>
      <c r="G130" s="482"/>
      <c r="H130" s="375"/>
      <c r="I130" s="375"/>
      <c r="J130" s="375"/>
      <c r="K130" s="375"/>
      <c r="L130" s="605"/>
      <c r="M130" s="375"/>
      <c r="N130" s="375"/>
      <c r="O130" s="375"/>
      <c r="P130" s="375"/>
      <c r="Q130" s="375"/>
      <c r="R130" s="375"/>
      <c r="S130" s="375"/>
      <c r="T130" s="375"/>
      <c r="U130" s="375"/>
      <c r="V130" s="375"/>
      <c r="W130" s="375"/>
      <c r="X130" s="375"/>
      <c r="Y130" s="375"/>
      <c r="Z130" s="375"/>
      <c r="AA130" s="375"/>
      <c r="AB130" s="375"/>
      <c r="AC130" s="375"/>
      <c r="AD130" s="375"/>
      <c r="AE130" s="375"/>
      <c r="AF130" s="375"/>
      <c r="AG130" s="375"/>
      <c r="AH130" s="375"/>
      <c r="AI130" s="375"/>
      <c r="AJ130" s="375"/>
      <c r="AK130" s="375"/>
      <c r="AL130" s="375"/>
      <c r="AM130" s="375"/>
      <c r="AN130" s="375"/>
      <c r="AO130" s="375"/>
      <c r="AP130" s="505"/>
      <c r="AQ130" s="505"/>
      <c r="AR130" s="505"/>
      <c r="AS130" s="510"/>
      <c r="AT130" s="507"/>
      <c r="AU130" s="508"/>
    </row>
    <row r="131" spans="1:47" ht="15.75" thickBot="1">
      <c r="A131" s="375"/>
      <c r="B131" s="509"/>
      <c r="C131" s="605"/>
      <c r="D131" s="375"/>
      <c r="E131" s="375"/>
      <c r="F131" s="375"/>
      <c r="G131" s="482"/>
      <c r="H131" s="375"/>
      <c r="I131" s="375"/>
      <c r="J131" s="375"/>
      <c r="K131" s="375"/>
      <c r="L131" s="605"/>
      <c r="M131" s="375"/>
      <c r="N131" s="511"/>
      <c r="O131" s="375"/>
      <c r="P131" s="375"/>
      <c r="Q131" s="375"/>
      <c r="R131" s="375"/>
      <c r="S131" s="375"/>
      <c r="T131" s="375"/>
      <c r="U131" s="375"/>
      <c r="V131" s="375"/>
      <c r="W131" s="375"/>
      <c r="X131" s="375"/>
      <c r="Y131" s="375"/>
      <c r="Z131" s="375"/>
      <c r="AA131" s="375"/>
      <c r="AB131" s="375"/>
      <c r="AC131" s="375"/>
      <c r="AD131" s="375"/>
      <c r="AE131" s="375"/>
      <c r="AF131" s="375"/>
      <c r="AG131" s="375"/>
      <c r="AH131" s="375"/>
      <c r="AI131" s="375"/>
      <c r="AJ131" s="375"/>
      <c r="AK131" s="375"/>
      <c r="AL131" s="375"/>
      <c r="AM131" s="520"/>
      <c r="AN131" s="375"/>
      <c r="AO131" s="375"/>
      <c r="AP131" s="505"/>
      <c r="AQ131" s="505"/>
      <c r="AR131" s="505"/>
      <c r="AS131" s="510"/>
      <c r="AT131" s="507"/>
      <c r="AU131" s="508"/>
    </row>
    <row r="132" spans="1:47">
      <c r="A132" s="375"/>
      <c r="B132" s="509"/>
      <c r="C132" s="605"/>
      <c r="D132" s="375"/>
      <c r="E132" s="375"/>
      <c r="F132" s="375"/>
      <c r="G132" s="482"/>
      <c r="H132" s="375"/>
      <c r="I132" s="375"/>
      <c r="J132" s="375"/>
      <c r="K132" s="375"/>
      <c r="L132" s="605"/>
      <c r="M132" s="392"/>
      <c r="N132" s="512"/>
      <c r="O132" s="610"/>
      <c r="P132" s="610"/>
      <c r="Q132" s="610"/>
      <c r="R132" s="610"/>
      <c r="S132" s="375"/>
      <c r="T132" s="375"/>
      <c r="U132" s="375"/>
      <c r="V132" s="375"/>
      <c r="W132" s="375"/>
      <c r="X132" s="375"/>
      <c r="Y132" s="375"/>
      <c r="Z132" s="375"/>
      <c r="AA132" s="375"/>
      <c r="AB132" s="375"/>
      <c r="AC132" s="375"/>
      <c r="AD132" s="375"/>
      <c r="AE132" s="375"/>
      <c r="AF132" s="375"/>
      <c r="AG132" s="375"/>
      <c r="AH132" s="375"/>
      <c r="AI132" s="375"/>
      <c r="AJ132" s="375"/>
      <c r="AK132" s="375"/>
      <c r="AL132" s="610"/>
      <c r="AM132" s="520"/>
      <c r="AN132" s="375"/>
      <c r="AO132" s="375"/>
      <c r="AP132" s="505"/>
      <c r="AQ132" s="505"/>
      <c r="AR132" s="505"/>
      <c r="AS132" s="510"/>
      <c r="AT132" s="507"/>
      <c r="AU132" s="508"/>
    </row>
    <row r="133" spans="1:47">
      <c r="A133" s="375"/>
      <c r="B133" s="509"/>
      <c r="C133" s="605"/>
      <c r="D133" s="375"/>
      <c r="E133" s="375"/>
      <c r="F133" s="375"/>
      <c r="G133" s="482"/>
      <c r="H133" s="375"/>
      <c r="I133" s="375"/>
      <c r="J133" s="375"/>
      <c r="K133" s="375"/>
      <c r="L133" s="605"/>
      <c r="M133" s="392"/>
      <c r="N133" s="515"/>
      <c r="O133" s="374"/>
      <c r="P133" s="374"/>
      <c r="Q133" s="374"/>
      <c r="R133" s="374"/>
      <c r="S133" s="375"/>
      <c r="T133" s="375"/>
      <c r="U133" s="375"/>
      <c r="V133" s="375"/>
      <c r="W133" s="375"/>
      <c r="X133" s="375"/>
      <c r="Y133" s="375"/>
      <c r="Z133" s="375"/>
      <c r="AA133" s="375"/>
      <c r="AB133" s="375"/>
      <c r="AC133" s="375"/>
      <c r="AD133" s="375"/>
      <c r="AE133" s="375"/>
      <c r="AF133" s="375"/>
      <c r="AG133" s="375"/>
      <c r="AH133" s="375"/>
      <c r="AI133" s="375"/>
      <c r="AJ133" s="375"/>
      <c r="AK133" s="375"/>
      <c r="AL133" s="374"/>
      <c r="AM133" s="520"/>
      <c r="AN133" s="375"/>
      <c r="AO133" s="375"/>
      <c r="AP133" s="505"/>
      <c r="AQ133" s="505"/>
      <c r="AR133" s="505"/>
      <c r="AS133" s="510"/>
      <c r="AT133" s="507"/>
      <c r="AU133" s="508"/>
    </row>
    <row r="134" spans="1:47" ht="15.75" thickBot="1">
      <c r="A134" s="375"/>
      <c r="B134" s="509"/>
      <c r="C134" s="605"/>
      <c r="D134" s="375"/>
      <c r="E134" s="375"/>
      <c r="F134" s="375"/>
      <c r="G134" s="482"/>
      <c r="H134" s="375"/>
      <c r="I134" s="375"/>
      <c r="J134" s="375"/>
      <c r="K134" s="375"/>
      <c r="L134" s="605"/>
      <c r="M134" s="392"/>
      <c r="N134" s="517"/>
      <c r="O134" s="374"/>
      <c r="P134" s="374"/>
      <c r="Q134" s="374"/>
      <c r="R134" s="374"/>
      <c r="S134" s="375"/>
      <c r="T134" s="375"/>
      <c r="U134" s="375"/>
      <c r="V134" s="375"/>
      <c r="W134" s="375"/>
      <c r="X134" s="375"/>
      <c r="Y134" s="375"/>
      <c r="Z134" s="375"/>
      <c r="AA134" s="375"/>
      <c r="AB134" s="375"/>
      <c r="AC134" s="375"/>
      <c r="AD134" s="375"/>
      <c r="AE134" s="375"/>
      <c r="AF134" s="375"/>
      <c r="AG134" s="375"/>
      <c r="AH134" s="375"/>
      <c r="AI134" s="375"/>
      <c r="AJ134" s="375"/>
      <c r="AK134" s="375"/>
      <c r="AL134" s="374"/>
      <c r="AM134" s="520"/>
      <c r="AN134" s="375"/>
      <c r="AO134" s="375"/>
      <c r="AP134" s="505"/>
      <c r="AQ134" s="505"/>
      <c r="AR134" s="505"/>
      <c r="AS134" s="510"/>
      <c r="AT134" s="507"/>
      <c r="AU134" s="508"/>
    </row>
    <row r="135" spans="1:47">
      <c r="A135" s="375"/>
      <c r="B135" s="509"/>
      <c r="C135" s="605"/>
      <c r="D135" s="375"/>
      <c r="E135" s="375"/>
      <c r="F135" s="375"/>
      <c r="G135" s="482"/>
      <c r="H135" s="375"/>
      <c r="I135" s="375"/>
      <c r="J135" s="375"/>
      <c r="K135" s="375"/>
      <c r="L135" s="605"/>
      <c r="M135" s="375"/>
      <c r="N135" s="391"/>
      <c r="O135" s="375"/>
      <c r="P135" s="375"/>
      <c r="Q135" s="375"/>
      <c r="R135" s="375"/>
      <c r="S135" s="375"/>
      <c r="T135" s="375"/>
      <c r="U135" s="375"/>
      <c r="V135" s="375"/>
      <c r="W135" s="375"/>
      <c r="X135" s="375"/>
      <c r="Y135" s="375"/>
      <c r="Z135" s="375"/>
      <c r="AA135" s="375"/>
      <c r="AB135" s="375"/>
      <c r="AC135" s="375"/>
      <c r="AD135" s="375"/>
      <c r="AE135" s="375"/>
      <c r="AF135" s="375"/>
      <c r="AG135" s="375"/>
      <c r="AH135" s="375"/>
      <c r="AI135" s="375"/>
      <c r="AJ135" s="375"/>
      <c r="AK135" s="375"/>
      <c r="AL135" s="375"/>
      <c r="AM135" s="520"/>
      <c r="AN135" s="375"/>
      <c r="AO135" s="375"/>
      <c r="AP135" s="505"/>
      <c r="AQ135" s="505"/>
      <c r="AR135" s="505"/>
      <c r="AS135" s="510"/>
      <c r="AT135" s="507"/>
      <c r="AU135" s="508"/>
    </row>
    <row r="136" spans="1:47">
      <c r="A136" s="375"/>
      <c r="B136" s="509"/>
      <c r="C136" s="375"/>
      <c r="D136" s="375"/>
      <c r="E136" s="375"/>
      <c r="F136" s="375"/>
      <c r="G136" s="482"/>
      <c r="H136" s="375"/>
      <c r="I136" s="375"/>
      <c r="J136" s="375"/>
      <c r="K136" s="375"/>
      <c r="L136" s="375"/>
      <c r="M136" s="375"/>
      <c r="N136" s="375"/>
      <c r="O136" s="375"/>
      <c r="P136" s="375"/>
      <c r="Q136" s="375"/>
      <c r="R136" s="375"/>
      <c r="S136" s="375"/>
      <c r="T136" s="375"/>
      <c r="U136" s="375"/>
      <c r="V136" s="375"/>
      <c r="W136" s="375"/>
      <c r="X136" s="375"/>
      <c r="Y136" s="375"/>
      <c r="Z136" s="375"/>
      <c r="AA136" s="375"/>
      <c r="AB136" s="375"/>
      <c r="AC136" s="375"/>
      <c r="AD136" s="375"/>
      <c r="AE136" s="375"/>
      <c r="AF136" s="375"/>
      <c r="AG136" s="375"/>
      <c r="AH136" s="375"/>
      <c r="AI136" s="375"/>
      <c r="AJ136" s="375"/>
      <c r="AK136" s="375"/>
      <c r="AL136" s="375"/>
      <c r="AM136" s="609"/>
      <c r="AN136" s="375"/>
      <c r="AO136" s="505"/>
      <c r="AP136" s="505"/>
      <c r="AQ136" s="505"/>
      <c r="AR136" s="510"/>
      <c r="AS136" s="372"/>
      <c r="AT136" s="507"/>
      <c r="AU136" s="508"/>
    </row>
    <row r="137" spans="1:47">
      <c r="A137" s="375"/>
      <c r="B137" s="509"/>
      <c r="C137" s="375"/>
      <c r="D137" s="375"/>
      <c r="E137" s="375"/>
      <c r="F137" s="375"/>
      <c r="G137" s="482"/>
      <c r="H137" s="375"/>
      <c r="I137" s="375"/>
      <c r="J137" s="375"/>
      <c r="K137" s="375"/>
      <c r="L137" s="375"/>
      <c r="M137" s="375"/>
      <c r="N137" s="375"/>
      <c r="O137" s="375"/>
      <c r="P137" s="375"/>
      <c r="Q137" s="375"/>
      <c r="R137" s="375"/>
      <c r="S137" s="375"/>
      <c r="T137" s="375"/>
      <c r="U137" s="375"/>
      <c r="V137" s="375"/>
      <c r="W137" s="375"/>
      <c r="X137" s="375"/>
      <c r="Y137" s="375"/>
      <c r="Z137" s="375"/>
      <c r="AA137" s="375"/>
      <c r="AB137" s="375"/>
      <c r="AC137" s="375"/>
      <c r="AD137" s="375"/>
      <c r="AE137" s="375"/>
      <c r="AF137" s="375"/>
      <c r="AG137" s="375"/>
      <c r="AH137" s="375"/>
      <c r="AI137" s="375"/>
      <c r="AJ137" s="375"/>
      <c r="AK137" s="375"/>
      <c r="AL137" s="375"/>
      <c r="AM137" s="505"/>
      <c r="AN137" s="375"/>
      <c r="AO137" s="505"/>
      <c r="AP137" s="505"/>
      <c r="AQ137" s="505"/>
      <c r="AR137" s="510"/>
      <c r="AS137" s="372"/>
      <c r="AT137" s="507"/>
      <c r="AU137" s="508"/>
    </row>
    <row r="138" spans="1:47">
      <c r="A138" s="375"/>
      <c r="B138" s="509"/>
      <c r="C138" s="375"/>
      <c r="D138" s="375"/>
      <c r="E138" s="375"/>
      <c r="F138" s="375"/>
      <c r="G138" s="482"/>
      <c r="H138" s="375"/>
      <c r="I138" s="375"/>
      <c r="J138" s="375"/>
      <c r="K138" s="375"/>
      <c r="L138" s="375"/>
      <c r="M138" s="375"/>
      <c r="N138" s="375"/>
      <c r="O138" s="375"/>
      <c r="P138" s="375"/>
      <c r="Q138" s="375"/>
      <c r="R138" s="375"/>
      <c r="S138" s="375"/>
      <c r="T138" s="375"/>
      <c r="U138" s="375"/>
      <c r="V138" s="375"/>
      <c r="W138" s="375"/>
      <c r="X138" s="375"/>
      <c r="Y138" s="375"/>
      <c r="Z138" s="375"/>
      <c r="AA138" s="375"/>
      <c r="AB138" s="375"/>
      <c r="AC138" s="375"/>
      <c r="AD138" s="375"/>
      <c r="AE138" s="375"/>
      <c r="AF138" s="375"/>
      <c r="AG138" s="375"/>
      <c r="AH138" s="375"/>
      <c r="AI138" s="375"/>
      <c r="AJ138" s="375"/>
      <c r="AK138" s="375"/>
      <c r="AL138" s="375"/>
      <c r="AM138" s="505"/>
      <c r="AN138" s="375"/>
      <c r="AO138" s="505"/>
      <c r="AP138" s="505"/>
      <c r="AQ138" s="505"/>
      <c r="AR138" s="510"/>
      <c r="AS138" s="372"/>
      <c r="AT138" s="507"/>
      <c r="AU138" s="508"/>
    </row>
    <row r="139" spans="1:47">
      <c r="A139" s="375"/>
      <c r="B139" s="509"/>
      <c r="C139" s="375"/>
      <c r="D139" s="375"/>
      <c r="E139" s="375"/>
      <c r="F139" s="375"/>
      <c r="G139" s="482"/>
      <c r="H139" s="375"/>
      <c r="I139" s="375"/>
      <c r="J139" s="375"/>
      <c r="K139" s="375"/>
      <c r="L139" s="375"/>
      <c r="M139" s="375"/>
      <c r="N139" s="375"/>
      <c r="O139" s="375"/>
      <c r="P139" s="375"/>
      <c r="Q139" s="375"/>
      <c r="R139" s="375"/>
      <c r="S139" s="375"/>
      <c r="T139" s="375"/>
      <c r="U139" s="375"/>
      <c r="V139" s="375"/>
      <c r="W139" s="375"/>
      <c r="X139" s="375"/>
      <c r="Y139" s="375"/>
      <c r="Z139" s="375"/>
      <c r="AA139" s="375"/>
      <c r="AB139" s="375"/>
      <c r="AC139" s="375"/>
      <c r="AD139" s="375"/>
      <c r="AE139" s="375"/>
      <c r="AF139" s="375"/>
      <c r="AG139" s="375"/>
      <c r="AH139" s="375"/>
      <c r="AI139" s="375"/>
      <c r="AJ139" s="375"/>
      <c r="AK139" s="375"/>
      <c r="AL139" s="375"/>
      <c r="AM139" s="505"/>
      <c r="AN139" s="375"/>
      <c r="AO139" s="505"/>
      <c r="AP139" s="505"/>
      <c r="AQ139" s="505"/>
      <c r="AR139" s="510"/>
      <c r="AS139" s="372"/>
      <c r="AT139" s="507"/>
      <c r="AU139" s="508"/>
    </row>
    <row r="140" spans="1:47">
      <c r="A140" s="375"/>
      <c r="B140" s="509"/>
      <c r="C140" s="375"/>
      <c r="D140" s="375"/>
      <c r="E140" s="375"/>
      <c r="F140" s="375"/>
      <c r="G140" s="482"/>
      <c r="H140" s="375"/>
      <c r="I140" s="375"/>
      <c r="J140" s="375"/>
      <c r="K140" s="375"/>
      <c r="L140" s="375"/>
      <c r="M140" s="375"/>
      <c r="N140" s="375"/>
      <c r="O140" s="375"/>
      <c r="P140" s="375"/>
      <c r="Q140" s="375"/>
      <c r="R140" s="375"/>
      <c r="S140" s="375"/>
      <c r="T140" s="375"/>
      <c r="U140" s="375"/>
      <c r="V140" s="375"/>
      <c r="W140" s="375"/>
      <c r="X140" s="375"/>
      <c r="Y140" s="375"/>
      <c r="Z140" s="375"/>
      <c r="AA140" s="375"/>
      <c r="AB140" s="375"/>
      <c r="AC140" s="375"/>
      <c r="AD140" s="375"/>
      <c r="AE140" s="375"/>
      <c r="AF140" s="375"/>
      <c r="AG140" s="375"/>
      <c r="AH140" s="375"/>
      <c r="AI140" s="375"/>
      <c r="AJ140" s="375"/>
      <c r="AK140" s="375"/>
      <c r="AL140" s="375"/>
      <c r="AM140" s="505"/>
      <c r="AN140" s="375"/>
      <c r="AO140" s="505"/>
      <c r="AP140" s="505"/>
      <c r="AQ140" s="505"/>
      <c r="AR140" s="510"/>
      <c r="AS140" s="372"/>
      <c r="AT140" s="507"/>
      <c r="AU140" s="508"/>
    </row>
    <row r="141" spans="1:47">
      <c r="A141" s="375"/>
      <c r="B141" s="509"/>
      <c r="C141" s="375"/>
      <c r="D141" s="375"/>
      <c r="E141" s="375"/>
      <c r="F141" s="375"/>
      <c r="G141" s="482"/>
      <c r="H141" s="375"/>
      <c r="I141" s="375"/>
      <c r="J141" s="375"/>
      <c r="K141" s="375"/>
      <c r="L141" s="375"/>
      <c r="M141" s="375"/>
      <c r="N141" s="375"/>
      <c r="O141" s="375"/>
      <c r="P141" s="375"/>
      <c r="Q141" s="375"/>
      <c r="R141" s="375"/>
      <c r="S141" s="375"/>
      <c r="T141" s="375"/>
      <c r="U141" s="375"/>
      <c r="V141" s="375"/>
      <c r="W141" s="375"/>
      <c r="X141" s="375"/>
      <c r="Y141" s="375"/>
      <c r="Z141" s="375"/>
      <c r="AA141" s="375"/>
      <c r="AB141" s="375"/>
      <c r="AC141" s="375"/>
      <c r="AD141" s="375"/>
      <c r="AE141" s="375"/>
      <c r="AF141" s="375"/>
      <c r="AG141" s="375"/>
      <c r="AH141" s="375"/>
      <c r="AI141" s="375"/>
      <c r="AJ141" s="375"/>
      <c r="AK141" s="375"/>
      <c r="AL141" s="375"/>
      <c r="AM141" s="505"/>
      <c r="AN141" s="375"/>
      <c r="AO141" s="505"/>
      <c r="AP141" s="505"/>
      <c r="AQ141" s="505"/>
      <c r="AR141" s="510"/>
      <c r="AS141" s="372"/>
      <c r="AT141" s="507"/>
      <c r="AU141" s="508"/>
    </row>
    <row r="142" spans="1:47">
      <c r="A142" s="375"/>
      <c r="B142" s="509"/>
      <c r="C142" s="375"/>
      <c r="D142" s="375"/>
      <c r="E142" s="375"/>
      <c r="F142" s="375"/>
      <c r="G142" s="482"/>
      <c r="H142" s="375"/>
      <c r="I142" s="375"/>
      <c r="J142" s="375"/>
      <c r="K142" s="375"/>
      <c r="L142" s="375"/>
      <c r="M142" s="375"/>
      <c r="N142" s="375"/>
      <c r="O142" s="375"/>
      <c r="P142" s="375"/>
      <c r="Q142" s="375"/>
      <c r="R142" s="375"/>
      <c r="S142" s="375"/>
      <c r="T142" s="375"/>
      <c r="U142" s="375"/>
      <c r="V142" s="375"/>
      <c r="W142" s="375"/>
      <c r="X142" s="375"/>
      <c r="Y142" s="375"/>
      <c r="Z142" s="375"/>
      <c r="AA142" s="375"/>
      <c r="AB142" s="375"/>
      <c r="AC142" s="375"/>
      <c r="AD142" s="375"/>
      <c r="AE142" s="375"/>
      <c r="AF142" s="375"/>
      <c r="AG142" s="375"/>
      <c r="AH142" s="375"/>
      <c r="AI142" s="375"/>
      <c r="AJ142" s="375"/>
      <c r="AK142" s="375"/>
      <c r="AL142" s="375"/>
      <c r="AM142" s="505"/>
      <c r="AN142" s="375"/>
      <c r="AO142" s="505"/>
      <c r="AP142" s="505"/>
      <c r="AQ142" s="505"/>
      <c r="AR142" s="510"/>
      <c r="AS142" s="372"/>
      <c r="AT142" s="507"/>
      <c r="AU142" s="508"/>
    </row>
    <row r="143" spans="1:47">
      <c r="A143" s="375"/>
      <c r="B143" s="509"/>
      <c r="C143" s="375"/>
      <c r="D143" s="375"/>
      <c r="E143" s="375"/>
      <c r="F143" s="375"/>
      <c r="G143" s="482"/>
      <c r="H143" s="375"/>
      <c r="I143" s="375"/>
      <c r="J143" s="375"/>
      <c r="K143" s="375"/>
      <c r="L143" s="375"/>
      <c r="M143" s="375"/>
      <c r="N143" s="375"/>
      <c r="O143" s="375"/>
      <c r="P143" s="375"/>
      <c r="Q143" s="375"/>
      <c r="R143" s="375"/>
      <c r="S143" s="375"/>
      <c r="T143" s="375"/>
      <c r="U143" s="375"/>
      <c r="V143" s="375"/>
      <c r="W143" s="375"/>
      <c r="X143" s="375"/>
      <c r="Y143" s="375"/>
      <c r="Z143" s="375"/>
      <c r="AA143" s="375"/>
      <c r="AB143" s="375"/>
      <c r="AC143" s="375"/>
      <c r="AD143" s="375"/>
      <c r="AE143" s="375"/>
      <c r="AF143" s="375"/>
      <c r="AG143" s="375"/>
      <c r="AH143" s="375"/>
      <c r="AI143" s="375"/>
      <c r="AJ143" s="375"/>
      <c r="AK143" s="375"/>
      <c r="AL143" s="375"/>
      <c r="AM143" s="505"/>
      <c r="AN143" s="375"/>
      <c r="AO143" s="505"/>
      <c r="AP143" s="505"/>
      <c r="AQ143" s="505"/>
      <c r="AR143" s="510"/>
      <c r="AS143" s="372"/>
      <c r="AT143" s="507"/>
      <c r="AU143" s="508"/>
    </row>
    <row r="144" spans="1:47">
      <c r="A144" s="375"/>
      <c r="B144" s="509"/>
      <c r="C144" s="375"/>
      <c r="D144" s="375"/>
      <c r="E144" s="375"/>
      <c r="F144" s="375"/>
      <c r="G144" s="482"/>
      <c r="H144" s="375"/>
      <c r="I144" s="375"/>
      <c r="J144" s="375"/>
      <c r="K144" s="375"/>
      <c r="L144" s="375"/>
      <c r="M144" s="375"/>
      <c r="N144" s="375"/>
      <c r="O144" s="375"/>
      <c r="P144" s="375"/>
      <c r="Q144" s="375"/>
      <c r="R144" s="375"/>
      <c r="S144" s="375"/>
      <c r="T144" s="375"/>
      <c r="U144" s="375"/>
      <c r="V144" s="375"/>
      <c r="W144" s="375"/>
      <c r="X144" s="375"/>
      <c r="Y144" s="375"/>
      <c r="Z144" s="375"/>
      <c r="AA144" s="375"/>
      <c r="AB144" s="375"/>
      <c r="AC144" s="375"/>
      <c r="AD144" s="375"/>
      <c r="AE144" s="375"/>
      <c r="AF144" s="375"/>
      <c r="AG144" s="375"/>
      <c r="AH144" s="375"/>
      <c r="AI144" s="375"/>
      <c r="AJ144" s="375"/>
      <c r="AK144" s="375"/>
      <c r="AL144" s="375"/>
      <c r="AM144" s="505"/>
      <c r="AN144" s="375"/>
      <c r="AO144" s="505"/>
      <c r="AP144" s="505"/>
      <c r="AQ144" s="505"/>
      <c r="AR144" s="510"/>
      <c r="AS144" s="372"/>
      <c r="AT144" s="507"/>
      <c r="AU144" s="508"/>
    </row>
    <row r="145" spans="1:47">
      <c r="A145" s="375"/>
      <c r="B145" s="509"/>
      <c r="C145" s="375"/>
      <c r="D145" s="375"/>
      <c r="E145" s="375"/>
      <c r="F145" s="375"/>
      <c r="G145" s="482"/>
      <c r="H145" s="375"/>
      <c r="I145" s="375"/>
      <c r="J145" s="375"/>
      <c r="K145" s="375"/>
      <c r="L145" s="375"/>
      <c r="M145" s="375"/>
      <c r="N145" s="375"/>
      <c r="O145" s="375"/>
      <c r="P145" s="375"/>
      <c r="Q145" s="375"/>
      <c r="R145" s="375"/>
      <c r="S145" s="375"/>
      <c r="T145" s="375"/>
      <c r="U145" s="375"/>
      <c r="V145" s="375"/>
      <c r="W145" s="375"/>
      <c r="X145" s="375"/>
      <c r="Y145" s="375"/>
      <c r="Z145" s="375"/>
      <c r="AA145" s="375"/>
      <c r="AB145" s="375"/>
      <c r="AC145" s="375"/>
      <c r="AD145" s="375"/>
      <c r="AE145" s="375"/>
      <c r="AF145" s="375"/>
      <c r="AG145" s="375"/>
      <c r="AH145" s="375"/>
      <c r="AI145" s="375"/>
      <c r="AJ145" s="375"/>
      <c r="AK145" s="375"/>
      <c r="AL145" s="375"/>
      <c r="AM145" s="505"/>
      <c r="AN145" s="375"/>
      <c r="AO145" s="505"/>
      <c r="AP145" s="505"/>
      <c r="AQ145" s="505"/>
      <c r="AR145" s="510"/>
      <c r="AS145" s="372"/>
      <c r="AT145" s="507"/>
      <c r="AU145" s="508"/>
    </row>
    <row r="146" spans="1:47">
      <c r="A146" s="375"/>
      <c r="B146" s="509"/>
      <c r="C146" s="375"/>
      <c r="D146" s="375"/>
      <c r="E146" s="375"/>
      <c r="F146" s="375"/>
      <c r="G146" s="482"/>
      <c r="H146" s="375"/>
      <c r="I146" s="375"/>
      <c r="J146" s="375"/>
      <c r="K146" s="375"/>
      <c r="L146" s="375"/>
      <c r="M146" s="375"/>
      <c r="N146" s="375"/>
      <c r="O146" s="375"/>
      <c r="P146" s="375"/>
      <c r="Q146" s="375"/>
      <c r="R146" s="375"/>
      <c r="S146" s="375"/>
      <c r="T146" s="375"/>
      <c r="U146" s="375"/>
      <c r="V146" s="375"/>
      <c r="W146" s="375"/>
      <c r="X146" s="375"/>
      <c r="Y146" s="375"/>
      <c r="Z146" s="375"/>
      <c r="AA146" s="375"/>
      <c r="AB146" s="375"/>
      <c r="AC146" s="375"/>
      <c r="AD146" s="375"/>
      <c r="AE146" s="375"/>
      <c r="AF146" s="375"/>
      <c r="AG146" s="375"/>
      <c r="AH146" s="375"/>
      <c r="AI146" s="375"/>
      <c r="AJ146" s="375"/>
      <c r="AK146" s="375"/>
      <c r="AL146" s="375"/>
      <c r="AM146" s="505"/>
      <c r="AN146" s="375"/>
      <c r="AO146" s="505"/>
      <c r="AP146" s="505"/>
      <c r="AQ146" s="505"/>
      <c r="AR146" s="510"/>
      <c r="AS146" s="372"/>
      <c r="AT146" s="507"/>
      <c r="AU146" s="508"/>
    </row>
    <row r="147" spans="1:47">
      <c r="A147" s="375"/>
      <c r="B147" s="509"/>
      <c r="C147" s="375"/>
      <c r="D147" s="375"/>
      <c r="E147" s="375"/>
      <c r="F147" s="375"/>
      <c r="G147" s="482"/>
      <c r="H147" s="375"/>
      <c r="I147" s="375"/>
      <c r="J147" s="375"/>
      <c r="K147" s="375"/>
      <c r="L147" s="375"/>
      <c r="M147" s="375"/>
      <c r="N147" s="375"/>
      <c r="O147" s="375"/>
      <c r="P147" s="375"/>
      <c r="Q147" s="375"/>
      <c r="R147" s="375"/>
      <c r="S147" s="375"/>
      <c r="T147" s="375"/>
      <c r="U147" s="375"/>
      <c r="V147" s="375"/>
      <c r="W147" s="375"/>
      <c r="X147" s="375"/>
      <c r="Y147" s="375"/>
      <c r="Z147" s="375"/>
      <c r="AA147" s="375"/>
      <c r="AB147" s="375"/>
      <c r="AC147" s="375"/>
      <c r="AD147" s="375"/>
      <c r="AE147" s="375"/>
      <c r="AF147" s="375"/>
      <c r="AG147" s="375"/>
      <c r="AH147" s="375"/>
      <c r="AI147" s="375"/>
      <c r="AJ147" s="375"/>
      <c r="AK147" s="375"/>
      <c r="AL147" s="375"/>
      <c r="AM147" s="505"/>
      <c r="AN147" s="375"/>
      <c r="AO147" s="505"/>
      <c r="AP147" s="505"/>
      <c r="AQ147" s="505"/>
      <c r="AR147" s="510"/>
      <c r="AS147" s="372"/>
      <c r="AT147" s="507"/>
      <c r="AU147" s="508"/>
    </row>
    <row r="148" spans="1:47">
      <c r="A148" s="375"/>
      <c r="B148" s="509"/>
      <c r="C148" s="375"/>
      <c r="D148" s="375"/>
      <c r="E148" s="375"/>
      <c r="F148" s="375"/>
      <c r="G148" s="482"/>
      <c r="H148" s="375"/>
      <c r="I148" s="375"/>
      <c r="J148" s="375"/>
      <c r="K148" s="375"/>
      <c r="L148" s="375"/>
      <c r="M148" s="375"/>
      <c r="N148" s="375"/>
      <c r="O148" s="375"/>
      <c r="P148" s="375"/>
      <c r="Q148" s="375"/>
      <c r="R148" s="375"/>
      <c r="S148" s="375"/>
      <c r="T148" s="375"/>
      <c r="U148" s="375"/>
      <c r="V148" s="375"/>
      <c r="W148" s="375"/>
      <c r="X148" s="375"/>
      <c r="Y148" s="375"/>
      <c r="Z148" s="375"/>
      <c r="AA148" s="375"/>
      <c r="AB148" s="375"/>
      <c r="AC148" s="375"/>
      <c r="AD148" s="375"/>
      <c r="AE148" s="375"/>
      <c r="AF148" s="375"/>
      <c r="AG148" s="375"/>
      <c r="AH148" s="375"/>
      <c r="AI148" s="375"/>
      <c r="AJ148" s="375"/>
      <c r="AK148" s="375"/>
      <c r="AL148" s="375"/>
      <c r="AM148" s="505"/>
      <c r="AN148" s="375"/>
      <c r="AO148" s="505"/>
      <c r="AP148" s="505"/>
      <c r="AQ148" s="505"/>
      <c r="AR148" s="510"/>
      <c r="AS148" s="372"/>
      <c r="AT148" s="507"/>
      <c r="AU148" s="508"/>
    </row>
    <row r="149" spans="1:47">
      <c r="A149" s="375"/>
      <c r="B149" s="509"/>
      <c r="C149" s="375"/>
      <c r="D149" s="375"/>
      <c r="E149" s="375"/>
      <c r="F149" s="375"/>
      <c r="G149" s="482"/>
      <c r="H149" s="375"/>
      <c r="I149" s="375"/>
      <c r="J149" s="375"/>
      <c r="K149" s="375"/>
      <c r="L149" s="375"/>
      <c r="M149" s="375"/>
      <c r="N149" s="375"/>
      <c r="O149" s="375"/>
      <c r="P149" s="375"/>
      <c r="Q149" s="375"/>
      <c r="R149" s="375"/>
      <c r="S149" s="375"/>
      <c r="T149" s="375"/>
      <c r="U149" s="375"/>
      <c r="V149" s="375"/>
      <c r="W149" s="375"/>
      <c r="X149" s="375"/>
      <c r="Y149" s="375"/>
      <c r="Z149" s="375"/>
      <c r="AA149" s="375"/>
      <c r="AB149" s="375"/>
      <c r="AC149" s="375"/>
      <c r="AD149" s="375"/>
      <c r="AE149" s="375"/>
      <c r="AF149" s="375"/>
      <c r="AG149" s="375"/>
      <c r="AH149" s="375"/>
      <c r="AI149" s="375"/>
      <c r="AJ149" s="375"/>
      <c r="AK149" s="375"/>
      <c r="AL149" s="375"/>
      <c r="AM149" s="505"/>
      <c r="AN149" s="375"/>
      <c r="AO149" s="505"/>
      <c r="AP149" s="505"/>
      <c r="AQ149" s="505"/>
      <c r="AR149" s="510"/>
      <c r="AS149" s="372"/>
      <c r="AT149" s="507"/>
      <c r="AU149" s="508"/>
    </row>
    <row r="150" spans="1:47">
      <c r="A150" s="375"/>
      <c r="B150" s="509"/>
      <c r="C150" s="375"/>
      <c r="D150" s="375"/>
      <c r="E150" s="375"/>
      <c r="F150" s="375"/>
      <c r="G150" s="482"/>
      <c r="H150" s="375"/>
      <c r="I150" s="375"/>
      <c r="J150" s="375"/>
      <c r="K150" s="375"/>
      <c r="L150" s="375"/>
      <c r="M150" s="375"/>
      <c r="N150" s="375"/>
      <c r="O150" s="375"/>
      <c r="P150" s="375"/>
      <c r="Q150" s="375"/>
      <c r="R150" s="375"/>
      <c r="S150" s="375"/>
      <c r="T150" s="375"/>
      <c r="U150" s="375"/>
      <c r="V150" s="375"/>
      <c r="W150" s="375"/>
      <c r="X150" s="375"/>
      <c r="Y150" s="375"/>
      <c r="Z150" s="375"/>
      <c r="AA150" s="375"/>
      <c r="AB150" s="375"/>
      <c r="AC150" s="375"/>
      <c r="AD150" s="375"/>
      <c r="AE150" s="375"/>
      <c r="AF150" s="375"/>
      <c r="AG150" s="375"/>
      <c r="AH150" s="375"/>
      <c r="AI150" s="375"/>
      <c r="AJ150" s="375"/>
      <c r="AK150" s="375"/>
      <c r="AL150" s="375"/>
      <c r="AM150" s="505"/>
      <c r="AN150" s="375"/>
      <c r="AO150" s="505"/>
      <c r="AP150" s="505"/>
      <c r="AQ150" s="505"/>
      <c r="AR150" s="510"/>
      <c r="AS150" s="372"/>
      <c r="AT150" s="507"/>
      <c r="AU150" s="508"/>
    </row>
    <row r="151" spans="1:47">
      <c r="A151" s="375"/>
      <c r="B151" s="509"/>
      <c r="C151" s="375"/>
      <c r="D151" s="375"/>
      <c r="E151" s="375"/>
      <c r="F151" s="375"/>
      <c r="G151" s="482"/>
      <c r="H151" s="375"/>
      <c r="I151" s="375"/>
      <c r="J151" s="375"/>
      <c r="K151" s="375"/>
      <c r="L151" s="375"/>
      <c r="M151" s="375"/>
      <c r="N151" s="375"/>
      <c r="O151" s="375"/>
      <c r="P151" s="375"/>
      <c r="Q151" s="375"/>
      <c r="R151" s="375"/>
      <c r="S151" s="375"/>
      <c r="T151" s="375"/>
      <c r="U151" s="375"/>
      <c r="V151" s="375"/>
      <c r="W151" s="375"/>
      <c r="X151" s="375"/>
      <c r="Y151" s="375"/>
      <c r="Z151" s="375"/>
      <c r="AA151" s="375"/>
      <c r="AB151" s="375"/>
      <c r="AC151" s="375"/>
      <c r="AD151" s="375"/>
      <c r="AE151" s="375"/>
      <c r="AF151" s="375"/>
      <c r="AG151" s="375"/>
      <c r="AH151" s="375"/>
      <c r="AI151" s="375"/>
      <c r="AJ151" s="375"/>
      <c r="AK151" s="375"/>
      <c r="AL151" s="375"/>
      <c r="AM151" s="505"/>
      <c r="AN151" s="375"/>
      <c r="AO151" s="505"/>
      <c r="AP151" s="505"/>
      <c r="AQ151" s="505"/>
      <c r="AR151" s="510"/>
      <c r="AS151" s="372"/>
      <c r="AT151" s="507"/>
      <c r="AU151" s="508"/>
    </row>
    <row r="152" spans="1:47">
      <c r="A152" s="375"/>
      <c r="B152" s="509"/>
      <c r="C152" s="375"/>
      <c r="D152" s="375"/>
      <c r="E152" s="375"/>
      <c r="F152" s="375"/>
      <c r="G152" s="482"/>
      <c r="H152" s="375"/>
      <c r="I152" s="375"/>
      <c r="J152" s="375"/>
      <c r="K152" s="375"/>
      <c r="L152" s="375"/>
      <c r="M152" s="375"/>
      <c r="N152" s="375"/>
      <c r="O152" s="375"/>
      <c r="P152" s="375"/>
      <c r="Q152" s="375"/>
      <c r="R152" s="375"/>
      <c r="S152" s="375"/>
      <c r="T152" s="375"/>
      <c r="U152" s="375"/>
      <c r="V152" s="375"/>
      <c r="W152" s="375"/>
      <c r="X152" s="375"/>
      <c r="Y152" s="375"/>
      <c r="Z152" s="375"/>
      <c r="AA152" s="375"/>
      <c r="AB152" s="375"/>
      <c r="AC152" s="375"/>
      <c r="AD152" s="375"/>
      <c r="AE152" s="375"/>
      <c r="AF152" s="375"/>
      <c r="AG152" s="375"/>
      <c r="AH152" s="375"/>
      <c r="AI152" s="375"/>
      <c r="AJ152" s="375"/>
      <c r="AK152" s="375"/>
      <c r="AL152" s="375"/>
      <c r="AM152" s="505"/>
      <c r="AN152" s="375"/>
      <c r="AO152" s="505"/>
      <c r="AP152" s="505"/>
      <c r="AQ152" s="505"/>
      <c r="AR152" s="510"/>
      <c r="AS152" s="372"/>
      <c r="AT152" s="507"/>
      <c r="AU152" s="508"/>
    </row>
    <row r="153" spans="1:47">
      <c r="A153" s="375"/>
      <c r="B153" s="509"/>
      <c r="C153" s="375"/>
      <c r="D153" s="375"/>
      <c r="E153" s="375"/>
      <c r="F153" s="375"/>
      <c r="G153" s="482"/>
      <c r="H153" s="375"/>
      <c r="I153" s="375"/>
      <c r="J153" s="375"/>
      <c r="K153" s="375"/>
      <c r="L153" s="375"/>
      <c r="M153" s="375"/>
      <c r="N153" s="375"/>
      <c r="O153" s="375"/>
      <c r="P153" s="375"/>
      <c r="Q153" s="375"/>
      <c r="R153" s="375"/>
      <c r="S153" s="375"/>
      <c r="T153" s="375"/>
      <c r="U153" s="375"/>
      <c r="V153" s="375"/>
      <c r="W153" s="375"/>
      <c r="X153" s="375"/>
      <c r="Y153" s="375"/>
      <c r="Z153" s="375"/>
      <c r="AA153" s="375"/>
      <c r="AB153" s="375"/>
      <c r="AC153" s="375"/>
      <c r="AD153" s="375"/>
      <c r="AE153" s="375"/>
      <c r="AF153" s="375"/>
      <c r="AG153" s="375"/>
      <c r="AH153" s="375"/>
      <c r="AI153" s="375"/>
      <c r="AJ153" s="375"/>
      <c r="AK153" s="375"/>
      <c r="AL153" s="375"/>
      <c r="AM153" s="505"/>
      <c r="AN153" s="375"/>
      <c r="AO153" s="505"/>
      <c r="AP153" s="505"/>
      <c r="AQ153" s="505"/>
      <c r="AR153" s="510"/>
      <c r="AS153" s="372"/>
      <c r="AT153" s="507"/>
      <c r="AU153" s="508"/>
    </row>
    <row r="154" spans="1:47">
      <c r="A154" s="375"/>
      <c r="B154" s="509"/>
      <c r="C154" s="375"/>
      <c r="D154" s="375"/>
      <c r="E154" s="375"/>
      <c r="F154" s="375"/>
      <c r="G154" s="482"/>
      <c r="H154" s="375"/>
      <c r="I154" s="375"/>
      <c r="J154" s="375"/>
      <c r="K154" s="375"/>
      <c r="L154" s="375"/>
      <c r="M154" s="375"/>
      <c r="N154" s="375"/>
      <c r="O154" s="375"/>
      <c r="P154" s="375"/>
      <c r="Q154" s="375"/>
      <c r="R154" s="375"/>
      <c r="S154" s="375"/>
      <c r="T154" s="375"/>
      <c r="U154" s="375"/>
      <c r="V154" s="375"/>
      <c r="W154" s="375"/>
      <c r="X154" s="375"/>
      <c r="Y154" s="375"/>
      <c r="Z154" s="375"/>
      <c r="AA154" s="375"/>
      <c r="AB154" s="375"/>
      <c r="AC154" s="375"/>
      <c r="AD154" s="375"/>
      <c r="AE154" s="375"/>
      <c r="AF154" s="375"/>
      <c r="AG154" s="375"/>
      <c r="AH154" s="375"/>
      <c r="AI154" s="375"/>
      <c r="AJ154" s="375"/>
      <c r="AK154" s="375"/>
      <c r="AL154" s="375"/>
      <c r="AM154" s="505"/>
      <c r="AN154" s="375"/>
      <c r="AO154" s="505"/>
      <c r="AP154" s="505"/>
      <c r="AQ154" s="505"/>
      <c r="AR154" s="510"/>
      <c r="AS154" s="372"/>
      <c r="AT154" s="507"/>
      <c r="AU154" s="508"/>
    </row>
    <row r="155" spans="1:47">
      <c r="A155" s="375"/>
      <c r="B155" s="509"/>
      <c r="C155" s="375"/>
      <c r="D155" s="375"/>
      <c r="E155" s="375"/>
      <c r="F155" s="375"/>
      <c r="G155" s="482"/>
      <c r="H155" s="375"/>
      <c r="I155" s="375"/>
      <c r="J155" s="375"/>
      <c r="K155" s="375"/>
      <c r="L155" s="375"/>
      <c r="M155" s="375"/>
      <c r="N155" s="375"/>
      <c r="O155" s="375"/>
      <c r="P155" s="375"/>
      <c r="Q155" s="375"/>
      <c r="R155" s="375"/>
      <c r="S155" s="375"/>
      <c r="T155" s="375"/>
      <c r="U155" s="375"/>
      <c r="V155" s="375"/>
      <c r="W155" s="375"/>
      <c r="X155" s="375"/>
      <c r="Y155" s="375"/>
      <c r="Z155" s="375"/>
      <c r="AA155" s="375"/>
      <c r="AB155" s="375"/>
      <c r="AC155" s="375"/>
      <c r="AD155" s="375"/>
      <c r="AE155" s="375"/>
      <c r="AF155" s="375"/>
      <c r="AG155" s="375"/>
      <c r="AH155" s="375"/>
      <c r="AI155" s="375"/>
      <c r="AJ155" s="375"/>
      <c r="AK155" s="375"/>
      <c r="AL155" s="375"/>
      <c r="AM155" s="505"/>
      <c r="AN155" s="375"/>
      <c r="AO155" s="505"/>
      <c r="AP155" s="505"/>
      <c r="AQ155" s="505"/>
      <c r="AR155" s="510"/>
      <c r="AS155" s="372"/>
      <c r="AT155" s="507"/>
      <c r="AU155" s="508"/>
    </row>
    <row r="156" spans="1:47">
      <c r="A156" s="375"/>
      <c r="B156" s="509"/>
      <c r="C156" s="375"/>
      <c r="D156" s="375"/>
      <c r="E156" s="375"/>
      <c r="F156" s="375"/>
      <c r="G156" s="482"/>
      <c r="H156" s="375"/>
      <c r="I156" s="375"/>
      <c r="J156" s="375"/>
      <c r="K156" s="375"/>
      <c r="L156" s="375"/>
      <c r="M156" s="375"/>
      <c r="N156" s="375"/>
      <c r="O156" s="375"/>
      <c r="P156" s="375"/>
      <c r="Q156" s="375"/>
      <c r="R156" s="375"/>
      <c r="S156" s="375"/>
      <c r="T156" s="375"/>
      <c r="U156" s="375"/>
      <c r="V156" s="375"/>
      <c r="W156" s="375"/>
      <c r="X156" s="375"/>
      <c r="Y156" s="375"/>
      <c r="Z156" s="375"/>
      <c r="AA156" s="375"/>
      <c r="AB156" s="375"/>
      <c r="AC156" s="375"/>
      <c r="AD156" s="375"/>
      <c r="AE156" s="375"/>
      <c r="AF156" s="375"/>
      <c r="AG156" s="375"/>
      <c r="AH156" s="375"/>
      <c r="AI156" s="375"/>
      <c r="AJ156" s="375"/>
      <c r="AK156" s="375"/>
      <c r="AL156" s="375"/>
      <c r="AM156" s="505"/>
      <c r="AN156" s="375"/>
      <c r="AO156" s="505"/>
      <c r="AP156" s="505"/>
      <c r="AQ156" s="505"/>
      <c r="AR156" s="510"/>
      <c r="AS156" s="372"/>
      <c r="AT156" s="507"/>
      <c r="AU156" s="508"/>
    </row>
    <row r="157" spans="1:47">
      <c r="A157" s="375"/>
      <c r="B157" s="509"/>
      <c r="C157" s="375"/>
      <c r="D157" s="375"/>
      <c r="E157" s="375"/>
      <c r="F157" s="375"/>
      <c r="G157" s="482"/>
      <c r="H157" s="375"/>
      <c r="I157" s="375"/>
      <c r="J157" s="375"/>
      <c r="K157" s="375"/>
      <c r="L157" s="375"/>
      <c r="M157" s="375"/>
      <c r="N157" s="375"/>
      <c r="O157" s="375"/>
      <c r="P157" s="375"/>
      <c r="Q157" s="375"/>
      <c r="R157" s="375"/>
      <c r="S157" s="375"/>
      <c r="T157" s="375"/>
      <c r="U157" s="375"/>
      <c r="V157" s="375"/>
      <c r="W157" s="375"/>
      <c r="X157" s="375"/>
      <c r="Y157" s="375"/>
      <c r="Z157" s="375"/>
      <c r="AA157" s="375"/>
      <c r="AB157" s="375"/>
      <c r="AC157" s="375"/>
      <c r="AD157" s="375"/>
      <c r="AE157" s="375"/>
      <c r="AF157" s="375"/>
      <c r="AG157" s="375"/>
      <c r="AH157" s="375"/>
      <c r="AI157" s="375"/>
      <c r="AJ157" s="375"/>
      <c r="AK157" s="375"/>
      <c r="AL157" s="375"/>
      <c r="AM157" s="505"/>
      <c r="AN157" s="375"/>
      <c r="AO157" s="505"/>
      <c r="AP157" s="505"/>
      <c r="AQ157" s="505"/>
      <c r="AR157" s="510"/>
      <c r="AS157" s="372"/>
      <c r="AT157" s="507"/>
      <c r="AU157" s="508"/>
    </row>
    <row r="158" spans="1:47">
      <c r="A158" s="375"/>
      <c r="B158" s="509"/>
      <c r="C158" s="375"/>
      <c r="D158" s="375"/>
      <c r="E158" s="375"/>
      <c r="F158" s="375"/>
      <c r="G158" s="482"/>
      <c r="H158" s="375"/>
      <c r="I158" s="375"/>
      <c r="J158" s="375"/>
      <c r="K158" s="375"/>
      <c r="L158" s="375"/>
      <c r="M158" s="375"/>
      <c r="N158" s="375"/>
      <c r="O158" s="375"/>
      <c r="P158" s="375"/>
      <c r="Q158" s="375"/>
      <c r="R158" s="375"/>
      <c r="S158" s="375"/>
      <c r="T158" s="375"/>
      <c r="U158" s="375"/>
      <c r="V158" s="375"/>
      <c r="W158" s="375"/>
      <c r="X158" s="375"/>
      <c r="Y158" s="375"/>
      <c r="Z158" s="375"/>
      <c r="AA158" s="375"/>
      <c r="AB158" s="375"/>
      <c r="AC158" s="375"/>
      <c r="AD158" s="375"/>
      <c r="AE158" s="375"/>
      <c r="AF158" s="375"/>
      <c r="AG158" s="375"/>
      <c r="AH158" s="375"/>
      <c r="AI158" s="375"/>
      <c r="AJ158" s="375"/>
      <c r="AK158" s="375"/>
      <c r="AL158" s="375"/>
      <c r="AM158" s="505"/>
      <c r="AN158" s="375"/>
      <c r="AO158" s="505"/>
      <c r="AP158" s="505"/>
      <c r="AQ158" s="505"/>
      <c r="AR158" s="510"/>
      <c r="AS158" s="372"/>
      <c r="AT158" s="507"/>
      <c r="AU158" s="508"/>
    </row>
    <row r="159" spans="1:47">
      <c r="A159" s="375"/>
      <c r="B159" s="509"/>
      <c r="C159" s="375"/>
      <c r="D159" s="375"/>
      <c r="E159" s="375"/>
      <c r="F159" s="375"/>
      <c r="G159" s="482"/>
      <c r="H159" s="375"/>
      <c r="I159" s="375"/>
      <c r="J159" s="375"/>
      <c r="K159" s="375"/>
      <c r="L159" s="375"/>
      <c r="M159" s="375"/>
      <c r="N159" s="375"/>
      <c r="O159" s="375"/>
      <c r="P159" s="375"/>
      <c r="Q159" s="375"/>
      <c r="R159" s="375"/>
      <c r="S159" s="375"/>
      <c r="T159" s="375"/>
      <c r="U159" s="375"/>
      <c r="V159" s="375"/>
      <c r="W159" s="375"/>
      <c r="X159" s="375"/>
      <c r="Y159" s="375"/>
      <c r="Z159" s="375"/>
      <c r="AA159" s="375"/>
      <c r="AB159" s="375"/>
      <c r="AC159" s="375"/>
      <c r="AD159" s="375"/>
      <c r="AE159" s="375"/>
      <c r="AF159" s="375"/>
      <c r="AG159" s="375"/>
      <c r="AH159" s="375"/>
      <c r="AI159" s="375"/>
      <c r="AJ159" s="375"/>
      <c r="AK159" s="375"/>
      <c r="AL159" s="375"/>
      <c r="AM159" s="505"/>
      <c r="AN159" s="375"/>
      <c r="AO159" s="505"/>
      <c r="AP159" s="505"/>
      <c r="AQ159" s="505"/>
      <c r="AR159" s="510"/>
      <c r="AS159" s="372"/>
      <c r="AT159" s="507"/>
      <c r="AU159" s="508"/>
    </row>
    <row r="160" spans="1:47">
      <c r="A160" s="375"/>
      <c r="B160" s="509"/>
      <c r="C160" s="375"/>
      <c r="D160" s="375"/>
      <c r="E160" s="375"/>
      <c r="F160" s="375"/>
      <c r="G160" s="482"/>
      <c r="H160" s="375"/>
      <c r="I160" s="375"/>
      <c r="J160" s="375"/>
      <c r="K160" s="375"/>
      <c r="L160" s="375"/>
      <c r="M160" s="375"/>
      <c r="N160" s="375"/>
      <c r="O160" s="375"/>
      <c r="P160" s="375"/>
      <c r="Q160" s="375"/>
      <c r="R160" s="375"/>
      <c r="S160" s="375"/>
      <c r="T160" s="375"/>
      <c r="U160" s="375"/>
      <c r="V160" s="375"/>
      <c r="W160" s="375"/>
      <c r="X160" s="375"/>
      <c r="Y160" s="375"/>
      <c r="Z160" s="375"/>
      <c r="AA160" s="375"/>
      <c r="AB160" s="375"/>
      <c r="AC160" s="375"/>
      <c r="AD160" s="375"/>
      <c r="AE160" s="375"/>
      <c r="AF160" s="375"/>
      <c r="AG160" s="375"/>
      <c r="AH160" s="375"/>
      <c r="AI160" s="375"/>
      <c r="AJ160" s="375"/>
      <c r="AK160" s="375"/>
      <c r="AL160" s="375"/>
      <c r="AM160" s="505"/>
      <c r="AN160" s="375"/>
      <c r="AO160" s="505"/>
      <c r="AP160" s="505"/>
      <c r="AQ160" s="505"/>
      <c r="AR160" s="510"/>
      <c r="AS160" s="372"/>
      <c r="AT160" s="507"/>
      <c r="AU160" s="508"/>
    </row>
    <row r="161" spans="1:47">
      <c r="A161" s="375"/>
      <c r="B161" s="509"/>
      <c r="C161" s="375"/>
      <c r="D161" s="375"/>
      <c r="E161" s="375"/>
      <c r="F161" s="375"/>
      <c r="G161" s="482"/>
      <c r="H161" s="375"/>
      <c r="I161" s="375"/>
      <c r="J161" s="375"/>
      <c r="K161" s="375"/>
      <c r="L161" s="375"/>
      <c r="M161" s="375"/>
      <c r="N161" s="375"/>
      <c r="O161" s="375"/>
      <c r="P161" s="375"/>
      <c r="Q161" s="375"/>
      <c r="R161" s="375"/>
      <c r="S161" s="375"/>
      <c r="T161" s="375"/>
      <c r="U161" s="375"/>
      <c r="V161" s="375"/>
      <c r="W161" s="375"/>
      <c r="X161" s="375"/>
      <c r="Y161" s="375"/>
      <c r="Z161" s="375"/>
      <c r="AA161" s="375"/>
      <c r="AB161" s="375"/>
      <c r="AC161" s="375"/>
      <c r="AD161" s="375"/>
      <c r="AE161" s="375"/>
      <c r="AF161" s="375"/>
      <c r="AG161" s="375"/>
      <c r="AH161" s="375"/>
      <c r="AI161" s="375"/>
      <c r="AJ161" s="375"/>
      <c r="AK161" s="375"/>
      <c r="AL161" s="375"/>
      <c r="AM161" s="505"/>
      <c r="AN161" s="375"/>
      <c r="AO161" s="505"/>
      <c r="AP161" s="505"/>
      <c r="AQ161" s="505"/>
      <c r="AR161" s="510"/>
      <c r="AS161" s="372"/>
      <c r="AT161" s="507"/>
      <c r="AU161" s="508"/>
    </row>
    <row r="162" spans="1:47">
      <c r="A162" s="375"/>
      <c r="B162" s="509"/>
      <c r="C162" s="375"/>
      <c r="D162" s="375"/>
      <c r="E162" s="375"/>
      <c r="F162" s="375"/>
      <c r="G162" s="482"/>
      <c r="H162" s="375"/>
      <c r="I162" s="375"/>
      <c r="J162" s="375"/>
      <c r="K162" s="375"/>
      <c r="L162" s="375"/>
      <c r="M162" s="375"/>
      <c r="N162" s="375"/>
      <c r="O162" s="375"/>
      <c r="P162" s="375"/>
      <c r="Q162" s="375"/>
      <c r="R162" s="375"/>
      <c r="S162" s="375"/>
      <c r="T162" s="375"/>
      <c r="U162" s="375"/>
      <c r="V162" s="375"/>
      <c r="W162" s="375"/>
      <c r="X162" s="375"/>
      <c r="Y162" s="375"/>
      <c r="Z162" s="375"/>
      <c r="AA162" s="375"/>
      <c r="AB162" s="375"/>
      <c r="AC162" s="375"/>
      <c r="AD162" s="375"/>
      <c r="AE162" s="375"/>
      <c r="AF162" s="375"/>
      <c r="AG162" s="375"/>
      <c r="AH162" s="375"/>
      <c r="AI162" s="375"/>
      <c r="AJ162" s="375"/>
      <c r="AK162" s="375"/>
      <c r="AL162" s="375"/>
      <c r="AM162" s="505"/>
      <c r="AN162" s="375"/>
      <c r="AO162" s="505"/>
      <c r="AP162" s="505"/>
      <c r="AQ162" s="505"/>
      <c r="AR162" s="510"/>
      <c r="AS162" s="372"/>
      <c r="AT162" s="507"/>
      <c r="AU162" s="508"/>
    </row>
    <row r="163" spans="1:47">
      <c r="A163" s="375"/>
      <c r="B163" s="509"/>
      <c r="C163" s="375"/>
      <c r="D163" s="375"/>
      <c r="E163" s="375"/>
      <c r="F163" s="375"/>
      <c r="G163" s="482"/>
      <c r="H163" s="375"/>
      <c r="I163" s="375"/>
      <c r="J163" s="375"/>
      <c r="K163" s="375"/>
      <c r="L163" s="375"/>
      <c r="M163" s="375"/>
      <c r="N163" s="375"/>
      <c r="O163" s="375"/>
      <c r="P163" s="375"/>
      <c r="Q163" s="375"/>
      <c r="R163" s="375"/>
      <c r="S163" s="375"/>
      <c r="T163" s="375"/>
      <c r="U163" s="375"/>
      <c r="V163" s="375"/>
      <c r="W163" s="375"/>
      <c r="X163" s="375"/>
      <c r="Y163" s="375"/>
      <c r="Z163" s="375"/>
      <c r="AA163" s="375"/>
      <c r="AB163" s="375"/>
      <c r="AC163" s="375"/>
      <c r="AD163" s="375"/>
      <c r="AE163" s="375"/>
      <c r="AF163" s="375"/>
      <c r="AG163" s="375"/>
      <c r="AH163" s="375"/>
      <c r="AI163" s="375"/>
      <c r="AJ163" s="375"/>
      <c r="AK163" s="375"/>
      <c r="AL163" s="375"/>
      <c r="AM163" s="505"/>
      <c r="AN163" s="375"/>
      <c r="AO163" s="505"/>
      <c r="AP163" s="505"/>
      <c r="AQ163" s="505"/>
      <c r="AR163" s="510"/>
      <c r="AS163" s="372"/>
      <c r="AT163" s="507"/>
      <c r="AU163" s="508"/>
    </row>
    <row r="164" spans="1:47">
      <c r="A164" s="375"/>
      <c r="B164" s="509"/>
      <c r="C164" s="375"/>
      <c r="D164" s="375"/>
      <c r="E164" s="375"/>
      <c r="F164" s="375"/>
      <c r="G164" s="482"/>
      <c r="H164" s="375"/>
      <c r="I164" s="375"/>
      <c r="J164" s="375"/>
      <c r="K164" s="375"/>
      <c r="L164" s="375"/>
      <c r="M164" s="375"/>
      <c r="N164" s="375"/>
      <c r="O164" s="375"/>
      <c r="P164" s="375"/>
      <c r="Q164" s="375"/>
      <c r="R164" s="375"/>
      <c r="S164" s="375"/>
      <c r="T164" s="375"/>
      <c r="U164" s="375"/>
      <c r="V164" s="375"/>
      <c r="W164" s="375"/>
      <c r="X164" s="375"/>
      <c r="Y164" s="375"/>
      <c r="Z164" s="375"/>
      <c r="AA164" s="375"/>
      <c r="AB164" s="375"/>
      <c r="AC164" s="375"/>
      <c r="AD164" s="375"/>
      <c r="AE164" s="375"/>
      <c r="AF164" s="375"/>
      <c r="AG164" s="375"/>
      <c r="AH164" s="375"/>
      <c r="AI164" s="375"/>
      <c r="AJ164" s="375"/>
      <c r="AK164" s="375"/>
      <c r="AL164" s="375"/>
      <c r="AM164" s="505"/>
      <c r="AN164" s="375"/>
      <c r="AO164" s="505"/>
      <c r="AP164" s="505"/>
      <c r="AQ164" s="505"/>
      <c r="AR164" s="510"/>
      <c r="AS164" s="372"/>
      <c r="AT164" s="507"/>
      <c r="AU164" s="508"/>
    </row>
    <row r="165" spans="1:47">
      <c r="A165" s="375"/>
      <c r="B165" s="509"/>
      <c r="C165" s="375"/>
      <c r="D165" s="375"/>
      <c r="E165" s="375"/>
      <c r="F165" s="375"/>
      <c r="G165" s="482"/>
      <c r="H165" s="375"/>
      <c r="I165" s="375"/>
      <c r="J165" s="375"/>
      <c r="K165" s="375"/>
      <c r="L165" s="375"/>
      <c r="M165" s="375"/>
      <c r="N165" s="375"/>
      <c r="O165" s="375"/>
      <c r="P165" s="375"/>
      <c r="Q165" s="375"/>
      <c r="R165" s="375"/>
      <c r="S165" s="375"/>
      <c r="T165" s="375"/>
      <c r="U165" s="375"/>
      <c r="V165" s="375"/>
      <c r="W165" s="375"/>
      <c r="X165" s="375"/>
      <c r="Y165" s="375"/>
      <c r="Z165" s="375"/>
      <c r="AA165" s="375"/>
      <c r="AB165" s="375"/>
      <c r="AC165" s="375"/>
      <c r="AD165" s="375"/>
      <c r="AE165" s="375"/>
      <c r="AF165" s="375"/>
      <c r="AG165" s="375"/>
      <c r="AH165" s="375"/>
      <c r="AI165" s="375"/>
      <c r="AJ165" s="375"/>
      <c r="AK165" s="375"/>
      <c r="AL165" s="375"/>
      <c r="AM165" s="505"/>
      <c r="AN165" s="375"/>
      <c r="AO165" s="505"/>
      <c r="AP165" s="505"/>
      <c r="AQ165" s="505"/>
      <c r="AR165" s="510"/>
      <c r="AS165" s="372"/>
      <c r="AT165" s="507"/>
      <c r="AU165" s="508"/>
    </row>
    <row r="166" spans="1:47">
      <c r="A166" s="375"/>
      <c r="B166" s="509"/>
      <c r="C166" s="375"/>
      <c r="D166" s="375"/>
      <c r="E166" s="375"/>
      <c r="F166" s="375"/>
      <c r="G166" s="482"/>
      <c r="H166" s="375"/>
      <c r="I166" s="375"/>
      <c r="J166" s="375"/>
      <c r="K166" s="375"/>
      <c r="L166" s="375"/>
      <c r="M166" s="375"/>
      <c r="N166" s="375"/>
      <c r="O166" s="375"/>
      <c r="P166" s="375"/>
      <c r="Q166" s="375"/>
      <c r="R166" s="375"/>
      <c r="S166" s="375"/>
      <c r="T166" s="375"/>
      <c r="U166" s="375"/>
      <c r="V166" s="375"/>
      <c r="W166" s="375"/>
      <c r="X166" s="375"/>
      <c r="Y166" s="375"/>
      <c r="Z166" s="375"/>
      <c r="AA166" s="375"/>
      <c r="AB166" s="375"/>
      <c r="AC166" s="375"/>
      <c r="AD166" s="375"/>
      <c r="AE166" s="375"/>
      <c r="AF166" s="375"/>
      <c r="AG166" s="375"/>
      <c r="AH166" s="375"/>
      <c r="AI166" s="375"/>
      <c r="AJ166" s="375"/>
      <c r="AK166" s="375"/>
      <c r="AL166" s="375"/>
      <c r="AM166" s="505"/>
      <c r="AN166" s="375"/>
      <c r="AO166" s="505"/>
      <c r="AP166" s="505"/>
      <c r="AQ166" s="505"/>
      <c r="AR166" s="510"/>
      <c r="AS166" s="372"/>
      <c r="AT166" s="507"/>
      <c r="AU166" s="508"/>
    </row>
    <row r="167" spans="1:47">
      <c r="A167" s="375"/>
      <c r="B167" s="509"/>
      <c r="C167" s="375"/>
      <c r="D167" s="375"/>
      <c r="E167" s="375"/>
      <c r="F167" s="375"/>
      <c r="G167" s="482"/>
      <c r="H167" s="375"/>
      <c r="I167" s="375"/>
      <c r="J167" s="375"/>
      <c r="K167" s="375"/>
      <c r="L167" s="375"/>
      <c r="M167" s="375"/>
      <c r="N167" s="375"/>
      <c r="O167" s="375"/>
      <c r="P167" s="375"/>
      <c r="Q167" s="375"/>
      <c r="R167" s="375"/>
      <c r="S167" s="375"/>
      <c r="T167" s="375"/>
      <c r="U167" s="375"/>
      <c r="V167" s="375"/>
      <c r="W167" s="375"/>
      <c r="X167" s="375"/>
      <c r="Y167" s="375"/>
      <c r="Z167" s="375"/>
      <c r="AA167" s="375"/>
      <c r="AB167" s="375"/>
      <c r="AC167" s="375"/>
      <c r="AD167" s="375"/>
      <c r="AE167" s="375"/>
      <c r="AF167" s="375"/>
      <c r="AG167" s="375"/>
      <c r="AH167" s="375"/>
      <c r="AI167" s="375"/>
      <c r="AJ167" s="375"/>
      <c r="AK167" s="375"/>
      <c r="AL167" s="375"/>
      <c r="AM167" s="505"/>
      <c r="AN167" s="375"/>
      <c r="AO167" s="505"/>
      <c r="AP167" s="505"/>
      <c r="AQ167" s="505"/>
      <c r="AR167" s="510"/>
      <c r="AS167" s="372"/>
      <c r="AT167" s="507"/>
      <c r="AU167" s="508"/>
    </row>
    <row r="168" spans="1:47">
      <c r="A168" s="375"/>
      <c r="B168" s="509"/>
      <c r="C168" s="375"/>
      <c r="D168" s="375"/>
      <c r="E168" s="375"/>
      <c r="F168" s="375"/>
      <c r="G168" s="482"/>
      <c r="H168" s="375"/>
      <c r="I168" s="375"/>
      <c r="J168" s="375"/>
      <c r="K168" s="375"/>
      <c r="L168" s="375"/>
      <c r="M168" s="375"/>
      <c r="N168" s="375"/>
      <c r="O168" s="375"/>
      <c r="P168" s="375"/>
      <c r="Q168" s="375"/>
      <c r="R168" s="375"/>
      <c r="S168" s="375"/>
      <c r="T168" s="375"/>
      <c r="U168" s="375"/>
      <c r="V168" s="375"/>
      <c r="W168" s="375"/>
      <c r="X168" s="375"/>
      <c r="Y168" s="375"/>
      <c r="Z168" s="375"/>
      <c r="AA168" s="375"/>
      <c r="AB168" s="375"/>
      <c r="AC168" s="375"/>
      <c r="AD168" s="375"/>
      <c r="AE168" s="375"/>
      <c r="AF168" s="375"/>
      <c r="AG168" s="375"/>
      <c r="AH168" s="375"/>
      <c r="AI168" s="375"/>
      <c r="AJ168" s="375"/>
      <c r="AK168" s="375"/>
      <c r="AL168" s="375"/>
      <c r="AM168" s="505"/>
      <c r="AN168" s="375"/>
      <c r="AO168" s="505"/>
      <c r="AP168" s="505"/>
      <c r="AQ168" s="505"/>
      <c r="AR168" s="510"/>
      <c r="AS168" s="372"/>
      <c r="AT168" s="507"/>
      <c r="AU168" s="508"/>
    </row>
    <row r="169" spans="1:47">
      <c r="A169" s="375"/>
      <c r="B169" s="509"/>
      <c r="C169" s="375"/>
      <c r="D169" s="375"/>
      <c r="E169" s="375"/>
      <c r="F169" s="375"/>
      <c r="G169" s="482"/>
      <c r="H169" s="375"/>
      <c r="I169" s="375"/>
      <c r="J169" s="375"/>
      <c r="K169" s="375"/>
      <c r="L169" s="375"/>
      <c r="M169" s="375"/>
      <c r="N169" s="375"/>
      <c r="O169" s="375"/>
      <c r="P169" s="375"/>
      <c r="Q169" s="375"/>
      <c r="R169" s="375"/>
      <c r="S169" s="375"/>
      <c r="T169" s="375"/>
      <c r="U169" s="375"/>
      <c r="V169" s="375"/>
      <c r="W169" s="375"/>
      <c r="X169" s="375"/>
      <c r="Y169" s="375"/>
      <c r="Z169" s="375"/>
      <c r="AA169" s="375"/>
      <c r="AB169" s="375"/>
      <c r="AC169" s="375"/>
      <c r="AD169" s="375"/>
      <c r="AE169" s="375"/>
      <c r="AF169" s="375"/>
      <c r="AG169" s="375"/>
      <c r="AH169" s="375"/>
      <c r="AI169" s="375"/>
      <c r="AJ169" s="375"/>
      <c r="AK169" s="375"/>
      <c r="AL169" s="375"/>
      <c r="AM169" s="505"/>
      <c r="AN169" s="375"/>
      <c r="AO169" s="505"/>
      <c r="AP169" s="505"/>
      <c r="AQ169" s="505"/>
      <c r="AR169" s="510"/>
      <c r="AS169" s="372"/>
      <c r="AT169" s="507"/>
      <c r="AU169" s="508"/>
    </row>
    <row r="170" spans="1:47">
      <c r="A170" s="375"/>
      <c r="B170" s="509"/>
      <c r="C170" s="375"/>
      <c r="D170" s="375"/>
      <c r="E170" s="375"/>
      <c r="F170" s="375"/>
      <c r="G170" s="482"/>
      <c r="H170" s="375"/>
      <c r="I170" s="375"/>
      <c r="J170" s="375"/>
      <c r="K170" s="375"/>
      <c r="L170" s="375"/>
      <c r="M170" s="375"/>
      <c r="N170" s="375"/>
      <c r="O170" s="375"/>
      <c r="P170" s="375"/>
      <c r="Q170" s="375"/>
      <c r="R170" s="375"/>
      <c r="S170" s="375"/>
      <c r="T170" s="375"/>
      <c r="U170" s="375"/>
      <c r="V170" s="375"/>
      <c r="W170" s="375"/>
      <c r="X170" s="375"/>
      <c r="Y170" s="375"/>
      <c r="Z170" s="375"/>
      <c r="AA170" s="375"/>
      <c r="AB170" s="375"/>
      <c r="AC170" s="375"/>
      <c r="AD170" s="375"/>
      <c r="AE170" s="375"/>
      <c r="AF170" s="375"/>
      <c r="AG170" s="375"/>
      <c r="AH170" s="375"/>
      <c r="AI170" s="375"/>
      <c r="AJ170" s="375"/>
      <c r="AK170" s="375"/>
      <c r="AL170" s="375"/>
      <c r="AM170" s="505"/>
      <c r="AN170" s="375"/>
      <c r="AO170" s="505"/>
      <c r="AP170" s="505"/>
      <c r="AQ170" s="505"/>
      <c r="AR170" s="510"/>
      <c r="AS170" s="372"/>
      <c r="AT170" s="507"/>
      <c r="AU170" s="508"/>
    </row>
    <row r="171" spans="1:47">
      <c r="A171" s="375"/>
      <c r="B171" s="509"/>
      <c r="C171" s="375"/>
      <c r="D171" s="375"/>
      <c r="E171" s="375"/>
      <c r="F171" s="375"/>
      <c r="G171" s="482"/>
      <c r="H171" s="375"/>
      <c r="I171" s="375"/>
      <c r="J171" s="375"/>
      <c r="K171" s="375"/>
      <c r="L171" s="375"/>
      <c r="M171" s="375"/>
      <c r="N171" s="375"/>
      <c r="O171" s="375"/>
      <c r="P171" s="375"/>
      <c r="Q171" s="375"/>
      <c r="R171" s="375"/>
      <c r="S171" s="375"/>
      <c r="T171" s="375"/>
      <c r="U171" s="375"/>
      <c r="V171" s="375"/>
      <c r="W171" s="375"/>
      <c r="X171" s="375"/>
      <c r="Y171" s="375"/>
      <c r="Z171" s="375"/>
      <c r="AA171" s="375"/>
      <c r="AB171" s="375"/>
      <c r="AC171" s="375"/>
      <c r="AD171" s="375"/>
      <c r="AE171" s="375"/>
      <c r="AF171" s="375"/>
      <c r="AG171" s="375"/>
      <c r="AH171" s="375"/>
      <c r="AI171" s="375"/>
      <c r="AJ171" s="375"/>
      <c r="AK171" s="375"/>
      <c r="AL171" s="375"/>
      <c r="AM171" s="505"/>
      <c r="AN171" s="375"/>
      <c r="AO171" s="505"/>
      <c r="AP171" s="505"/>
      <c r="AQ171" s="505"/>
      <c r="AR171" s="510"/>
      <c r="AS171" s="372"/>
      <c r="AT171" s="507"/>
      <c r="AU171" s="508"/>
    </row>
    <row r="172" spans="1:47">
      <c r="A172" s="375"/>
      <c r="B172" s="509"/>
      <c r="C172" s="375"/>
      <c r="D172" s="375"/>
      <c r="E172" s="375"/>
      <c r="F172" s="375"/>
      <c r="G172" s="482"/>
      <c r="H172" s="375"/>
      <c r="I172" s="375"/>
      <c r="J172" s="375"/>
      <c r="K172" s="375"/>
      <c r="L172" s="375"/>
      <c r="M172" s="375"/>
      <c r="N172" s="375"/>
      <c r="O172" s="375"/>
      <c r="P172" s="375"/>
      <c r="Q172" s="375"/>
      <c r="R172" s="375"/>
      <c r="S172" s="375"/>
      <c r="T172" s="375"/>
      <c r="U172" s="375"/>
      <c r="V172" s="375"/>
      <c r="W172" s="375"/>
      <c r="X172" s="375"/>
      <c r="Y172" s="375"/>
      <c r="Z172" s="375"/>
      <c r="AA172" s="375"/>
      <c r="AB172" s="375"/>
      <c r="AC172" s="375"/>
      <c r="AD172" s="375"/>
      <c r="AE172" s="375"/>
      <c r="AF172" s="375"/>
      <c r="AG172" s="375"/>
      <c r="AH172" s="375"/>
      <c r="AI172" s="375"/>
      <c r="AJ172" s="375"/>
      <c r="AK172" s="375"/>
      <c r="AL172" s="375"/>
      <c r="AM172" s="505"/>
      <c r="AN172" s="375"/>
      <c r="AO172" s="505"/>
      <c r="AP172" s="505"/>
      <c r="AQ172" s="505"/>
      <c r="AR172" s="510"/>
      <c r="AS172" s="372"/>
      <c r="AT172" s="507"/>
      <c r="AU172" s="508"/>
    </row>
    <row r="173" spans="1:47">
      <c r="A173" s="375"/>
      <c r="B173" s="509"/>
      <c r="C173" s="375"/>
      <c r="D173" s="375"/>
      <c r="E173" s="375"/>
      <c r="F173" s="375"/>
      <c r="G173" s="482"/>
      <c r="H173" s="375"/>
      <c r="I173" s="375"/>
      <c r="J173" s="375"/>
      <c r="K173" s="375"/>
      <c r="L173" s="375"/>
      <c r="M173" s="375"/>
      <c r="N173" s="375"/>
      <c r="O173" s="375"/>
      <c r="P173" s="375"/>
      <c r="Q173" s="375"/>
      <c r="R173" s="375"/>
      <c r="S173" s="375"/>
      <c r="T173" s="375"/>
      <c r="U173" s="375"/>
      <c r="V173" s="375"/>
      <c r="W173" s="375"/>
      <c r="X173" s="375"/>
      <c r="Y173" s="375"/>
      <c r="Z173" s="375"/>
      <c r="AA173" s="375"/>
      <c r="AB173" s="375"/>
      <c r="AC173" s="375"/>
      <c r="AD173" s="375"/>
      <c r="AE173" s="375"/>
      <c r="AF173" s="375"/>
      <c r="AG173" s="375"/>
      <c r="AH173" s="375"/>
      <c r="AI173" s="375"/>
      <c r="AJ173" s="375"/>
      <c r="AK173" s="375"/>
      <c r="AL173" s="375"/>
      <c r="AM173" s="505"/>
      <c r="AN173" s="375"/>
      <c r="AO173" s="505"/>
      <c r="AP173" s="505"/>
      <c r="AQ173" s="505"/>
      <c r="AR173" s="510"/>
      <c r="AS173" s="372"/>
      <c r="AT173" s="507"/>
      <c r="AU173" s="508"/>
    </row>
    <row r="174" spans="1:47">
      <c r="A174" s="375"/>
      <c r="B174" s="509"/>
      <c r="C174" s="375"/>
      <c r="D174" s="375"/>
      <c r="E174" s="375"/>
      <c r="F174" s="375"/>
      <c r="G174" s="482"/>
      <c r="H174" s="375"/>
      <c r="I174" s="375"/>
      <c r="J174" s="375"/>
      <c r="K174" s="375"/>
      <c r="L174" s="375"/>
      <c r="M174" s="375"/>
      <c r="N174" s="375"/>
      <c r="O174" s="375"/>
      <c r="P174" s="375"/>
      <c r="Q174" s="375"/>
      <c r="R174" s="375"/>
      <c r="S174" s="375"/>
      <c r="T174" s="375"/>
      <c r="U174" s="375"/>
      <c r="V174" s="375"/>
      <c r="W174" s="375"/>
      <c r="X174" s="375"/>
      <c r="Y174" s="375"/>
      <c r="Z174" s="375"/>
      <c r="AA174" s="375"/>
      <c r="AB174" s="375"/>
      <c r="AC174" s="375"/>
      <c r="AD174" s="375"/>
      <c r="AE174" s="375"/>
      <c r="AF174" s="375"/>
      <c r="AG174" s="375"/>
      <c r="AH174" s="375"/>
      <c r="AI174" s="375"/>
      <c r="AJ174" s="375"/>
      <c r="AK174" s="375"/>
      <c r="AL174" s="375"/>
      <c r="AM174" s="505"/>
      <c r="AN174" s="375"/>
      <c r="AO174" s="505"/>
      <c r="AP174" s="505"/>
      <c r="AQ174" s="505"/>
      <c r="AR174" s="510"/>
      <c r="AS174" s="372"/>
      <c r="AT174" s="507"/>
      <c r="AU174" s="508"/>
    </row>
    <row r="175" spans="1:47">
      <c r="A175" s="375"/>
      <c r="B175" s="509"/>
      <c r="C175" s="375"/>
      <c r="D175" s="375"/>
      <c r="E175" s="375"/>
      <c r="F175" s="375"/>
      <c r="G175" s="482"/>
      <c r="H175" s="375"/>
      <c r="I175" s="375"/>
      <c r="J175" s="375"/>
      <c r="K175" s="375"/>
      <c r="L175" s="375"/>
      <c r="M175" s="375"/>
      <c r="N175" s="375"/>
      <c r="O175" s="375"/>
      <c r="P175" s="375"/>
      <c r="Q175" s="375"/>
      <c r="R175" s="375"/>
      <c r="S175" s="375"/>
      <c r="T175" s="375"/>
      <c r="U175" s="375"/>
      <c r="V175" s="375"/>
      <c r="W175" s="375"/>
      <c r="X175" s="375"/>
      <c r="Y175" s="375"/>
      <c r="Z175" s="375"/>
      <c r="AA175" s="375"/>
      <c r="AB175" s="375"/>
      <c r="AC175" s="375"/>
      <c r="AD175" s="375"/>
      <c r="AE175" s="375"/>
      <c r="AF175" s="375"/>
      <c r="AG175" s="375"/>
      <c r="AH175" s="375"/>
      <c r="AI175" s="375"/>
      <c r="AJ175" s="375"/>
      <c r="AK175" s="375"/>
      <c r="AL175" s="375"/>
      <c r="AM175" s="505"/>
      <c r="AN175" s="375"/>
      <c r="AO175" s="505"/>
      <c r="AP175" s="505"/>
      <c r="AQ175" s="505"/>
      <c r="AR175" s="510"/>
      <c r="AS175" s="372"/>
      <c r="AT175" s="507"/>
      <c r="AU175" s="508"/>
    </row>
    <row r="176" spans="1:47">
      <c r="A176" s="375"/>
      <c r="B176" s="509"/>
      <c r="C176" s="375"/>
      <c r="D176" s="375"/>
      <c r="E176" s="375"/>
      <c r="F176" s="375"/>
      <c r="G176" s="482"/>
      <c r="H176" s="375"/>
      <c r="I176" s="375"/>
      <c r="J176" s="375"/>
      <c r="K176" s="375"/>
      <c r="L176" s="375"/>
      <c r="M176" s="375"/>
      <c r="N176" s="375"/>
      <c r="O176" s="375"/>
      <c r="P176" s="375"/>
      <c r="Q176" s="375"/>
      <c r="R176" s="375"/>
      <c r="S176" s="375"/>
      <c r="T176" s="375"/>
      <c r="U176" s="375"/>
      <c r="V176" s="375"/>
      <c r="W176" s="375"/>
      <c r="X176" s="375"/>
      <c r="Y176" s="375"/>
      <c r="Z176" s="375"/>
      <c r="AA176" s="375"/>
      <c r="AB176" s="375"/>
      <c r="AC176" s="375"/>
      <c r="AD176" s="375"/>
      <c r="AE176" s="375"/>
      <c r="AF176" s="375"/>
      <c r="AG176" s="375"/>
      <c r="AH176" s="375"/>
      <c r="AI176" s="375"/>
      <c r="AJ176" s="375"/>
      <c r="AK176" s="375"/>
      <c r="AL176" s="375"/>
      <c r="AM176" s="505"/>
      <c r="AN176" s="375"/>
      <c r="AO176" s="505"/>
      <c r="AP176" s="505"/>
      <c r="AQ176" s="505"/>
      <c r="AR176" s="510"/>
      <c r="AS176" s="372"/>
      <c r="AT176" s="507"/>
      <c r="AU176" s="508"/>
    </row>
    <row r="177" spans="1:47">
      <c r="A177" s="375"/>
      <c r="B177" s="509"/>
      <c r="C177" s="375"/>
      <c r="D177" s="375"/>
      <c r="E177" s="375"/>
      <c r="F177" s="375"/>
      <c r="G177" s="482"/>
      <c r="H177" s="375"/>
      <c r="I177" s="375"/>
      <c r="J177" s="375"/>
      <c r="K177" s="375"/>
      <c r="L177" s="375"/>
      <c r="M177" s="375"/>
      <c r="N177" s="375"/>
      <c r="O177" s="375"/>
      <c r="P177" s="375"/>
      <c r="Q177" s="375"/>
      <c r="R177" s="375"/>
      <c r="S177" s="375"/>
      <c r="T177" s="375"/>
      <c r="U177" s="375"/>
      <c r="V177" s="375"/>
      <c r="W177" s="375"/>
      <c r="X177" s="375"/>
      <c r="Y177" s="375"/>
      <c r="Z177" s="375"/>
      <c r="AA177" s="375"/>
      <c r="AB177" s="375"/>
      <c r="AC177" s="375"/>
      <c r="AD177" s="375"/>
      <c r="AE177" s="375"/>
      <c r="AF177" s="375"/>
      <c r="AG177" s="375"/>
      <c r="AH177" s="375"/>
      <c r="AI177" s="375"/>
      <c r="AJ177" s="375"/>
      <c r="AK177" s="375"/>
      <c r="AL177" s="375"/>
      <c r="AM177" s="505"/>
      <c r="AN177" s="375"/>
      <c r="AO177" s="505"/>
      <c r="AP177" s="505"/>
      <c r="AQ177" s="505"/>
      <c r="AR177" s="510"/>
      <c r="AS177" s="372"/>
      <c r="AT177" s="507"/>
      <c r="AU177" s="508"/>
    </row>
    <row r="178" spans="1:47">
      <c r="A178" s="375"/>
      <c r="B178" s="509"/>
      <c r="C178" s="375"/>
      <c r="D178" s="375"/>
      <c r="E178" s="375"/>
      <c r="F178" s="375"/>
      <c r="G178" s="482"/>
      <c r="H178" s="375"/>
      <c r="I178" s="375"/>
      <c r="J178" s="375"/>
      <c r="K178" s="375"/>
      <c r="L178" s="375"/>
      <c r="M178" s="375"/>
      <c r="N178" s="375"/>
      <c r="O178" s="375"/>
      <c r="P178" s="375"/>
      <c r="Q178" s="375"/>
      <c r="R178" s="375"/>
      <c r="S178" s="375"/>
      <c r="T178" s="375"/>
      <c r="U178" s="375"/>
      <c r="V178" s="375"/>
      <c r="W178" s="375"/>
      <c r="X178" s="375"/>
      <c r="Y178" s="375"/>
      <c r="Z178" s="375"/>
      <c r="AA178" s="375"/>
      <c r="AB178" s="375"/>
      <c r="AC178" s="375"/>
      <c r="AD178" s="375"/>
      <c r="AE178" s="375"/>
      <c r="AF178" s="375"/>
      <c r="AG178" s="375"/>
      <c r="AH178" s="375"/>
      <c r="AI178" s="375"/>
      <c r="AJ178" s="375"/>
      <c r="AK178" s="375"/>
      <c r="AL178" s="375"/>
      <c r="AM178" s="505"/>
      <c r="AN178" s="375"/>
      <c r="AO178" s="505"/>
      <c r="AP178" s="505"/>
      <c r="AQ178" s="505"/>
      <c r="AR178" s="510"/>
      <c r="AS178" s="372"/>
      <c r="AT178" s="507"/>
      <c r="AU178" s="508"/>
    </row>
    <row r="179" spans="1:47">
      <c r="A179" s="375"/>
      <c r="B179" s="509"/>
      <c r="C179" s="375"/>
      <c r="D179" s="375"/>
      <c r="E179" s="375"/>
      <c r="F179" s="375"/>
      <c r="G179" s="482"/>
      <c r="H179" s="375"/>
      <c r="I179" s="375"/>
      <c r="J179" s="375"/>
      <c r="K179" s="375"/>
      <c r="L179" s="375"/>
      <c r="M179" s="375"/>
      <c r="N179" s="375"/>
      <c r="O179" s="375"/>
      <c r="P179" s="375"/>
      <c r="Q179" s="375"/>
      <c r="R179" s="375"/>
      <c r="S179" s="375"/>
      <c r="T179" s="375"/>
      <c r="U179" s="375"/>
      <c r="V179" s="375"/>
      <c r="W179" s="375"/>
      <c r="X179" s="375"/>
      <c r="Y179" s="375"/>
      <c r="Z179" s="375"/>
      <c r="AA179" s="375"/>
      <c r="AB179" s="375"/>
      <c r="AC179" s="375"/>
      <c r="AD179" s="375"/>
      <c r="AE179" s="375"/>
      <c r="AF179" s="375"/>
      <c r="AG179" s="375"/>
      <c r="AH179" s="375"/>
      <c r="AI179" s="375"/>
      <c r="AJ179" s="375"/>
      <c r="AK179" s="375"/>
      <c r="AL179" s="375"/>
      <c r="AM179" s="505"/>
      <c r="AN179" s="375"/>
      <c r="AO179" s="505"/>
      <c r="AP179" s="505"/>
      <c r="AQ179" s="505"/>
      <c r="AR179" s="510"/>
      <c r="AS179" s="372"/>
      <c r="AT179" s="507"/>
      <c r="AU179" s="508"/>
    </row>
    <row r="180" spans="1:47">
      <c r="A180" s="375"/>
      <c r="B180" s="509"/>
      <c r="C180" s="506"/>
      <c r="D180" s="375"/>
      <c r="E180" s="375"/>
      <c r="F180" s="375"/>
      <c r="G180" s="482"/>
      <c r="H180" s="375"/>
      <c r="I180" s="375"/>
      <c r="J180" s="375"/>
      <c r="K180" s="506"/>
      <c r="L180" s="375"/>
      <c r="M180" s="375"/>
      <c r="N180" s="375"/>
      <c r="O180" s="375"/>
      <c r="P180" s="375"/>
      <c r="Q180" s="375"/>
      <c r="R180" s="375"/>
      <c r="S180" s="375"/>
      <c r="T180" s="375"/>
      <c r="U180" s="375"/>
      <c r="V180" s="375"/>
      <c r="W180" s="375"/>
      <c r="X180" s="375"/>
      <c r="Y180" s="375"/>
      <c r="Z180" s="375"/>
      <c r="AA180" s="375"/>
      <c r="AB180" s="375"/>
      <c r="AC180" s="375"/>
      <c r="AD180" s="375"/>
      <c r="AE180" s="375"/>
      <c r="AF180" s="375"/>
      <c r="AG180" s="375"/>
      <c r="AH180" s="375"/>
      <c r="AI180" s="375"/>
      <c r="AJ180" s="375"/>
      <c r="AK180" s="375"/>
      <c r="AL180" s="375"/>
      <c r="AM180" s="505"/>
      <c r="AN180" s="375"/>
      <c r="AO180" s="505"/>
      <c r="AP180" s="505"/>
      <c r="AQ180" s="505"/>
      <c r="AR180" s="510"/>
      <c r="AS180" s="372"/>
      <c r="AT180" s="507"/>
      <c r="AU180" s="508"/>
    </row>
    <row r="181" spans="1:47">
      <c r="A181" s="506" t="s">
        <v>163</v>
      </c>
      <c r="B181" s="372"/>
      <c r="C181" s="372"/>
      <c r="D181" s="372"/>
      <c r="E181" s="372"/>
      <c r="F181" s="372"/>
      <c r="G181" s="387"/>
      <c r="H181" s="372"/>
      <c r="I181" s="372"/>
      <c r="J181" s="372"/>
      <c r="K181" s="372"/>
      <c r="L181" s="372"/>
      <c r="M181" s="372"/>
      <c r="N181" s="372"/>
      <c r="O181" s="372"/>
      <c r="P181" s="372"/>
      <c r="Q181" s="372"/>
      <c r="R181" s="372"/>
      <c r="S181" s="372"/>
      <c r="T181" s="372"/>
      <c r="U181" s="372"/>
      <c r="V181" s="372"/>
      <c r="W181" s="372"/>
      <c r="X181" s="372"/>
      <c r="Y181" s="372"/>
      <c r="Z181" s="372"/>
      <c r="AA181" s="372"/>
      <c r="AB181" s="372"/>
      <c r="AC181" s="372"/>
      <c r="AD181" s="372"/>
      <c r="AE181" s="372"/>
      <c r="AF181" s="372"/>
      <c r="AG181" s="372"/>
      <c r="AH181" s="372"/>
      <c r="AI181" s="372"/>
      <c r="AJ181" s="372"/>
      <c r="AK181" s="372"/>
      <c r="AL181" s="372"/>
      <c r="AM181" s="505"/>
      <c r="AN181" s="372"/>
      <c r="AO181" s="505"/>
      <c r="AP181" s="505"/>
      <c r="AQ181" s="505"/>
      <c r="AR181" s="372"/>
      <c r="AS181" s="372"/>
      <c r="AT181" s="507"/>
      <c r="AU181" s="508"/>
    </row>
    <row r="182" spans="1:47">
      <c r="A182" s="372"/>
      <c r="B182" s="372"/>
      <c r="C182" s="372"/>
      <c r="D182" s="372"/>
      <c r="E182" s="372"/>
      <c r="F182" s="372"/>
      <c r="G182" s="387"/>
      <c r="H182" s="372"/>
      <c r="I182" s="372"/>
      <c r="J182" s="372"/>
      <c r="K182" s="372"/>
      <c r="L182" s="372"/>
      <c r="M182" s="372"/>
      <c r="N182" s="372"/>
      <c r="O182" s="372"/>
      <c r="P182" s="372"/>
      <c r="Q182" s="372"/>
      <c r="R182" s="372"/>
      <c r="S182" s="372"/>
      <c r="T182" s="372"/>
      <c r="U182" s="372"/>
      <c r="V182" s="372"/>
      <c r="W182" s="372"/>
      <c r="X182" s="372"/>
      <c r="Y182" s="372"/>
      <c r="Z182" s="372"/>
      <c r="AA182" s="372"/>
      <c r="AB182" s="372"/>
      <c r="AC182" s="372"/>
      <c r="AD182" s="372"/>
      <c r="AE182" s="372"/>
      <c r="AF182" s="372"/>
      <c r="AG182" s="372"/>
      <c r="AH182" s="372"/>
      <c r="AI182" s="372"/>
      <c r="AJ182" s="372"/>
      <c r="AK182" s="372"/>
      <c r="AL182" s="372"/>
      <c r="AM182" s="372"/>
      <c r="AN182" s="372"/>
      <c r="AO182" s="372"/>
      <c r="AP182" s="372"/>
      <c r="AQ182" s="372"/>
      <c r="AR182" s="372"/>
      <c r="AS182" s="372"/>
      <c r="AT182" s="507"/>
      <c r="AU182" s="508"/>
    </row>
    <row r="183" spans="1:47">
      <c r="A183" s="372"/>
      <c r="B183" s="372"/>
      <c r="C183" s="372"/>
      <c r="D183" s="372"/>
      <c r="E183" s="372"/>
      <c r="F183" s="372"/>
      <c r="G183" s="387"/>
      <c r="H183" s="372"/>
      <c r="I183" s="372"/>
      <c r="J183" s="372"/>
      <c r="K183" s="372"/>
      <c r="L183" s="372"/>
      <c r="M183" s="372"/>
      <c r="N183" s="372"/>
      <c r="O183" s="372"/>
      <c r="P183" s="372"/>
      <c r="Q183" s="372"/>
      <c r="R183" s="372"/>
      <c r="S183" s="372"/>
      <c r="T183" s="372"/>
      <c r="U183" s="372"/>
      <c r="V183" s="372"/>
      <c r="W183" s="372"/>
      <c r="X183" s="372"/>
      <c r="Y183" s="372"/>
      <c r="Z183" s="372"/>
      <c r="AA183" s="372"/>
      <c r="AB183" s="372"/>
      <c r="AC183" s="372"/>
      <c r="AD183" s="372"/>
      <c r="AE183" s="372"/>
      <c r="AF183" s="372"/>
      <c r="AG183" s="372"/>
      <c r="AH183" s="372"/>
      <c r="AI183" s="372"/>
      <c r="AJ183" s="372"/>
      <c r="AK183" s="372"/>
      <c r="AL183" s="372"/>
      <c r="AM183" s="372"/>
      <c r="AN183" s="372"/>
      <c r="AO183" s="372"/>
      <c r="AP183" s="372"/>
      <c r="AQ183" s="372"/>
      <c r="AR183" s="372"/>
      <c r="AS183" s="372"/>
      <c r="AT183" s="507"/>
      <c r="AU183" s="508"/>
    </row>
    <row r="184" spans="1:47">
      <c r="A184" s="372"/>
      <c r="B184" s="372"/>
      <c r="C184" s="372"/>
      <c r="D184" s="372"/>
      <c r="E184" s="372"/>
      <c r="F184" s="372"/>
      <c r="G184" s="387"/>
      <c r="H184" s="372"/>
      <c r="I184" s="372"/>
      <c r="J184" s="372"/>
      <c r="K184" s="372"/>
      <c r="L184" s="372"/>
      <c r="M184" s="372"/>
      <c r="N184" s="372"/>
      <c r="O184" s="372"/>
      <c r="P184" s="372"/>
      <c r="Q184" s="372"/>
      <c r="R184" s="372"/>
      <c r="S184" s="372"/>
      <c r="T184" s="372"/>
      <c r="U184" s="372"/>
      <c r="V184" s="372"/>
      <c r="W184" s="372"/>
      <c r="X184" s="372"/>
      <c r="Y184" s="372"/>
      <c r="Z184" s="372"/>
      <c r="AA184" s="372"/>
      <c r="AB184" s="372"/>
      <c r="AC184" s="372"/>
      <c r="AD184" s="372"/>
      <c r="AE184" s="372"/>
      <c r="AF184" s="372"/>
      <c r="AG184" s="372"/>
      <c r="AH184" s="372"/>
      <c r="AI184" s="372"/>
      <c r="AJ184" s="372"/>
      <c r="AK184" s="372"/>
      <c r="AL184" s="372"/>
      <c r="AM184" s="372"/>
      <c r="AN184" s="372"/>
      <c r="AO184" s="372"/>
      <c r="AP184" s="372"/>
      <c r="AQ184" s="372"/>
      <c r="AR184" s="372"/>
      <c r="AS184" s="372"/>
      <c r="AT184" s="507"/>
      <c r="AU184" s="508"/>
    </row>
    <row r="185" spans="1:47">
      <c r="A185" s="372"/>
      <c r="B185" s="372"/>
      <c r="C185" s="372"/>
      <c r="D185" s="372"/>
      <c r="E185" s="372"/>
      <c r="F185" s="372"/>
      <c r="G185" s="387"/>
      <c r="H185" s="372"/>
      <c r="I185" s="372"/>
      <c r="J185" s="372"/>
      <c r="K185" s="372"/>
      <c r="L185" s="372"/>
      <c r="M185" s="372"/>
      <c r="N185" s="372"/>
      <c r="O185" s="372"/>
      <c r="P185" s="372"/>
      <c r="Q185" s="372"/>
      <c r="R185" s="372"/>
      <c r="S185" s="372"/>
      <c r="T185" s="372"/>
      <c r="U185" s="372"/>
      <c r="V185" s="372"/>
      <c r="W185" s="372"/>
      <c r="X185" s="372"/>
      <c r="Y185" s="372"/>
      <c r="Z185" s="372"/>
      <c r="AA185" s="372"/>
      <c r="AB185" s="372"/>
      <c r="AC185" s="372"/>
      <c r="AD185" s="372"/>
      <c r="AE185" s="372"/>
      <c r="AF185" s="372"/>
      <c r="AG185" s="372"/>
      <c r="AH185" s="372"/>
      <c r="AI185" s="372"/>
      <c r="AJ185" s="372"/>
      <c r="AK185" s="372"/>
      <c r="AL185" s="372"/>
      <c r="AM185" s="372"/>
      <c r="AN185" s="372"/>
      <c r="AO185" s="372"/>
      <c r="AP185" s="372"/>
      <c r="AQ185" s="372"/>
      <c r="AR185" s="372"/>
      <c r="AS185" s="372"/>
      <c r="AT185" s="507"/>
      <c r="AU185" s="508"/>
    </row>
    <row r="186" spans="1:47">
      <c r="A186" s="372"/>
      <c r="B186" s="372"/>
      <c r="C186" s="372"/>
      <c r="D186" s="372"/>
      <c r="E186" s="372"/>
      <c r="F186" s="372"/>
      <c r="G186" s="387"/>
      <c r="H186" s="372"/>
      <c r="I186" s="372"/>
      <c r="J186" s="372"/>
      <c r="K186" s="372"/>
      <c r="L186" s="372"/>
      <c r="M186" s="372"/>
      <c r="N186" s="372"/>
      <c r="O186" s="372"/>
      <c r="P186" s="372"/>
      <c r="Q186" s="372"/>
      <c r="R186" s="372"/>
      <c r="S186" s="372"/>
      <c r="T186" s="372"/>
      <c r="U186" s="372"/>
      <c r="V186" s="372"/>
      <c r="W186" s="372"/>
      <c r="X186" s="372"/>
      <c r="Y186" s="372"/>
      <c r="Z186" s="372"/>
      <c r="AA186" s="372"/>
      <c r="AB186" s="372"/>
      <c r="AC186" s="372"/>
      <c r="AD186" s="372"/>
      <c r="AE186" s="372"/>
      <c r="AF186" s="372"/>
      <c r="AG186" s="372"/>
      <c r="AH186" s="372"/>
      <c r="AI186" s="372"/>
      <c r="AJ186" s="372"/>
      <c r="AK186" s="372"/>
      <c r="AL186" s="372"/>
      <c r="AM186" s="372"/>
      <c r="AN186" s="372"/>
      <c r="AO186" s="372"/>
      <c r="AP186" s="372"/>
      <c r="AQ186" s="372"/>
      <c r="AR186" s="372"/>
      <c r="AS186" s="372"/>
      <c r="AT186" s="507"/>
      <c r="AU186" s="508"/>
    </row>
  </sheetData>
  <mergeCells count="1">
    <mergeCell ref="F9:J9"/>
  </mergeCells>
  <dataValidations count="9">
    <dataValidation type="list" allowBlank="1" showInputMessage="1" showErrorMessage="1" sqref="AM136:AM181" xr:uid="{00000000-0002-0000-0B00-000000000000}">
      <formula1>$AU$10:$AU$10</formula1>
    </dataValidation>
    <dataValidation type="list" allowBlank="1" showInputMessage="1" showErrorMessage="1" sqref="N136:P179" xr:uid="{00000000-0002-0000-0B00-000001000000}">
      <formula1>$AU$1:$AU$3</formula1>
    </dataValidation>
    <dataValidation type="list" allowBlank="1" showInputMessage="1" showErrorMessage="1" sqref="R136:AK179" xr:uid="{00000000-0002-0000-0B00-000002000000}">
      <formula1>$AS$2:$AS$5</formula1>
    </dataValidation>
    <dataValidation type="list" allowBlank="1" showInputMessage="1" showErrorMessage="1" sqref="AP136:AQ181" xr:uid="{00000000-0002-0000-0B00-000003000000}">
      <formula1>$AU$14:$AU$32</formula1>
    </dataValidation>
    <dataValidation type="list" allowBlank="1" showInputMessage="1" showErrorMessage="1" sqref="AO136:AO181" xr:uid="{00000000-0002-0000-0B00-000004000000}">
      <formula1>$AT$2:$AT$7</formula1>
    </dataValidation>
    <dataValidation type="list" allowBlank="1" showInputMessage="1" showErrorMessage="1" sqref="AP11:AP135" xr:uid="{00000000-0002-0000-0B00-000005000000}">
      <formula1>$AU$2:$AU$7</formula1>
    </dataValidation>
    <dataValidation type="list" allowBlank="1" showInputMessage="1" showErrorMessage="1" sqref="AQ11:AR135" xr:uid="{00000000-0002-0000-0B00-000006000000}">
      <formula1>$AV$15:$AV$34</formula1>
    </dataValidation>
    <dataValidation type="list" allowBlank="1" showInputMessage="1" showErrorMessage="1" sqref="N128:N130 N135 N11:P107 N108:N123" xr:uid="{00000000-0002-0000-0B00-000007000000}">
      <formula1>$AN$11:$AN$14</formula1>
    </dataValidation>
    <dataValidation type="list" allowBlank="1" showInputMessage="1" showErrorMessage="1" sqref="O135:P135 N132:O132 O128:P130 O108:P123 N125:O125" xr:uid="{00000000-0002-0000-0B00-000008000000}">
      <formula1>$AV$1:$AV$3</formula1>
    </dataValidation>
  </dataValidations>
  <pageMargins left="0.70866141732283472" right="0.70866141732283472" top="0.74803149606299213" bottom="0.74803149606299213" header="0.31496062992125984" footer="0.31496062992125984"/>
  <pageSetup paperSize="9" scale="65" fitToWidth="2" fitToHeight="30"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55"/>
  <sheetViews>
    <sheetView zoomScaleNormal="100" zoomScaleSheetLayoutView="100" workbookViewId="0"/>
  </sheetViews>
  <sheetFormatPr defaultRowHeight="14.25"/>
  <cols>
    <col min="1" max="1" width="30.5703125" style="41" customWidth="1"/>
    <col min="2" max="2" width="36.42578125" style="41" customWidth="1"/>
    <col min="3" max="3" width="13.140625" style="41" customWidth="1"/>
    <col min="4" max="6" width="9.140625" style="41"/>
    <col min="7" max="7" width="29.42578125" style="41" customWidth="1"/>
    <col min="8" max="8" width="51.140625" style="41" customWidth="1"/>
    <col min="9" max="16384" width="9.140625" style="41"/>
  </cols>
  <sheetData>
    <row r="1" spans="1:10" ht="15.75">
      <c r="A1" s="54" t="s">
        <v>394</v>
      </c>
    </row>
    <row r="2" spans="1:10">
      <c r="A2" s="55" t="s">
        <v>346</v>
      </c>
      <c r="B2" s="55" t="s">
        <v>59</v>
      </c>
    </row>
    <row r="3" spans="1:10">
      <c r="A3" s="55" t="s">
        <v>177</v>
      </c>
      <c r="B3" s="55"/>
    </row>
    <row r="4" spans="1:10" ht="51">
      <c r="A4" s="55" t="s">
        <v>342</v>
      </c>
      <c r="B4" s="56" t="s">
        <v>347</v>
      </c>
    </row>
    <row r="5" spans="1:10">
      <c r="A5" s="55" t="s">
        <v>60</v>
      </c>
      <c r="B5" s="57">
        <v>41275</v>
      </c>
    </row>
    <row r="6" spans="1:10">
      <c r="A6" s="58" t="s">
        <v>505</v>
      </c>
    </row>
    <row r="7" spans="1:10">
      <c r="A7" s="58" t="s">
        <v>61</v>
      </c>
      <c r="B7" s="59" t="s">
        <v>377</v>
      </c>
      <c r="C7" s="45"/>
      <c r="D7" s="45"/>
      <c r="E7" s="60"/>
      <c r="F7" s="45"/>
      <c r="G7" s="60"/>
      <c r="H7" s="45"/>
      <c r="I7" s="45"/>
      <c r="J7" s="45"/>
    </row>
    <row r="8" spans="1:10">
      <c r="A8" s="45"/>
      <c r="B8" s="59" t="s">
        <v>343</v>
      </c>
      <c r="C8" s="45"/>
      <c r="D8" s="45"/>
      <c r="E8" s="60"/>
      <c r="F8" s="45"/>
      <c r="G8" s="60"/>
      <c r="H8" s="45"/>
      <c r="I8" s="45"/>
      <c r="J8" s="45"/>
    </row>
    <row r="9" spans="1:10">
      <c r="A9" s="45"/>
      <c r="B9" s="59" t="s">
        <v>344</v>
      </c>
      <c r="C9" s="45"/>
      <c r="D9" s="45"/>
      <c r="E9" s="60"/>
      <c r="F9" s="45"/>
      <c r="G9" s="60"/>
      <c r="H9" s="45"/>
      <c r="I9" s="45"/>
      <c r="J9" s="45"/>
    </row>
    <row r="10" spans="1:10">
      <c r="A10" s="45"/>
      <c r="B10" s="59" t="s">
        <v>8</v>
      </c>
      <c r="C10" s="45"/>
      <c r="D10" s="45"/>
      <c r="E10" s="60"/>
      <c r="F10" s="45"/>
      <c r="G10" s="60"/>
      <c r="H10" s="45"/>
      <c r="I10" s="45"/>
      <c r="J10" s="45"/>
    </row>
    <row r="11" spans="1:10">
      <c r="A11" s="45"/>
      <c r="B11" s="59" t="s">
        <v>382</v>
      </c>
      <c r="C11" s="45"/>
      <c r="D11" s="45"/>
      <c r="E11" s="60"/>
      <c r="F11" s="45"/>
      <c r="G11" s="60"/>
      <c r="H11" s="45"/>
      <c r="I11" s="45"/>
      <c r="J11" s="45"/>
    </row>
    <row r="12" spans="1:10">
      <c r="A12" s="45"/>
      <c r="B12" s="59"/>
      <c r="C12" s="45"/>
      <c r="D12" s="45"/>
      <c r="E12" s="60"/>
      <c r="F12" s="45"/>
      <c r="G12" s="60"/>
      <c r="H12" s="45"/>
      <c r="I12" s="45"/>
      <c r="J12" s="45"/>
    </row>
    <row r="13" spans="1:10">
      <c r="A13" s="61" t="s">
        <v>353</v>
      </c>
      <c r="B13" s="59" t="s">
        <v>354</v>
      </c>
      <c r="C13" s="45"/>
      <c r="D13" s="45"/>
      <c r="E13" s="60"/>
      <c r="F13" s="45"/>
      <c r="G13" s="60"/>
      <c r="H13" s="45"/>
      <c r="I13" s="45"/>
      <c r="J13" s="45"/>
    </row>
    <row r="14" spans="1:10">
      <c r="A14" s="61" t="s">
        <v>355</v>
      </c>
      <c r="B14" s="59" t="s">
        <v>356</v>
      </c>
      <c r="C14" s="45"/>
      <c r="D14" s="45"/>
      <c r="E14" s="60"/>
      <c r="F14" s="45"/>
      <c r="G14" s="60"/>
      <c r="H14" s="45"/>
      <c r="I14" s="45"/>
      <c r="J14" s="45"/>
    </row>
    <row r="15" spans="1:10">
      <c r="A15" s="61" t="s">
        <v>357</v>
      </c>
      <c r="B15" s="59" t="s">
        <v>358</v>
      </c>
      <c r="C15" s="45"/>
      <c r="D15" s="45"/>
      <c r="E15" s="60"/>
      <c r="F15" s="45"/>
      <c r="G15" s="60"/>
      <c r="H15" s="45"/>
      <c r="I15" s="45"/>
      <c r="J15" s="45"/>
    </row>
    <row r="16" spans="1:10">
      <c r="A16" s="45"/>
      <c r="C16" s="45"/>
      <c r="D16" s="45"/>
      <c r="E16" s="60"/>
      <c r="F16" s="45"/>
      <c r="G16" s="60"/>
      <c r="H16" s="45"/>
      <c r="I16" s="45"/>
      <c r="J16" s="45"/>
    </row>
    <row r="17" spans="1:10">
      <c r="A17" s="661" t="s">
        <v>9</v>
      </c>
      <c r="B17" s="662"/>
      <c r="C17" s="62" t="s">
        <v>120</v>
      </c>
      <c r="D17" s="62" t="s">
        <v>179</v>
      </c>
      <c r="E17" s="62" t="s">
        <v>13</v>
      </c>
      <c r="F17" s="62" t="s">
        <v>14</v>
      </c>
      <c r="G17" s="62" t="s">
        <v>15</v>
      </c>
      <c r="H17" s="45"/>
      <c r="I17" s="45"/>
      <c r="J17" s="45"/>
    </row>
    <row r="18" spans="1:10">
      <c r="A18" s="63" t="s">
        <v>12</v>
      </c>
      <c r="B18" s="63" t="s">
        <v>10</v>
      </c>
      <c r="C18" s="64">
        <v>95</v>
      </c>
      <c r="D18" s="64">
        <v>104</v>
      </c>
      <c r="E18" s="64">
        <v>112</v>
      </c>
      <c r="F18" s="64"/>
      <c r="G18" s="64"/>
      <c r="H18" s="45"/>
      <c r="I18" s="45"/>
      <c r="J18" s="45"/>
    </row>
    <row r="19" spans="1:10">
      <c r="A19" s="65"/>
      <c r="B19" s="63" t="s">
        <v>11</v>
      </c>
      <c r="C19" s="64">
        <v>10</v>
      </c>
      <c r="D19" s="64">
        <v>8</v>
      </c>
      <c r="E19" s="64">
        <v>9</v>
      </c>
      <c r="F19" s="64"/>
      <c r="G19" s="64"/>
      <c r="H19" s="45"/>
      <c r="I19" s="45"/>
      <c r="J19" s="45"/>
    </row>
    <row r="20" spans="1:10">
      <c r="A20" s="45"/>
      <c r="C20" s="45"/>
      <c r="D20" s="45"/>
      <c r="E20" s="60"/>
      <c r="F20" s="45"/>
      <c r="G20" s="60"/>
      <c r="H20" s="45"/>
      <c r="I20" s="45"/>
      <c r="J20" s="45"/>
    </row>
    <row r="21" spans="1:10">
      <c r="A21" s="63" t="s">
        <v>359</v>
      </c>
      <c r="C21" s="45"/>
      <c r="D21" s="45"/>
      <c r="E21" s="60"/>
      <c r="F21" s="45"/>
      <c r="G21" s="60"/>
      <c r="H21" s="45"/>
      <c r="I21" s="45"/>
      <c r="J21" s="45"/>
    </row>
    <row r="22" spans="1:10" ht="38.25">
      <c r="A22" s="63" t="s">
        <v>360</v>
      </c>
      <c r="B22" s="63" t="s">
        <v>367</v>
      </c>
      <c r="C22" s="66" t="s">
        <v>368</v>
      </c>
      <c r="D22" s="45"/>
      <c r="E22" s="60"/>
      <c r="F22" s="45"/>
      <c r="G22" s="60"/>
      <c r="H22" s="45"/>
      <c r="I22" s="45"/>
      <c r="J22" s="45"/>
    </row>
    <row r="23" spans="1:10" ht="38.25">
      <c r="A23" s="67" t="s">
        <v>361</v>
      </c>
      <c r="B23" s="68" t="s">
        <v>369</v>
      </c>
      <c r="C23" s="68" t="s">
        <v>370</v>
      </c>
    </row>
    <row r="24" spans="1:10" ht="38.25">
      <c r="A24" s="67" t="s">
        <v>363</v>
      </c>
      <c r="B24" s="68" t="s">
        <v>371</v>
      </c>
      <c r="C24" s="68" t="s">
        <v>370</v>
      </c>
    </row>
    <row r="25" spans="1:10" ht="42.75">
      <c r="A25" s="67" t="s">
        <v>362</v>
      </c>
      <c r="B25" s="68" t="s">
        <v>372</v>
      </c>
      <c r="C25" s="68" t="s">
        <v>370</v>
      </c>
    </row>
    <row r="26" spans="1:10">
      <c r="A26" s="67" t="s">
        <v>364</v>
      </c>
      <c r="B26" s="68" t="s">
        <v>373</v>
      </c>
      <c r="C26" s="68" t="s">
        <v>370</v>
      </c>
      <c r="D26" s="45"/>
      <c r="E26" s="45"/>
      <c r="F26" s="45"/>
      <c r="H26" s="45"/>
      <c r="I26" s="45"/>
      <c r="J26" s="45"/>
    </row>
    <row r="27" spans="1:10" ht="51">
      <c r="A27" s="67" t="s">
        <v>365</v>
      </c>
      <c r="B27" s="68" t="s">
        <v>374</v>
      </c>
      <c r="C27" s="68" t="s">
        <v>370</v>
      </c>
      <c r="F27" s="45"/>
      <c r="G27" s="45"/>
      <c r="H27" s="45"/>
      <c r="I27" s="45"/>
      <c r="J27" s="45"/>
    </row>
    <row r="28" spans="1:10" ht="38.25">
      <c r="A28" s="67" t="s">
        <v>366</v>
      </c>
      <c r="B28" s="68" t="s">
        <v>375</v>
      </c>
      <c r="C28" s="68" t="s">
        <v>370</v>
      </c>
      <c r="F28" s="45"/>
      <c r="G28" s="45"/>
      <c r="H28" s="45"/>
      <c r="I28" s="45"/>
      <c r="J28" s="45"/>
    </row>
    <row r="29" spans="1:10">
      <c r="A29" s="67" t="s">
        <v>378</v>
      </c>
      <c r="B29" s="68" t="s">
        <v>379</v>
      </c>
      <c r="C29" s="68" t="s">
        <v>370</v>
      </c>
      <c r="F29" s="45"/>
      <c r="G29" s="45"/>
      <c r="H29" s="45"/>
      <c r="I29" s="45"/>
      <c r="J29" s="45"/>
    </row>
    <row r="30" spans="1:10" ht="28.5">
      <c r="A30" s="67" t="s">
        <v>380</v>
      </c>
      <c r="B30" s="68" t="s">
        <v>381</v>
      </c>
      <c r="C30" s="68" t="s">
        <v>370</v>
      </c>
      <c r="F30" s="45"/>
      <c r="G30" s="45"/>
      <c r="H30" s="45"/>
      <c r="I30" s="45"/>
      <c r="J30" s="45"/>
    </row>
    <row r="31" spans="1:10">
      <c r="B31" s="69" t="s">
        <v>376</v>
      </c>
      <c r="C31" s="70" t="s">
        <v>370</v>
      </c>
      <c r="E31" s="71"/>
      <c r="F31" s="45"/>
      <c r="G31" s="45"/>
      <c r="H31" s="45"/>
      <c r="I31" s="45"/>
      <c r="J31" s="45"/>
    </row>
    <row r="32" spans="1:10">
      <c r="A32" s="72"/>
      <c r="C32" s="59"/>
      <c r="D32" s="59"/>
      <c r="E32" s="59"/>
      <c r="F32" s="59"/>
      <c r="G32" s="45"/>
      <c r="H32" s="45"/>
      <c r="I32" s="45"/>
      <c r="J32" s="45"/>
    </row>
    <row r="33" spans="1:7">
      <c r="A33" s="63" t="s">
        <v>355</v>
      </c>
    </row>
    <row r="34" spans="1:7">
      <c r="A34" s="63" t="s">
        <v>383</v>
      </c>
      <c r="B34" s="63" t="s">
        <v>64</v>
      </c>
      <c r="C34" s="63" t="s">
        <v>120</v>
      </c>
      <c r="D34" s="63" t="s">
        <v>62</v>
      </c>
      <c r="E34" s="63" t="s">
        <v>63</v>
      </c>
    </row>
    <row r="35" spans="1:7">
      <c r="A35" s="41" t="s">
        <v>348</v>
      </c>
      <c r="B35" s="64">
        <v>104</v>
      </c>
      <c r="C35" s="41">
        <f>ROUNDUP((SQRT(B35)),0)</f>
        <v>11</v>
      </c>
      <c r="D35" s="41">
        <f>ROUNDUP((0.6*SQRT(B35)),0)</f>
        <v>7</v>
      </c>
      <c r="E35" s="41">
        <f>ROUNDUP((0.8*SQRT(B35)),0)</f>
        <v>9</v>
      </c>
      <c r="F35" s="73" t="s">
        <v>351</v>
      </c>
    </row>
    <row r="36" spans="1:7">
      <c r="A36" s="41" t="s">
        <v>349</v>
      </c>
      <c r="B36" s="64">
        <v>0</v>
      </c>
      <c r="C36" s="41">
        <f>ROUNDUP((SQRT(B36)),0)</f>
        <v>0</v>
      </c>
      <c r="D36" s="41">
        <f>ROUNDUP((0.6*SQRT(B36)),0)</f>
        <v>0</v>
      </c>
      <c r="E36" s="41">
        <f>ROUNDUP((SQRT(B36)),0)</f>
        <v>0</v>
      </c>
    </row>
    <row r="37" spans="1:7">
      <c r="A37" s="41" t="s">
        <v>350</v>
      </c>
      <c r="B37" s="64">
        <v>0</v>
      </c>
      <c r="C37" s="41">
        <f>ROUNDUP((0.3*(B37)),0)</f>
        <v>0</v>
      </c>
      <c r="D37" s="41">
        <f>ROUNDUP((0.8*SQRT(B37)),0)</f>
        <v>0</v>
      </c>
      <c r="E37" s="41">
        <f>ROUNDUP((0.3*(B37)),0)</f>
        <v>0</v>
      </c>
    </row>
    <row r="38" spans="1:7">
      <c r="B38" s="64"/>
      <c r="E38" s="74"/>
      <c r="F38" s="663"/>
    </row>
    <row r="39" spans="1:7">
      <c r="A39" s="63" t="s">
        <v>352</v>
      </c>
      <c r="B39" s="63"/>
      <c r="C39" s="63"/>
      <c r="D39" s="63"/>
      <c r="E39" s="63"/>
      <c r="F39" s="664"/>
    </row>
    <row r="40" spans="1:7">
      <c r="A40" s="41" t="s">
        <v>348</v>
      </c>
      <c r="B40" s="64">
        <v>8</v>
      </c>
      <c r="C40" s="41">
        <f>ROUNDUP((SQRT(B40)),0)</f>
        <v>3</v>
      </c>
      <c r="D40" s="41">
        <f>ROUNDUP((0.6*SQRT(B40)),0)</f>
        <v>2</v>
      </c>
      <c r="E40" s="41">
        <f>ROUNDUP((SQRT(B40)),0)</f>
        <v>3</v>
      </c>
      <c r="F40" s="73" t="s">
        <v>351</v>
      </c>
    </row>
    <row r="41" spans="1:7">
      <c r="A41" s="41" t="s">
        <v>349</v>
      </c>
      <c r="B41" s="64">
        <v>0</v>
      </c>
      <c r="C41" s="41">
        <f>ROUNDUP((SQRT(B41)),0)</f>
        <v>0</v>
      </c>
      <c r="D41" s="41">
        <f>ROUNDUP((0.6*SQRT(B41)),0)</f>
        <v>0</v>
      </c>
      <c r="E41" s="41">
        <f>ROUNDUP((SQRT(B41)),0)</f>
        <v>0</v>
      </c>
    </row>
    <row r="42" spans="1:7">
      <c r="A42" s="41" t="s">
        <v>350</v>
      </c>
      <c r="B42" s="64">
        <v>0</v>
      </c>
      <c r="C42" s="41">
        <f>ROUNDUP((0.3*(B42)),0)</f>
        <v>0</v>
      </c>
      <c r="D42" s="41">
        <f>ROUNDUP((0.8*SQRT(B42)),0)</f>
        <v>0</v>
      </c>
      <c r="E42" s="41">
        <f>ROUNDUP((0.3*(B42)),0)</f>
        <v>0</v>
      </c>
    </row>
    <row r="44" spans="1:7">
      <c r="A44" s="63" t="s">
        <v>357</v>
      </c>
      <c r="C44" s="45"/>
      <c r="D44" s="75"/>
      <c r="E44" s="45"/>
      <c r="F44" s="45"/>
    </row>
    <row r="45" spans="1:7">
      <c r="A45" s="63" t="s">
        <v>384</v>
      </c>
      <c r="B45" s="75"/>
      <c r="C45" s="45"/>
      <c r="D45" s="45"/>
      <c r="E45" s="45"/>
      <c r="F45" s="45"/>
    </row>
    <row r="46" spans="1:7">
      <c r="A46" s="41" t="s">
        <v>345</v>
      </c>
      <c r="B46" s="59"/>
      <c r="C46" s="45"/>
      <c r="D46" s="45"/>
      <c r="E46" s="71"/>
      <c r="F46" s="45"/>
      <c r="G46" s="45"/>
    </row>
    <row r="47" spans="1:7" ht="16.5" customHeight="1">
      <c r="A47" s="41" t="s">
        <v>385</v>
      </c>
      <c r="B47" s="72"/>
      <c r="C47" s="59"/>
      <c r="D47" s="59"/>
      <c r="E47" s="59"/>
      <c r="F47" s="59"/>
      <c r="G47" s="45"/>
    </row>
    <row r="48" spans="1:7">
      <c r="A48" s="41" t="s">
        <v>386</v>
      </c>
    </row>
    <row r="49" spans="1:1">
      <c r="A49" s="41" t="s">
        <v>387</v>
      </c>
    </row>
    <row r="50" spans="1:1">
      <c r="A50" s="41" t="s">
        <v>388</v>
      </c>
    </row>
    <row r="51" spans="1:1">
      <c r="A51" s="41" t="s">
        <v>389</v>
      </c>
    </row>
    <row r="52" spans="1:1">
      <c r="A52" s="41" t="s">
        <v>390</v>
      </c>
    </row>
    <row r="53" spans="1:1">
      <c r="A53" s="41" t="s">
        <v>391</v>
      </c>
    </row>
    <row r="54" spans="1:1">
      <c r="A54" s="41" t="s">
        <v>392</v>
      </c>
    </row>
    <row r="55" spans="1:1">
      <c r="A55" s="41" t="s">
        <v>393</v>
      </c>
    </row>
  </sheetData>
  <mergeCells count="2">
    <mergeCell ref="A17:B17"/>
    <mergeCell ref="F38:F39"/>
  </mergeCells>
  <phoneticPr fontId="4" type="noConversion"/>
  <pageMargins left="0.75" right="0.75" top="1" bottom="1" header="0.5" footer="0.5"/>
  <pageSetup paperSize="9" scale="91"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43"/>
  <sheetViews>
    <sheetView view="pageBreakPreview" zoomScaleNormal="100" zoomScaleSheetLayoutView="100" workbookViewId="0">
      <selection activeCell="B1" sqref="B1"/>
    </sheetView>
  </sheetViews>
  <sheetFormatPr defaultColWidth="9" defaultRowHeight="12.75"/>
  <cols>
    <col min="1" max="1" width="40.42578125" style="36" customWidth="1"/>
    <col min="2" max="2" width="46.42578125" style="36" customWidth="1"/>
    <col min="3" max="16384" width="9" style="33"/>
  </cols>
  <sheetData>
    <row r="1" spans="1:2" ht="163.5" customHeight="1">
      <c r="A1" s="76"/>
      <c r="B1" s="32" t="s">
        <v>506</v>
      </c>
    </row>
    <row r="2" spans="1:2" ht="14.25">
      <c r="A2" s="77" t="s">
        <v>39</v>
      </c>
      <c r="B2" s="78"/>
    </row>
    <row r="3" spans="1:2" ht="14.25">
      <c r="A3" s="79" t="s">
        <v>40</v>
      </c>
      <c r="B3" s="80" t="s">
        <v>548</v>
      </c>
    </row>
    <row r="4" spans="1:2" ht="14.25">
      <c r="A4" s="79" t="s">
        <v>41</v>
      </c>
      <c r="B4" s="80" t="s">
        <v>1619</v>
      </c>
    </row>
    <row r="5" spans="1:2" ht="14.25">
      <c r="A5" s="79" t="s">
        <v>84</v>
      </c>
      <c r="B5" s="80" t="s">
        <v>551</v>
      </c>
    </row>
    <row r="6" spans="1:2" ht="14.25">
      <c r="A6" s="79" t="s">
        <v>42</v>
      </c>
      <c r="B6" s="80">
        <f>'1 Basic Info'!C24</f>
        <v>112</v>
      </c>
    </row>
    <row r="7" spans="1:2" ht="14.25">
      <c r="A7" s="79" t="s">
        <v>43</v>
      </c>
      <c r="B7" s="617">
        <f>'1 Basic Info'!C40</f>
        <v>59068</v>
      </c>
    </row>
    <row r="8" spans="1:2" ht="14.25">
      <c r="A8" s="81" t="s">
        <v>140</v>
      </c>
      <c r="B8" s="339" t="s">
        <v>545</v>
      </c>
    </row>
    <row r="9" spans="1:2" ht="14.25">
      <c r="A9" s="82"/>
      <c r="B9" s="82"/>
    </row>
    <row r="10" spans="1:2" ht="14.25">
      <c r="A10" s="83" t="s">
        <v>141</v>
      </c>
      <c r="B10" s="336"/>
    </row>
    <row r="11" spans="1:2" ht="14.25">
      <c r="A11" s="159" t="s">
        <v>142</v>
      </c>
      <c r="B11" s="337" t="s">
        <v>1968</v>
      </c>
    </row>
    <row r="12" spans="1:2" ht="14.25">
      <c r="A12" s="159" t="s">
        <v>143</v>
      </c>
      <c r="B12" s="337" t="s">
        <v>1969</v>
      </c>
    </row>
    <row r="13" spans="1:2" ht="14.25">
      <c r="A13" s="159" t="s">
        <v>178</v>
      </c>
      <c r="B13" s="554" t="s">
        <v>1618</v>
      </c>
    </row>
    <row r="14" spans="1:2" ht="28.5">
      <c r="A14" s="338" t="s">
        <v>507</v>
      </c>
      <c r="B14" s="555" t="s">
        <v>1618</v>
      </c>
    </row>
    <row r="15" spans="1:2" ht="14.25">
      <c r="A15" s="82"/>
      <c r="B15" s="82"/>
    </row>
    <row r="16" spans="1:2" s="44" customFormat="1" ht="14.25">
      <c r="A16" s="83" t="s">
        <v>144</v>
      </c>
      <c r="B16" s="336"/>
    </row>
    <row r="17" spans="1:2" s="44" customFormat="1" ht="14.25">
      <c r="A17" s="159" t="s">
        <v>449</v>
      </c>
      <c r="B17" s="460">
        <v>0</v>
      </c>
    </row>
    <row r="18" spans="1:2" s="44" customFormat="1" ht="14.25">
      <c r="A18" s="159" t="s">
        <v>450</v>
      </c>
      <c r="B18" s="460">
        <v>0</v>
      </c>
    </row>
    <row r="19" spans="1:2" s="44" customFormat="1" ht="14.25">
      <c r="A19" s="159" t="s">
        <v>451</v>
      </c>
      <c r="B19" s="460">
        <v>1</v>
      </c>
    </row>
    <row r="20" spans="1:2" s="44" customFormat="1" ht="14.25">
      <c r="A20" s="159" t="s">
        <v>32</v>
      </c>
      <c r="B20" s="460">
        <v>2</v>
      </c>
    </row>
    <row r="21" spans="1:2" s="44" customFormat="1" ht="14.25">
      <c r="A21" s="159" t="s">
        <v>145</v>
      </c>
      <c r="B21" s="460" t="s">
        <v>1279</v>
      </c>
    </row>
    <row r="22" spans="1:2" s="44" customFormat="1" ht="14.25">
      <c r="A22" s="87" t="s">
        <v>146</v>
      </c>
      <c r="B22" s="89" t="s">
        <v>147</v>
      </c>
    </row>
    <row r="23" spans="1:2" s="44" customFormat="1" ht="14.25">
      <c r="A23" s="82"/>
      <c r="B23" s="82"/>
    </row>
    <row r="24" spans="1:2" s="44" customFormat="1" ht="14.25">
      <c r="A24" s="83" t="s">
        <v>148</v>
      </c>
      <c r="B24" s="84"/>
    </row>
    <row r="25" spans="1:2" s="44" customFormat="1" ht="42.75">
      <c r="A25" s="665" t="s">
        <v>149</v>
      </c>
      <c r="B25" s="88" t="s">
        <v>508</v>
      </c>
    </row>
    <row r="26" spans="1:2" s="44" customFormat="1" ht="14.25">
      <c r="A26" s="666"/>
      <c r="B26" s="88"/>
    </row>
    <row r="27" spans="1:2" s="44" customFormat="1" ht="14.25">
      <c r="A27" s="86"/>
      <c r="B27" s="334"/>
    </row>
    <row r="28" spans="1:2" s="44" customFormat="1" ht="14.25">
      <c r="A28" s="87" t="s">
        <v>150</v>
      </c>
      <c r="B28" s="467">
        <v>44838</v>
      </c>
    </row>
    <row r="29" spans="1:2" s="44" customFormat="1" ht="14.25">
      <c r="A29" s="38"/>
      <c r="B29" s="335"/>
    </row>
    <row r="30" spans="1:2" s="44" customFormat="1" ht="14.25">
      <c r="A30" s="83" t="s">
        <v>151</v>
      </c>
      <c r="B30" s="84"/>
    </row>
    <row r="31" spans="1:2" s="36" customFormat="1" ht="14.25">
      <c r="A31" s="666" t="s">
        <v>152</v>
      </c>
      <c r="B31" s="88" t="s">
        <v>426</v>
      </c>
    </row>
    <row r="32" spans="1:2" s="36" customFormat="1" ht="14.25">
      <c r="A32" s="666"/>
      <c r="B32" s="85"/>
    </row>
    <row r="33" spans="1:2" s="36" customFormat="1" ht="14.25">
      <c r="A33" s="666"/>
      <c r="B33" s="136"/>
    </row>
    <row r="34" spans="1:2" s="36" customFormat="1" ht="21" customHeight="1">
      <c r="A34" s="86" t="s">
        <v>40</v>
      </c>
      <c r="B34" s="553" t="s">
        <v>1618</v>
      </c>
    </row>
    <row r="35" spans="1:2" s="36" customFormat="1" ht="58.5" customHeight="1">
      <c r="A35" s="698" t="s">
        <v>2109</v>
      </c>
      <c r="B35" s="699" t="s">
        <v>1618</v>
      </c>
    </row>
    <row r="36" spans="1:2" ht="14.25">
      <c r="A36" s="87" t="s">
        <v>150</v>
      </c>
      <c r="B36" s="557">
        <v>44847</v>
      </c>
    </row>
    <row r="37" spans="1:2" s="90" customFormat="1" ht="10.5" customHeight="1">
      <c r="A37" s="44"/>
      <c r="B37" s="44"/>
    </row>
    <row r="38" spans="1:2" s="90" customFormat="1" ht="10.5" customHeight="1">
      <c r="A38" s="667" t="s">
        <v>530</v>
      </c>
      <c r="B38" s="667"/>
    </row>
    <row r="39" spans="1:2" s="90" customFormat="1" ht="10.5">
      <c r="A39" s="647" t="s">
        <v>531</v>
      </c>
      <c r="B39" s="647"/>
    </row>
    <row r="40" spans="1:2" s="90" customFormat="1" ht="10.5">
      <c r="A40" s="647" t="s">
        <v>509</v>
      </c>
      <c r="B40" s="647"/>
    </row>
    <row r="41" spans="1:2" s="90" customFormat="1" ht="10.5">
      <c r="A41" s="91"/>
      <c r="B41" s="91"/>
    </row>
    <row r="42" spans="1:2" s="90" customFormat="1" ht="10.5">
      <c r="A42" s="647" t="s">
        <v>56</v>
      </c>
      <c r="B42" s="647"/>
    </row>
    <row r="43" spans="1:2">
      <c r="A43" s="647" t="s">
        <v>57</v>
      </c>
      <c r="B43" s="647"/>
    </row>
  </sheetData>
  <mergeCells count="7">
    <mergeCell ref="A43:B43"/>
    <mergeCell ref="A25:A26"/>
    <mergeCell ref="A42:B42"/>
    <mergeCell ref="A38:B38"/>
    <mergeCell ref="A39:B39"/>
    <mergeCell ref="A31:A33"/>
    <mergeCell ref="A40:B40"/>
  </mergeCells>
  <phoneticPr fontId="4" type="noConversion"/>
  <pageMargins left="0.75" right="0.75" top="1" bottom="1" header="0.5" footer="0.5"/>
  <pageSetup paperSize="9" scale="84" orientation="portrait" horizontalDpi="4294967294"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BN104"/>
  <sheetViews>
    <sheetView view="pageBreakPreview" zoomScaleNormal="100" zoomScaleSheetLayoutView="100" workbookViewId="0">
      <selection activeCell="B1" sqref="B1:C1"/>
    </sheetView>
  </sheetViews>
  <sheetFormatPr defaultColWidth="8" defaultRowHeight="12.75"/>
  <cols>
    <col min="1" max="1" width="26.42578125" style="93" customWidth="1"/>
    <col min="2" max="2" width="21.7109375" style="93" customWidth="1"/>
    <col min="3" max="3" width="15.42578125" style="92" customWidth="1"/>
    <col min="4" max="4" width="24.42578125" style="92" customWidth="1"/>
    <col min="5" max="12" width="8" style="92" customWidth="1"/>
    <col min="13" max="16384" width="8" style="93"/>
  </cols>
  <sheetData>
    <row r="1" spans="1:66" ht="143.25" customHeight="1">
      <c r="A1" s="153"/>
      <c r="B1" s="668" t="s">
        <v>409</v>
      </c>
      <c r="C1" s="668"/>
      <c r="D1" s="255"/>
      <c r="E1" s="254"/>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92"/>
      <c r="AX1" s="92"/>
      <c r="AY1" s="92"/>
      <c r="AZ1" s="92"/>
      <c r="BA1" s="92"/>
      <c r="BB1" s="92"/>
      <c r="BC1" s="92"/>
      <c r="BD1" s="92"/>
      <c r="BE1" s="92"/>
      <c r="BF1" s="92"/>
      <c r="BG1" s="92"/>
      <c r="BH1" s="92"/>
      <c r="BI1" s="92"/>
      <c r="BJ1" s="92"/>
      <c r="BK1" s="92"/>
      <c r="BL1" s="92"/>
      <c r="BM1" s="92"/>
      <c r="BN1" s="92"/>
    </row>
    <row r="2" spans="1:66" ht="9.75" customHeight="1">
      <c r="A2" s="94"/>
      <c r="B2" s="94"/>
      <c r="C2" s="95"/>
      <c r="D2" s="95"/>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row>
    <row r="3" spans="1:66">
      <c r="A3" s="669" t="s">
        <v>251</v>
      </c>
      <c r="B3" s="669"/>
      <c r="C3" s="669"/>
      <c r="D3" s="669"/>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row>
    <row r="4" spans="1:66" ht="14.25" customHeight="1">
      <c r="A4" s="669"/>
      <c r="B4" s="669"/>
      <c r="C4" s="669"/>
      <c r="D4" s="669"/>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row>
    <row r="5" spans="1:66" ht="25.5" customHeight="1">
      <c r="A5" s="669" t="s">
        <v>407</v>
      </c>
      <c r="B5" s="669"/>
      <c r="C5" s="669"/>
      <c r="D5" s="669"/>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row>
    <row r="6" spans="1:66" s="98" customFormat="1" ht="14.25">
      <c r="A6" s="670" t="s">
        <v>39</v>
      </c>
      <c r="B6" s="670"/>
      <c r="C6" s="670"/>
      <c r="D6" s="96"/>
      <c r="E6" s="97"/>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row>
    <row r="7" spans="1:66" s="98" customFormat="1" ht="14.25">
      <c r="A7" s="96" t="s">
        <v>40</v>
      </c>
      <c r="B7" s="672" t="s">
        <v>548</v>
      </c>
      <c r="C7" s="672"/>
      <c r="D7" s="672"/>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row>
    <row r="8" spans="1:66" s="98" customFormat="1" ht="14.25">
      <c r="A8" s="96" t="s">
        <v>121</v>
      </c>
      <c r="B8" s="672" t="s">
        <v>557</v>
      </c>
      <c r="C8" s="672"/>
      <c r="D8" s="672"/>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row>
    <row r="9" spans="1:66" s="98" customFormat="1" ht="14.25">
      <c r="A9" s="96" t="s">
        <v>84</v>
      </c>
      <c r="B9" s="99" t="s">
        <v>551</v>
      </c>
      <c r="C9" s="99"/>
      <c r="D9" s="99"/>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row>
    <row r="10" spans="1:66" s="98" customFormat="1" ht="14.25">
      <c r="A10" s="96" t="s">
        <v>41</v>
      </c>
      <c r="B10" s="672" t="s">
        <v>1619</v>
      </c>
      <c r="C10" s="672"/>
      <c r="D10" s="99"/>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row>
    <row r="11" spans="1:66" s="98" customFormat="1" ht="14.25">
      <c r="A11" s="96" t="s">
        <v>81</v>
      </c>
      <c r="B11" s="672" t="s">
        <v>12</v>
      </c>
      <c r="C11" s="672"/>
      <c r="D11" s="99"/>
      <c r="E11" s="97"/>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row>
    <row r="12" spans="1:66" s="98" customFormat="1" ht="14.25">
      <c r="A12" s="96" t="s">
        <v>122</v>
      </c>
      <c r="B12" s="100">
        <v>44210</v>
      </c>
      <c r="C12" s="99" t="s">
        <v>123</v>
      </c>
      <c r="D12" s="100">
        <v>46035</v>
      </c>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row>
    <row r="13" spans="1:66" ht="9.75" customHeight="1">
      <c r="A13" s="96"/>
      <c r="B13" s="99"/>
      <c r="C13" s="101"/>
      <c r="D13" s="10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row>
    <row r="14" spans="1:66" ht="18" customHeight="1">
      <c r="A14" s="670" t="s">
        <v>124</v>
      </c>
      <c r="B14" s="670"/>
      <c r="C14" s="670"/>
      <c r="D14" s="670"/>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row>
    <row r="15" spans="1:66" s="106" customFormat="1" ht="30" customHeight="1">
      <c r="A15" s="103" t="s">
        <v>252</v>
      </c>
      <c r="B15" s="104" t="s">
        <v>408</v>
      </c>
      <c r="C15" s="104" t="s">
        <v>125</v>
      </c>
      <c r="D15" s="104" t="s">
        <v>126</v>
      </c>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row>
    <row r="16" spans="1:66" s="108" customFormat="1" ht="33" customHeight="1">
      <c r="A16" s="109" t="s">
        <v>1291</v>
      </c>
      <c r="B16" s="252" t="s">
        <v>1292</v>
      </c>
      <c r="C16" s="253">
        <v>1010</v>
      </c>
      <c r="D16" s="253" t="s">
        <v>1293</v>
      </c>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row>
    <row r="17" spans="1:66" s="108" customFormat="1" ht="33" customHeight="1">
      <c r="A17" s="109" t="s">
        <v>1291</v>
      </c>
      <c r="B17" s="252" t="s">
        <v>1294</v>
      </c>
      <c r="C17" s="253">
        <v>1010</v>
      </c>
      <c r="D17" s="253" t="s">
        <v>1293</v>
      </c>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row>
    <row r="18" spans="1:66" s="108" customFormat="1" ht="33" customHeight="1">
      <c r="A18" s="109" t="s">
        <v>1291</v>
      </c>
      <c r="B18" s="252" t="s">
        <v>1295</v>
      </c>
      <c r="C18" s="253">
        <v>1010</v>
      </c>
      <c r="D18" s="253" t="s">
        <v>1293</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row>
    <row r="19" spans="1:66" s="108" customFormat="1" ht="33" customHeight="1">
      <c r="A19" s="109" t="s">
        <v>1291</v>
      </c>
      <c r="B19" s="252" t="s">
        <v>1296</v>
      </c>
      <c r="C19" s="253">
        <v>1030</v>
      </c>
      <c r="D19" s="253" t="s">
        <v>1293</v>
      </c>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c r="BF19" s="107"/>
      <c r="BG19" s="107"/>
      <c r="BH19" s="107"/>
      <c r="BI19" s="107"/>
      <c r="BJ19" s="107"/>
      <c r="BK19" s="107"/>
      <c r="BL19" s="107"/>
      <c r="BM19" s="107"/>
      <c r="BN19" s="107"/>
    </row>
    <row r="20" spans="1:66" ht="14.25">
      <c r="A20" s="99"/>
      <c r="B20" s="110"/>
      <c r="C20" s="102"/>
      <c r="D20" s="111"/>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row>
    <row r="21" spans="1:66" ht="14.25">
      <c r="A21" s="112" t="s">
        <v>151</v>
      </c>
      <c r="B21" s="113"/>
      <c r="C21" s="114"/>
      <c r="D21" s="115"/>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row>
    <row r="22" spans="1:66" ht="15.75" customHeight="1">
      <c r="A22" s="676" t="s">
        <v>40</v>
      </c>
      <c r="B22" s="672"/>
      <c r="C22" s="677" t="s">
        <v>1618</v>
      </c>
      <c r="D22" s="678"/>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row>
    <row r="23" spans="1:66" ht="42" customHeight="1">
      <c r="A23" s="676" t="s">
        <v>153</v>
      </c>
      <c r="B23" s="672"/>
      <c r="C23" s="679"/>
      <c r="D23" s="680"/>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row>
    <row r="24" spans="1:66" ht="14.25">
      <c r="A24" s="673" t="s">
        <v>150</v>
      </c>
      <c r="B24" s="674"/>
      <c r="C24" s="468">
        <v>44146</v>
      </c>
      <c r="D24" s="116"/>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row>
    <row r="25" spans="1:66" ht="14.25">
      <c r="A25" s="96"/>
      <c r="B25" s="96"/>
      <c r="C25" s="117"/>
      <c r="D25" s="118"/>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row>
    <row r="26" spans="1:66">
      <c r="A26" s="675" t="s">
        <v>529</v>
      </c>
      <c r="B26" s="675"/>
      <c r="C26" s="675"/>
      <c r="D26" s="675"/>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row>
    <row r="27" spans="1:66">
      <c r="A27" s="671" t="s">
        <v>531</v>
      </c>
      <c r="B27" s="671"/>
      <c r="C27" s="671"/>
      <c r="D27" s="671"/>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row>
    <row r="28" spans="1:66">
      <c r="A28" s="671" t="s">
        <v>510</v>
      </c>
      <c r="B28" s="671"/>
      <c r="C28" s="671"/>
      <c r="D28" s="671"/>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row>
    <row r="29" spans="1:66" ht="13.5" customHeight="1">
      <c r="A29" s="119"/>
      <c r="B29" s="119"/>
      <c r="C29" s="119"/>
      <c r="D29" s="119"/>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row>
    <row r="30" spans="1:66">
      <c r="A30" s="671" t="s">
        <v>56</v>
      </c>
      <c r="B30" s="671"/>
      <c r="C30" s="671"/>
      <c r="D30" s="671"/>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row>
    <row r="31" spans="1:66">
      <c r="A31" s="671" t="s">
        <v>57</v>
      </c>
      <c r="B31" s="671"/>
      <c r="C31" s="671"/>
      <c r="D31" s="671"/>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row>
    <row r="32" spans="1:66">
      <c r="A32" s="671" t="s">
        <v>401</v>
      </c>
      <c r="B32" s="671"/>
      <c r="C32" s="671"/>
      <c r="D32" s="671"/>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row>
    <row r="33" spans="1:66">
      <c r="A33" s="92"/>
      <c r="B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row>
    <row r="34" spans="1:66">
      <c r="A34" s="92"/>
      <c r="B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row>
    <row r="35" spans="1:66">
      <c r="A35" s="92"/>
      <c r="B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row>
    <row r="36" spans="1:66">
      <c r="A36" s="92"/>
      <c r="B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row>
    <row r="37" spans="1:66" s="92" customFormat="1"/>
    <row r="38" spans="1:66" s="92" customFormat="1"/>
    <row r="39" spans="1:66" s="92" customFormat="1"/>
    <row r="40" spans="1:66" s="92" customFormat="1"/>
    <row r="41" spans="1:66" s="92" customFormat="1"/>
    <row r="42" spans="1:66" s="92" customFormat="1"/>
    <row r="43" spans="1:66" s="92" customFormat="1"/>
    <row r="44" spans="1:66" s="92" customFormat="1"/>
    <row r="45" spans="1:66" s="92" customFormat="1"/>
    <row r="46" spans="1:66" s="92" customFormat="1"/>
    <row r="47" spans="1:66" s="92" customFormat="1"/>
    <row r="48" spans="1:66" s="92" customFormat="1"/>
    <row r="49" spans="1:31" s="92" customFormat="1"/>
    <row r="50" spans="1:31" s="92" customFormat="1"/>
    <row r="51" spans="1:31" s="92" customFormat="1"/>
    <row r="52" spans="1:31" s="92" customFormat="1"/>
    <row r="53" spans="1:31" s="92" customFormat="1"/>
    <row r="54" spans="1:31" s="92" customFormat="1"/>
    <row r="55" spans="1:31" s="92" customFormat="1"/>
    <row r="56" spans="1:31">
      <c r="A56" s="92"/>
      <c r="B56" s="92"/>
      <c r="M56" s="92"/>
      <c r="N56" s="92"/>
      <c r="O56" s="92"/>
      <c r="P56" s="92"/>
      <c r="Q56" s="92"/>
      <c r="R56" s="92"/>
      <c r="S56" s="92"/>
      <c r="T56" s="92"/>
      <c r="U56" s="92"/>
      <c r="V56" s="92"/>
      <c r="W56" s="92"/>
      <c r="X56" s="92"/>
      <c r="Y56" s="92"/>
      <c r="Z56" s="92"/>
      <c r="AA56" s="92"/>
      <c r="AB56" s="92"/>
      <c r="AC56" s="92"/>
      <c r="AD56" s="92"/>
      <c r="AE56" s="92"/>
    </row>
    <row r="57" spans="1:31">
      <c r="A57" s="92"/>
      <c r="B57" s="92"/>
      <c r="M57" s="92"/>
      <c r="N57" s="92"/>
      <c r="O57" s="92"/>
      <c r="P57" s="92"/>
      <c r="Q57" s="92"/>
      <c r="R57" s="92"/>
      <c r="S57" s="92"/>
      <c r="T57" s="92"/>
      <c r="U57" s="92"/>
      <c r="V57" s="92"/>
      <c r="W57" s="92"/>
      <c r="X57" s="92"/>
      <c r="Y57" s="92"/>
      <c r="Z57" s="92"/>
      <c r="AA57" s="92"/>
      <c r="AB57" s="92"/>
      <c r="AC57" s="92"/>
      <c r="AD57" s="92"/>
      <c r="AE57" s="92"/>
    </row>
    <row r="58" spans="1:31">
      <c r="A58" s="92"/>
      <c r="B58" s="92"/>
      <c r="M58" s="92"/>
      <c r="N58" s="92"/>
      <c r="O58" s="92"/>
      <c r="P58" s="92"/>
      <c r="Q58" s="92"/>
      <c r="R58" s="92"/>
      <c r="S58" s="92"/>
      <c r="T58" s="92"/>
      <c r="U58" s="92"/>
      <c r="V58" s="92"/>
      <c r="W58" s="92"/>
      <c r="X58" s="92"/>
      <c r="Y58" s="92"/>
      <c r="Z58" s="92"/>
      <c r="AA58" s="92"/>
      <c r="AB58" s="92"/>
      <c r="AC58" s="92"/>
      <c r="AD58" s="92"/>
      <c r="AE58" s="92"/>
    </row>
    <row r="59" spans="1:31">
      <c r="A59" s="92"/>
      <c r="B59" s="92"/>
      <c r="M59" s="92"/>
      <c r="N59" s="92"/>
      <c r="O59" s="92"/>
      <c r="P59" s="92"/>
      <c r="Q59" s="92"/>
      <c r="R59" s="92"/>
      <c r="S59" s="92"/>
      <c r="T59" s="92"/>
      <c r="U59" s="92"/>
      <c r="V59" s="92"/>
      <c r="W59" s="92"/>
      <c r="X59" s="92"/>
      <c r="Y59" s="92"/>
      <c r="Z59" s="92"/>
      <c r="AA59" s="92"/>
      <c r="AB59" s="92"/>
      <c r="AC59" s="92"/>
      <c r="AD59" s="92"/>
      <c r="AE59" s="92"/>
    </row>
    <row r="60" spans="1:31">
      <c r="A60" s="92"/>
      <c r="B60" s="92"/>
      <c r="M60" s="92"/>
      <c r="N60" s="92"/>
      <c r="O60" s="92"/>
      <c r="P60" s="92"/>
      <c r="Q60" s="92"/>
      <c r="R60" s="92"/>
      <c r="S60" s="92"/>
      <c r="T60" s="92"/>
      <c r="U60" s="92"/>
      <c r="V60" s="92"/>
      <c r="W60" s="92"/>
      <c r="X60" s="92"/>
      <c r="Y60" s="92"/>
      <c r="Z60" s="92"/>
      <c r="AA60" s="92"/>
      <c r="AB60" s="92"/>
      <c r="AC60" s="92"/>
      <c r="AD60" s="92"/>
      <c r="AE60" s="92"/>
    </row>
    <row r="61" spans="1:31">
      <c r="A61" s="92"/>
      <c r="B61" s="92"/>
      <c r="M61" s="92"/>
      <c r="N61" s="92"/>
      <c r="O61" s="92"/>
      <c r="P61" s="92"/>
      <c r="Q61" s="92"/>
      <c r="R61" s="92"/>
      <c r="S61" s="92"/>
      <c r="T61" s="92"/>
      <c r="U61" s="92"/>
      <c r="V61" s="92"/>
      <c r="W61" s="92"/>
      <c r="X61" s="92"/>
      <c r="Y61" s="92"/>
      <c r="Z61" s="92"/>
      <c r="AA61" s="92"/>
      <c r="AB61" s="92"/>
      <c r="AC61" s="92"/>
      <c r="AD61" s="92"/>
      <c r="AE61" s="92"/>
    </row>
    <row r="62" spans="1:31">
      <c r="A62" s="92"/>
      <c r="B62" s="92"/>
      <c r="M62" s="92"/>
      <c r="N62" s="92"/>
      <c r="O62" s="92"/>
      <c r="P62" s="92"/>
      <c r="Q62" s="92"/>
      <c r="R62" s="92"/>
      <c r="S62" s="92"/>
      <c r="T62" s="92"/>
      <c r="U62" s="92"/>
      <c r="V62" s="92"/>
      <c r="W62" s="92"/>
      <c r="X62" s="92"/>
      <c r="Y62" s="92"/>
      <c r="Z62" s="92"/>
      <c r="AA62" s="92"/>
      <c r="AB62" s="92"/>
      <c r="AC62" s="92"/>
      <c r="AD62" s="92"/>
      <c r="AE62" s="92"/>
    </row>
    <row r="63" spans="1:31">
      <c r="A63" s="92"/>
      <c r="B63" s="92"/>
      <c r="M63" s="92"/>
      <c r="N63" s="92"/>
      <c r="O63" s="92"/>
      <c r="P63" s="92"/>
      <c r="Q63" s="92"/>
      <c r="R63" s="92"/>
      <c r="S63" s="92"/>
      <c r="T63" s="92"/>
      <c r="U63" s="92"/>
      <c r="V63" s="92"/>
      <c r="W63" s="92"/>
      <c r="X63" s="92"/>
      <c r="Y63" s="92"/>
      <c r="Z63" s="92"/>
      <c r="AA63" s="92"/>
      <c r="AB63" s="92"/>
      <c r="AC63" s="92"/>
      <c r="AD63" s="92"/>
      <c r="AE63" s="92"/>
    </row>
    <row r="64" spans="1:31">
      <c r="A64" s="92"/>
      <c r="B64" s="92"/>
      <c r="M64" s="92"/>
      <c r="N64" s="92"/>
      <c r="O64" s="92"/>
      <c r="P64" s="92"/>
      <c r="Q64" s="92"/>
      <c r="R64" s="92"/>
      <c r="S64" s="92"/>
      <c r="T64" s="92"/>
      <c r="U64" s="92"/>
      <c r="V64" s="92"/>
      <c r="W64" s="92"/>
      <c r="X64" s="92"/>
      <c r="Y64" s="92"/>
      <c r="Z64" s="92"/>
      <c r="AA64" s="92"/>
      <c r="AB64" s="92"/>
      <c r="AC64" s="92"/>
      <c r="AD64" s="92"/>
      <c r="AE64" s="92"/>
    </row>
    <row r="65" spans="1:31">
      <c r="A65" s="92"/>
      <c r="B65" s="92"/>
      <c r="M65" s="92"/>
      <c r="N65" s="92"/>
      <c r="O65" s="92"/>
      <c r="P65" s="92"/>
      <c r="Q65" s="92"/>
      <c r="R65" s="92"/>
      <c r="S65" s="92"/>
      <c r="T65" s="92"/>
      <c r="U65" s="92"/>
      <c r="V65" s="92"/>
      <c r="W65" s="92"/>
      <c r="X65" s="92"/>
      <c r="Y65" s="92"/>
      <c r="Z65" s="92"/>
      <c r="AA65" s="92"/>
      <c r="AB65" s="92"/>
      <c r="AC65" s="92"/>
      <c r="AD65" s="92"/>
      <c r="AE65" s="92"/>
    </row>
    <row r="66" spans="1:31">
      <c r="A66" s="92"/>
      <c r="B66" s="92"/>
      <c r="M66" s="92"/>
      <c r="N66" s="92"/>
      <c r="O66" s="92"/>
      <c r="P66" s="92"/>
      <c r="Q66" s="92"/>
      <c r="R66" s="92"/>
      <c r="S66" s="92"/>
      <c r="T66" s="92"/>
      <c r="U66" s="92"/>
      <c r="V66" s="92"/>
      <c r="W66" s="92"/>
      <c r="X66" s="92"/>
      <c r="Y66" s="92"/>
      <c r="Z66" s="92"/>
      <c r="AA66" s="92"/>
      <c r="AB66" s="92"/>
      <c r="AC66" s="92"/>
      <c r="AD66" s="92"/>
      <c r="AE66" s="92"/>
    </row>
    <row r="67" spans="1:31">
      <c r="A67" s="92"/>
      <c r="B67" s="92"/>
      <c r="M67" s="92"/>
      <c r="N67" s="92"/>
      <c r="O67" s="92"/>
      <c r="P67" s="92"/>
      <c r="Q67" s="92"/>
      <c r="R67" s="92"/>
      <c r="S67" s="92"/>
      <c r="T67" s="92"/>
      <c r="U67" s="92"/>
      <c r="V67" s="92"/>
      <c r="W67" s="92"/>
      <c r="X67" s="92"/>
      <c r="Y67" s="92"/>
      <c r="Z67" s="92"/>
      <c r="AA67" s="92"/>
      <c r="AB67" s="92"/>
      <c r="AC67" s="92"/>
      <c r="AD67" s="92"/>
      <c r="AE67" s="92"/>
    </row>
    <row r="68" spans="1:31">
      <c r="A68" s="92"/>
      <c r="B68" s="92"/>
      <c r="M68" s="92"/>
      <c r="N68" s="92"/>
      <c r="O68" s="92"/>
      <c r="P68" s="92"/>
      <c r="Q68" s="92"/>
      <c r="R68" s="92"/>
      <c r="S68" s="92"/>
      <c r="T68" s="92"/>
      <c r="U68" s="92"/>
      <c r="V68" s="92"/>
      <c r="W68" s="92"/>
      <c r="X68" s="92"/>
      <c r="Y68" s="92"/>
      <c r="Z68" s="92"/>
      <c r="AA68" s="92"/>
      <c r="AB68" s="92"/>
      <c r="AC68" s="92"/>
      <c r="AD68" s="92"/>
      <c r="AE68" s="92"/>
    </row>
    <row r="69" spans="1:31">
      <c r="A69" s="92"/>
      <c r="B69" s="92"/>
      <c r="M69" s="92"/>
      <c r="N69" s="92"/>
      <c r="O69" s="92"/>
      <c r="P69" s="92"/>
      <c r="Q69" s="92"/>
      <c r="R69" s="92"/>
      <c r="S69" s="92"/>
      <c r="T69" s="92"/>
      <c r="U69" s="92"/>
      <c r="V69" s="92"/>
      <c r="W69" s="92"/>
      <c r="X69" s="92"/>
      <c r="Y69" s="92"/>
      <c r="Z69" s="92"/>
      <c r="AA69" s="92"/>
      <c r="AB69" s="92"/>
      <c r="AC69" s="92"/>
      <c r="AD69" s="92"/>
      <c r="AE69" s="92"/>
    </row>
    <row r="70" spans="1:31">
      <c r="A70" s="92"/>
      <c r="B70" s="92"/>
      <c r="M70" s="92"/>
      <c r="N70" s="92"/>
      <c r="O70" s="92"/>
      <c r="P70" s="92"/>
      <c r="Q70" s="92"/>
      <c r="R70" s="92"/>
      <c r="S70" s="92"/>
      <c r="T70" s="92"/>
      <c r="U70" s="92"/>
      <c r="V70" s="92"/>
      <c r="W70" s="92"/>
      <c r="X70" s="92"/>
      <c r="Y70" s="92"/>
      <c r="Z70" s="92"/>
      <c r="AA70" s="92"/>
      <c r="AB70" s="92"/>
      <c r="AC70" s="92"/>
      <c r="AD70" s="92"/>
      <c r="AE70" s="92"/>
    </row>
    <row r="71" spans="1:31">
      <c r="A71" s="92"/>
      <c r="B71" s="92"/>
      <c r="M71" s="92"/>
      <c r="N71" s="92"/>
      <c r="O71" s="92"/>
      <c r="P71" s="92"/>
      <c r="Q71" s="92"/>
      <c r="R71" s="92"/>
      <c r="S71" s="92"/>
      <c r="T71" s="92"/>
      <c r="U71" s="92"/>
      <c r="V71" s="92"/>
      <c r="W71" s="92"/>
      <c r="X71" s="92"/>
      <c r="Y71" s="92"/>
      <c r="Z71" s="92"/>
      <c r="AA71" s="92"/>
      <c r="AB71" s="92"/>
      <c r="AC71" s="92"/>
      <c r="AD71" s="92"/>
      <c r="AE71" s="92"/>
    </row>
    <row r="72" spans="1:31">
      <c r="A72" s="92"/>
      <c r="B72" s="92"/>
      <c r="M72" s="92"/>
      <c r="N72" s="92"/>
      <c r="O72" s="92"/>
      <c r="P72" s="92"/>
      <c r="Q72" s="92"/>
      <c r="R72" s="92"/>
      <c r="S72" s="92"/>
      <c r="T72" s="92"/>
      <c r="U72" s="92"/>
      <c r="V72" s="92"/>
      <c r="W72" s="92"/>
      <c r="X72" s="92"/>
      <c r="Y72" s="92"/>
      <c r="Z72" s="92"/>
      <c r="AA72" s="92"/>
      <c r="AB72" s="92"/>
      <c r="AC72" s="92"/>
      <c r="AD72" s="92"/>
      <c r="AE72" s="92"/>
    </row>
    <row r="73" spans="1:31">
      <c r="A73" s="92"/>
      <c r="B73" s="92"/>
      <c r="M73" s="92"/>
      <c r="N73" s="92"/>
      <c r="O73" s="92"/>
      <c r="P73" s="92"/>
      <c r="Q73" s="92"/>
      <c r="R73" s="92"/>
      <c r="S73" s="92"/>
      <c r="T73" s="92"/>
      <c r="U73" s="92"/>
      <c r="V73" s="92"/>
      <c r="W73" s="92"/>
      <c r="X73" s="92"/>
      <c r="Y73" s="92"/>
      <c r="Z73" s="92"/>
      <c r="AA73" s="92"/>
      <c r="AB73" s="92"/>
      <c r="AC73" s="92"/>
      <c r="AD73" s="92"/>
      <c r="AE73" s="92"/>
    </row>
    <row r="74" spans="1:31">
      <c r="A74" s="92"/>
      <c r="B74" s="92"/>
      <c r="M74" s="92"/>
      <c r="N74" s="92"/>
      <c r="O74" s="92"/>
      <c r="P74" s="92"/>
      <c r="Q74" s="92"/>
      <c r="R74" s="92"/>
      <c r="S74" s="92"/>
      <c r="T74" s="92"/>
      <c r="U74" s="92"/>
      <c r="V74" s="92"/>
      <c r="W74" s="92"/>
      <c r="X74" s="92"/>
      <c r="Y74" s="92"/>
      <c r="Z74" s="92"/>
      <c r="AA74" s="92"/>
      <c r="AB74" s="92"/>
      <c r="AC74" s="92"/>
      <c r="AD74" s="92"/>
      <c r="AE74" s="92"/>
    </row>
    <row r="75" spans="1:31">
      <c r="A75" s="92"/>
      <c r="B75" s="92"/>
      <c r="M75" s="92"/>
      <c r="N75" s="92"/>
      <c r="O75" s="92"/>
      <c r="P75" s="92"/>
      <c r="Q75" s="92"/>
      <c r="R75" s="92"/>
      <c r="S75" s="92"/>
      <c r="T75" s="92"/>
      <c r="U75" s="92"/>
      <c r="V75" s="92"/>
      <c r="W75" s="92"/>
      <c r="X75" s="92"/>
      <c r="Y75" s="92"/>
      <c r="Z75" s="92"/>
      <c r="AA75" s="92"/>
      <c r="AB75" s="92"/>
      <c r="AC75" s="92"/>
      <c r="AD75" s="92"/>
      <c r="AE75" s="92"/>
    </row>
    <row r="76" spans="1:31">
      <c r="A76" s="92"/>
      <c r="B76" s="92"/>
      <c r="M76" s="92"/>
      <c r="N76" s="92"/>
      <c r="O76" s="92"/>
      <c r="P76" s="92"/>
      <c r="Q76" s="92"/>
      <c r="R76" s="92"/>
      <c r="S76" s="92"/>
      <c r="T76" s="92"/>
      <c r="U76" s="92"/>
      <c r="V76" s="92"/>
      <c r="W76" s="92"/>
      <c r="X76" s="92"/>
      <c r="Y76" s="92"/>
      <c r="Z76" s="92"/>
      <c r="AA76" s="92"/>
      <c r="AB76" s="92"/>
      <c r="AC76" s="92"/>
      <c r="AD76" s="92"/>
      <c r="AE76" s="92"/>
    </row>
    <row r="77" spans="1:31">
      <c r="A77" s="92"/>
      <c r="B77" s="92"/>
      <c r="M77" s="92"/>
      <c r="N77" s="92"/>
      <c r="O77" s="92"/>
      <c r="P77" s="92"/>
      <c r="Q77" s="92"/>
      <c r="R77" s="92"/>
      <c r="S77" s="92"/>
      <c r="T77" s="92"/>
      <c r="U77" s="92"/>
      <c r="V77" s="92"/>
      <c r="W77" s="92"/>
      <c r="X77" s="92"/>
      <c r="Y77" s="92"/>
      <c r="Z77" s="92"/>
      <c r="AA77" s="92"/>
      <c r="AB77" s="92"/>
      <c r="AC77" s="92"/>
      <c r="AD77" s="92"/>
      <c r="AE77" s="92"/>
    </row>
    <row r="78" spans="1:31">
      <c r="A78" s="92"/>
      <c r="B78" s="92"/>
      <c r="M78" s="92"/>
      <c r="N78" s="92"/>
      <c r="O78" s="92"/>
      <c r="P78" s="92"/>
      <c r="Q78" s="92"/>
      <c r="R78" s="92"/>
      <c r="S78" s="92"/>
      <c r="T78" s="92"/>
      <c r="U78" s="92"/>
      <c r="V78" s="92"/>
      <c r="W78" s="92"/>
      <c r="X78" s="92"/>
      <c r="Y78" s="92"/>
      <c r="Z78" s="92"/>
      <c r="AA78" s="92"/>
      <c r="AB78" s="92"/>
      <c r="AC78" s="92"/>
      <c r="AD78" s="92"/>
      <c r="AE78" s="92"/>
    </row>
    <row r="79" spans="1:31">
      <c r="A79" s="92"/>
      <c r="B79" s="92"/>
      <c r="M79" s="92"/>
      <c r="N79" s="92"/>
      <c r="O79" s="92"/>
      <c r="P79" s="92"/>
      <c r="Q79" s="92"/>
      <c r="R79" s="92"/>
      <c r="S79" s="92"/>
      <c r="T79" s="92"/>
      <c r="U79" s="92"/>
      <c r="V79" s="92"/>
      <c r="W79" s="92"/>
      <c r="X79" s="92"/>
      <c r="Y79" s="92"/>
      <c r="Z79" s="92"/>
      <c r="AA79" s="92"/>
      <c r="AB79" s="92"/>
      <c r="AC79" s="92"/>
      <c r="AD79" s="92"/>
      <c r="AE79" s="92"/>
    </row>
    <row r="80" spans="1:31">
      <c r="A80" s="92"/>
      <c r="B80" s="92"/>
      <c r="M80" s="92"/>
      <c r="N80" s="92"/>
      <c r="O80" s="92"/>
      <c r="P80" s="92"/>
      <c r="Q80" s="92"/>
      <c r="R80" s="92"/>
      <c r="S80" s="92"/>
      <c r="T80" s="92"/>
      <c r="U80" s="92"/>
      <c r="V80" s="92"/>
      <c r="W80" s="92"/>
      <c r="X80" s="92"/>
      <c r="Y80" s="92"/>
      <c r="Z80" s="92"/>
      <c r="AA80" s="92"/>
      <c r="AB80" s="92"/>
      <c r="AC80" s="92"/>
      <c r="AD80" s="92"/>
      <c r="AE80" s="92"/>
    </row>
    <row r="81" spans="1:31">
      <c r="A81" s="92"/>
      <c r="B81" s="92"/>
      <c r="M81" s="92"/>
      <c r="N81" s="92"/>
      <c r="O81" s="92"/>
      <c r="P81" s="92"/>
      <c r="Q81" s="92"/>
      <c r="R81" s="92"/>
      <c r="S81" s="92"/>
      <c r="T81" s="92"/>
      <c r="U81" s="92"/>
      <c r="V81" s="92"/>
      <c r="W81" s="92"/>
      <c r="X81" s="92"/>
      <c r="Y81" s="92"/>
      <c r="Z81" s="92"/>
      <c r="AA81" s="92"/>
      <c r="AB81" s="92"/>
      <c r="AC81" s="92"/>
      <c r="AD81" s="92"/>
      <c r="AE81" s="92"/>
    </row>
    <row r="82" spans="1:31">
      <c r="A82" s="92"/>
      <c r="B82" s="92"/>
      <c r="M82" s="92"/>
      <c r="N82" s="92"/>
      <c r="O82" s="92"/>
      <c r="P82" s="92"/>
      <c r="Q82" s="92"/>
      <c r="R82" s="92"/>
      <c r="S82" s="92"/>
      <c r="T82" s="92"/>
      <c r="U82" s="92"/>
      <c r="V82" s="92"/>
      <c r="W82" s="92"/>
      <c r="X82" s="92"/>
      <c r="Y82" s="92"/>
      <c r="Z82" s="92"/>
      <c r="AA82" s="92"/>
      <c r="AB82" s="92"/>
      <c r="AC82" s="92"/>
      <c r="AD82" s="92"/>
      <c r="AE82" s="92"/>
    </row>
    <row r="83" spans="1:31">
      <c r="A83" s="92"/>
      <c r="B83" s="92"/>
      <c r="M83" s="92"/>
      <c r="N83" s="92"/>
      <c r="O83" s="92"/>
      <c r="P83" s="92"/>
      <c r="Q83" s="92"/>
      <c r="R83" s="92"/>
      <c r="S83" s="92"/>
      <c r="T83" s="92"/>
      <c r="U83" s="92"/>
      <c r="V83" s="92"/>
      <c r="W83" s="92"/>
      <c r="X83" s="92"/>
      <c r="Y83" s="92"/>
      <c r="Z83" s="92"/>
      <c r="AA83" s="92"/>
      <c r="AB83" s="92"/>
      <c r="AC83" s="92"/>
      <c r="AD83" s="92"/>
      <c r="AE83" s="92"/>
    </row>
    <row r="84" spans="1:31">
      <c r="A84" s="92"/>
      <c r="B84" s="92"/>
      <c r="M84" s="92"/>
      <c r="N84" s="92"/>
      <c r="O84" s="92"/>
      <c r="P84" s="92"/>
      <c r="Q84" s="92"/>
      <c r="R84" s="92"/>
      <c r="S84" s="92"/>
      <c r="T84" s="92"/>
      <c r="U84" s="92"/>
      <c r="V84" s="92"/>
      <c r="W84" s="92"/>
      <c r="X84" s="92"/>
      <c r="Y84" s="92"/>
      <c r="Z84" s="92"/>
      <c r="AA84" s="92"/>
      <c r="AB84" s="92"/>
      <c r="AC84" s="92"/>
      <c r="AD84" s="92"/>
      <c r="AE84" s="92"/>
    </row>
    <row r="85" spans="1:31">
      <c r="A85" s="92"/>
      <c r="B85" s="92"/>
      <c r="M85" s="92"/>
      <c r="N85" s="92"/>
      <c r="O85" s="92"/>
      <c r="P85" s="92"/>
      <c r="Q85" s="92"/>
      <c r="R85" s="92"/>
      <c r="S85" s="92"/>
      <c r="T85" s="92"/>
      <c r="U85" s="92"/>
      <c r="V85" s="92"/>
      <c r="W85" s="92"/>
      <c r="X85" s="92"/>
      <c r="Y85" s="92"/>
      <c r="Z85" s="92"/>
      <c r="AA85" s="92"/>
      <c r="AB85" s="92"/>
      <c r="AC85" s="92"/>
      <c r="AD85" s="92"/>
      <c r="AE85" s="92"/>
    </row>
    <row r="86" spans="1:31">
      <c r="A86" s="92"/>
      <c r="B86" s="92"/>
      <c r="M86" s="92"/>
      <c r="N86" s="92"/>
      <c r="O86" s="92"/>
      <c r="P86" s="92"/>
      <c r="Q86" s="92"/>
      <c r="R86" s="92"/>
      <c r="S86" s="92"/>
      <c r="T86" s="92"/>
      <c r="U86" s="92"/>
      <c r="V86" s="92"/>
      <c r="W86" s="92"/>
      <c r="X86" s="92"/>
      <c r="Y86" s="92"/>
      <c r="Z86" s="92"/>
      <c r="AA86" s="92"/>
      <c r="AB86" s="92"/>
      <c r="AC86" s="92"/>
      <c r="AD86" s="92"/>
      <c r="AE86" s="92"/>
    </row>
    <row r="87" spans="1:31">
      <c r="A87" s="92"/>
      <c r="B87" s="92"/>
      <c r="M87" s="92"/>
      <c r="N87" s="92"/>
      <c r="O87" s="92"/>
      <c r="P87" s="92"/>
      <c r="Q87" s="92"/>
      <c r="R87" s="92"/>
      <c r="S87" s="92"/>
      <c r="T87" s="92"/>
      <c r="U87" s="92"/>
      <c r="V87" s="92"/>
      <c r="W87" s="92"/>
      <c r="X87" s="92"/>
      <c r="Y87" s="92"/>
      <c r="Z87" s="92"/>
      <c r="AA87" s="92"/>
      <c r="AB87" s="92"/>
      <c r="AC87" s="92"/>
      <c r="AD87" s="92"/>
      <c r="AE87" s="92"/>
    </row>
    <row r="88" spans="1:31">
      <c r="A88" s="92"/>
      <c r="B88" s="92"/>
      <c r="M88" s="92"/>
      <c r="N88" s="92"/>
      <c r="O88" s="92"/>
      <c r="P88" s="92"/>
      <c r="Q88" s="92"/>
      <c r="R88" s="92"/>
      <c r="S88" s="92"/>
      <c r="T88" s="92"/>
      <c r="U88" s="92"/>
      <c r="V88" s="92"/>
      <c r="W88" s="92"/>
      <c r="X88" s="92"/>
      <c r="Y88" s="92"/>
      <c r="Z88" s="92"/>
      <c r="AA88" s="92"/>
      <c r="AB88" s="92"/>
      <c r="AC88" s="92"/>
      <c r="AD88" s="92"/>
      <c r="AE88" s="92"/>
    </row>
    <row r="89" spans="1:31">
      <c r="A89" s="92"/>
      <c r="B89" s="92"/>
      <c r="M89" s="92"/>
      <c r="N89" s="92"/>
      <c r="O89" s="92"/>
      <c r="P89" s="92"/>
      <c r="Q89" s="92"/>
      <c r="R89" s="92"/>
      <c r="S89" s="92"/>
      <c r="T89" s="92"/>
      <c r="U89" s="92"/>
      <c r="V89" s="92"/>
      <c r="W89" s="92"/>
      <c r="X89" s="92"/>
      <c r="Y89" s="92"/>
      <c r="Z89" s="92"/>
      <c r="AA89" s="92"/>
      <c r="AB89" s="92"/>
      <c r="AC89" s="92"/>
      <c r="AD89" s="92"/>
      <c r="AE89" s="92"/>
    </row>
    <row r="90" spans="1:31">
      <c r="A90" s="92"/>
      <c r="B90" s="92"/>
      <c r="M90" s="92"/>
      <c r="N90" s="92"/>
      <c r="O90" s="92"/>
      <c r="P90" s="92"/>
      <c r="Q90" s="92"/>
      <c r="R90" s="92"/>
      <c r="S90" s="92"/>
      <c r="T90" s="92"/>
      <c r="U90" s="92"/>
      <c r="V90" s="92"/>
      <c r="W90" s="92"/>
      <c r="X90" s="92"/>
      <c r="Y90" s="92"/>
      <c r="Z90" s="92"/>
      <c r="AA90" s="92"/>
      <c r="AB90" s="92"/>
      <c r="AC90" s="92"/>
      <c r="AD90" s="92"/>
      <c r="AE90" s="92"/>
    </row>
    <row r="91" spans="1:31">
      <c r="A91" s="92"/>
      <c r="B91" s="92"/>
      <c r="M91" s="92"/>
      <c r="N91" s="92"/>
      <c r="O91" s="92"/>
      <c r="P91" s="92"/>
      <c r="Q91" s="92"/>
      <c r="R91" s="92"/>
      <c r="S91" s="92"/>
      <c r="T91" s="92"/>
      <c r="U91" s="92"/>
      <c r="V91" s="92"/>
      <c r="W91" s="92"/>
      <c r="X91" s="92"/>
      <c r="Y91" s="92"/>
      <c r="Z91" s="92"/>
      <c r="AA91" s="92"/>
      <c r="AB91" s="92"/>
      <c r="AC91" s="92"/>
      <c r="AD91" s="92"/>
      <c r="AE91" s="92"/>
    </row>
    <row r="92" spans="1:31">
      <c r="A92" s="92"/>
      <c r="B92" s="92"/>
      <c r="M92" s="92"/>
      <c r="N92" s="92"/>
      <c r="O92" s="92"/>
      <c r="P92" s="92"/>
      <c r="Q92" s="92"/>
      <c r="R92" s="92"/>
      <c r="S92" s="92"/>
      <c r="T92" s="92"/>
      <c r="U92" s="92"/>
      <c r="V92" s="92"/>
      <c r="W92" s="92"/>
      <c r="X92" s="92"/>
      <c r="Y92" s="92"/>
      <c r="Z92" s="92"/>
      <c r="AA92" s="92"/>
      <c r="AB92" s="92"/>
      <c r="AC92" s="92"/>
      <c r="AD92" s="92"/>
      <c r="AE92" s="92"/>
    </row>
    <row r="93" spans="1:31">
      <c r="A93" s="92"/>
      <c r="B93" s="92"/>
      <c r="M93" s="92"/>
      <c r="N93" s="92"/>
      <c r="O93" s="92"/>
      <c r="P93" s="92"/>
      <c r="Q93" s="92"/>
      <c r="R93" s="92"/>
      <c r="S93" s="92"/>
      <c r="T93" s="92"/>
      <c r="U93" s="92"/>
      <c r="V93" s="92"/>
      <c r="W93" s="92"/>
      <c r="X93" s="92"/>
      <c r="Y93" s="92"/>
      <c r="Z93" s="92"/>
      <c r="AA93" s="92"/>
      <c r="AB93" s="92"/>
      <c r="AC93" s="92"/>
      <c r="AD93" s="92"/>
      <c r="AE93" s="92"/>
    </row>
    <row r="94" spans="1:31">
      <c r="A94" s="92"/>
      <c r="B94" s="92"/>
      <c r="M94" s="92"/>
      <c r="N94" s="92"/>
      <c r="O94" s="92"/>
      <c r="P94" s="92"/>
      <c r="Q94" s="92"/>
      <c r="R94" s="92"/>
      <c r="S94" s="92"/>
      <c r="T94" s="92"/>
      <c r="U94" s="92"/>
      <c r="V94" s="92"/>
      <c r="W94" s="92"/>
      <c r="X94" s="92"/>
      <c r="Y94" s="92"/>
      <c r="Z94" s="92"/>
      <c r="AA94" s="92"/>
      <c r="AB94" s="92"/>
      <c r="AC94" s="92"/>
      <c r="AD94" s="92"/>
      <c r="AE94" s="92"/>
    </row>
    <row r="95" spans="1:31">
      <c r="A95" s="92"/>
      <c r="B95" s="92"/>
      <c r="M95" s="92"/>
      <c r="N95" s="92"/>
      <c r="O95" s="92"/>
      <c r="P95" s="92"/>
      <c r="Q95" s="92"/>
      <c r="R95" s="92"/>
      <c r="S95" s="92"/>
      <c r="T95" s="92"/>
      <c r="U95" s="92"/>
      <c r="V95" s="92"/>
      <c r="W95" s="92"/>
      <c r="X95" s="92"/>
      <c r="Y95" s="92"/>
      <c r="Z95" s="92"/>
      <c r="AA95" s="92"/>
      <c r="AB95" s="92"/>
      <c r="AC95" s="92"/>
      <c r="AD95" s="92"/>
      <c r="AE95" s="92"/>
    </row>
    <row r="96" spans="1:31">
      <c r="A96" s="92"/>
      <c r="B96" s="92"/>
      <c r="M96" s="92"/>
      <c r="N96" s="92"/>
      <c r="O96" s="92"/>
      <c r="P96" s="92"/>
      <c r="Q96" s="92"/>
      <c r="R96" s="92"/>
      <c r="S96" s="92"/>
      <c r="T96" s="92"/>
      <c r="U96" s="92"/>
      <c r="V96" s="92"/>
      <c r="W96" s="92"/>
      <c r="X96" s="92"/>
      <c r="Y96" s="92"/>
      <c r="Z96" s="92"/>
      <c r="AA96" s="92"/>
      <c r="AB96" s="92"/>
      <c r="AC96" s="92"/>
      <c r="AD96" s="92"/>
      <c r="AE96" s="92"/>
    </row>
    <row r="97" spans="1:31">
      <c r="A97" s="92"/>
      <c r="B97" s="92"/>
      <c r="M97" s="92"/>
      <c r="N97" s="92"/>
      <c r="O97" s="92"/>
      <c r="P97" s="92"/>
      <c r="Q97" s="92"/>
      <c r="R97" s="92"/>
      <c r="S97" s="92"/>
      <c r="T97" s="92"/>
      <c r="U97" s="92"/>
      <c r="V97" s="92"/>
      <c r="W97" s="92"/>
      <c r="X97" s="92"/>
      <c r="Y97" s="92"/>
      <c r="Z97" s="92"/>
      <c r="AA97" s="92"/>
      <c r="AB97" s="92"/>
      <c r="AC97" s="92"/>
      <c r="AD97" s="92"/>
      <c r="AE97" s="92"/>
    </row>
    <row r="98" spans="1:31">
      <c r="A98" s="92"/>
      <c r="B98" s="92"/>
      <c r="M98" s="92"/>
      <c r="N98" s="92"/>
      <c r="O98" s="92"/>
      <c r="P98" s="92"/>
      <c r="Q98" s="92"/>
      <c r="R98" s="92"/>
      <c r="S98" s="92"/>
      <c r="T98" s="92"/>
      <c r="U98" s="92"/>
      <c r="V98" s="92"/>
      <c r="W98" s="92"/>
      <c r="X98" s="92"/>
      <c r="Y98" s="92"/>
      <c r="Z98" s="92"/>
      <c r="AA98" s="92"/>
      <c r="AB98" s="92"/>
      <c r="AC98" s="92"/>
      <c r="AD98" s="92"/>
      <c r="AE98" s="92"/>
    </row>
    <row r="99" spans="1:31">
      <c r="A99" s="92"/>
      <c r="B99" s="92"/>
      <c r="M99" s="92"/>
      <c r="N99" s="92"/>
      <c r="O99" s="92"/>
      <c r="P99" s="92"/>
      <c r="Q99" s="92"/>
      <c r="R99" s="92"/>
      <c r="S99" s="92"/>
      <c r="T99" s="92"/>
      <c r="U99" s="92"/>
      <c r="V99" s="92"/>
      <c r="W99" s="92"/>
      <c r="X99" s="92"/>
      <c r="Y99" s="92"/>
      <c r="Z99" s="92"/>
      <c r="AA99" s="92"/>
      <c r="AB99" s="92"/>
      <c r="AC99" s="92"/>
      <c r="AD99" s="92"/>
      <c r="AE99" s="92"/>
    </row>
    <row r="100" spans="1:31">
      <c r="A100" s="92"/>
      <c r="B100" s="92"/>
      <c r="M100" s="92"/>
      <c r="N100" s="92"/>
      <c r="O100" s="92"/>
      <c r="P100" s="92"/>
      <c r="Q100" s="92"/>
      <c r="R100" s="92"/>
      <c r="S100" s="92"/>
      <c r="T100" s="92"/>
      <c r="U100" s="92"/>
      <c r="V100" s="92"/>
      <c r="W100" s="92"/>
      <c r="X100" s="92"/>
      <c r="Y100" s="92"/>
      <c r="Z100" s="92"/>
      <c r="AA100" s="92"/>
      <c r="AB100" s="92"/>
      <c r="AC100" s="92"/>
      <c r="AD100" s="92"/>
      <c r="AE100" s="92"/>
    </row>
    <row r="101" spans="1:31">
      <c r="A101" s="92"/>
      <c r="B101" s="92"/>
    </row>
    <row r="102" spans="1:31">
      <c r="A102" s="92"/>
      <c r="B102" s="92"/>
    </row>
    <row r="103" spans="1:31">
      <c r="A103" s="92"/>
      <c r="B103" s="92"/>
    </row>
    <row r="104" spans="1:31">
      <c r="A104" s="92"/>
      <c r="B104" s="92"/>
    </row>
  </sheetData>
  <mergeCells count="20">
    <mergeCell ref="A32:D32"/>
    <mergeCell ref="A24:B24"/>
    <mergeCell ref="A26:D26"/>
    <mergeCell ref="A27:D27"/>
    <mergeCell ref="A28:D28"/>
    <mergeCell ref="A31:D31"/>
    <mergeCell ref="B7:D7"/>
    <mergeCell ref="B8:D8"/>
    <mergeCell ref="B10:C10"/>
    <mergeCell ref="B11:C11"/>
    <mergeCell ref="A14:D14"/>
    <mergeCell ref="A22:B22"/>
    <mergeCell ref="C22:D22"/>
    <mergeCell ref="A23:B23"/>
    <mergeCell ref="C23:D23"/>
    <mergeCell ref="B1:C1"/>
    <mergeCell ref="A3:D4"/>
    <mergeCell ref="A5:D5"/>
    <mergeCell ref="A6:C6"/>
    <mergeCell ref="A30:D30"/>
  </mergeCells>
  <phoneticPr fontId="4" type="noConversion"/>
  <pageMargins left="1.1811023622047245" right="0.74803149606299213" top="0.98425196850393704" bottom="0.98425196850393704" header="0.51181102362204722" footer="0.51181102362204722"/>
  <pageSetup paperSize="9" scale="93"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600"/>
  <sheetViews>
    <sheetView workbookViewId="0"/>
  </sheetViews>
  <sheetFormatPr defaultColWidth="11.42578125" defaultRowHeight="15"/>
  <cols>
    <col min="1" max="1" width="4.140625" style="1" customWidth="1"/>
    <col min="2" max="4" width="11.42578125" style="2" customWidth="1"/>
    <col min="5" max="5" width="9.140625" style="2" customWidth="1"/>
    <col min="6" max="6" width="3.140625" style="2" customWidth="1"/>
    <col min="7" max="7" width="7.28515625" style="2" customWidth="1"/>
    <col min="8" max="8" width="10.5703125" style="2" customWidth="1"/>
    <col min="9" max="9" width="11.42578125" style="2" customWidth="1"/>
    <col min="10" max="10" width="10.42578125" style="2" customWidth="1"/>
    <col min="11" max="11" width="9.7109375" style="2" customWidth="1"/>
    <col min="12" max="16384" width="11.42578125" style="2"/>
  </cols>
  <sheetData>
    <row r="1" spans="1:12">
      <c r="A1" s="31" t="s">
        <v>400</v>
      </c>
    </row>
    <row r="2" spans="1:12" ht="16.5" customHeight="1" thickBot="1">
      <c r="B2" s="683" t="s">
        <v>253</v>
      </c>
      <c r="C2" s="684"/>
      <c r="D2" s="684"/>
      <c r="E2" s="684"/>
      <c r="F2" s="9"/>
      <c r="G2" s="685" t="s">
        <v>254</v>
      </c>
      <c r="H2" s="685"/>
      <c r="I2" s="685"/>
      <c r="J2" s="685"/>
      <c r="K2" s="685"/>
      <c r="L2" s="686"/>
    </row>
    <row r="3" spans="1:12" ht="92.25" customHeight="1" thickTop="1" thickBot="1">
      <c r="B3" s="8"/>
      <c r="C3" s="8"/>
      <c r="D3" s="8"/>
      <c r="E3" s="8"/>
      <c r="F3" s="9"/>
      <c r="G3" s="10"/>
      <c r="H3" s="10"/>
      <c r="I3" s="10"/>
      <c r="J3" s="10"/>
      <c r="K3" s="10"/>
      <c r="L3" s="11"/>
    </row>
    <row r="4" spans="1:12" ht="40.5" customHeight="1" thickTop="1" thickBot="1">
      <c r="A4" s="3"/>
      <c r="B4" s="12" t="s">
        <v>255</v>
      </c>
      <c r="C4" s="687" t="s">
        <v>128</v>
      </c>
      <c r="D4" s="688"/>
      <c r="E4" s="689"/>
      <c r="F4" s="9"/>
      <c r="G4" s="13">
        <v>1</v>
      </c>
      <c r="H4" s="13" t="s">
        <v>256</v>
      </c>
      <c r="I4" s="690" t="s">
        <v>257</v>
      </c>
      <c r="J4" s="691"/>
      <c r="K4" s="691"/>
      <c r="L4" s="692"/>
    </row>
    <row r="5" spans="1:12" ht="36.75" customHeight="1" thickTop="1" thickBot="1">
      <c r="A5" s="4"/>
      <c r="B5" s="14">
        <v>1000</v>
      </c>
      <c r="C5" s="14" t="s">
        <v>258</v>
      </c>
      <c r="D5" s="14"/>
      <c r="E5" s="15"/>
      <c r="F5" s="9"/>
      <c r="G5" s="13">
        <v>2</v>
      </c>
      <c r="H5" s="13" t="s">
        <v>259</v>
      </c>
      <c r="I5" s="693" t="s">
        <v>260</v>
      </c>
      <c r="J5" s="694"/>
      <c r="K5" s="694"/>
      <c r="L5" s="16" t="s">
        <v>261</v>
      </c>
    </row>
    <row r="6" spans="1:12" ht="46.5" thickTop="1" thickBot="1">
      <c r="A6" s="4"/>
      <c r="B6" s="13">
        <v>1010</v>
      </c>
      <c r="C6" s="13"/>
      <c r="D6" s="13" t="s">
        <v>262</v>
      </c>
      <c r="E6" s="17"/>
      <c r="F6" s="9"/>
      <c r="G6" s="13">
        <v>3</v>
      </c>
      <c r="H6" s="18" t="s">
        <v>263</v>
      </c>
      <c r="I6" s="693"/>
      <c r="J6" s="694"/>
      <c r="K6" s="694"/>
      <c r="L6" s="19" t="s">
        <v>264</v>
      </c>
    </row>
    <row r="7" spans="1:12" ht="15.75" thickBot="1">
      <c r="A7" s="4"/>
      <c r="B7" s="13">
        <v>1020</v>
      </c>
      <c r="C7" s="13"/>
      <c r="D7" s="13" t="s">
        <v>265</v>
      </c>
      <c r="E7" s="17"/>
      <c r="F7" s="9"/>
      <c r="G7" s="20">
        <v>4</v>
      </c>
      <c r="H7" s="695" t="s">
        <v>266</v>
      </c>
      <c r="I7" s="696"/>
      <c r="J7" s="696"/>
      <c r="K7" s="696"/>
      <c r="L7" s="697"/>
    </row>
    <row r="8" spans="1:12" ht="18.75" thickBot="1">
      <c r="A8" s="4"/>
      <c r="B8" s="13">
        <v>1030</v>
      </c>
      <c r="C8" s="13"/>
      <c r="D8" s="13" t="s">
        <v>267</v>
      </c>
      <c r="E8" s="17"/>
    </row>
    <row r="9" spans="1:12" s="5" customFormat="1" ht="16.5" thickBot="1">
      <c r="A9" s="4"/>
      <c r="B9" s="13">
        <v>1040</v>
      </c>
      <c r="C9" s="13"/>
      <c r="D9" s="13" t="s">
        <v>268</v>
      </c>
      <c r="E9" s="17"/>
    </row>
    <row r="10" spans="1:12" s="5" customFormat="1" ht="20.25" customHeight="1" thickBot="1">
      <c r="A10" s="4"/>
      <c r="B10" s="20">
        <v>1050</v>
      </c>
      <c r="C10" s="20"/>
      <c r="D10" s="20" t="s">
        <v>269</v>
      </c>
      <c r="E10" s="21"/>
    </row>
    <row r="11" spans="1:12" ht="19.5" thickTop="1" thickBot="1">
      <c r="A11" s="4"/>
      <c r="B11" s="14">
        <v>2000</v>
      </c>
      <c r="C11" s="14" t="s">
        <v>270</v>
      </c>
      <c r="D11" s="14"/>
      <c r="E11" s="15"/>
    </row>
    <row r="12" spans="1:12" ht="37.5" thickTop="1" thickBot="1">
      <c r="A12" s="4"/>
      <c r="B12" s="13">
        <v>2010</v>
      </c>
      <c r="C12" s="13"/>
      <c r="D12" s="13" t="s">
        <v>271</v>
      </c>
      <c r="E12" s="17"/>
    </row>
    <row r="13" spans="1:12" ht="15.75" thickBot="1">
      <c r="A13" s="4"/>
      <c r="B13" s="20">
        <v>2020</v>
      </c>
      <c r="C13" s="20"/>
      <c r="D13" s="20" t="s">
        <v>272</v>
      </c>
      <c r="E13" s="21"/>
    </row>
    <row r="14" spans="1:12" ht="19.5" thickTop="1" thickBot="1">
      <c r="A14" s="4"/>
      <c r="B14" s="14">
        <v>3000</v>
      </c>
      <c r="C14" s="14" t="s">
        <v>273</v>
      </c>
      <c r="D14" s="14"/>
      <c r="E14" s="15"/>
    </row>
    <row r="15" spans="1:12" ht="31.5" customHeight="1" thickTop="1" thickBot="1">
      <c r="A15" s="4"/>
      <c r="B15" s="22">
        <v>3010</v>
      </c>
      <c r="C15" s="22"/>
      <c r="D15" s="22" t="s">
        <v>274</v>
      </c>
      <c r="E15" s="23"/>
    </row>
    <row r="16" spans="1:12" ht="15.75" thickBot="1">
      <c r="A16" s="4"/>
      <c r="B16" s="24">
        <v>3020</v>
      </c>
      <c r="C16" s="24"/>
      <c r="D16" s="24" t="s">
        <v>275</v>
      </c>
      <c r="E16" s="24"/>
    </row>
    <row r="17" spans="1:5" ht="28.5" thickTop="1" thickBot="1">
      <c r="A17" s="4"/>
      <c r="B17" s="14">
        <v>4000</v>
      </c>
      <c r="C17" s="14" t="s">
        <v>239</v>
      </c>
      <c r="D17" s="14"/>
      <c r="E17" s="15"/>
    </row>
    <row r="18" spans="1:5" ht="19.5" thickTop="1" thickBot="1">
      <c r="A18" s="4"/>
      <c r="B18" s="13">
        <v>4010</v>
      </c>
      <c r="C18" s="13"/>
      <c r="D18" s="13" t="s">
        <v>276</v>
      </c>
      <c r="E18" s="17"/>
    </row>
    <row r="19" spans="1:5" ht="18.75" thickBot="1">
      <c r="A19" s="4"/>
      <c r="B19" s="13">
        <v>4020</v>
      </c>
      <c r="C19" s="13"/>
      <c r="D19" s="13" t="s">
        <v>277</v>
      </c>
      <c r="E19" s="17"/>
    </row>
    <row r="20" spans="1:5" ht="27.75" thickBot="1">
      <c r="A20" s="4"/>
      <c r="B20" s="13">
        <v>4030</v>
      </c>
      <c r="C20" s="13"/>
      <c r="D20" s="13" t="s">
        <v>278</v>
      </c>
      <c r="E20" s="17"/>
    </row>
    <row r="21" spans="1:5" ht="27.75" thickBot="1">
      <c r="A21" s="4"/>
      <c r="B21" s="13">
        <v>4040</v>
      </c>
      <c r="C21" s="13"/>
      <c r="D21" s="13" t="s">
        <v>279</v>
      </c>
      <c r="E21" s="17"/>
    </row>
    <row r="22" spans="1:5" ht="27.75" customHeight="1" thickBot="1">
      <c r="A22" s="4"/>
      <c r="B22" s="13">
        <v>4050</v>
      </c>
      <c r="C22" s="13"/>
      <c r="D22" s="13" t="s">
        <v>280</v>
      </c>
      <c r="E22" s="17"/>
    </row>
    <row r="23" spans="1:5" ht="15.75" thickBot="1">
      <c r="A23" s="4"/>
      <c r="B23" s="13">
        <v>4060</v>
      </c>
      <c r="C23" s="13"/>
      <c r="D23" s="13" t="s">
        <v>281</v>
      </c>
      <c r="E23" s="17"/>
    </row>
    <row r="24" spans="1:5" ht="27.75" thickBot="1">
      <c r="A24" s="4"/>
      <c r="B24" s="13">
        <v>4070</v>
      </c>
      <c r="C24" s="13"/>
      <c r="D24" s="13" t="s">
        <v>282</v>
      </c>
      <c r="E24" s="17"/>
    </row>
    <row r="25" spans="1:5" ht="15.75" thickBot="1">
      <c r="A25" s="4"/>
      <c r="B25" s="20">
        <v>4080</v>
      </c>
      <c r="C25" s="20"/>
      <c r="D25" s="20" t="s">
        <v>283</v>
      </c>
      <c r="E25" s="21"/>
    </row>
    <row r="26" spans="1:5" ht="19.5" thickTop="1" thickBot="1">
      <c r="A26" s="4"/>
      <c r="B26" s="14">
        <v>5000</v>
      </c>
      <c r="C26" s="14" t="s">
        <v>284</v>
      </c>
      <c r="D26" s="14"/>
      <c r="E26" s="15"/>
    </row>
    <row r="27" spans="1:5" ht="16.5" thickTop="1" thickBot="1">
      <c r="A27" s="4"/>
      <c r="B27" s="13">
        <v>5010</v>
      </c>
      <c r="C27" s="13"/>
      <c r="D27" s="13" t="s">
        <v>285</v>
      </c>
      <c r="E27" s="17"/>
    </row>
    <row r="28" spans="1:5" ht="15.75" thickBot="1">
      <c r="A28" s="4"/>
      <c r="B28" s="13">
        <v>5020</v>
      </c>
      <c r="C28" s="13"/>
      <c r="D28" s="13" t="s">
        <v>240</v>
      </c>
      <c r="E28" s="17"/>
    </row>
    <row r="29" spans="1:5" ht="15.75" thickBot="1">
      <c r="A29" s="4"/>
      <c r="B29" s="13">
        <v>5030</v>
      </c>
      <c r="C29" s="13"/>
      <c r="D29" s="13" t="s">
        <v>286</v>
      </c>
      <c r="E29" s="17"/>
    </row>
    <row r="30" spans="1:5" ht="15.75" thickBot="1">
      <c r="A30" s="4"/>
      <c r="B30" s="13">
        <v>5031</v>
      </c>
      <c r="C30" s="13"/>
      <c r="D30" s="13"/>
      <c r="E30" s="17" t="s">
        <v>287</v>
      </c>
    </row>
    <row r="31" spans="1:5" ht="18.75" thickBot="1">
      <c r="A31" s="4"/>
      <c r="B31" s="13">
        <v>5032</v>
      </c>
      <c r="C31" s="13"/>
      <c r="D31" s="13"/>
      <c r="E31" s="17" t="s">
        <v>288</v>
      </c>
    </row>
    <row r="32" spans="1:5" ht="15.75" thickBot="1">
      <c r="A32" s="4"/>
      <c r="B32" s="13">
        <v>5040</v>
      </c>
      <c r="C32" s="13"/>
      <c r="D32" s="13" t="s">
        <v>241</v>
      </c>
      <c r="E32" s="17"/>
    </row>
    <row r="33" spans="1:5" ht="15.75" thickBot="1">
      <c r="A33" s="4"/>
      <c r="B33" s="13">
        <v>5041</v>
      </c>
      <c r="C33" s="13"/>
      <c r="D33" s="13"/>
      <c r="E33" s="17" t="s">
        <v>289</v>
      </c>
    </row>
    <row r="34" spans="1:5" ht="15.75" thickBot="1">
      <c r="A34" s="4"/>
      <c r="B34" s="13">
        <v>5042</v>
      </c>
      <c r="C34" s="13"/>
      <c r="D34" s="13"/>
      <c r="E34" s="17" t="s">
        <v>290</v>
      </c>
    </row>
    <row r="35" spans="1:5" ht="15.75" thickBot="1">
      <c r="A35" s="4"/>
      <c r="B35" s="13">
        <v>5043</v>
      </c>
      <c r="C35" s="13"/>
      <c r="D35" s="13"/>
      <c r="E35" s="17" t="s">
        <v>242</v>
      </c>
    </row>
    <row r="36" spans="1:5" ht="60.75" customHeight="1" thickBot="1">
      <c r="A36" s="4"/>
      <c r="B36" s="13">
        <v>5043</v>
      </c>
      <c r="C36" s="13"/>
      <c r="D36" s="13"/>
      <c r="E36" s="17" t="s">
        <v>291</v>
      </c>
    </row>
    <row r="37" spans="1:5" ht="20.25" customHeight="1" thickBot="1">
      <c r="A37" s="4"/>
      <c r="B37" s="20">
        <v>5044</v>
      </c>
      <c r="C37" s="20"/>
      <c r="D37" s="20"/>
      <c r="E37" s="21" t="s">
        <v>292</v>
      </c>
    </row>
    <row r="38" spans="1:5" ht="15.75" customHeight="1" thickTop="1" thickBot="1">
      <c r="A38" s="4"/>
      <c r="B38" s="14">
        <v>6000</v>
      </c>
      <c r="C38" s="14" t="s">
        <v>243</v>
      </c>
      <c r="D38" s="14"/>
      <c r="E38" s="15"/>
    </row>
    <row r="39" spans="1:5" ht="16.5" customHeight="1" thickTop="1" thickBot="1">
      <c r="A39" s="4"/>
      <c r="B39" s="13">
        <v>6010</v>
      </c>
      <c r="C39" s="13"/>
      <c r="D39" s="13" t="s">
        <v>293</v>
      </c>
      <c r="E39" s="17"/>
    </row>
    <row r="40" spans="1:5" ht="15.75" thickBot="1">
      <c r="A40" s="4"/>
      <c r="B40" s="13">
        <v>6020</v>
      </c>
      <c r="C40" s="13"/>
      <c r="D40" s="13" t="s">
        <v>294</v>
      </c>
      <c r="E40" s="17"/>
    </row>
    <row r="41" spans="1:5" ht="15.75" thickBot="1">
      <c r="A41" s="4"/>
      <c r="B41" s="13">
        <v>6030</v>
      </c>
      <c r="C41" s="13"/>
      <c r="D41" s="13" t="s">
        <v>295</v>
      </c>
      <c r="E41" s="17"/>
    </row>
    <row r="42" spans="1:5" ht="15.75" thickBot="1">
      <c r="A42" s="4"/>
      <c r="B42" s="13">
        <v>6040</v>
      </c>
      <c r="C42" s="13"/>
      <c r="D42" s="13" t="s">
        <v>296</v>
      </c>
      <c r="E42" s="17"/>
    </row>
    <row r="43" spans="1:5" ht="18.75" thickBot="1">
      <c r="A43" s="4"/>
      <c r="B43" s="13">
        <v>6041</v>
      </c>
      <c r="C43" s="13"/>
      <c r="D43" s="13"/>
      <c r="E43" s="17" t="s">
        <v>297</v>
      </c>
    </row>
    <row r="44" spans="1:5" ht="18.75" thickBot="1">
      <c r="A44" s="4"/>
      <c r="B44" s="13">
        <v>6042</v>
      </c>
      <c r="C44" s="13"/>
      <c r="D44" s="13"/>
      <c r="E44" s="17" t="s">
        <v>298</v>
      </c>
    </row>
    <row r="45" spans="1:5" ht="27.75" thickBot="1">
      <c r="A45" s="4"/>
      <c r="B45" s="13">
        <v>6043</v>
      </c>
      <c r="C45" s="13"/>
      <c r="D45" s="13"/>
      <c r="E45" s="17" t="s">
        <v>299</v>
      </c>
    </row>
    <row r="46" spans="1:5" ht="51" customHeight="1" thickBot="1">
      <c r="A46" s="4"/>
      <c r="B46" s="13">
        <v>6044</v>
      </c>
      <c r="C46" s="13"/>
      <c r="D46" s="13"/>
      <c r="E46" s="17" t="s">
        <v>300</v>
      </c>
    </row>
    <row r="47" spans="1:5" ht="15.75" thickBot="1">
      <c r="A47" s="4"/>
      <c r="B47" s="20">
        <v>6050</v>
      </c>
      <c r="C47" s="20"/>
      <c r="D47" s="20" t="s">
        <v>301</v>
      </c>
      <c r="E47" s="21"/>
    </row>
    <row r="48" spans="1:5" ht="19.5" thickTop="1" thickBot="1">
      <c r="A48" s="4"/>
      <c r="B48" s="14">
        <v>7000</v>
      </c>
      <c r="C48" s="14" t="s">
        <v>302</v>
      </c>
      <c r="D48" s="14"/>
      <c r="E48" s="15"/>
    </row>
    <row r="49" spans="1:5" ht="19.5" customHeight="1" thickTop="1" thickBot="1">
      <c r="A49" s="4"/>
      <c r="B49" s="13">
        <v>7010</v>
      </c>
      <c r="C49" s="13"/>
      <c r="D49" s="13" t="s">
        <v>303</v>
      </c>
      <c r="E49" s="17"/>
    </row>
    <row r="50" spans="1:5" ht="26.25" customHeight="1" thickBot="1">
      <c r="A50" s="4"/>
      <c r="B50" s="13">
        <v>7011</v>
      </c>
      <c r="C50" s="13"/>
      <c r="D50" s="13"/>
      <c r="E50" s="17" t="s">
        <v>244</v>
      </c>
    </row>
    <row r="51" spans="1:5" ht="21.75" customHeight="1" thickBot="1">
      <c r="A51" s="4"/>
      <c r="B51" s="13">
        <v>7012</v>
      </c>
      <c r="C51" s="13"/>
      <c r="D51" s="13"/>
      <c r="E51" s="17" t="s">
        <v>304</v>
      </c>
    </row>
    <row r="52" spans="1:5" ht="18.75" thickBot="1">
      <c r="A52" s="4"/>
      <c r="B52" s="13">
        <v>7013</v>
      </c>
      <c r="C52" s="13"/>
      <c r="D52" s="13"/>
      <c r="E52" s="17" t="s">
        <v>305</v>
      </c>
    </row>
    <row r="53" spans="1:5" ht="21" customHeight="1" thickBot="1">
      <c r="A53" s="4"/>
      <c r="B53" s="13">
        <v>7014</v>
      </c>
      <c r="C53" s="13"/>
      <c r="D53" s="13"/>
      <c r="E53" s="17" t="s">
        <v>306</v>
      </c>
    </row>
    <row r="54" spans="1:5" ht="18.75" thickBot="1">
      <c r="A54" s="4"/>
      <c r="B54" s="13">
        <v>7020</v>
      </c>
      <c r="C54" s="13"/>
      <c r="D54" s="13" t="s">
        <v>307</v>
      </c>
      <c r="E54" s="17"/>
    </row>
    <row r="55" spans="1:5" ht="18.75" thickBot="1">
      <c r="A55" s="4"/>
      <c r="B55" s="13">
        <v>7030</v>
      </c>
      <c r="C55" s="13"/>
      <c r="D55" s="13" t="s">
        <v>308</v>
      </c>
      <c r="E55" s="17"/>
    </row>
    <row r="56" spans="1:5" ht="46.5" customHeight="1" thickBot="1">
      <c r="A56" s="4"/>
      <c r="B56" s="13">
        <v>7031</v>
      </c>
      <c r="C56" s="13"/>
      <c r="D56" s="13"/>
      <c r="E56" s="17" t="s">
        <v>309</v>
      </c>
    </row>
    <row r="57" spans="1:5" ht="18.75" thickBot="1">
      <c r="A57" s="4"/>
      <c r="B57" s="13">
        <v>7032</v>
      </c>
      <c r="C57" s="13"/>
      <c r="D57" s="13"/>
      <c r="E57" s="17" t="s">
        <v>310</v>
      </c>
    </row>
    <row r="58" spans="1:5" ht="18.75" thickBot="1">
      <c r="A58" s="4"/>
      <c r="B58" s="13">
        <v>7033</v>
      </c>
      <c r="C58" s="13"/>
      <c r="D58" s="13"/>
      <c r="E58" s="17" t="s">
        <v>311</v>
      </c>
    </row>
    <row r="59" spans="1:5" ht="27.75" thickBot="1">
      <c r="A59" s="4"/>
      <c r="B59" s="13">
        <v>7034</v>
      </c>
      <c r="C59" s="13"/>
      <c r="D59" s="13"/>
      <c r="E59" s="17" t="s">
        <v>312</v>
      </c>
    </row>
    <row r="60" spans="1:5" ht="18.75" thickBot="1">
      <c r="A60" s="4"/>
      <c r="B60" s="13">
        <v>7040</v>
      </c>
      <c r="C60" s="13"/>
      <c r="D60" s="13" t="s">
        <v>313</v>
      </c>
      <c r="E60" s="17"/>
    </row>
    <row r="61" spans="1:5" ht="18.75" thickBot="1">
      <c r="A61" s="4"/>
      <c r="B61" s="13">
        <v>7050</v>
      </c>
      <c r="C61" s="13"/>
      <c r="D61" s="13" t="s">
        <v>314</v>
      </c>
      <c r="E61" s="17"/>
    </row>
    <row r="62" spans="1:5" ht="15.75" thickBot="1">
      <c r="A62" s="4"/>
      <c r="B62" s="20">
        <v>7060</v>
      </c>
      <c r="C62" s="20"/>
      <c r="D62" s="20" t="s">
        <v>315</v>
      </c>
      <c r="E62" s="21"/>
    </row>
    <row r="63" spans="1:5" ht="28.5" thickTop="1" thickBot="1">
      <c r="A63" s="4"/>
      <c r="B63" s="14">
        <v>8000</v>
      </c>
      <c r="C63" s="14" t="s">
        <v>316</v>
      </c>
      <c r="D63" s="14"/>
      <c r="E63" s="15"/>
    </row>
    <row r="64" spans="1:5" ht="19.5" thickTop="1" thickBot="1">
      <c r="A64" s="4"/>
      <c r="B64" s="13">
        <v>8010</v>
      </c>
      <c r="C64" s="13"/>
      <c r="D64" s="13" t="s">
        <v>317</v>
      </c>
      <c r="E64" s="17"/>
    </row>
    <row r="65" spans="1:5" ht="18.75" thickBot="1">
      <c r="A65" s="4"/>
      <c r="B65" s="13">
        <v>8011</v>
      </c>
      <c r="C65" s="13"/>
      <c r="D65" s="13"/>
      <c r="E65" s="17" t="s">
        <v>318</v>
      </c>
    </row>
    <row r="66" spans="1:5" ht="15.6" customHeight="1" thickBot="1">
      <c r="A66" s="4"/>
      <c r="B66" s="13">
        <v>8012</v>
      </c>
      <c r="C66" s="13"/>
      <c r="D66" s="13"/>
      <c r="E66" s="17" t="s">
        <v>319</v>
      </c>
    </row>
    <row r="67" spans="1:5" ht="15.75" thickBot="1">
      <c r="A67" s="4"/>
      <c r="B67" s="13">
        <v>8013</v>
      </c>
      <c r="C67" s="13"/>
      <c r="D67" s="13"/>
      <c r="E67" s="17" t="s">
        <v>320</v>
      </c>
    </row>
    <row r="68" spans="1:5" ht="15.75" thickBot="1">
      <c r="A68" s="4"/>
      <c r="B68" s="13">
        <v>8020</v>
      </c>
      <c r="C68" s="13"/>
      <c r="D68" s="13" t="s">
        <v>321</v>
      </c>
      <c r="E68" s="17"/>
    </row>
    <row r="69" spans="1:5" ht="18.75" thickBot="1">
      <c r="A69" s="4"/>
      <c r="B69" s="13">
        <v>8030</v>
      </c>
      <c r="C69" s="13"/>
      <c r="D69" s="13" t="s">
        <v>322</v>
      </c>
      <c r="E69" s="17"/>
    </row>
    <row r="70" spans="1:5" ht="31.35" customHeight="1" thickBot="1">
      <c r="A70" s="4"/>
      <c r="B70" s="13">
        <v>8031</v>
      </c>
      <c r="C70" s="13"/>
      <c r="D70" s="13"/>
      <c r="E70" s="17" t="s">
        <v>323</v>
      </c>
    </row>
    <row r="71" spans="1:5" ht="15.75" customHeight="1" thickBot="1">
      <c r="A71" s="4"/>
      <c r="B71" s="13">
        <v>8032</v>
      </c>
      <c r="C71" s="13"/>
      <c r="D71" s="13"/>
      <c r="E71" s="17" t="s">
        <v>324</v>
      </c>
    </row>
    <row r="72" spans="1:5" ht="18.75" thickBot="1">
      <c r="A72" s="4"/>
      <c r="B72" s="13">
        <v>8033</v>
      </c>
      <c r="C72" s="13"/>
      <c r="D72" s="13"/>
      <c r="E72" s="17" t="s">
        <v>325</v>
      </c>
    </row>
    <row r="73" spans="1:5" ht="15.75" thickBot="1">
      <c r="A73" s="4"/>
      <c r="B73" s="13">
        <v>8034</v>
      </c>
      <c r="C73" s="13"/>
      <c r="D73" s="13"/>
      <c r="E73" s="17" t="s">
        <v>326</v>
      </c>
    </row>
    <row r="74" spans="1:5" ht="15.75" customHeight="1" thickBot="1">
      <c r="A74" s="4"/>
      <c r="B74" s="13">
        <v>8035</v>
      </c>
      <c r="C74" s="13"/>
      <c r="D74" s="13"/>
      <c r="E74" s="17" t="s">
        <v>327</v>
      </c>
    </row>
    <row r="75" spans="1:5" ht="15.75" thickBot="1">
      <c r="A75" s="4"/>
      <c r="B75" s="13">
        <v>8040</v>
      </c>
      <c r="C75" s="13"/>
      <c r="D75" s="13" t="s">
        <v>328</v>
      </c>
      <c r="E75" s="17"/>
    </row>
    <row r="76" spans="1:5" ht="18.75" thickBot="1">
      <c r="A76" s="4"/>
      <c r="B76" s="13">
        <v>8050</v>
      </c>
      <c r="C76" s="13"/>
      <c r="D76" s="13" t="s">
        <v>329</v>
      </c>
      <c r="E76" s="17"/>
    </row>
    <row r="77" spans="1:5" ht="15.75" thickBot="1">
      <c r="A77" s="4"/>
      <c r="B77" s="13">
        <v>8051</v>
      </c>
      <c r="C77" s="13"/>
      <c r="D77" s="13"/>
      <c r="E77" s="17" t="s">
        <v>330</v>
      </c>
    </row>
    <row r="78" spans="1:5" ht="15.75" thickBot="1">
      <c r="A78" s="4"/>
      <c r="B78" s="13">
        <v>8052</v>
      </c>
      <c r="C78" s="13"/>
      <c r="D78" s="13"/>
      <c r="E78" s="17" t="s">
        <v>331</v>
      </c>
    </row>
    <row r="79" spans="1:5" ht="15.75" thickBot="1">
      <c r="A79" s="4"/>
      <c r="B79" s="13">
        <v>8053</v>
      </c>
      <c r="C79" s="13"/>
      <c r="D79" s="13"/>
      <c r="E79" s="17" t="s">
        <v>332</v>
      </c>
    </row>
    <row r="80" spans="1:5" ht="48" customHeight="1" thickBot="1">
      <c r="A80" s="4"/>
      <c r="B80" s="13">
        <v>8054</v>
      </c>
      <c r="C80" s="13"/>
      <c r="D80" s="13"/>
      <c r="E80" s="17" t="s">
        <v>245</v>
      </c>
    </row>
    <row r="81" spans="1:7" ht="15.75" thickBot="1">
      <c r="A81" s="4"/>
      <c r="B81" s="13">
        <v>8055</v>
      </c>
      <c r="C81" s="13"/>
      <c r="D81" s="13"/>
      <c r="E81" s="17" t="s">
        <v>283</v>
      </c>
    </row>
    <row r="82" spans="1:7" ht="15.75" thickBot="1">
      <c r="A82" s="4"/>
      <c r="B82" s="20">
        <v>8060</v>
      </c>
      <c r="C82" s="20"/>
      <c r="D82" s="20" t="s">
        <v>283</v>
      </c>
      <c r="E82" s="21"/>
    </row>
    <row r="83" spans="1:7" ht="19.5" thickTop="1" thickBot="1">
      <c r="A83" s="4"/>
      <c r="B83" s="14">
        <v>9000</v>
      </c>
      <c r="C83" s="14" t="s">
        <v>333</v>
      </c>
      <c r="D83" s="14"/>
      <c r="E83" s="15"/>
    </row>
    <row r="84" spans="1:7" ht="20.25" customHeight="1" thickTop="1" thickBot="1">
      <c r="A84" s="4"/>
      <c r="B84" s="13">
        <v>9010</v>
      </c>
      <c r="C84" s="13"/>
      <c r="D84" s="13" t="s">
        <v>334</v>
      </c>
      <c r="E84" s="17"/>
    </row>
    <row r="85" spans="1:7" ht="27.75" thickBot="1">
      <c r="A85" s="4"/>
      <c r="B85" s="13">
        <v>9020</v>
      </c>
      <c r="C85" s="13"/>
      <c r="D85" s="13" t="s">
        <v>335</v>
      </c>
      <c r="E85" s="17"/>
    </row>
    <row r="86" spans="1:7" ht="31.35" customHeight="1" thickBot="1">
      <c r="A86" s="4"/>
      <c r="B86" s="13">
        <v>9021</v>
      </c>
      <c r="C86" s="13"/>
      <c r="D86" s="13"/>
      <c r="E86" s="17" t="s">
        <v>246</v>
      </c>
    </row>
    <row r="87" spans="1:7" ht="78.2" customHeight="1" thickBot="1">
      <c r="A87" s="4"/>
      <c r="B87" s="13">
        <v>9022</v>
      </c>
      <c r="C87" s="13"/>
      <c r="D87" s="13"/>
      <c r="E87" s="17" t="s">
        <v>247</v>
      </c>
    </row>
    <row r="88" spans="1:7" ht="15.75" thickBot="1">
      <c r="A88" s="4"/>
      <c r="B88" s="13">
        <v>9023</v>
      </c>
      <c r="C88" s="13"/>
      <c r="D88" s="13"/>
      <c r="E88" s="17" t="s">
        <v>336</v>
      </c>
    </row>
    <row r="89" spans="1:7" ht="15.75" thickBot="1">
      <c r="A89" s="4"/>
      <c r="B89" s="20">
        <v>9030</v>
      </c>
      <c r="C89" s="20"/>
      <c r="D89" s="20" t="s">
        <v>283</v>
      </c>
      <c r="E89" s="21"/>
    </row>
    <row r="90" spans="1:7" ht="16.5" thickTop="1" thickBot="1">
      <c r="A90" s="4"/>
      <c r="B90" s="14">
        <v>11000</v>
      </c>
      <c r="C90" s="681" t="s">
        <v>337</v>
      </c>
      <c r="D90" s="682"/>
      <c r="E90" s="15"/>
    </row>
    <row r="91" spans="1:7" ht="19.5" thickTop="1" thickBot="1">
      <c r="A91" s="4"/>
      <c r="B91" s="13">
        <v>11010</v>
      </c>
      <c r="C91" s="13"/>
      <c r="D91" s="13" t="s">
        <v>338</v>
      </c>
      <c r="E91" s="17"/>
    </row>
    <row r="92" spans="1:7" ht="18.75" thickBot="1">
      <c r="A92" s="4"/>
      <c r="B92" s="13">
        <v>11020</v>
      </c>
      <c r="C92" s="13"/>
      <c r="D92" s="13" t="s">
        <v>339</v>
      </c>
      <c r="E92" s="17"/>
    </row>
    <row r="93" spans="1:7" ht="15.75" thickBot="1">
      <c r="A93" s="4"/>
      <c r="B93" s="14">
        <v>12000</v>
      </c>
      <c r="C93" s="14" t="s">
        <v>340</v>
      </c>
      <c r="D93" s="14"/>
      <c r="E93" s="15"/>
    </row>
    <row r="94" spans="1:7" ht="25.5" customHeight="1" thickTop="1" thickBot="1">
      <c r="A94" s="4"/>
      <c r="B94" s="14">
        <v>13000</v>
      </c>
      <c r="C94" s="14" t="s">
        <v>341</v>
      </c>
      <c r="D94" s="14"/>
      <c r="E94" s="15"/>
    </row>
    <row r="95" spans="1:7" ht="15.75" thickTop="1">
      <c r="A95" s="6"/>
      <c r="B95" s="25">
        <v>14000</v>
      </c>
      <c r="C95" s="25" t="s">
        <v>283</v>
      </c>
      <c r="D95" s="25"/>
      <c r="E95" s="26"/>
    </row>
    <row r="96" spans="1:7">
      <c r="A96" s="6"/>
      <c r="B96" s="27"/>
      <c r="C96" s="27"/>
      <c r="D96" s="27"/>
      <c r="E96" s="27"/>
      <c r="F96" s="27"/>
      <c r="G96" s="27"/>
    </row>
    <row r="97" spans="1:7">
      <c r="A97" s="6"/>
      <c r="B97" s="27"/>
      <c r="C97" s="28"/>
      <c r="D97" s="28"/>
      <c r="E97" s="28"/>
      <c r="F97" s="28"/>
      <c r="G97" s="28"/>
    </row>
    <row r="98" spans="1:7" ht="45" customHeight="1">
      <c r="A98" s="6"/>
      <c r="B98" s="27"/>
      <c r="C98" s="29"/>
      <c r="D98" s="30"/>
      <c r="E98" s="30"/>
      <c r="F98" s="30"/>
      <c r="G98" s="30"/>
    </row>
    <row r="99" spans="1:7" ht="42" customHeight="1">
      <c r="A99" s="6"/>
      <c r="B99" s="27"/>
      <c r="C99" s="29"/>
      <c r="D99" s="30"/>
      <c r="E99" s="30"/>
      <c r="F99" s="30"/>
      <c r="G99" s="30"/>
    </row>
    <row r="100" spans="1:7" ht="50.25" customHeight="1">
      <c r="A100" s="6"/>
      <c r="B100" s="27"/>
      <c r="C100" s="29"/>
      <c r="D100" s="30"/>
      <c r="E100" s="30"/>
      <c r="F100" s="30"/>
      <c r="G100" s="30"/>
    </row>
    <row r="101" spans="1:7">
      <c r="A101" s="4"/>
      <c r="B101" s="27"/>
      <c r="C101" s="29"/>
      <c r="D101" s="29"/>
      <c r="E101" s="29"/>
      <c r="F101" s="29"/>
      <c r="G101" s="29"/>
    </row>
    <row r="102" spans="1:7">
      <c r="A102" s="4"/>
      <c r="B102" s="27"/>
      <c r="C102" s="27"/>
      <c r="D102" s="27"/>
      <c r="E102" s="27"/>
      <c r="F102" s="27"/>
      <c r="G102" s="27"/>
    </row>
    <row r="103" spans="1:7" ht="45.75" customHeight="1">
      <c r="A103" s="4"/>
      <c r="B103" s="27"/>
    </row>
    <row r="104" spans="1:7">
      <c r="A104" s="4"/>
    </row>
    <row r="105" spans="1:7">
      <c r="A105" s="4"/>
    </row>
    <row r="106" spans="1:7">
      <c r="A106" s="4"/>
    </row>
    <row r="107" spans="1:7">
      <c r="A107" s="4"/>
    </row>
    <row r="108" spans="1:7" ht="15.75" customHeight="1">
      <c r="A108" s="4"/>
    </row>
    <row r="109" spans="1:7">
      <c r="A109" s="4"/>
    </row>
    <row r="110" spans="1:7">
      <c r="A110" s="4"/>
    </row>
    <row r="111" spans="1:7">
      <c r="A111" s="4"/>
    </row>
    <row r="112" spans="1:7" ht="15" customHeight="1">
      <c r="A112" s="4"/>
    </row>
    <row r="113" spans="1:1" ht="15" customHeight="1">
      <c r="A113" s="4"/>
    </row>
    <row r="114" spans="1:1">
      <c r="A114" s="4"/>
    </row>
    <row r="115" spans="1:1" ht="15" customHeight="1">
      <c r="A115" s="4"/>
    </row>
    <row r="116" spans="1:1" ht="15" customHeight="1">
      <c r="A116" s="4"/>
    </row>
    <row r="117" spans="1:1" ht="15.75" customHeight="1">
      <c r="A117" s="4"/>
    </row>
    <row r="118" spans="1:1">
      <c r="A118" s="4"/>
    </row>
    <row r="119" spans="1:1">
      <c r="A119" s="4"/>
    </row>
    <row r="120" spans="1:1" ht="15" customHeight="1">
      <c r="A120" s="4"/>
    </row>
    <row r="121" spans="1:1">
      <c r="A121" s="4"/>
    </row>
    <row r="122" spans="1:1">
      <c r="A122" s="4"/>
    </row>
    <row r="123" spans="1:1">
      <c r="A123" s="4"/>
    </row>
    <row r="124" spans="1:1">
      <c r="A124" s="4"/>
    </row>
    <row r="125" spans="1:1">
      <c r="A125" s="4"/>
    </row>
    <row r="126" spans="1:1">
      <c r="A126" s="4"/>
    </row>
    <row r="127" spans="1:1">
      <c r="A127" s="4"/>
    </row>
    <row r="128" spans="1:1">
      <c r="A128" s="4"/>
    </row>
    <row r="129" spans="1:1">
      <c r="A129" s="4"/>
    </row>
    <row r="130" spans="1:1" ht="15" customHeight="1">
      <c r="A130" s="4"/>
    </row>
    <row r="131" spans="1:1" ht="15.75" customHeight="1">
      <c r="A131" s="4"/>
    </row>
    <row r="132" spans="1:1">
      <c r="A132" s="4"/>
    </row>
    <row r="133" spans="1:1">
      <c r="A133" s="4"/>
    </row>
    <row r="134" spans="1:1">
      <c r="A134" s="4"/>
    </row>
    <row r="135" spans="1:1">
      <c r="A135" s="4"/>
    </row>
    <row r="136" spans="1:1">
      <c r="A136" s="4"/>
    </row>
    <row r="137" spans="1:1">
      <c r="A137" s="4"/>
    </row>
    <row r="138" spans="1:1">
      <c r="A138" s="4"/>
    </row>
    <row r="139" spans="1:1">
      <c r="A139" s="4"/>
    </row>
    <row r="140" spans="1:1" ht="15" customHeight="1">
      <c r="A140" s="4"/>
    </row>
    <row r="141" spans="1:1">
      <c r="A141" s="4"/>
    </row>
    <row r="142" spans="1:1">
      <c r="A142" s="4"/>
    </row>
    <row r="143" spans="1:1">
      <c r="A143" s="4"/>
    </row>
    <row r="144" spans="1:1" ht="15" customHeight="1">
      <c r="A144" s="4"/>
    </row>
    <row r="145" spans="1:1">
      <c r="A145" s="4"/>
    </row>
    <row r="146" spans="1:1">
      <c r="A146" s="4"/>
    </row>
    <row r="147" spans="1:1">
      <c r="A147" s="4"/>
    </row>
    <row r="148" spans="1:1">
      <c r="A148" s="4"/>
    </row>
    <row r="149" spans="1:1">
      <c r="A149" s="4"/>
    </row>
    <row r="150" spans="1:1">
      <c r="A150" s="4"/>
    </row>
    <row r="151" spans="1:1" ht="15" customHeight="1">
      <c r="A151" s="4"/>
    </row>
    <row r="152" spans="1:1">
      <c r="A152" s="4"/>
    </row>
    <row r="153" spans="1:1">
      <c r="A153" s="4"/>
    </row>
    <row r="154" spans="1:1">
      <c r="A154" s="4"/>
    </row>
    <row r="155" spans="1:1" ht="15" customHeight="1">
      <c r="A155" s="4"/>
    </row>
    <row r="156" spans="1:1">
      <c r="A156" s="4"/>
    </row>
    <row r="157" spans="1:1">
      <c r="A157" s="4"/>
    </row>
    <row r="158" spans="1:1">
      <c r="A158" s="4"/>
    </row>
    <row r="159" spans="1:1">
      <c r="A159" s="4"/>
    </row>
    <row r="160" spans="1:1" ht="15" customHeight="1">
      <c r="A160" s="4"/>
    </row>
    <row r="161" spans="1:1">
      <c r="A161" s="4"/>
    </row>
    <row r="162" spans="1:1">
      <c r="A162" s="4"/>
    </row>
    <row r="163" spans="1:1">
      <c r="A163" s="4"/>
    </row>
    <row r="164" spans="1:1">
      <c r="A164" s="4"/>
    </row>
    <row r="165" spans="1:1">
      <c r="A165" s="4"/>
    </row>
    <row r="166" spans="1:1">
      <c r="A166" s="4"/>
    </row>
    <row r="167" spans="1:1">
      <c r="A167" s="4"/>
    </row>
    <row r="168" spans="1:1">
      <c r="A168" s="4"/>
    </row>
    <row r="169" spans="1:1">
      <c r="A169" s="4"/>
    </row>
    <row r="170" spans="1:1" ht="15" customHeight="1">
      <c r="A170" s="4"/>
    </row>
    <row r="171" spans="1:1">
      <c r="A171" s="4"/>
    </row>
    <row r="172" spans="1:1">
      <c r="A172" s="4"/>
    </row>
    <row r="173" spans="1:1">
      <c r="A173" s="4"/>
    </row>
    <row r="174" spans="1:1">
      <c r="A174" s="4"/>
    </row>
    <row r="175" spans="1:1">
      <c r="A175" s="4"/>
    </row>
    <row r="176" spans="1:1">
      <c r="A176" s="4"/>
    </row>
    <row r="177" spans="1:1">
      <c r="A177" s="4"/>
    </row>
    <row r="178" spans="1:1">
      <c r="A178" s="4"/>
    </row>
    <row r="179" spans="1:1">
      <c r="A179" s="4"/>
    </row>
    <row r="180" spans="1:1">
      <c r="A180" s="4"/>
    </row>
    <row r="181" spans="1:1">
      <c r="A181" s="4"/>
    </row>
    <row r="182" spans="1:1" ht="15" customHeight="1">
      <c r="A182" s="4"/>
    </row>
    <row r="183" spans="1:1">
      <c r="A183" s="4"/>
    </row>
    <row r="184" spans="1:1">
      <c r="A184" s="4"/>
    </row>
    <row r="185" spans="1:1">
      <c r="A185" s="4"/>
    </row>
    <row r="186" spans="1:1">
      <c r="A186" s="4"/>
    </row>
    <row r="187" spans="1:1">
      <c r="A187" s="4"/>
    </row>
    <row r="188" spans="1:1">
      <c r="A188" s="4"/>
    </row>
    <row r="189" spans="1:1">
      <c r="A189" s="4"/>
    </row>
    <row r="190" spans="1:1">
      <c r="A190" s="4"/>
    </row>
    <row r="191" spans="1:1">
      <c r="A191" s="4"/>
    </row>
    <row r="192" spans="1:1">
      <c r="A192" s="4"/>
    </row>
    <row r="193" spans="1:1">
      <c r="A193" s="4"/>
    </row>
    <row r="196" spans="1:1">
      <c r="A196" s="4"/>
    </row>
    <row r="197" spans="1:1">
      <c r="A197" s="4"/>
    </row>
    <row r="198" spans="1:1">
      <c r="A198" s="4"/>
    </row>
    <row r="199" spans="1:1">
      <c r="A199" s="4"/>
    </row>
    <row r="200" spans="1:1">
      <c r="A200" s="4"/>
    </row>
    <row r="201" spans="1:1">
      <c r="A201" s="4"/>
    </row>
    <row r="202" spans="1:1">
      <c r="A202" s="4"/>
    </row>
    <row r="203" spans="1:1">
      <c r="A203" s="4"/>
    </row>
    <row r="204" spans="1:1">
      <c r="A204" s="4"/>
    </row>
    <row r="205" spans="1:1">
      <c r="A205" s="4"/>
    </row>
    <row r="206" spans="1:1">
      <c r="A206" s="4"/>
    </row>
    <row r="207" spans="1:1">
      <c r="A207" s="4"/>
    </row>
    <row r="208" spans="1:1">
      <c r="A208" s="4"/>
    </row>
    <row r="209" spans="1:1">
      <c r="A209" s="4"/>
    </row>
    <row r="210" spans="1:1">
      <c r="A210" s="4"/>
    </row>
    <row r="211" spans="1:1">
      <c r="A211" s="4"/>
    </row>
    <row r="212" spans="1:1">
      <c r="A212" s="4"/>
    </row>
    <row r="213" spans="1:1">
      <c r="A213" s="4"/>
    </row>
    <row r="214" spans="1:1" ht="15" customHeight="1">
      <c r="A214" s="4"/>
    </row>
    <row r="215" spans="1:1">
      <c r="A215" s="4"/>
    </row>
    <row r="216" spans="1:1">
      <c r="A216" s="4"/>
    </row>
    <row r="217" spans="1:1">
      <c r="A217" s="4"/>
    </row>
    <row r="218" spans="1:1">
      <c r="A218" s="4"/>
    </row>
    <row r="219" spans="1:1">
      <c r="A219" s="4"/>
    </row>
    <row r="220" spans="1:1">
      <c r="A220" s="4"/>
    </row>
    <row r="221" spans="1:1">
      <c r="A221" s="4"/>
    </row>
    <row r="222" spans="1:1">
      <c r="A222" s="4"/>
    </row>
    <row r="223" spans="1:1">
      <c r="A223" s="4"/>
    </row>
    <row r="224" spans="1:1">
      <c r="A224" s="4"/>
    </row>
    <row r="225" spans="1:1">
      <c r="A225" s="4"/>
    </row>
    <row r="226" spans="1:1" ht="15" customHeight="1">
      <c r="A226" s="4"/>
    </row>
    <row r="227" spans="1:1">
      <c r="A227" s="4"/>
    </row>
    <row r="228" spans="1:1">
      <c r="A228" s="4"/>
    </row>
    <row r="229" spans="1:1">
      <c r="A229" s="4"/>
    </row>
    <row r="230" spans="1:1">
      <c r="A230" s="4"/>
    </row>
    <row r="231" spans="1:1">
      <c r="A231" s="4"/>
    </row>
    <row r="232" spans="1:1">
      <c r="A232" s="4"/>
    </row>
    <row r="233" spans="1:1">
      <c r="A233" s="4"/>
    </row>
    <row r="234" spans="1:1">
      <c r="A234" s="4"/>
    </row>
    <row r="235" spans="1:1">
      <c r="A235" s="4"/>
    </row>
    <row r="236" spans="1:1">
      <c r="A236" s="4"/>
    </row>
    <row r="237" spans="1:1">
      <c r="A237" s="4"/>
    </row>
    <row r="238" spans="1:1" ht="15" customHeight="1">
      <c r="A238" s="4"/>
    </row>
    <row r="239" spans="1:1">
      <c r="A239" s="4"/>
    </row>
    <row r="240" spans="1:1">
      <c r="A240" s="4"/>
    </row>
    <row r="241" spans="1:1">
      <c r="A241" s="4"/>
    </row>
    <row r="242" spans="1:1" ht="15" customHeight="1">
      <c r="A242" s="4"/>
    </row>
    <row r="243" spans="1:1">
      <c r="A243" s="4"/>
    </row>
    <row r="244" spans="1:1">
      <c r="A244" s="4"/>
    </row>
    <row r="245" spans="1:1">
      <c r="A245" s="4"/>
    </row>
    <row r="246" spans="1:1">
      <c r="A246" s="4"/>
    </row>
    <row r="247" spans="1:1">
      <c r="A247" s="4"/>
    </row>
    <row r="248" spans="1:1">
      <c r="A248" s="4"/>
    </row>
    <row r="249" spans="1:1">
      <c r="A249" s="4"/>
    </row>
    <row r="250" spans="1:1">
      <c r="A250" s="4"/>
    </row>
    <row r="251" spans="1:1">
      <c r="A251" s="4"/>
    </row>
    <row r="252" spans="1:1">
      <c r="A252" s="4"/>
    </row>
    <row r="253" spans="1:1">
      <c r="A253" s="4"/>
    </row>
    <row r="254" spans="1:1">
      <c r="A254" s="4"/>
    </row>
    <row r="255" spans="1:1">
      <c r="A255" s="4"/>
    </row>
    <row r="256" spans="1:1">
      <c r="A256" s="4"/>
    </row>
    <row r="257" spans="1:1">
      <c r="A257" s="4"/>
    </row>
    <row r="258" spans="1:1">
      <c r="A258" s="4"/>
    </row>
    <row r="259" spans="1:1">
      <c r="A259" s="4"/>
    </row>
    <row r="260" spans="1:1">
      <c r="A260" s="4"/>
    </row>
    <row r="261" spans="1:1">
      <c r="A261" s="4"/>
    </row>
    <row r="262" spans="1:1">
      <c r="A262" s="4"/>
    </row>
    <row r="263" spans="1:1">
      <c r="A263" s="4"/>
    </row>
    <row r="264" spans="1:1">
      <c r="A264" s="4"/>
    </row>
    <row r="265" spans="1:1">
      <c r="A265" s="4"/>
    </row>
    <row r="266" spans="1:1">
      <c r="A266" s="4"/>
    </row>
    <row r="267" spans="1:1">
      <c r="A267" s="4"/>
    </row>
    <row r="268" spans="1:1">
      <c r="A268" s="4"/>
    </row>
    <row r="269" spans="1:1">
      <c r="A269" s="4"/>
    </row>
    <row r="270" spans="1:1" ht="15" customHeight="1">
      <c r="A270" s="4"/>
    </row>
    <row r="271" spans="1:1">
      <c r="A271" s="4"/>
    </row>
    <row r="272" spans="1:1">
      <c r="A272" s="4"/>
    </row>
    <row r="273" spans="1:1">
      <c r="A273" s="4"/>
    </row>
    <row r="274" spans="1:1">
      <c r="A274" s="4"/>
    </row>
    <row r="275" spans="1:1">
      <c r="A275" s="4"/>
    </row>
    <row r="276" spans="1:1">
      <c r="A276" s="4"/>
    </row>
    <row r="277" spans="1:1">
      <c r="A277" s="4"/>
    </row>
    <row r="278" spans="1:1" ht="15" customHeight="1">
      <c r="A278" s="4"/>
    </row>
    <row r="279" spans="1:1">
      <c r="A279" s="4"/>
    </row>
    <row r="280" spans="1:1">
      <c r="A280" s="4"/>
    </row>
    <row r="281" spans="1:1">
      <c r="A281" s="4"/>
    </row>
    <row r="282" spans="1:1">
      <c r="A282" s="4"/>
    </row>
    <row r="283" spans="1:1">
      <c r="A283" s="4"/>
    </row>
    <row r="284" spans="1:1">
      <c r="A284" s="4"/>
    </row>
    <row r="285" spans="1:1">
      <c r="A285" s="4"/>
    </row>
    <row r="286" spans="1:1">
      <c r="A286" s="4"/>
    </row>
    <row r="287" spans="1:1">
      <c r="A287" s="4"/>
    </row>
    <row r="288" spans="1:1">
      <c r="A288" s="4"/>
    </row>
    <row r="289" spans="1:1">
      <c r="A289" s="4"/>
    </row>
    <row r="290" spans="1:1">
      <c r="A290" s="4"/>
    </row>
    <row r="291" spans="1:1">
      <c r="A291" s="4"/>
    </row>
    <row r="297" spans="1:1">
      <c r="A297" s="7"/>
    </row>
    <row r="298" spans="1:1">
      <c r="A298" s="4"/>
    </row>
    <row r="299" spans="1:1">
      <c r="A299" s="4"/>
    </row>
    <row r="300" spans="1:1">
      <c r="A300" s="4"/>
    </row>
    <row r="301" spans="1:1">
      <c r="A301" s="4"/>
    </row>
    <row r="302" spans="1:1">
      <c r="A302" s="4"/>
    </row>
    <row r="303" spans="1:1">
      <c r="A303" s="4"/>
    </row>
    <row r="304" spans="1:1">
      <c r="A304" s="4"/>
    </row>
    <row r="305" spans="1:1">
      <c r="A305" s="4"/>
    </row>
    <row r="306" spans="1:1">
      <c r="A306" s="4"/>
    </row>
    <row r="307" spans="1:1">
      <c r="A307" s="4"/>
    </row>
    <row r="308" spans="1:1">
      <c r="A308" s="4"/>
    </row>
    <row r="309" spans="1:1">
      <c r="A309" s="4"/>
    </row>
    <row r="310" spans="1:1">
      <c r="A310" s="4"/>
    </row>
    <row r="311" spans="1:1">
      <c r="A311" s="4"/>
    </row>
    <row r="312" spans="1:1">
      <c r="A312" s="4"/>
    </row>
    <row r="313" spans="1:1">
      <c r="A313" s="4"/>
    </row>
    <row r="314" spans="1:1">
      <c r="A314" s="4"/>
    </row>
    <row r="315" spans="1:1">
      <c r="A315" s="4"/>
    </row>
    <row r="316" spans="1:1">
      <c r="A316" s="4"/>
    </row>
    <row r="317" spans="1:1">
      <c r="A317" s="4"/>
    </row>
    <row r="318" spans="1:1">
      <c r="A318" s="4"/>
    </row>
    <row r="319" spans="1:1">
      <c r="A319" s="4"/>
    </row>
    <row r="320" spans="1:1">
      <c r="A320" s="4"/>
    </row>
    <row r="321" spans="1:1">
      <c r="A321" s="4"/>
    </row>
    <row r="322" spans="1:1">
      <c r="A322" s="4"/>
    </row>
    <row r="323" spans="1:1">
      <c r="A323" s="4"/>
    </row>
    <row r="324" spans="1:1">
      <c r="A324" s="4"/>
    </row>
    <row r="325" spans="1:1">
      <c r="A325" s="4"/>
    </row>
    <row r="326" spans="1:1">
      <c r="A326" s="4"/>
    </row>
    <row r="327" spans="1:1">
      <c r="A327" s="4"/>
    </row>
    <row r="328" spans="1:1">
      <c r="A328" s="4"/>
    </row>
    <row r="329" spans="1:1">
      <c r="A329" s="4"/>
    </row>
    <row r="330" spans="1:1">
      <c r="A330" s="4"/>
    </row>
    <row r="331" spans="1:1">
      <c r="A331" s="4"/>
    </row>
    <row r="332" spans="1:1">
      <c r="A332" s="4"/>
    </row>
    <row r="333" spans="1:1">
      <c r="A333" s="4"/>
    </row>
    <row r="334" spans="1:1">
      <c r="A334" s="4"/>
    </row>
    <row r="335" spans="1:1">
      <c r="A335" s="4"/>
    </row>
    <row r="336" spans="1:1" ht="15" customHeight="1">
      <c r="A336" s="4"/>
    </row>
    <row r="337" spans="1:1">
      <c r="A337" s="4"/>
    </row>
    <row r="338" spans="1:1">
      <c r="A338" s="4"/>
    </row>
    <row r="339" spans="1:1">
      <c r="A339" s="4"/>
    </row>
    <row r="340" spans="1:1" ht="15" customHeight="1">
      <c r="A340" s="4"/>
    </row>
    <row r="341" spans="1:1">
      <c r="A341" s="4"/>
    </row>
    <row r="342" spans="1:1">
      <c r="A342" s="4"/>
    </row>
    <row r="343" spans="1:1">
      <c r="A343" s="4"/>
    </row>
    <row r="344" spans="1:1">
      <c r="A344" s="4"/>
    </row>
    <row r="345" spans="1:1">
      <c r="A345" s="4"/>
    </row>
    <row r="346" spans="1:1">
      <c r="A346" s="4"/>
    </row>
    <row r="347" spans="1:1">
      <c r="A347" s="4"/>
    </row>
    <row r="348" spans="1:1">
      <c r="A348" s="4"/>
    </row>
    <row r="349" spans="1:1">
      <c r="A349" s="4"/>
    </row>
    <row r="350" spans="1:1">
      <c r="A350" s="4"/>
    </row>
    <row r="351" spans="1:1">
      <c r="A351" s="4"/>
    </row>
    <row r="352" spans="1:1" ht="15" customHeight="1">
      <c r="A352" s="4"/>
    </row>
    <row r="353" spans="1:1">
      <c r="A353" s="4"/>
    </row>
    <row r="354" spans="1:1">
      <c r="A354" s="4"/>
    </row>
    <row r="355" spans="1:1">
      <c r="A355" s="4"/>
    </row>
    <row r="356" spans="1:1">
      <c r="A356" s="4"/>
    </row>
    <row r="357" spans="1:1">
      <c r="A357" s="4"/>
    </row>
    <row r="358" spans="1:1">
      <c r="A358" s="4"/>
    </row>
    <row r="359" spans="1:1">
      <c r="A359" s="4"/>
    </row>
    <row r="360" spans="1:1">
      <c r="A360" s="4"/>
    </row>
    <row r="361" spans="1:1">
      <c r="A361" s="4"/>
    </row>
    <row r="362" spans="1:1" ht="15" customHeight="1">
      <c r="A362" s="4"/>
    </row>
    <row r="363" spans="1:1">
      <c r="A363" s="4"/>
    </row>
    <row r="364" spans="1:1">
      <c r="A364" s="4"/>
    </row>
    <row r="365" spans="1:1">
      <c r="A365" s="4"/>
    </row>
    <row r="366" spans="1:1">
      <c r="A366" s="4"/>
    </row>
    <row r="367" spans="1:1">
      <c r="A367" s="4"/>
    </row>
    <row r="368" spans="1:1">
      <c r="A368" s="4"/>
    </row>
    <row r="369" spans="1:1">
      <c r="A369" s="4"/>
    </row>
    <row r="370" spans="1:1">
      <c r="A370" s="4"/>
    </row>
    <row r="371" spans="1:1">
      <c r="A371" s="4"/>
    </row>
    <row r="372" spans="1:1">
      <c r="A372" s="4"/>
    </row>
    <row r="373" spans="1:1">
      <c r="A373" s="4"/>
    </row>
    <row r="374" spans="1:1">
      <c r="A374" s="4"/>
    </row>
    <row r="375" spans="1:1">
      <c r="A375" s="4"/>
    </row>
    <row r="376" spans="1:1">
      <c r="A376" s="4"/>
    </row>
    <row r="377" spans="1:1">
      <c r="A377" s="4"/>
    </row>
    <row r="378" spans="1:1">
      <c r="A378" s="4"/>
    </row>
    <row r="379" spans="1:1">
      <c r="A379" s="4"/>
    </row>
    <row r="380" spans="1:1">
      <c r="A380" s="4"/>
    </row>
    <row r="381" spans="1:1">
      <c r="A381" s="4"/>
    </row>
    <row r="382" spans="1:1">
      <c r="A382" s="4"/>
    </row>
    <row r="383" spans="1:1">
      <c r="A383" s="4"/>
    </row>
    <row r="384" spans="1:1" ht="15" customHeight="1">
      <c r="A384" s="4"/>
    </row>
    <row r="385" spans="1:1">
      <c r="A385" s="4"/>
    </row>
    <row r="386" spans="1:1">
      <c r="A386" s="4"/>
    </row>
    <row r="387" spans="1:1">
      <c r="A387" s="4"/>
    </row>
    <row r="388" spans="1:1">
      <c r="A388" s="4"/>
    </row>
    <row r="389" spans="1:1">
      <c r="A389" s="4"/>
    </row>
    <row r="390" spans="1:1">
      <c r="A390" s="4"/>
    </row>
    <row r="391" spans="1:1">
      <c r="A391" s="4"/>
    </row>
    <row r="392" spans="1:1">
      <c r="A392" s="4"/>
    </row>
    <row r="393" spans="1:1">
      <c r="A393" s="4"/>
    </row>
    <row r="394" spans="1:1" ht="15" customHeight="1">
      <c r="A394" s="4"/>
    </row>
    <row r="395" spans="1:1">
      <c r="A395" s="4"/>
    </row>
    <row r="396" spans="1:1">
      <c r="A396" s="4"/>
    </row>
    <row r="397" spans="1:1">
      <c r="A397" s="4"/>
    </row>
    <row r="398" spans="1:1">
      <c r="A398" s="4"/>
    </row>
    <row r="399" spans="1:1">
      <c r="A399" s="4"/>
    </row>
    <row r="400" spans="1:1">
      <c r="A400" s="4"/>
    </row>
    <row r="401" spans="1:1">
      <c r="A401" s="4"/>
    </row>
    <row r="402" spans="1:1">
      <c r="A402" s="4"/>
    </row>
    <row r="403" spans="1:1">
      <c r="A403" s="4"/>
    </row>
    <row r="404" spans="1:1">
      <c r="A404" s="4"/>
    </row>
    <row r="405" spans="1:1">
      <c r="A405" s="4"/>
    </row>
    <row r="406" spans="1:1">
      <c r="A406" s="4"/>
    </row>
    <row r="407" spans="1:1">
      <c r="A407" s="4"/>
    </row>
    <row r="408" spans="1:1">
      <c r="A408" s="4"/>
    </row>
    <row r="409" spans="1:1">
      <c r="A409" s="4"/>
    </row>
    <row r="410" spans="1:1">
      <c r="A410" s="4"/>
    </row>
    <row r="411" spans="1:1">
      <c r="A411" s="4"/>
    </row>
    <row r="412" spans="1:1">
      <c r="A412" s="4"/>
    </row>
    <row r="413" spans="1:1">
      <c r="A413" s="4"/>
    </row>
    <row r="414" spans="1:1">
      <c r="A414" s="4"/>
    </row>
    <row r="415" spans="1:1">
      <c r="A415" s="4"/>
    </row>
    <row r="416" spans="1:1">
      <c r="A416" s="4"/>
    </row>
    <row r="417" spans="1:1">
      <c r="A417" s="4"/>
    </row>
    <row r="418" spans="1:1">
      <c r="A418" s="4"/>
    </row>
    <row r="419" spans="1:1">
      <c r="A419" s="4"/>
    </row>
    <row r="420" spans="1:1">
      <c r="A420" s="4"/>
    </row>
    <row r="421" spans="1:1">
      <c r="A421" s="4"/>
    </row>
    <row r="422" spans="1:1">
      <c r="A422" s="4"/>
    </row>
    <row r="423" spans="1:1">
      <c r="A423" s="4"/>
    </row>
    <row r="424" spans="1:1">
      <c r="A424" s="4"/>
    </row>
    <row r="425" spans="1:1">
      <c r="A425" s="4"/>
    </row>
    <row r="426" spans="1:1">
      <c r="A426" s="4"/>
    </row>
    <row r="427" spans="1:1">
      <c r="A427" s="4"/>
    </row>
    <row r="428" spans="1:1">
      <c r="A428" s="4"/>
    </row>
    <row r="429" spans="1:1">
      <c r="A429" s="4"/>
    </row>
    <row r="430" spans="1:1">
      <c r="A430" s="4"/>
    </row>
    <row r="431" spans="1:1">
      <c r="A431" s="4"/>
    </row>
    <row r="432" spans="1:1">
      <c r="A432" s="4"/>
    </row>
    <row r="433" spans="1:1">
      <c r="A433" s="4"/>
    </row>
    <row r="434" spans="1:1">
      <c r="A434" s="4"/>
    </row>
    <row r="435" spans="1:1">
      <c r="A435" s="4"/>
    </row>
    <row r="436" spans="1:1">
      <c r="A436" s="4"/>
    </row>
    <row r="437" spans="1:1">
      <c r="A437" s="4"/>
    </row>
    <row r="438" spans="1:1">
      <c r="A438" s="4"/>
    </row>
    <row r="439" spans="1:1">
      <c r="A439" s="4"/>
    </row>
    <row r="440" spans="1:1">
      <c r="A440" s="4"/>
    </row>
    <row r="441" spans="1:1">
      <c r="A441" s="4"/>
    </row>
    <row r="442" spans="1:1">
      <c r="A442" s="4"/>
    </row>
    <row r="443" spans="1:1">
      <c r="A443" s="4"/>
    </row>
    <row r="444" spans="1:1">
      <c r="A444" s="4"/>
    </row>
    <row r="445" spans="1:1">
      <c r="A445" s="4"/>
    </row>
    <row r="446" spans="1:1">
      <c r="A446" s="4"/>
    </row>
    <row r="447" spans="1:1">
      <c r="A447" s="4"/>
    </row>
    <row r="448" spans="1:1">
      <c r="A448" s="4"/>
    </row>
    <row r="449" spans="1:1">
      <c r="A449" s="4"/>
    </row>
    <row r="450" spans="1:1">
      <c r="A450" s="4"/>
    </row>
    <row r="451" spans="1:1">
      <c r="A451" s="4"/>
    </row>
    <row r="452" spans="1:1">
      <c r="A452" s="4"/>
    </row>
    <row r="453" spans="1:1">
      <c r="A453" s="4"/>
    </row>
    <row r="454" spans="1:1">
      <c r="A454" s="4"/>
    </row>
    <row r="455" spans="1:1">
      <c r="A455" s="4"/>
    </row>
    <row r="456" spans="1:1">
      <c r="A456" s="4"/>
    </row>
    <row r="457" spans="1:1">
      <c r="A457" s="4"/>
    </row>
    <row r="458" spans="1:1">
      <c r="A458" s="4"/>
    </row>
    <row r="459" spans="1:1">
      <c r="A459" s="4"/>
    </row>
    <row r="460" spans="1:1">
      <c r="A460" s="4"/>
    </row>
    <row r="461" spans="1:1">
      <c r="A461" s="4"/>
    </row>
    <row r="462" spans="1:1">
      <c r="A462" s="4"/>
    </row>
    <row r="463" spans="1:1">
      <c r="A463" s="4"/>
    </row>
    <row r="464" spans="1:1">
      <c r="A464" s="4"/>
    </row>
    <row r="465" spans="1:1">
      <c r="A465" s="4"/>
    </row>
    <row r="466" spans="1:1">
      <c r="A466" s="4"/>
    </row>
    <row r="467" spans="1:1">
      <c r="A467" s="4"/>
    </row>
    <row r="468" spans="1:1">
      <c r="A468" s="4"/>
    </row>
    <row r="469" spans="1:1">
      <c r="A469" s="4"/>
    </row>
    <row r="470" spans="1:1">
      <c r="A470" s="4"/>
    </row>
    <row r="471" spans="1:1">
      <c r="A471" s="4"/>
    </row>
    <row r="472" spans="1:1">
      <c r="A472" s="4"/>
    </row>
    <row r="473" spans="1:1">
      <c r="A473" s="4"/>
    </row>
    <row r="474" spans="1:1">
      <c r="A474" s="4"/>
    </row>
    <row r="475" spans="1:1">
      <c r="A475" s="4"/>
    </row>
    <row r="476" spans="1:1">
      <c r="A476" s="4"/>
    </row>
    <row r="477" spans="1:1">
      <c r="A477" s="4"/>
    </row>
    <row r="478" spans="1:1">
      <c r="A478" s="4"/>
    </row>
    <row r="479" spans="1:1">
      <c r="A479" s="4"/>
    </row>
    <row r="480" spans="1:1">
      <c r="A480" s="4"/>
    </row>
    <row r="481" spans="1:1">
      <c r="A481" s="4"/>
    </row>
    <row r="482" spans="1:1">
      <c r="A482" s="4"/>
    </row>
    <row r="483" spans="1:1">
      <c r="A483" s="4"/>
    </row>
    <row r="489" spans="1:1">
      <c r="A489" s="7"/>
    </row>
    <row r="490" spans="1:1">
      <c r="A490" s="4"/>
    </row>
    <row r="491" spans="1:1">
      <c r="A491" s="4"/>
    </row>
    <row r="492" spans="1:1">
      <c r="A492" s="4"/>
    </row>
    <row r="493" spans="1:1">
      <c r="A493" s="4"/>
    </row>
    <row r="494" spans="1:1">
      <c r="A494" s="4"/>
    </row>
    <row r="495" spans="1:1">
      <c r="A495" s="4"/>
    </row>
    <row r="496" spans="1:1">
      <c r="A496" s="4"/>
    </row>
    <row r="497" spans="1:1">
      <c r="A497" s="4"/>
    </row>
    <row r="498" spans="1:1">
      <c r="A498" s="4"/>
    </row>
    <row r="499" spans="1:1">
      <c r="A499" s="4"/>
    </row>
    <row r="500" spans="1:1" ht="15" customHeight="1">
      <c r="A500" s="4"/>
    </row>
    <row r="501" spans="1:1">
      <c r="A501" s="4"/>
    </row>
    <row r="502" spans="1:1">
      <c r="A502" s="4"/>
    </row>
    <row r="503" spans="1:1">
      <c r="A503" s="4"/>
    </row>
    <row r="504" spans="1:1">
      <c r="A504" s="4"/>
    </row>
    <row r="505" spans="1:1">
      <c r="A505" s="4"/>
    </row>
    <row r="506" spans="1:1">
      <c r="A506" s="4"/>
    </row>
    <row r="507" spans="1:1">
      <c r="A507" s="4"/>
    </row>
    <row r="508" spans="1:1">
      <c r="A508" s="4"/>
    </row>
    <row r="509" spans="1:1">
      <c r="A509" s="4"/>
    </row>
    <row r="510" spans="1:1">
      <c r="A510" s="4"/>
    </row>
    <row r="511" spans="1:1">
      <c r="A511" s="4"/>
    </row>
    <row r="512" spans="1:1">
      <c r="A512" s="4"/>
    </row>
    <row r="513" spans="1:1">
      <c r="A513" s="4"/>
    </row>
    <row r="514" spans="1:1">
      <c r="A514" s="4"/>
    </row>
    <row r="515" spans="1:1">
      <c r="A515" s="4"/>
    </row>
    <row r="516" spans="1:1">
      <c r="A516" s="4"/>
    </row>
    <row r="517" spans="1:1">
      <c r="A517" s="4"/>
    </row>
    <row r="518" spans="1:1">
      <c r="A518" s="4"/>
    </row>
    <row r="519" spans="1:1">
      <c r="A519" s="4"/>
    </row>
    <row r="520" spans="1:1">
      <c r="A520" s="4"/>
    </row>
    <row r="521" spans="1:1">
      <c r="A521" s="4"/>
    </row>
    <row r="522" spans="1:1">
      <c r="A522" s="4"/>
    </row>
    <row r="523" spans="1:1">
      <c r="A523" s="4"/>
    </row>
    <row r="524" spans="1:1">
      <c r="A524" s="4"/>
    </row>
    <row r="525" spans="1:1">
      <c r="A525" s="4"/>
    </row>
    <row r="526" spans="1:1">
      <c r="A526" s="4"/>
    </row>
    <row r="527" spans="1:1">
      <c r="A527" s="4"/>
    </row>
    <row r="528" spans="1:1">
      <c r="A528" s="4"/>
    </row>
    <row r="529" spans="1:1">
      <c r="A529" s="4"/>
    </row>
    <row r="530" spans="1:1" ht="15" customHeight="1">
      <c r="A530" s="4"/>
    </row>
    <row r="531" spans="1:1">
      <c r="A531" s="4"/>
    </row>
    <row r="532" spans="1:1">
      <c r="A532" s="4"/>
    </row>
    <row r="533" spans="1:1">
      <c r="A533" s="4"/>
    </row>
    <row r="534" spans="1:1">
      <c r="A534" s="4"/>
    </row>
    <row r="535" spans="1:1">
      <c r="A535" s="4"/>
    </row>
    <row r="536" spans="1:1">
      <c r="A536" s="4"/>
    </row>
    <row r="537" spans="1:1">
      <c r="A537" s="4"/>
    </row>
    <row r="539" spans="1:1">
      <c r="A539" s="4"/>
    </row>
    <row r="540" spans="1:1">
      <c r="A540" s="4"/>
    </row>
    <row r="541" spans="1:1">
      <c r="A541" s="4"/>
    </row>
    <row r="542" spans="1:1">
      <c r="A542" s="4"/>
    </row>
    <row r="543" spans="1:1">
      <c r="A543" s="4"/>
    </row>
    <row r="544" spans="1:1">
      <c r="A544" s="4"/>
    </row>
    <row r="545" spans="1:1">
      <c r="A545" s="4"/>
    </row>
    <row r="546" spans="1:1">
      <c r="A546" s="4"/>
    </row>
    <row r="547" spans="1:1">
      <c r="A547" s="4"/>
    </row>
    <row r="548" spans="1:1">
      <c r="A548" s="4"/>
    </row>
    <row r="549" spans="1:1">
      <c r="A549" s="4"/>
    </row>
    <row r="550" spans="1:1">
      <c r="A550" s="4"/>
    </row>
    <row r="551" spans="1:1">
      <c r="A551" s="4"/>
    </row>
    <row r="552" spans="1:1">
      <c r="A552" s="4"/>
    </row>
    <row r="553" spans="1:1">
      <c r="A553" s="4"/>
    </row>
    <row r="554" spans="1:1">
      <c r="A554" s="4"/>
    </row>
    <row r="555" spans="1:1">
      <c r="A555" s="4"/>
    </row>
    <row r="556" spans="1:1">
      <c r="A556" s="4"/>
    </row>
    <row r="557" spans="1:1">
      <c r="A557" s="4"/>
    </row>
    <row r="558" spans="1:1">
      <c r="A558" s="4"/>
    </row>
    <row r="559" spans="1:1">
      <c r="A559" s="4"/>
    </row>
    <row r="560" spans="1:1">
      <c r="A560" s="4"/>
    </row>
    <row r="561" spans="1:1" ht="15" customHeight="1">
      <c r="A561" s="4"/>
    </row>
    <row r="562" spans="1:1">
      <c r="A562" s="4"/>
    </row>
    <row r="563" spans="1:1" ht="15" customHeight="1">
      <c r="A563" s="4"/>
    </row>
    <row r="564" spans="1:1">
      <c r="A564" s="4"/>
    </row>
    <row r="565" spans="1:1">
      <c r="A565" s="4"/>
    </row>
    <row r="566" spans="1:1">
      <c r="A566" s="4"/>
    </row>
    <row r="567" spans="1:1">
      <c r="A567" s="4"/>
    </row>
    <row r="568" spans="1:1">
      <c r="A568" s="4"/>
    </row>
    <row r="569" spans="1:1">
      <c r="A569" s="4"/>
    </row>
    <row r="570" spans="1:1">
      <c r="A570" s="4"/>
    </row>
    <row r="571" spans="1:1">
      <c r="A571" s="4"/>
    </row>
    <row r="572" spans="1:1">
      <c r="A572" s="4"/>
    </row>
    <row r="573" spans="1:1" ht="15" customHeight="1">
      <c r="A573" s="4"/>
    </row>
    <row r="574" spans="1:1">
      <c r="A574" s="4"/>
    </row>
    <row r="575" spans="1:1">
      <c r="A575" s="4"/>
    </row>
    <row r="576" spans="1:1">
      <c r="A576" s="4"/>
    </row>
    <row r="577" spans="1:1">
      <c r="A577" s="4"/>
    </row>
    <row r="578" spans="1:1">
      <c r="A578" s="4"/>
    </row>
    <row r="579" spans="1:1">
      <c r="A579" s="4"/>
    </row>
    <row r="580" spans="1:1">
      <c r="A580" s="4"/>
    </row>
    <row r="581" spans="1:1">
      <c r="A581" s="4"/>
    </row>
    <row r="582" spans="1:1">
      <c r="A582" s="4"/>
    </row>
    <row r="583" spans="1:1">
      <c r="A583" s="4"/>
    </row>
    <row r="584" spans="1:1">
      <c r="A584" s="4"/>
    </row>
    <row r="585" spans="1:1">
      <c r="A585" s="4"/>
    </row>
    <row r="586" spans="1:1">
      <c r="A586" s="4"/>
    </row>
    <row r="587" spans="1:1">
      <c r="A587" s="4"/>
    </row>
    <row r="588" spans="1:1">
      <c r="A588" s="4"/>
    </row>
    <row r="589" spans="1:1">
      <c r="A589" s="4"/>
    </row>
    <row r="590" spans="1:1">
      <c r="A590" s="4"/>
    </row>
    <row r="591" spans="1:1">
      <c r="A591" s="4"/>
    </row>
    <row r="592" spans="1:1">
      <c r="A592" s="4"/>
    </row>
    <row r="593" spans="1:1">
      <c r="A593" s="4"/>
    </row>
    <row r="594" spans="1:1">
      <c r="A594" s="4"/>
    </row>
    <row r="595" spans="1:1">
      <c r="A595" s="4"/>
    </row>
    <row r="596" spans="1:1">
      <c r="A596" s="4"/>
    </row>
    <row r="597" spans="1:1">
      <c r="A597" s="4"/>
    </row>
    <row r="598" spans="1:1">
      <c r="A598" s="4"/>
    </row>
    <row r="599" spans="1:1">
      <c r="A599" s="4"/>
    </row>
    <row r="600" spans="1:1">
      <c r="A600" s="4"/>
    </row>
  </sheetData>
  <mergeCells count="7">
    <mergeCell ref="C90:D90"/>
    <mergeCell ref="B2:E2"/>
    <mergeCell ref="G2:L2"/>
    <mergeCell ref="C4:E4"/>
    <mergeCell ref="I4:L4"/>
    <mergeCell ref="I5:K6"/>
    <mergeCell ref="H7:L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24"/>
  <sheetViews>
    <sheetView workbookViewId="0"/>
  </sheetViews>
  <sheetFormatPr defaultRowHeight="15"/>
  <sheetData>
    <row r="1" spans="1:14">
      <c r="A1" s="149" t="s">
        <v>489</v>
      </c>
      <c r="B1" s="149"/>
      <c r="C1" s="149"/>
      <c r="D1" s="149"/>
      <c r="E1" s="149"/>
      <c r="F1" s="149"/>
      <c r="G1" s="149"/>
      <c r="H1" s="149"/>
      <c r="I1" s="150"/>
      <c r="J1" s="150"/>
      <c r="K1" s="150"/>
      <c r="L1" s="150"/>
      <c r="M1" s="150"/>
      <c r="N1" s="150"/>
    </row>
    <row r="2" spans="1:14">
      <c r="A2" s="151">
        <v>1</v>
      </c>
      <c r="B2" s="150"/>
      <c r="C2" s="150" t="s">
        <v>498</v>
      </c>
      <c r="D2" s="150"/>
      <c r="E2" s="150"/>
      <c r="F2" s="150"/>
      <c r="G2" s="150"/>
      <c r="H2" s="150"/>
      <c r="I2" s="150"/>
      <c r="J2" s="150"/>
      <c r="K2" s="150"/>
      <c r="L2" s="150"/>
      <c r="M2" s="150"/>
      <c r="N2" s="150"/>
    </row>
    <row r="3" spans="1:14">
      <c r="A3" s="151">
        <v>2</v>
      </c>
      <c r="B3" s="150"/>
      <c r="C3" s="150" t="s">
        <v>478</v>
      </c>
      <c r="D3" s="150"/>
      <c r="E3" s="150"/>
      <c r="F3" s="150"/>
      <c r="G3" s="150"/>
      <c r="H3" s="150"/>
      <c r="I3" s="150"/>
      <c r="J3" s="150"/>
      <c r="K3" s="150"/>
      <c r="L3" s="150"/>
      <c r="M3" s="150"/>
      <c r="N3" s="150"/>
    </row>
    <row r="4" spans="1:14">
      <c r="A4" s="151">
        <v>3</v>
      </c>
      <c r="B4" s="150"/>
      <c r="C4" s="150" t="s">
        <v>533</v>
      </c>
      <c r="D4" s="150"/>
      <c r="E4" s="150"/>
      <c r="F4" s="150"/>
      <c r="G4" s="150"/>
      <c r="H4" s="150"/>
      <c r="I4" s="150"/>
      <c r="J4" s="150"/>
      <c r="K4" s="150"/>
      <c r="L4" s="150"/>
      <c r="M4" s="150"/>
      <c r="N4" s="150"/>
    </row>
    <row r="5" spans="1:14">
      <c r="A5" s="151">
        <v>4</v>
      </c>
      <c r="B5" s="150"/>
      <c r="C5" s="150" t="s">
        <v>491</v>
      </c>
      <c r="D5" s="150"/>
      <c r="E5" s="150"/>
      <c r="F5" s="150"/>
      <c r="G5" s="150"/>
      <c r="H5" s="150"/>
      <c r="I5" s="150"/>
      <c r="J5" s="150"/>
      <c r="K5" s="150"/>
      <c r="L5" s="150"/>
      <c r="M5" s="150"/>
      <c r="N5" s="150"/>
    </row>
    <row r="6" spans="1:14">
      <c r="A6" s="151">
        <v>5</v>
      </c>
      <c r="B6" s="150"/>
      <c r="C6" s="150" t="s">
        <v>479</v>
      </c>
      <c r="D6" s="150"/>
      <c r="E6" s="150"/>
      <c r="F6" s="150"/>
      <c r="G6" s="150"/>
      <c r="H6" s="150"/>
      <c r="I6" s="150"/>
      <c r="J6" s="150"/>
      <c r="K6" s="150"/>
      <c r="L6" s="150"/>
      <c r="M6" s="150"/>
      <c r="N6" s="150"/>
    </row>
    <row r="7" spans="1:14">
      <c r="A7" s="151">
        <v>6</v>
      </c>
      <c r="B7" s="150"/>
      <c r="C7" s="150" t="s">
        <v>480</v>
      </c>
      <c r="D7" s="150"/>
      <c r="E7" s="150"/>
      <c r="F7" s="150"/>
      <c r="G7" s="150"/>
      <c r="H7" s="150"/>
      <c r="I7" s="150"/>
      <c r="J7" s="150"/>
      <c r="K7" s="150"/>
      <c r="L7" s="150"/>
      <c r="M7" s="150"/>
      <c r="N7" s="150"/>
    </row>
    <row r="8" spans="1:14">
      <c r="A8" s="151">
        <v>7</v>
      </c>
      <c r="B8" s="150"/>
      <c r="C8" s="150" t="s">
        <v>492</v>
      </c>
      <c r="D8" s="150"/>
      <c r="E8" s="150"/>
      <c r="F8" s="150"/>
      <c r="G8" s="150"/>
      <c r="H8" s="150"/>
      <c r="I8" s="150"/>
      <c r="J8" s="150"/>
      <c r="K8" s="150"/>
      <c r="L8" s="150"/>
      <c r="M8" s="150"/>
      <c r="N8" s="150"/>
    </row>
    <row r="9" spans="1:14">
      <c r="A9" s="151">
        <v>8</v>
      </c>
      <c r="B9" s="150"/>
      <c r="C9" s="150" t="s">
        <v>481</v>
      </c>
      <c r="D9" s="150"/>
      <c r="E9" s="150"/>
      <c r="F9" s="150"/>
      <c r="G9" s="150"/>
      <c r="H9" s="150"/>
      <c r="I9" s="150"/>
      <c r="J9" s="150"/>
      <c r="K9" s="150"/>
      <c r="L9" s="150"/>
      <c r="M9" s="150"/>
      <c r="N9" s="150"/>
    </row>
    <row r="10" spans="1:14">
      <c r="A10" s="151">
        <v>9</v>
      </c>
      <c r="B10" s="150"/>
      <c r="C10" s="150" t="s">
        <v>482</v>
      </c>
      <c r="D10" s="150"/>
      <c r="E10" s="150"/>
      <c r="F10" s="150"/>
      <c r="G10" s="150"/>
      <c r="H10" s="150"/>
      <c r="I10" s="150"/>
      <c r="J10" s="150"/>
      <c r="K10" s="150"/>
      <c r="L10" s="150"/>
      <c r="M10" s="150"/>
      <c r="N10" s="150"/>
    </row>
    <row r="11" spans="1:14">
      <c r="A11" s="151">
        <v>10</v>
      </c>
      <c r="B11" s="150"/>
      <c r="C11" s="150" t="s">
        <v>493</v>
      </c>
      <c r="D11" s="150"/>
      <c r="E11" s="150"/>
      <c r="F11" s="150"/>
      <c r="G11" s="150"/>
      <c r="H11" s="150"/>
      <c r="I11" s="150"/>
      <c r="J11" s="150"/>
      <c r="K11" s="150"/>
      <c r="L11" s="150"/>
      <c r="M11" s="150"/>
      <c r="N11" s="150"/>
    </row>
    <row r="12" spans="1:14">
      <c r="A12" s="151">
        <v>11</v>
      </c>
      <c r="B12" s="150"/>
      <c r="C12" s="150" t="s">
        <v>494</v>
      </c>
      <c r="D12" s="150"/>
      <c r="E12" s="150"/>
      <c r="F12" s="150"/>
      <c r="G12" s="150"/>
      <c r="H12" s="150"/>
      <c r="I12" s="150"/>
      <c r="J12" s="150"/>
      <c r="K12" s="150"/>
      <c r="L12" s="150"/>
      <c r="M12" s="150"/>
      <c r="N12" s="150"/>
    </row>
    <row r="13" spans="1:14">
      <c r="A13" s="151">
        <v>12</v>
      </c>
      <c r="B13" s="150"/>
      <c r="C13" s="150" t="s">
        <v>483</v>
      </c>
      <c r="D13" s="150"/>
      <c r="E13" s="150"/>
      <c r="F13" s="150"/>
      <c r="G13" s="150"/>
      <c r="H13" s="150"/>
      <c r="I13" s="150"/>
      <c r="J13" s="150"/>
      <c r="K13" s="150"/>
      <c r="L13" s="150"/>
      <c r="M13" s="150"/>
      <c r="N13" s="150"/>
    </row>
    <row r="14" spans="1:14">
      <c r="A14" s="151">
        <v>13</v>
      </c>
      <c r="B14" s="150"/>
      <c r="C14" s="150" t="s">
        <v>484</v>
      </c>
      <c r="D14" s="150"/>
      <c r="E14" s="150"/>
      <c r="F14" s="150"/>
      <c r="G14" s="150"/>
      <c r="H14" s="150"/>
      <c r="I14" s="150"/>
      <c r="J14" s="150"/>
      <c r="K14" s="150"/>
      <c r="L14" s="150"/>
      <c r="M14" s="150"/>
      <c r="N14" s="150"/>
    </row>
    <row r="15" spans="1:14">
      <c r="A15" s="151">
        <v>14</v>
      </c>
      <c r="B15" s="150"/>
      <c r="C15" s="150" t="s">
        <v>485</v>
      </c>
      <c r="D15" s="150"/>
      <c r="E15" s="150"/>
      <c r="F15" s="150"/>
      <c r="G15" s="150"/>
      <c r="H15" s="150"/>
      <c r="I15" s="150"/>
      <c r="J15" s="150"/>
      <c r="K15" s="150"/>
      <c r="L15" s="150"/>
      <c r="M15" s="150"/>
      <c r="N15" s="150"/>
    </row>
    <row r="16" spans="1:14">
      <c r="A16" s="151">
        <v>15</v>
      </c>
      <c r="B16" s="152"/>
      <c r="C16" s="152" t="s">
        <v>495</v>
      </c>
      <c r="D16" s="152"/>
      <c r="E16" s="152"/>
      <c r="F16" s="152"/>
      <c r="G16" s="152"/>
      <c r="H16" s="152"/>
      <c r="I16" s="150"/>
      <c r="J16" s="150"/>
      <c r="K16" s="150"/>
      <c r="L16" s="150"/>
      <c r="M16" s="150"/>
      <c r="N16" s="150"/>
    </row>
    <row r="17" spans="1:14">
      <c r="A17" s="151"/>
      <c r="B17" s="150"/>
      <c r="C17" s="152"/>
      <c r="D17" s="152"/>
      <c r="E17" s="152"/>
      <c r="F17" s="152"/>
      <c r="G17" s="152"/>
      <c r="H17" s="152"/>
      <c r="I17" s="150"/>
      <c r="J17" s="150"/>
      <c r="K17" s="150"/>
      <c r="L17" s="150"/>
      <c r="M17" s="150"/>
      <c r="N17" s="150"/>
    </row>
    <row r="18" spans="1:14">
      <c r="A18" s="149" t="s">
        <v>490</v>
      </c>
      <c r="B18" s="149"/>
      <c r="C18" s="149"/>
      <c r="D18" s="149"/>
      <c r="E18" s="149"/>
      <c r="F18" s="149"/>
      <c r="G18" s="149"/>
      <c r="H18" s="149"/>
      <c r="I18" s="150"/>
      <c r="J18" s="150"/>
      <c r="K18" s="150"/>
      <c r="L18" s="150"/>
      <c r="M18" s="150"/>
      <c r="N18" s="150"/>
    </row>
    <row r="19" spans="1:14">
      <c r="A19" s="151">
        <v>1</v>
      </c>
      <c r="B19" s="150"/>
      <c r="C19" s="150" t="s">
        <v>486</v>
      </c>
      <c r="D19" s="150"/>
      <c r="E19" s="150"/>
      <c r="F19" s="150"/>
      <c r="G19" s="150"/>
      <c r="H19" s="150"/>
      <c r="I19" s="150"/>
      <c r="J19" s="150"/>
      <c r="K19" s="150"/>
      <c r="L19" s="150"/>
      <c r="M19" s="150"/>
      <c r="N19" s="150"/>
    </row>
    <row r="20" spans="1:14">
      <c r="A20" s="151">
        <v>2</v>
      </c>
      <c r="B20" s="150"/>
      <c r="C20" s="150" t="s">
        <v>487</v>
      </c>
      <c r="D20" s="150"/>
      <c r="E20" s="150"/>
      <c r="F20" s="150"/>
      <c r="G20" s="150"/>
      <c r="H20" s="150"/>
      <c r="I20" s="150"/>
      <c r="J20" s="150"/>
      <c r="K20" s="150"/>
      <c r="L20" s="150"/>
      <c r="M20" s="150"/>
      <c r="N20" s="150"/>
    </row>
    <row r="21" spans="1:14">
      <c r="A21" s="151">
        <v>3</v>
      </c>
      <c r="B21" s="150"/>
      <c r="C21" s="150" t="s">
        <v>497</v>
      </c>
      <c r="D21" s="150"/>
      <c r="E21" s="150"/>
      <c r="F21" s="150"/>
      <c r="G21" s="150"/>
      <c r="H21" s="150"/>
      <c r="I21" s="150"/>
      <c r="J21" s="150"/>
      <c r="K21" s="150"/>
      <c r="L21" s="150"/>
      <c r="M21" s="150"/>
      <c r="N21" s="150"/>
    </row>
    <row r="22" spans="1:14">
      <c r="A22" s="151">
        <v>4</v>
      </c>
      <c r="B22" s="150"/>
      <c r="C22" s="150" t="s">
        <v>496</v>
      </c>
      <c r="D22" s="150"/>
      <c r="E22" s="150"/>
      <c r="F22" s="150"/>
      <c r="G22" s="150"/>
      <c r="H22" s="150"/>
      <c r="I22" s="150"/>
      <c r="J22" s="150"/>
      <c r="K22" s="150"/>
      <c r="L22" s="150"/>
      <c r="M22" s="150"/>
      <c r="N22" s="150"/>
    </row>
    <row r="23" spans="1:14">
      <c r="A23" s="151">
        <v>5</v>
      </c>
      <c r="B23" s="150"/>
      <c r="C23" s="150" t="s">
        <v>488</v>
      </c>
      <c r="D23" s="150"/>
      <c r="E23" s="150"/>
      <c r="F23" s="150"/>
      <c r="G23" s="150"/>
      <c r="H23" s="150"/>
      <c r="I23" s="150"/>
      <c r="J23" s="150"/>
      <c r="K23" s="150"/>
      <c r="L23" s="150"/>
      <c r="M23" s="150"/>
      <c r="N23" s="150"/>
    </row>
    <row r="24" spans="1:14">
      <c r="A24" s="151">
        <v>6</v>
      </c>
      <c r="B24" s="150"/>
      <c r="C24" s="150" t="s">
        <v>485</v>
      </c>
      <c r="D24" s="150"/>
      <c r="E24" s="150"/>
      <c r="F24" s="150"/>
      <c r="G24" s="150"/>
      <c r="H24" s="150"/>
      <c r="I24" s="150"/>
      <c r="J24" s="150"/>
      <c r="K24" s="150"/>
      <c r="L24" s="150"/>
      <c r="M24" s="150"/>
      <c r="N24" s="15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06"/>
  <sheetViews>
    <sheetView view="pageBreakPreview" zoomScaleNormal="75" zoomScaleSheetLayoutView="100" workbookViewId="0"/>
  </sheetViews>
  <sheetFormatPr defaultColWidth="9" defaultRowHeight="14.25"/>
  <cols>
    <col min="1" max="1" width="7.42578125" style="130" customWidth="1"/>
    <col min="2" max="2" width="31.28515625" style="40" customWidth="1"/>
    <col min="3" max="3" width="35.42578125" style="40" customWidth="1"/>
    <col min="4" max="4" width="31.28515625" style="40" customWidth="1"/>
    <col min="5" max="5" width="2.85546875" style="132" hidden="1" customWidth="1"/>
    <col min="6" max="7" width="0" style="41" hidden="1" customWidth="1"/>
    <col min="8" max="8" width="7.42578125" style="41" customWidth="1"/>
    <col min="9" max="9" width="31.5703125" style="41" customWidth="1"/>
    <col min="10" max="10" width="35.42578125" style="41" customWidth="1"/>
    <col min="11" max="11" width="31.5703125" style="41" customWidth="1"/>
    <col min="12" max="12" width="31.42578125" style="41" hidden="1" customWidth="1"/>
    <col min="13" max="16384" width="9" style="41"/>
  </cols>
  <sheetData>
    <row r="1" spans="1:11" ht="22.5" customHeight="1">
      <c r="A1" s="163">
        <v>1</v>
      </c>
      <c r="B1" s="164" t="s">
        <v>554</v>
      </c>
      <c r="C1" s="165"/>
      <c r="D1" s="166"/>
      <c r="H1" s="120">
        <v>1</v>
      </c>
      <c r="I1" s="121" t="s">
        <v>1364</v>
      </c>
      <c r="J1" s="165"/>
      <c r="K1" s="311"/>
    </row>
    <row r="2" spans="1:11">
      <c r="A2" s="167">
        <v>1.1000000000000001</v>
      </c>
      <c r="B2" s="168" t="s">
        <v>66</v>
      </c>
      <c r="C2" s="168" t="s">
        <v>502</v>
      </c>
      <c r="D2" s="169" t="s">
        <v>410</v>
      </c>
      <c r="H2" s="122">
        <v>1.1000000000000001</v>
      </c>
      <c r="I2" s="168" t="s">
        <v>1365</v>
      </c>
      <c r="J2" s="312" t="str">
        <f>B2</f>
        <v>Certification Body</v>
      </c>
      <c r="K2" s="313"/>
    </row>
    <row r="3" spans="1:11" ht="14.25" customHeight="1">
      <c r="A3" s="167" t="s">
        <v>67</v>
      </c>
      <c r="B3" s="170" t="s">
        <v>68</v>
      </c>
      <c r="C3" s="170" t="str">
        <f>[1]Cover!D8</f>
        <v>SA-PEFC-FM/COC-002761</v>
      </c>
      <c r="D3" s="171"/>
      <c r="H3" s="314" t="s">
        <v>67</v>
      </c>
      <c r="I3" s="315" t="s">
        <v>1366</v>
      </c>
      <c r="J3" s="315" t="str">
        <f>C3</f>
        <v>SA-PEFC-FM/COC-002761</v>
      </c>
      <c r="K3" s="316"/>
    </row>
    <row r="4" spans="1:11" ht="69.75" customHeight="1">
      <c r="A4" s="167" t="s">
        <v>463</v>
      </c>
      <c r="B4" s="194" t="s">
        <v>464</v>
      </c>
      <c r="C4" s="174" t="s">
        <v>521</v>
      </c>
      <c r="D4" s="175" t="s">
        <v>470</v>
      </c>
      <c r="H4" s="124" t="s">
        <v>463</v>
      </c>
      <c r="I4" s="174" t="s">
        <v>1367</v>
      </c>
      <c r="J4" s="174" t="s">
        <v>1426</v>
      </c>
      <c r="K4" s="316"/>
    </row>
    <row r="5" spans="1:11" s="147" customFormat="1">
      <c r="A5" s="173"/>
      <c r="B5" s="176"/>
      <c r="C5" s="174"/>
      <c r="D5" s="177"/>
      <c r="E5" s="132"/>
      <c r="H5" s="124"/>
      <c r="I5" s="174"/>
      <c r="J5" s="174"/>
      <c r="K5" s="307"/>
    </row>
    <row r="6" spans="1:11" ht="30.75" customHeight="1">
      <c r="A6" s="167">
        <v>1.2</v>
      </c>
      <c r="B6" s="649" t="s">
        <v>532</v>
      </c>
      <c r="C6" s="649"/>
      <c r="D6" s="649"/>
      <c r="H6" s="122">
        <v>1.2</v>
      </c>
      <c r="I6" s="650" t="s">
        <v>1369</v>
      </c>
      <c r="J6" s="651"/>
      <c r="K6" s="317"/>
    </row>
    <row r="7" spans="1:11" ht="14.25" customHeight="1">
      <c r="A7" s="167" t="s">
        <v>69</v>
      </c>
      <c r="B7" s="170" t="s">
        <v>154</v>
      </c>
      <c r="C7" s="170" t="s">
        <v>548</v>
      </c>
      <c r="D7" s="171"/>
      <c r="H7" s="123" t="s">
        <v>69</v>
      </c>
      <c r="I7" s="174" t="s">
        <v>1370</v>
      </c>
      <c r="J7" s="174" t="s">
        <v>1371</v>
      </c>
      <c r="K7" s="307"/>
    </row>
    <row r="8" spans="1:11" s="44" customFormat="1" ht="25.5">
      <c r="A8" s="167" t="s">
        <v>70</v>
      </c>
      <c r="B8" s="174" t="s">
        <v>512</v>
      </c>
      <c r="C8" s="174" t="s">
        <v>548</v>
      </c>
      <c r="D8" s="178"/>
      <c r="E8" s="132"/>
      <c r="H8" s="123" t="s">
        <v>70</v>
      </c>
      <c r="I8" s="174" t="s">
        <v>1372</v>
      </c>
      <c r="J8" s="174" t="s">
        <v>1371</v>
      </c>
      <c r="K8" s="307"/>
    </row>
    <row r="9" spans="1:11" s="44" customFormat="1">
      <c r="A9" s="167" t="s">
        <v>72</v>
      </c>
      <c r="B9" s="174" t="s">
        <v>513</v>
      </c>
      <c r="C9" s="174" t="s">
        <v>555</v>
      </c>
      <c r="D9" s="178"/>
      <c r="E9" s="132"/>
      <c r="H9" s="123" t="s">
        <v>72</v>
      </c>
      <c r="I9" s="174" t="s">
        <v>1373</v>
      </c>
      <c r="J9" s="174" t="str">
        <f>C9</f>
        <v>DK 27623549</v>
      </c>
      <c r="K9" s="307"/>
    </row>
    <row r="10" spans="1:11">
      <c r="A10" s="167" t="s">
        <v>74</v>
      </c>
      <c r="B10" s="170" t="s">
        <v>71</v>
      </c>
      <c r="C10" s="170" t="s">
        <v>556</v>
      </c>
      <c r="D10" s="171"/>
      <c r="H10" s="123" t="s">
        <v>74</v>
      </c>
      <c r="I10" s="174" t="s">
        <v>1374</v>
      </c>
      <c r="J10" s="179" t="str">
        <f>C10</f>
        <v>Michael Glud</v>
      </c>
      <c r="K10" s="307"/>
    </row>
    <row r="11" spans="1:11">
      <c r="A11" s="167" t="s">
        <v>76</v>
      </c>
      <c r="B11" s="170" t="s">
        <v>73</v>
      </c>
      <c r="C11" s="170" t="s">
        <v>557</v>
      </c>
      <c r="D11" s="171"/>
      <c r="H11" s="123" t="s">
        <v>76</v>
      </c>
      <c r="I11" s="174" t="s">
        <v>1375</v>
      </c>
      <c r="J11" s="179" t="str">
        <f>C11</f>
        <v>Klostermarken 12, DK-8800 Viborg</v>
      </c>
      <c r="K11" s="307"/>
    </row>
    <row r="12" spans="1:11">
      <c r="A12" s="167" t="s">
        <v>116</v>
      </c>
      <c r="B12" s="170" t="s">
        <v>84</v>
      </c>
      <c r="C12" s="170" t="s">
        <v>551</v>
      </c>
      <c r="D12" s="171"/>
      <c r="H12" s="123" t="s">
        <v>116</v>
      </c>
      <c r="I12" s="174" t="s">
        <v>1376</v>
      </c>
      <c r="J12" s="179" t="s">
        <v>591</v>
      </c>
      <c r="K12" s="307"/>
    </row>
    <row r="13" spans="1:11">
      <c r="A13" s="167" t="s">
        <v>19</v>
      </c>
      <c r="B13" s="170" t="s">
        <v>75</v>
      </c>
      <c r="C13" s="179" t="s">
        <v>558</v>
      </c>
      <c r="D13" s="171"/>
      <c r="H13" s="123" t="s">
        <v>19</v>
      </c>
      <c r="I13" s="174" t="s">
        <v>1377</v>
      </c>
      <c r="J13" s="179" t="str">
        <f>C13</f>
        <v xml:space="preserve"> +45 4011 7600</v>
      </c>
      <c r="K13" s="307"/>
    </row>
    <row r="14" spans="1:11">
      <c r="A14" s="167" t="s">
        <v>164</v>
      </c>
      <c r="B14" s="170" t="s">
        <v>77</v>
      </c>
      <c r="C14" s="170" t="s">
        <v>423</v>
      </c>
      <c r="D14" s="171"/>
      <c r="H14" s="123" t="s">
        <v>164</v>
      </c>
      <c r="I14" s="174" t="s">
        <v>77</v>
      </c>
      <c r="J14" s="179" t="s">
        <v>1427</v>
      </c>
      <c r="K14" s="307"/>
    </row>
    <row r="15" spans="1:11">
      <c r="A15" s="167" t="s">
        <v>165</v>
      </c>
      <c r="B15" s="170" t="s">
        <v>78</v>
      </c>
      <c r="C15" s="180" t="s">
        <v>559</v>
      </c>
      <c r="D15" s="171"/>
      <c r="H15" s="123" t="s">
        <v>165</v>
      </c>
      <c r="I15" s="174" t="s">
        <v>1378</v>
      </c>
      <c r="J15" s="318" t="str">
        <f>C15</f>
        <v>mgl@hededanmark.dk</v>
      </c>
      <c r="K15" s="307"/>
    </row>
    <row r="16" spans="1:11">
      <c r="A16" s="167" t="s">
        <v>411</v>
      </c>
      <c r="B16" s="170" t="s">
        <v>18</v>
      </c>
      <c r="C16" s="180" t="s">
        <v>560</v>
      </c>
      <c r="D16" s="171"/>
      <c r="H16" s="123" t="s">
        <v>411</v>
      </c>
      <c r="I16" s="174" t="s">
        <v>1379</v>
      </c>
      <c r="J16" s="318" t="str">
        <f>C16</f>
        <v>www.hededanmark.dk</v>
      </c>
      <c r="K16" s="307"/>
    </row>
    <row r="17" spans="1:11" ht="31.5" customHeight="1">
      <c r="A17" s="167" t="s">
        <v>514</v>
      </c>
      <c r="B17" s="170" t="s">
        <v>117</v>
      </c>
      <c r="C17" s="36" t="s">
        <v>556</v>
      </c>
      <c r="D17" s="181" t="s">
        <v>118</v>
      </c>
      <c r="H17" s="123" t="s">
        <v>514</v>
      </c>
      <c r="I17" s="174" t="s">
        <v>1380</v>
      </c>
      <c r="J17" s="179" t="str">
        <f>C17</f>
        <v>Michael Glud</v>
      </c>
      <c r="K17" s="276"/>
    </row>
    <row r="18" spans="1:11" s="44" customFormat="1" ht="33.75" customHeight="1">
      <c r="A18" s="167" t="s">
        <v>515</v>
      </c>
      <c r="B18" s="174" t="s">
        <v>561</v>
      </c>
      <c r="C18" s="135" t="s">
        <v>545</v>
      </c>
      <c r="D18" s="182"/>
      <c r="E18" s="132"/>
      <c r="H18" s="123" t="s">
        <v>515</v>
      </c>
      <c r="I18" s="174" t="s">
        <v>1381</v>
      </c>
      <c r="J18" s="135" t="s">
        <v>423</v>
      </c>
      <c r="K18" s="276"/>
    </row>
    <row r="19" spans="1:11">
      <c r="A19" s="167"/>
      <c r="B19" s="170"/>
      <c r="C19" s="33"/>
      <c r="D19" s="183"/>
      <c r="H19" s="123"/>
      <c r="I19" s="174"/>
      <c r="J19" s="135"/>
      <c r="K19" s="307"/>
    </row>
    <row r="20" spans="1:11">
      <c r="A20" s="184">
        <v>1.3</v>
      </c>
      <c r="B20" s="649" t="s">
        <v>79</v>
      </c>
      <c r="C20" s="649"/>
      <c r="D20" s="649"/>
      <c r="H20" s="122">
        <v>1.3</v>
      </c>
      <c r="I20" s="191" t="s">
        <v>1382</v>
      </c>
      <c r="J20" s="192"/>
      <c r="K20" s="317"/>
    </row>
    <row r="21" spans="1:11" s="44" customFormat="1" ht="26.25" customHeight="1">
      <c r="A21" s="167" t="s">
        <v>80</v>
      </c>
      <c r="B21" s="174" t="s">
        <v>81</v>
      </c>
      <c r="C21" s="135" t="s">
        <v>12</v>
      </c>
      <c r="D21" s="177" t="s">
        <v>458</v>
      </c>
      <c r="E21" s="132"/>
      <c r="G21" s="44" t="s">
        <v>459</v>
      </c>
      <c r="H21" s="123" t="s">
        <v>80</v>
      </c>
      <c r="I21" s="174" t="s">
        <v>1367</v>
      </c>
      <c r="J21" s="135" t="s">
        <v>1368</v>
      </c>
      <c r="K21" s="276"/>
    </row>
    <row r="22" spans="1:11" s="44" customFormat="1" ht="66.75" customHeight="1">
      <c r="A22" s="167" t="s">
        <v>460</v>
      </c>
      <c r="B22" s="194" t="s">
        <v>461</v>
      </c>
      <c r="C22" s="135" t="s">
        <v>524</v>
      </c>
      <c r="D22" s="175" t="s">
        <v>462</v>
      </c>
      <c r="E22" s="132"/>
      <c r="H22" s="123" t="s">
        <v>460</v>
      </c>
      <c r="I22" s="174" t="s">
        <v>1428</v>
      </c>
      <c r="J22" s="135" t="s">
        <v>1383</v>
      </c>
      <c r="K22" s="276"/>
    </row>
    <row r="23" spans="1:11" s="44" customFormat="1" ht="25.5">
      <c r="A23" s="167" t="s">
        <v>519</v>
      </c>
      <c r="B23" s="174" t="s">
        <v>581</v>
      </c>
      <c r="C23" s="135" t="s">
        <v>550</v>
      </c>
      <c r="D23" s="182" t="s">
        <v>166</v>
      </c>
      <c r="E23" s="132"/>
      <c r="G23" s="44" t="s">
        <v>12</v>
      </c>
      <c r="H23" s="123" t="s">
        <v>519</v>
      </c>
      <c r="I23" s="174" t="s">
        <v>1384</v>
      </c>
      <c r="J23" s="135" t="s">
        <v>1430</v>
      </c>
      <c r="K23" s="276" t="s">
        <v>1429</v>
      </c>
    </row>
    <row r="24" spans="1:11" s="44" customFormat="1" ht="34.5" customHeight="1">
      <c r="A24" s="167" t="s">
        <v>516</v>
      </c>
      <c r="B24" s="174" t="s">
        <v>517</v>
      </c>
      <c r="C24" s="297">
        <v>112</v>
      </c>
      <c r="D24" s="182" t="s">
        <v>518</v>
      </c>
      <c r="E24" s="132"/>
      <c r="H24" s="123" t="s">
        <v>516</v>
      </c>
      <c r="I24" s="174" t="s">
        <v>1385</v>
      </c>
      <c r="J24" s="185">
        <f>C24</f>
        <v>112</v>
      </c>
      <c r="K24" s="276"/>
    </row>
    <row r="25" spans="1:11" ht="25.5">
      <c r="A25" s="167" t="s">
        <v>82</v>
      </c>
      <c r="B25" s="174" t="s">
        <v>412</v>
      </c>
      <c r="C25" s="185">
        <v>112</v>
      </c>
      <c r="D25" s="182" t="s">
        <v>413</v>
      </c>
      <c r="H25" s="123" t="s">
        <v>82</v>
      </c>
      <c r="I25" s="174" t="s">
        <v>1386</v>
      </c>
      <c r="J25" s="185">
        <f>C25</f>
        <v>112</v>
      </c>
      <c r="K25" s="276"/>
    </row>
    <row r="26" spans="1:11">
      <c r="A26" s="167" t="s">
        <v>83</v>
      </c>
      <c r="B26" s="174" t="s">
        <v>84</v>
      </c>
      <c r="C26" s="135" t="s">
        <v>551</v>
      </c>
      <c r="D26" s="182"/>
      <c r="H26" s="123" t="s">
        <v>83</v>
      </c>
      <c r="I26" s="174" t="s">
        <v>1376</v>
      </c>
      <c r="J26" s="135" t="s">
        <v>591</v>
      </c>
      <c r="K26" s="276"/>
    </row>
    <row r="27" spans="1:11">
      <c r="A27" s="167" t="s">
        <v>85</v>
      </c>
      <c r="B27" s="174" t="s">
        <v>86</v>
      </c>
      <c r="C27" s="135" t="s">
        <v>562</v>
      </c>
      <c r="D27" s="178"/>
      <c r="H27" s="123" t="s">
        <v>85</v>
      </c>
      <c r="I27" s="174" t="s">
        <v>86</v>
      </c>
      <c r="J27" s="135" t="s">
        <v>1387</v>
      </c>
      <c r="K27" s="307"/>
    </row>
    <row r="28" spans="1:11">
      <c r="A28" s="167" t="s">
        <v>87</v>
      </c>
      <c r="B28" s="174" t="s">
        <v>88</v>
      </c>
      <c r="C28" s="179" t="s">
        <v>563</v>
      </c>
      <c r="D28" s="182"/>
      <c r="H28" s="123" t="s">
        <v>87</v>
      </c>
      <c r="I28" s="174" t="s">
        <v>1388</v>
      </c>
      <c r="J28" s="179" t="str">
        <f>C28</f>
        <v>9 25'53.99" E</v>
      </c>
      <c r="K28" s="276"/>
    </row>
    <row r="29" spans="1:11">
      <c r="A29" s="167" t="s">
        <v>89</v>
      </c>
      <c r="B29" s="174" t="s">
        <v>90</v>
      </c>
      <c r="C29" s="179" t="s">
        <v>564</v>
      </c>
      <c r="D29" s="182"/>
      <c r="G29" s="41" t="s">
        <v>427</v>
      </c>
      <c r="H29" s="123" t="s">
        <v>89</v>
      </c>
      <c r="I29" s="174" t="s">
        <v>1389</v>
      </c>
      <c r="J29" s="179" t="str">
        <f>C29</f>
        <v>56 26'50.14" N</v>
      </c>
      <c r="K29" s="276"/>
    </row>
    <row r="30" spans="1:11">
      <c r="A30" s="167" t="s">
        <v>92</v>
      </c>
      <c r="B30" s="174" t="s">
        <v>91</v>
      </c>
      <c r="C30" s="135" t="s">
        <v>427</v>
      </c>
      <c r="D30" s="182"/>
      <c r="G30" s="41" t="s">
        <v>428</v>
      </c>
      <c r="H30" s="123" t="s">
        <v>92</v>
      </c>
      <c r="I30" s="174" t="s">
        <v>1390</v>
      </c>
      <c r="J30" s="179" t="s">
        <v>1391</v>
      </c>
      <c r="K30" s="276"/>
    </row>
    <row r="31" spans="1:11">
      <c r="A31" s="167" t="s">
        <v>94</v>
      </c>
      <c r="B31" s="174" t="s">
        <v>93</v>
      </c>
      <c r="C31" s="135" t="s">
        <v>430</v>
      </c>
      <c r="D31" s="182"/>
      <c r="G31" s="41" t="s">
        <v>429</v>
      </c>
      <c r="H31" s="123" t="s">
        <v>94</v>
      </c>
      <c r="I31" s="174" t="s">
        <v>1392</v>
      </c>
      <c r="J31" s="179" t="s">
        <v>1393</v>
      </c>
      <c r="K31" s="276"/>
    </row>
    <row r="32" spans="1:11" s="146" customFormat="1">
      <c r="A32" s="167"/>
      <c r="B32" s="174"/>
      <c r="C32" s="135"/>
      <c r="D32" s="182"/>
      <c r="E32" s="132"/>
      <c r="H32" s="123"/>
      <c r="I32" s="135"/>
      <c r="J32" s="319"/>
      <c r="K32" s="320"/>
    </row>
    <row r="33" spans="1:11">
      <c r="A33" s="167" t="s">
        <v>50</v>
      </c>
      <c r="B33" s="186" t="s">
        <v>249</v>
      </c>
      <c r="C33" s="187" t="s">
        <v>1471</v>
      </c>
      <c r="D33" s="188"/>
      <c r="G33" s="41" t="s">
        <v>430</v>
      </c>
      <c r="H33" s="124"/>
      <c r="I33" s="135"/>
      <c r="J33" s="319"/>
      <c r="K33" s="320"/>
    </row>
    <row r="34" spans="1:11">
      <c r="A34" s="172"/>
      <c r="B34" s="189"/>
      <c r="C34" s="33"/>
      <c r="D34" s="190"/>
      <c r="G34" s="41" t="s">
        <v>431</v>
      </c>
      <c r="H34" s="124"/>
      <c r="I34" s="135"/>
      <c r="J34" s="319"/>
      <c r="K34" s="320"/>
    </row>
    <row r="35" spans="1:11">
      <c r="A35" s="184">
        <v>1.4</v>
      </c>
      <c r="B35" s="191" t="s">
        <v>51</v>
      </c>
      <c r="C35" s="192"/>
      <c r="D35" s="193" t="s">
        <v>414</v>
      </c>
      <c r="G35" s="41" t="s">
        <v>432</v>
      </c>
      <c r="H35" s="122">
        <v>1.4</v>
      </c>
      <c r="I35" s="191" t="s">
        <v>1394</v>
      </c>
      <c r="J35" s="192"/>
      <c r="K35" s="321"/>
    </row>
    <row r="36" spans="1:11">
      <c r="A36" s="167" t="s">
        <v>95</v>
      </c>
      <c r="B36" s="174" t="s">
        <v>96</v>
      </c>
      <c r="C36" s="135" t="s">
        <v>565</v>
      </c>
      <c r="D36" s="182"/>
      <c r="H36" s="123" t="s">
        <v>95</v>
      </c>
      <c r="I36" s="174" t="s">
        <v>1395</v>
      </c>
      <c r="J36" s="135" t="s">
        <v>1396</v>
      </c>
      <c r="K36" s="276"/>
    </row>
    <row r="37" spans="1:11">
      <c r="A37" s="167"/>
      <c r="B37" s="174" t="s">
        <v>170</v>
      </c>
      <c r="C37" s="135" t="s">
        <v>566</v>
      </c>
      <c r="D37" s="182"/>
      <c r="H37" s="123"/>
      <c r="I37" s="174" t="s">
        <v>1397</v>
      </c>
      <c r="J37" s="135" t="s">
        <v>1398</v>
      </c>
      <c r="K37" s="276"/>
    </row>
    <row r="38" spans="1:11">
      <c r="A38" s="167"/>
      <c r="B38" s="174" t="s">
        <v>171</v>
      </c>
      <c r="C38" s="135" t="s">
        <v>566</v>
      </c>
      <c r="D38" s="182"/>
      <c r="H38" s="123"/>
      <c r="I38" s="174" t="s">
        <v>1399</v>
      </c>
      <c r="J38" s="135" t="s">
        <v>1398</v>
      </c>
      <c r="K38" s="276"/>
    </row>
    <row r="39" spans="1:11" s="147" customFormat="1" ht="25.5">
      <c r="A39" s="167"/>
      <c r="B39" s="194" t="s">
        <v>471</v>
      </c>
      <c r="C39" s="135" t="s">
        <v>567</v>
      </c>
      <c r="D39" s="182"/>
      <c r="E39" s="132"/>
      <c r="H39" s="123"/>
      <c r="I39" s="174" t="s">
        <v>1431</v>
      </c>
      <c r="J39" s="135" t="s">
        <v>1432</v>
      </c>
      <c r="K39" s="276"/>
    </row>
    <row r="40" spans="1:11">
      <c r="A40" s="167" t="s">
        <v>97</v>
      </c>
      <c r="B40" s="174" t="s">
        <v>102</v>
      </c>
      <c r="C40" s="350">
        <f>'A7 Members and FMUs'!P126</f>
        <v>59068</v>
      </c>
      <c r="D40" s="195" t="s">
        <v>568</v>
      </c>
      <c r="H40" s="123" t="s">
        <v>97</v>
      </c>
      <c r="I40" s="174" t="s">
        <v>1400</v>
      </c>
      <c r="J40" s="322">
        <f>C40</f>
        <v>59068</v>
      </c>
      <c r="K40" s="323" t="s">
        <v>568</v>
      </c>
    </row>
    <row r="41" spans="1:11" ht="25.5">
      <c r="A41" s="167" t="s">
        <v>99</v>
      </c>
      <c r="B41" s="174" t="s">
        <v>22</v>
      </c>
      <c r="C41" s="135" t="s">
        <v>435</v>
      </c>
      <c r="D41" s="182"/>
      <c r="G41" s="41" t="s">
        <v>433</v>
      </c>
      <c r="H41" s="123" t="s">
        <v>99</v>
      </c>
      <c r="I41" s="174" t="s">
        <v>1401</v>
      </c>
      <c r="J41" s="135" t="s">
        <v>1402</v>
      </c>
      <c r="K41" s="276"/>
    </row>
    <row r="42" spans="1:11" ht="27.75" customHeight="1">
      <c r="A42" s="167" t="s">
        <v>101</v>
      </c>
      <c r="B42" s="174" t="s">
        <v>104</v>
      </c>
      <c r="C42" s="135" t="s">
        <v>569</v>
      </c>
      <c r="D42" s="182" t="s">
        <v>415</v>
      </c>
      <c r="G42" s="41" t="s">
        <v>434</v>
      </c>
      <c r="H42" s="123" t="s">
        <v>101</v>
      </c>
      <c r="I42" s="174" t="s">
        <v>1403</v>
      </c>
      <c r="J42" s="135" t="s">
        <v>1404</v>
      </c>
      <c r="K42" s="276"/>
    </row>
    <row r="43" spans="1:11" ht="255">
      <c r="A43" s="167" t="s">
        <v>52</v>
      </c>
      <c r="B43" s="194" t="s">
        <v>582</v>
      </c>
      <c r="C43" s="370" t="s">
        <v>1963</v>
      </c>
      <c r="D43" s="197" t="s">
        <v>570</v>
      </c>
      <c r="G43" s="41" t="s">
        <v>435</v>
      </c>
      <c r="H43" s="123" t="s">
        <v>52</v>
      </c>
      <c r="I43" s="174" t="s">
        <v>1405</v>
      </c>
      <c r="J43" s="324" t="s">
        <v>1442</v>
      </c>
      <c r="K43" s="276"/>
    </row>
    <row r="44" spans="1:11" ht="25.5">
      <c r="A44" s="167"/>
      <c r="B44" s="174"/>
      <c r="C44" s="174" t="s">
        <v>248</v>
      </c>
      <c r="D44" s="178"/>
      <c r="H44" s="123"/>
      <c r="I44" s="174"/>
      <c r="J44" s="324" t="s">
        <v>1406</v>
      </c>
      <c r="K44" s="307"/>
    </row>
    <row r="45" spans="1:11" ht="21">
      <c r="A45" s="167" t="s">
        <v>103</v>
      </c>
      <c r="B45" s="174" t="s">
        <v>106</v>
      </c>
      <c r="C45" s="135" t="s">
        <v>423</v>
      </c>
      <c r="D45" s="182" t="s">
        <v>416</v>
      </c>
      <c r="H45" s="123" t="s">
        <v>103</v>
      </c>
      <c r="I45" s="174" t="s">
        <v>1407</v>
      </c>
      <c r="J45" s="135" t="s">
        <v>1352</v>
      </c>
      <c r="K45" s="276"/>
    </row>
    <row r="46" spans="1:11">
      <c r="A46" s="167" t="s">
        <v>105</v>
      </c>
      <c r="B46" s="174" t="s">
        <v>108</v>
      </c>
      <c r="C46" s="135" t="s">
        <v>571</v>
      </c>
      <c r="D46" s="182" t="s">
        <v>17</v>
      </c>
      <c r="H46" s="123" t="s">
        <v>105</v>
      </c>
      <c r="I46" s="174" t="s">
        <v>1408</v>
      </c>
      <c r="J46" s="135" t="s">
        <v>1409</v>
      </c>
      <c r="K46" s="276"/>
    </row>
    <row r="47" spans="1:11" ht="99" customHeight="1">
      <c r="A47" s="167" t="s">
        <v>107</v>
      </c>
      <c r="B47" s="174" t="s">
        <v>127</v>
      </c>
      <c r="C47" s="174" t="s">
        <v>572</v>
      </c>
      <c r="D47" s="198"/>
      <c r="H47" s="123" t="s">
        <v>107</v>
      </c>
      <c r="I47" s="174" t="s">
        <v>1410</v>
      </c>
      <c r="J47" s="325" t="s">
        <v>1411</v>
      </c>
      <c r="K47" s="323"/>
    </row>
    <row r="48" spans="1:11">
      <c r="A48" s="167"/>
      <c r="B48" s="174" t="s">
        <v>113</v>
      </c>
      <c r="C48" s="174" t="s">
        <v>573</v>
      </c>
      <c r="D48" s="195"/>
      <c r="H48" s="123"/>
      <c r="I48" s="174" t="s">
        <v>1412</v>
      </c>
      <c r="J48" s="325" t="s">
        <v>1433</v>
      </c>
      <c r="K48" s="323"/>
    </row>
    <row r="49" spans="1:11" ht="31.5">
      <c r="A49" s="167" t="s">
        <v>109</v>
      </c>
      <c r="B49" s="174" t="s">
        <v>128</v>
      </c>
      <c r="C49" s="174" t="s">
        <v>574</v>
      </c>
      <c r="D49" s="182" t="s">
        <v>38</v>
      </c>
      <c r="H49" s="123" t="s">
        <v>109</v>
      </c>
      <c r="I49" s="174" t="s">
        <v>1413</v>
      </c>
      <c r="J49" s="179" t="s">
        <v>1434</v>
      </c>
      <c r="K49" s="276"/>
    </row>
    <row r="50" spans="1:11">
      <c r="A50" s="167" t="s">
        <v>110</v>
      </c>
      <c r="B50" s="174" t="s">
        <v>129</v>
      </c>
      <c r="C50" s="135" t="s">
        <v>575</v>
      </c>
      <c r="D50" s="182" t="s">
        <v>130</v>
      </c>
      <c r="H50" s="123" t="s">
        <v>110</v>
      </c>
      <c r="I50" s="174" t="s">
        <v>1414</v>
      </c>
      <c r="J50" s="179" t="s">
        <v>1415</v>
      </c>
      <c r="K50" s="276"/>
    </row>
    <row r="51" spans="1:11" ht="25.5">
      <c r="A51" s="167" t="s">
        <v>169</v>
      </c>
      <c r="B51" s="174" t="s">
        <v>98</v>
      </c>
      <c r="C51" s="179" t="s">
        <v>1436</v>
      </c>
      <c r="D51" s="182" t="s">
        <v>112</v>
      </c>
      <c r="H51" s="123" t="s">
        <v>169</v>
      </c>
      <c r="I51" s="174" t="s">
        <v>1416</v>
      </c>
      <c r="J51" s="179" t="s">
        <v>1437</v>
      </c>
      <c r="K51" s="276"/>
    </row>
    <row r="52" spans="1:11">
      <c r="A52" s="167"/>
      <c r="B52" s="328" t="s">
        <v>1435</v>
      </c>
      <c r="C52" s="179"/>
      <c r="D52" s="182"/>
      <c r="H52" s="123"/>
      <c r="I52" s="174"/>
      <c r="J52" s="179"/>
      <c r="K52" s="276"/>
    </row>
    <row r="53" spans="1:11" ht="25.5">
      <c r="A53" s="167" t="s">
        <v>20</v>
      </c>
      <c r="B53" s="174" t="s">
        <v>100</v>
      </c>
      <c r="C53" s="179" t="s">
        <v>1438</v>
      </c>
      <c r="D53" s="182" t="s">
        <v>112</v>
      </c>
      <c r="H53" s="123" t="s">
        <v>20</v>
      </c>
      <c r="I53" s="174" t="s">
        <v>1417</v>
      </c>
      <c r="J53" s="179" t="s">
        <v>1439</v>
      </c>
      <c r="K53" s="276"/>
    </row>
    <row r="54" spans="1:11">
      <c r="A54" s="167"/>
      <c r="B54" s="328" t="s">
        <v>1435</v>
      </c>
      <c r="C54" s="179"/>
      <c r="D54" s="182"/>
      <c r="H54" s="123"/>
      <c r="I54" s="174"/>
      <c r="J54" s="179"/>
      <c r="K54" s="276"/>
    </row>
    <row r="55" spans="1:11">
      <c r="A55" s="167" t="s">
        <v>21</v>
      </c>
      <c r="B55" s="174" t="s">
        <v>131</v>
      </c>
      <c r="C55" s="135" t="s">
        <v>545</v>
      </c>
      <c r="D55" s="182" t="s">
        <v>132</v>
      </c>
      <c r="H55" s="123" t="s">
        <v>21</v>
      </c>
      <c r="I55" s="174" t="s">
        <v>1418</v>
      </c>
      <c r="J55" s="179" t="s">
        <v>1419</v>
      </c>
      <c r="K55" s="276"/>
    </row>
    <row r="56" spans="1:11">
      <c r="A56" s="167" t="s">
        <v>576</v>
      </c>
      <c r="B56" s="174" t="s">
        <v>577</v>
      </c>
      <c r="C56" s="174" t="s">
        <v>578</v>
      </c>
      <c r="D56" s="182" t="s">
        <v>132</v>
      </c>
      <c r="H56" s="123" t="s">
        <v>576</v>
      </c>
      <c r="I56" s="174" t="s">
        <v>1420</v>
      </c>
      <c r="J56" s="179" t="s">
        <v>1440</v>
      </c>
      <c r="K56" s="276"/>
    </row>
    <row r="57" spans="1:11">
      <c r="A57" s="167" t="s">
        <v>579</v>
      </c>
      <c r="B57" s="174" t="s">
        <v>580</v>
      </c>
      <c r="C57" s="174" t="s">
        <v>545</v>
      </c>
      <c r="D57" s="182" t="s">
        <v>132</v>
      </c>
      <c r="H57" s="123" t="s">
        <v>579</v>
      </c>
      <c r="I57" s="174" t="s">
        <v>1421</v>
      </c>
      <c r="J57" s="179" t="s">
        <v>1419</v>
      </c>
      <c r="K57" s="276"/>
    </row>
    <row r="58" spans="1:11">
      <c r="A58" s="167"/>
      <c r="B58" s="174"/>
      <c r="C58" s="174"/>
      <c r="D58" s="182"/>
      <c r="H58" s="123"/>
      <c r="I58" s="174"/>
      <c r="J58" s="174"/>
      <c r="K58" s="307"/>
    </row>
    <row r="59" spans="1:11">
      <c r="A59" s="199" t="s">
        <v>417</v>
      </c>
      <c r="B59" s="200" t="s">
        <v>133</v>
      </c>
      <c r="C59" s="201" t="s">
        <v>134</v>
      </c>
      <c r="D59" s="201" t="s">
        <v>135</v>
      </c>
      <c r="H59" s="125" t="s">
        <v>417</v>
      </c>
      <c r="I59" s="200" t="s">
        <v>1422</v>
      </c>
      <c r="J59" s="201" t="s">
        <v>1423</v>
      </c>
      <c r="K59" s="201" t="s">
        <v>1424</v>
      </c>
    </row>
    <row r="60" spans="1:11">
      <c r="A60" s="167"/>
      <c r="B60" s="202" t="s">
        <v>1472</v>
      </c>
      <c r="C60" s="203">
        <v>98</v>
      </c>
      <c r="D60" s="532">
        <f>C40-D61</f>
        <v>33876</v>
      </c>
      <c r="H60" s="125"/>
      <c r="I60" s="202" t="s">
        <v>1441</v>
      </c>
      <c r="J60" s="203">
        <f t="shared" ref="J60:K63" si="0">C60</f>
        <v>98</v>
      </c>
      <c r="K60" s="533">
        <f t="shared" si="0"/>
        <v>33876</v>
      </c>
    </row>
    <row r="61" spans="1:11">
      <c r="A61" s="167"/>
      <c r="B61" s="202" t="s">
        <v>136</v>
      </c>
      <c r="C61" s="203">
        <v>13</v>
      </c>
      <c r="D61" s="533">
        <v>25192</v>
      </c>
      <c r="H61" s="123"/>
      <c r="I61" s="202" t="s">
        <v>136</v>
      </c>
      <c r="J61" s="203">
        <f t="shared" si="0"/>
        <v>13</v>
      </c>
      <c r="K61" s="533">
        <f t="shared" si="0"/>
        <v>25192</v>
      </c>
    </row>
    <row r="62" spans="1:11">
      <c r="A62" s="167"/>
      <c r="B62" s="202" t="s">
        <v>137</v>
      </c>
      <c r="C62" s="203">
        <v>1</v>
      </c>
      <c r="D62" s="533">
        <f>C62</f>
        <v>1</v>
      </c>
      <c r="H62" s="123"/>
      <c r="I62" s="202" t="s">
        <v>1425</v>
      </c>
      <c r="J62" s="203">
        <f t="shared" si="0"/>
        <v>1</v>
      </c>
      <c r="K62" s="533">
        <f t="shared" si="0"/>
        <v>1</v>
      </c>
    </row>
    <row r="63" spans="1:11" s="48" customFormat="1">
      <c r="A63" s="329"/>
      <c r="B63" s="200" t="s">
        <v>138</v>
      </c>
      <c r="C63" s="326">
        <f>SUM(C60:C62)</f>
        <v>112</v>
      </c>
      <c r="D63" s="534">
        <f>SUM(D60:D62)</f>
        <v>59069</v>
      </c>
      <c r="E63" s="133"/>
      <c r="H63" s="127"/>
      <c r="I63" s="200" t="s">
        <v>138</v>
      </c>
      <c r="J63" s="326">
        <f t="shared" si="0"/>
        <v>112</v>
      </c>
      <c r="K63" s="534">
        <f t="shared" si="0"/>
        <v>59069</v>
      </c>
    </row>
    <row r="64" spans="1:11">
      <c r="A64" s="167"/>
      <c r="B64" s="53"/>
      <c r="C64" s="53"/>
      <c r="D64" s="204"/>
      <c r="E64" s="133"/>
      <c r="H64" s="127"/>
      <c r="I64" s="327"/>
      <c r="J64" s="174"/>
      <c r="K64" s="307"/>
    </row>
    <row r="65" spans="1:8">
      <c r="A65" s="167"/>
      <c r="B65" s="53"/>
      <c r="C65" s="53"/>
      <c r="D65" s="204"/>
      <c r="H65" s="123"/>
    </row>
    <row r="66" spans="1:8">
      <c r="A66" s="167"/>
      <c r="B66" s="53"/>
      <c r="C66" s="53"/>
      <c r="D66" s="204"/>
    </row>
    <row r="67" spans="1:8">
      <c r="A67" s="123"/>
    </row>
    <row r="68" spans="1:8">
      <c r="A68" s="123"/>
    </row>
    <row r="69" spans="1:8">
      <c r="A69" s="123"/>
    </row>
    <row r="70" spans="1:8">
      <c r="A70" s="123"/>
    </row>
    <row r="71" spans="1:8">
      <c r="A71" s="123"/>
      <c r="E71" s="133"/>
    </row>
    <row r="72" spans="1:8">
      <c r="A72" s="126"/>
      <c r="E72" s="133"/>
    </row>
    <row r="73" spans="1:8">
      <c r="A73" s="125"/>
    </row>
    <row r="74" spans="1:8">
      <c r="A74" s="127"/>
    </row>
    <row r="75" spans="1:8">
      <c r="A75" s="123"/>
    </row>
    <row r="76" spans="1:8">
      <c r="A76" s="123"/>
    </row>
    <row r="77" spans="1:8">
      <c r="A77" s="123"/>
    </row>
    <row r="78" spans="1:8">
      <c r="A78" s="123"/>
    </row>
    <row r="79" spans="1:8">
      <c r="A79" s="123"/>
    </row>
    <row r="80" spans="1:8">
      <c r="A80" s="123"/>
    </row>
    <row r="81" spans="1:12">
      <c r="A81" s="123"/>
    </row>
    <row r="82" spans="1:12">
      <c r="A82" s="128"/>
    </row>
    <row r="83" spans="1:12">
      <c r="A83" s="129"/>
    </row>
    <row r="84" spans="1:12">
      <c r="L84" s="154"/>
    </row>
    <row r="85" spans="1:12">
      <c r="L85" s="154"/>
    </row>
    <row r="86" spans="1:12">
      <c r="L86" s="154"/>
    </row>
    <row r="87" spans="1:12">
      <c r="L87" s="154"/>
    </row>
    <row r="88" spans="1:12">
      <c r="L88" s="154"/>
    </row>
    <row r="89" spans="1:12">
      <c r="L89" s="154"/>
    </row>
    <row r="90" spans="1:12">
      <c r="L90" s="154"/>
    </row>
    <row r="97" spans="10:12">
      <c r="L97" s="41" t="s">
        <v>520</v>
      </c>
    </row>
    <row r="98" spans="10:12">
      <c r="J98" s="154"/>
      <c r="L98" s="41" t="s">
        <v>521</v>
      </c>
    </row>
    <row r="99" spans="10:12">
      <c r="J99" s="154"/>
      <c r="L99" s="41" t="s">
        <v>522</v>
      </c>
    </row>
    <row r="100" spans="10:12">
      <c r="J100" s="154"/>
      <c r="L100" s="41" t="s">
        <v>523</v>
      </c>
    </row>
    <row r="101" spans="10:12">
      <c r="J101" s="154"/>
      <c r="L101" s="41" t="s">
        <v>534</v>
      </c>
    </row>
    <row r="102" spans="10:12">
      <c r="J102" s="154"/>
      <c r="L102" s="41" t="s">
        <v>524</v>
      </c>
    </row>
    <row r="103" spans="10:12">
      <c r="J103" s="154"/>
      <c r="L103" s="41" t="s">
        <v>525</v>
      </c>
    </row>
    <row r="104" spans="10:12">
      <c r="L104" s="41" t="s">
        <v>526</v>
      </c>
    </row>
    <row r="105" spans="10:12">
      <c r="L105" s="41" t="s">
        <v>527</v>
      </c>
    </row>
    <row r="106" spans="10:12">
      <c r="L106" s="41" t="s">
        <v>528</v>
      </c>
    </row>
  </sheetData>
  <mergeCells count="3">
    <mergeCell ref="B6:D6"/>
    <mergeCell ref="B20:D20"/>
    <mergeCell ref="I6:J6"/>
  </mergeCells>
  <phoneticPr fontId="4" type="noConversion"/>
  <dataValidations count="6">
    <dataValidation type="list" allowBlank="1" showInputMessage="1" showErrorMessage="1" sqref="C30" xr:uid="{00000000-0002-0000-0100-000000000000}">
      <formula1>$G$29:$G$30</formula1>
    </dataValidation>
    <dataValidation type="list" allowBlank="1" showInputMessage="1" showErrorMessage="1" sqref="C31:C32" xr:uid="{00000000-0002-0000-0100-000001000000}">
      <formula1>$G$31:$G$35</formula1>
    </dataValidation>
    <dataValidation type="list" allowBlank="1" showInputMessage="1" showErrorMessage="1" sqref="C41" xr:uid="{00000000-0002-0000-0100-000002000000}">
      <formula1>$G$41:$G$43</formula1>
    </dataValidation>
    <dataValidation type="list" allowBlank="1" showInputMessage="1" showErrorMessage="1" sqref="C21" xr:uid="{00000000-0002-0000-0100-000003000000}">
      <formula1>$G$22:$G$26</formula1>
    </dataValidation>
    <dataValidation type="list" allowBlank="1" showInputMessage="1" showErrorMessage="1" sqref="C22" xr:uid="{00000000-0002-0000-0100-000004000000}">
      <formula1>$L$104:$L$109</formula1>
    </dataValidation>
    <dataValidation type="list" allowBlank="1" showInputMessage="1" showErrorMessage="1" sqref="C4" xr:uid="{00000000-0002-0000-0100-000005000000}">
      <formula1>$L$98:$L$103</formula1>
    </dataValidation>
  </dataValidations>
  <hyperlinks>
    <hyperlink ref="C16" r:id="rId1" xr:uid="{00000000-0004-0000-0100-000000000000}"/>
    <hyperlink ref="C15" r:id="rId2" xr:uid="{00000000-0004-0000-0100-000001000000}"/>
    <hyperlink ref="J15" r:id="rId3" display="mailto:th@barritskov.com" xr:uid="{00000000-0004-0000-0100-000002000000}"/>
  </hyperlinks>
  <pageMargins left="0.75" right="0.75" top="1" bottom="1" header="0.5" footer="0.5"/>
  <pageSetup paperSize="9" scale="81" orientation="portrait" horizontalDpi="4294967294" r:id="rId4"/>
  <headerFooter alignWithMargins="0"/>
  <rowBreaks count="1" manualBreakCount="1">
    <brk id="34" max="16383" man="1"/>
  </rowBreaks>
  <colBreaks count="1" manualBreakCount="1">
    <brk id="4"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V353"/>
  <sheetViews>
    <sheetView view="pageBreakPreview" zoomScale="75" zoomScaleNormal="100" zoomScaleSheetLayoutView="75" workbookViewId="0">
      <pane ySplit="5" topLeftCell="A6" activePane="bottomLeft" state="frozen"/>
      <selection pane="bottomLeft" activeCell="A4" sqref="A4"/>
    </sheetView>
  </sheetViews>
  <sheetFormatPr defaultColWidth="9" defaultRowHeight="15"/>
  <cols>
    <col min="1" max="1" width="8" style="40" customWidth="1"/>
    <col min="2" max="2" width="7.140625" style="40" customWidth="1"/>
    <col min="3" max="3" width="63.7109375" style="40" customWidth="1"/>
    <col min="4" max="4" width="9.7109375" style="42" customWidth="1"/>
    <col min="5" max="5" width="63.7109375" style="40" customWidth="1"/>
    <col min="6" max="6" width="63.7109375" style="140" customWidth="1"/>
    <col min="7" max="8" width="21.28515625" style="40" customWidth="1"/>
    <col min="9" max="9" width="15.5703125" style="40" customWidth="1"/>
    <col min="10" max="10" width="63.7109375" style="40" customWidth="1"/>
    <col min="11" max="11" width="7.140625" style="40" customWidth="1"/>
    <col min="12" max="12" width="11.28515625" style="40" customWidth="1"/>
    <col min="13" max="13" width="11" style="40" customWidth="1"/>
    <col min="14" max="16" width="11" style="140" customWidth="1"/>
    <col min="17" max="17" width="11" customWidth="1"/>
    <col min="18" max="23" width="11" style="140" customWidth="1"/>
    <col min="24" max="16384" width="9" style="140"/>
  </cols>
  <sheetData>
    <row r="1" spans="1:24" s="51" customFormat="1" ht="27.75" hidden="1" customHeight="1">
      <c r="A1" s="652" t="s">
        <v>446</v>
      </c>
      <c r="B1" s="652"/>
      <c r="C1" s="652"/>
      <c r="D1" s="206"/>
      <c r="E1" s="132"/>
      <c r="F1" s="50"/>
      <c r="G1" s="132"/>
      <c r="H1" s="132"/>
      <c r="I1" s="132"/>
      <c r="J1" s="132"/>
      <c r="K1" s="132"/>
      <c r="L1" s="132"/>
      <c r="M1" s="132"/>
      <c r="N1" s="50"/>
      <c r="O1" s="50" t="s">
        <v>447</v>
      </c>
      <c r="P1" s="50"/>
      <c r="R1" s="50"/>
      <c r="S1" s="50"/>
      <c r="T1" s="50"/>
      <c r="U1" s="50"/>
      <c r="V1" s="50"/>
      <c r="W1" s="50"/>
    </row>
    <row r="2" spans="1:24" s="51" customFormat="1" ht="35.25" hidden="1" customHeight="1">
      <c r="A2" s="132"/>
      <c r="B2" s="132"/>
      <c r="C2" s="132"/>
      <c r="D2" s="206"/>
      <c r="E2" s="132"/>
      <c r="F2" s="50"/>
      <c r="G2" s="132"/>
      <c r="H2" s="132"/>
      <c r="I2" s="132"/>
      <c r="J2" s="132"/>
      <c r="K2" s="132"/>
      <c r="L2" s="132"/>
      <c r="M2" s="132"/>
      <c r="N2" s="50"/>
      <c r="O2" s="50" t="s">
        <v>174</v>
      </c>
      <c r="P2" s="50"/>
      <c r="R2" s="50"/>
      <c r="S2" s="50"/>
      <c r="T2" s="50"/>
      <c r="U2" s="50"/>
      <c r="V2" s="50"/>
      <c r="W2" s="50"/>
    </row>
    <row r="3" spans="1:24" s="51" customFormat="1" ht="40.5" hidden="1" customHeight="1">
      <c r="A3" s="132"/>
      <c r="B3" s="132"/>
      <c r="C3" s="132"/>
      <c r="D3" s="206"/>
      <c r="E3" s="132"/>
      <c r="F3" s="50"/>
      <c r="G3" s="132"/>
      <c r="H3" s="132"/>
      <c r="I3" s="132"/>
      <c r="J3" s="132"/>
      <c r="K3" s="132"/>
      <c r="L3" s="132"/>
      <c r="M3" s="132"/>
      <c r="N3" s="50"/>
      <c r="O3" s="50" t="s">
        <v>444</v>
      </c>
      <c r="P3" s="50"/>
      <c r="R3" s="50"/>
      <c r="S3" s="50"/>
      <c r="T3" s="50"/>
      <c r="U3" s="50"/>
      <c r="V3" s="50"/>
      <c r="W3" s="50"/>
    </row>
    <row r="4" spans="1:24" s="330" customFormat="1" ht="33.75" customHeight="1">
      <c r="A4" s="340">
        <v>2</v>
      </c>
      <c r="B4" s="341" t="s">
        <v>418</v>
      </c>
      <c r="C4" s="342"/>
      <c r="D4" s="341" t="s">
        <v>548</v>
      </c>
      <c r="E4" s="342"/>
      <c r="F4" s="344"/>
      <c r="G4" s="342"/>
      <c r="H4" s="342"/>
      <c r="I4" s="342"/>
      <c r="J4" s="342"/>
      <c r="K4" s="342"/>
      <c r="L4" s="343" t="s">
        <v>1619</v>
      </c>
      <c r="M4" s="356"/>
      <c r="N4" s="357"/>
      <c r="O4" s="358"/>
      <c r="P4" s="359"/>
      <c r="Q4" s="357"/>
      <c r="R4" s="360"/>
      <c r="S4" s="360"/>
      <c r="T4" s="360"/>
      <c r="U4" s="358"/>
      <c r="V4" s="358"/>
      <c r="W4" s="361"/>
      <c r="X4" s="357"/>
    </row>
    <row r="5" spans="1:24" ht="49.5" customHeight="1">
      <c r="A5" s="139" t="s">
        <v>34</v>
      </c>
      <c r="B5" s="139" t="s">
        <v>58</v>
      </c>
      <c r="C5" s="139" t="s">
        <v>445</v>
      </c>
      <c r="D5" s="137" t="s">
        <v>173</v>
      </c>
      <c r="E5" s="367" t="s">
        <v>1485</v>
      </c>
      <c r="F5" s="201" t="s">
        <v>1484</v>
      </c>
      <c r="G5" s="148" t="s">
        <v>474</v>
      </c>
      <c r="H5" s="148" t="s">
        <v>473</v>
      </c>
      <c r="I5" s="139" t="s">
        <v>45</v>
      </c>
      <c r="J5" s="139" t="s">
        <v>472</v>
      </c>
      <c r="K5" s="139" t="s">
        <v>35</v>
      </c>
      <c r="L5" s="138" t="s">
        <v>448</v>
      </c>
      <c r="M5" s="294"/>
      <c r="N5" s="294"/>
      <c r="O5" s="294"/>
      <c r="P5" s="299"/>
      <c r="Q5" s="362"/>
      <c r="R5" s="294"/>
      <c r="S5" s="294"/>
      <c r="T5" s="294"/>
      <c r="U5" s="294"/>
      <c r="V5" s="294"/>
      <c r="W5" s="294"/>
      <c r="X5" s="142"/>
    </row>
    <row r="6" spans="1:24" s="369" customFormat="1" ht="15" hidden="1" customHeight="1">
      <c r="A6" s="364" t="s">
        <v>1481</v>
      </c>
      <c r="B6" s="347"/>
      <c r="C6" s="347"/>
      <c r="D6" s="347"/>
      <c r="E6" s="347"/>
      <c r="F6" s="347"/>
      <c r="G6" s="347"/>
      <c r="H6" s="347"/>
      <c r="I6" s="347"/>
      <c r="J6" s="347"/>
      <c r="K6" s="347"/>
      <c r="L6" s="348"/>
      <c r="M6" s="363"/>
      <c r="N6" s="363"/>
      <c r="O6" s="363"/>
      <c r="P6" s="363"/>
      <c r="Q6" s="443"/>
      <c r="R6" s="363"/>
      <c r="S6" s="363"/>
      <c r="T6" s="363"/>
      <c r="U6" s="363"/>
      <c r="V6" s="363"/>
      <c r="W6" s="363"/>
      <c r="X6" s="292"/>
    </row>
    <row r="7" spans="1:24" s="369" customFormat="1" ht="170.25" hidden="1" customHeight="1">
      <c r="A7" s="205" t="s">
        <v>583</v>
      </c>
      <c r="B7" s="205" t="s">
        <v>174</v>
      </c>
      <c r="C7" s="205" t="s">
        <v>584</v>
      </c>
      <c r="D7" s="365" t="s">
        <v>585</v>
      </c>
      <c r="E7" s="205" t="s">
        <v>586</v>
      </c>
      <c r="F7" s="205" t="s">
        <v>1494</v>
      </c>
      <c r="G7" s="205" t="s">
        <v>587</v>
      </c>
      <c r="H7" s="205" t="s">
        <v>588</v>
      </c>
      <c r="I7" s="205" t="s">
        <v>589</v>
      </c>
      <c r="J7" s="205" t="s">
        <v>1482</v>
      </c>
      <c r="K7" s="205" t="s">
        <v>1483</v>
      </c>
      <c r="L7" s="366">
        <v>44070</v>
      </c>
      <c r="M7" s="174"/>
      <c r="N7" s="174"/>
      <c r="O7" s="174"/>
      <c r="P7" s="297"/>
      <c r="Q7" s="443"/>
      <c r="R7" s="174"/>
      <c r="S7" s="174"/>
      <c r="T7" s="174"/>
      <c r="U7" s="174"/>
      <c r="V7" s="174"/>
      <c r="W7" s="174"/>
      <c r="X7" s="292"/>
    </row>
    <row r="8" spans="1:24" s="369" customFormat="1" ht="15" customHeight="1">
      <c r="A8" s="444" t="s">
        <v>63</v>
      </c>
      <c r="B8" s="347"/>
      <c r="C8" s="347"/>
      <c r="D8" s="347"/>
      <c r="E8" s="347"/>
      <c r="F8" s="347"/>
      <c r="G8" s="347"/>
      <c r="H8" s="347"/>
      <c r="I8" s="347"/>
      <c r="J8" s="347"/>
      <c r="K8" s="347"/>
      <c r="L8" s="348"/>
      <c r="M8" s="363"/>
      <c r="N8" s="363"/>
      <c r="O8" s="363"/>
      <c r="P8" s="363"/>
      <c r="Q8" s="443"/>
      <c r="R8" s="363"/>
      <c r="S8" s="363"/>
      <c r="T8" s="363"/>
      <c r="U8" s="363"/>
      <c r="V8" s="363"/>
      <c r="W8" s="363"/>
      <c r="X8" s="292"/>
    </row>
    <row r="9" spans="1:24" s="387" customFormat="1" ht="120.6" customHeight="1">
      <c r="A9" s="482" t="s">
        <v>1584</v>
      </c>
      <c r="B9" s="406" t="s">
        <v>447</v>
      </c>
      <c r="C9" s="406" t="s">
        <v>1592</v>
      </c>
      <c r="D9" s="406" t="s">
        <v>1590</v>
      </c>
      <c r="E9" s="406" t="s">
        <v>1593</v>
      </c>
      <c r="F9" s="406" t="s">
        <v>1594</v>
      </c>
      <c r="G9" s="542"/>
      <c r="H9" s="542"/>
      <c r="I9" s="406" t="s">
        <v>1589</v>
      </c>
      <c r="J9" s="406" t="s">
        <v>1759</v>
      </c>
      <c r="K9" s="375" t="s">
        <v>1483</v>
      </c>
      <c r="L9" s="375" t="s">
        <v>1755</v>
      </c>
      <c r="M9" s="484"/>
      <c r="N9" s="485"/>
      <c r="O9" s="484"/>
      <c r="P9" s="486"/>
      <c r="Q9" s="395"/>
      <c r="R9" s="484"/>
      <c r="S9" s="484"/>
      <c r="T9" s="484"/>
      <c r="U9" s="484"/>
      <c r="V9" s="484"/>
      <c r="W9" s="484"/>
      <c r="X9" s="395"/>
    </row>
    <row r="10" spans="1:24" s="387" customFormat="1" ht="266.45" customHeight="1">
      <c r="A10" s="482" t="s">
        <v>1585</v>
      </c>
      <c r="B10" s="406" t="s">
        <v>174</v>
      </c>
      <c r="C10" s="406" t="s">
        <v>1596</v>
      </c>
      <c r="D10" s="406" t="s">
        <v>1598</v>
      </c>
      <c r="E10" s="406" t="s">
        <v>1820</v>
      </c>
      <c r="F10" s="406" t="s">
        <v>1599</v>
      </c>
      <c r="G10" s="406" t="s">
        <v>1757</v>
      </c>
      <c r="H10" s="406" t="s">
        <v>1758</v>
      </c>
      <c r="I10" s="406" t="s">
        <v>1754</v>
      </c>
      <c r="J10" s="406" t="s">
        <v>2075</v>
      </c>
      <c r="K10" s="375" t="s">
        <v>1483</v>
      </c>
      <c r="L10" s="375" t="s">
        <v>2048</v>
      </c>
      <c r="M10" s="484"/>
      <c r="N10" s="485"/>
      <c r="O10" s="484"/>
      <c r="P10" s="486"/>
      <c r="Q10" s="395"/>
      <c r="R10" s="484"/>
      <c r="S10" s="484"/>
      <c r="T10" s="484"/>
      <c r="U10" s="484"/>
      <c r="V10" s="484"/>
      <c r="W10" s="484"/>
      <c r="X10" s="395"/>
    </row>
    <row r="11" spans="1:24" s="387" customFormat="1" ht="15" customHeight="1">
      <c r="A11" s="482" t="s">
        <v>1586</v>
      </c>
      <c r="B11" s="406" t="s">
        <v>447</v>
      </c>
      <c r="C11" s="406" t="s">
        <v>1640</v>
      </c>
      <c r="D11" s="406" t="s">
        <v>1602</v>
      </c>
      <c r="E11" s="406" t="s">
        <v>1603</v>
      </c>
      <c r="F11" s="406" t="s">
        <v>1604</v>
      </c>
      <c r="G11" s="406"/>
      <c r="H11" s="406"/>
      <c r="I11" s="406" t="s">
        <v>1589</v>
      </c>
      <c r="J11" s="406" t="s">
        <v>1760</v>
      </c>
      <c r="K11" s="375" t="s">
        <v>1483</v>
      </c>
      <c r="L11" s="375" t="s">
        <v>1755</v>
      </c>
      <c r="M11" s="484"/>
      <c r="N11" s="485"/>
      <c r="O11" s="484"/>
      <c r="P11" s="486"/>
      <c r="Q11" s="395"/>
      <c r="R11" s="484"/>
      <c r="S11" s="484"/>
      <c r="T11" s="484"/>
      <c r="U11" s="484"/>
      <c r="V11" s="484"/>
      <c r="W11" s="484"/>
      <c r="X11" s="395"/>
    </row>
    <row r="12" spans="1:24" s="387" customFormat="1" ht="15" customHeight="1">
      <c r="A12" s="482" t="s">
        <v>1587</v>
      </c>
      <c r="B12" s="406" t="s">
        <v>447</v>
      </c>
      <c r="C12" s="406" t="s">
        <v>1607</v>
      </c>
      <c r="D12" s="406" t="s">
        <v>1799</v>
      </c>
      <c r="E12" s="406" t="s">
        <v>1608</v>
      </c>
      <c r="F12" s="406" t="s">
        <v>1609</v>
      </c>
      <c r="G12" s="406"/>
      <c r="H12" s="406"/>
      <c r="I12" s="406" t="s">
        <v>1589</v>
      </c>
      <c r="J12" s="406" t="s">
        <v>1756</v>
      </c>
      <c r="K12" s="375" t="s">
        <v>1483</v>
      </c>
      <c r="L12" s="375" t="s">
        <v>1755</v>
      </c>
      <c r="M12" s="484"/>
      <c r="N12" s="485"/>
      <c r="O12" s="484"/>
      <c r="P12" s="486"/>
      <c r="Q12" s="395"/>
      <c r="R12" s="484"/>
      <c r="S12" s="484"/>
      <c r="T12" s="484"/>
      <c r="U12" s="484"/>
      <c r="V12" s="484"/>
      <c r="W12" s="484"/>
      <c r="X12" s="395"/>
    </row>
    <row r="13" spans="1:24" s="387" customFormat="1" ht="15" customHeight="1">
      <c r="A13" s="482" t="s">
        <v>1600</v>
      </c>
      <c r="B13" s="406" t="s">
        <v>447</v>
      </c>
      <c r="C13" s="406" t="s">
        <v>1613</v>
      </c>
      <c r="D13" s="406" t="s">
        <v>1617</v>
      </c>
      <c r="E13" s="406" t="s">
        <v>1616</v>
      </c>
      <c r="F13" s="406" t="s">
        <v>1615</v>
      </c>
      <c r="G13" s="406"/>
      <c r="H13" s="406"/>
      <c r="I13" s="406" t="s">
        <v>1589</v>
      </c>
      <c r="J13" s="406" t="s">
        <v>1761</v>
      </c>
      <c r="K13" s="375" t="s">
        <v>1483</v>
      </c>
      <c r="L13" s="375" t="s">
        <v>1755</v>
      </c>
      <c r="M13" s="484"/>
      <c r="N13" s="485"/>
      <c r="O13" s="484"/>
      <c r="P13" s="486"/>
      <c r="Q13" s="395"/>
      <c r="R13" s="484"/>
      <c r="S13" s="484"/>
      <c r="T13" s="484"/>
      <c r="U13" s="484"/>
      <c r="V13" s="484"/>
      <c r="W13" s="484"/>
      <c r="X13" s="395"/>
    </row>
    <row r="14" spans="1:24" s="387" customFormat="1" ht="15" customHeight="1">
      <c r="A14" s="487" t="s">
        <v>179</v>
      </c>
      <c r="B14" s="488"/>
      <c r="C14" s="488"/>
      <c r="D14" s="488"/>
      <c r="E14" s="488"/>
      <c r="F14" s="488"/>
      <c r="G14" s="488"/>
      <c r="H14" s="488"/>
      <c r="I14" s="488"/>
      <c r="J14" s="488"/>
      <c r="K14" s="488"/>
      <c r="L14" s="489"/>
      <c r="M14" s="490"/>
      <c r="N14" s="490"/>
      <c r="O14" s="490"/>
      <c r="P14" s="490"/>
      <c r="Q14" s="395"/>
      <c r="R14" s="490"/>
      <c r="S14" s="490"/>
      <c r="T14" s="490"/>
      <c r="U14" s="490"/>
      <c r="V14" s="490"/>
      <c r="W14" s="490"/>
      <c r="X14" s="395"/>
    </row>
    <row r="15" spans="1:24" s="387" customFormat="1" ht="139.5" customHeight="1">
      <c r="A15" s="375" t="s">
        <v>1766</v>
      </c>
      <c r="B15" s="406" t="s">
        <v>174</v>
      </c>
      <c r="C15" s="406" t="s">
        <v>1772</v>
      </c>
      <c r="D15" s="406" t="s">
        <v>1768</v>
      </c>
      <c r="E15" s="406" t="s">
        <v>1773</v>
      </c>
      <c r="F15" s="406" t="s">
        <v>1774</v>
      </c>
      <c r="G15" s="406" t="s">
        <v>1769</v>
      </c>
      <c r="H15" s="406" t="s">
        <v>1770</v>
      </c>
      <c r="I15" s="406" t="s">
        <v>1754</v>
      </c>
      <c r="J15" s="375" t="s">
        <v>2034</v>
      </c>
      <c r="K15" s="375" t="s">
        <v>1483</v>
      </c>
      <c r="L15" s="375" t="s">
        <v>2048</v>
      </c>
      <c r="M15" s="484"/>
      <c r="N15" s="485"/>
      <c r="O15" s="484"/>
      <c r="P15" s="486"/>
      <c r="Q15" s="395"/>
      <c r="R15" s="484"/>
      <c r="S15" s="484"/>
      <c r="T15" s="484"/>
      <c r="U15" s="484"/>
      <c r="V15" s="484"/>
      <c r="W15" s="484"/>
      <c r="X15" s="395"/>
    </row>
    <row r="16" spans="1:24" s="387" customFormat="1" ht="93.6" customHeight="1">
      <c r="A16" s="375" t="s">
        <v>1781</v>
      </c>
      <c r="B16" s="406" t="s">
        <v>447</v>
      </c>
      <c r="C16" s="406" t="s">
        <v>1784</v>
      </c>
      <c r="D16" s="406" t="s">
        <v>1787</v>
      </c>
      <c r="E16" s="406" t="s">
        <v>1785</v>
      </c>
      <c r="F16" s="406" t="s">
        <v>1786</v>
      </c>
      <c r="G16" s="406"/>
      <c r="H16" s="406"/>
      <c r="I16" s="406" t="s">
        <v>1589</v>
      </c>
      <c r="J16" s="375" t="s">
        <v>2038</v>
      </c>
      <c r="K16" s="375" t="s">
        <v>1483</v>
      </c>
      <c r="L16" s="375" t="s">
        <v>2048</v>
      </c>
      <c r="M16" s="484"/>
      <c r="N16" s="485"/>
      <c r="O16" s="484"/>
      <c r="P16" s="486"/>
      <c r="Q16" s="395"/>
      <c r="R16" s="484"/>
      <c r="S16" s="484"/>
      <c r="T16" s="484"/>
      <c r="U16" s="484"/>
      <c r="V16" s="484"/>
      <c r="W16" s="484"/>
      <c r="X16" s="395"/>
    </row>
    <row r="17" spans="1:256" s="387" customFormat="1" ht="119.45" customHeight="1">
      <c r="A17" s="401" t="s">
        <v>1777</v>
      </c>
      <c r="B17" s="401" t="s">
        <v>447</v>
      </c>
      <c r="C17" s="401" t="s">
        <v>1776</v>
      </c>
      <c r="D17" s="401" t="s">
        <v>1790</v>
      </c>
      <c r="E17" s="401" t="s">
        <v>1778</v>
      </c>
      <c r="F17" s="401" t="s">
        <v>1779</v>
      </c>
      <c r="G17" s="401"/>
      <c r="H17" s="401"/>
      <c r="I17" s="401" t="s">
        <v>1589</v>
      </c>
      <c r="J17" s="401" t="s">
        <v>2042</v>
      </c>
      <c r="K17" s="401" t="s">
        <v>1483</v>
      </c>
      <c r="L17" s="375" t="s">
        <v>2048</v>
      </c>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401"/>
      <c r="AU17" s="401"/>
      <c r="AV17" s="401"/>
      <c r="AW17" s="401"/>
      <c r="AX17" s="401"/>
      <c r="AY17" s="401"/>
      <c r="AZ17" s="401"/>
      <c r="BA17" s="401"/>
      <c r="BB17" s="401"/>
      <c r="BC17" s="401"/>
      <c r="BD17" s="401"/>
      <c r="BE17" s="401"/>
      <c r="BF17" s="401"/>
      <c r="BG17" s="401"/>
      <c r="BH17" s="401"/>
      <c r="BI17" s="401"/>
      <c r="BJ17" s="401"/>
      <c r="BK17" s="401"/>
      <c r="BL17" s="401"/>
      <c r="BM17" s="401"/>
      <c r="BN17" s="401"/>
      <c r="BO17" s="401"/>
      <c r="BP17" s="401"/>
      <c r="BQ17" s="401"/>
      <c r="BR17" s="401"/>
      <c r="BS17" s="401"/>
      <c r="BT17" s="401"/>
      <c r="BU17" s="401"/>
      <c r="BV17" s="401"/>
      <c r="BW17" s="401"/>
      <c r="BX17" s="401"/>
      <c r="BY17" s="401"/>
      <c r="BZ17" s="401"/>
      <c r="CA17" s="401"/>
      <c r="CB17" s="401"/>
      <c r="CC17" s="401"/>
      <c r="CD17" s="401"/>
      <c r="CE17" s="401"/>
      <c r="CF17" s="401"/>
      <c r="CG17" s="401"/>
      <c r="CH17" s="401"/>
      <c r="CI17" s="401"/>
      <c r="CJ17" s="401"/>
      <c r="CK17" s="401"/>
      <c r="CL17" s="401"/>
      <c r="CM17" s="401"/>
      <c r="CN17" s="401"/>
      <c r="CO17" s="401"/>
      <c r="CP17" s="401"/>
      <c r="CQ17" s="401"/>
      <c r="CR17" s="401"/>
      <c r="CS17" s="401"/>
      <c r="CT17" s="401"/>
      <c r="CU17" s="401"/>
      <c r="CV17" s="401"/>
      <c r="CW17" s="401"/>
      <c r="CX17" s="401"/>
      <c r="CY17" s="401"/>
      <c r="CZ17" s="401"/>
      <c r="DA17" s="401"/>
      <c r="DB17" s="401"/>
      <c r="DC17" s="401"/>
      <c r="DD17" s="401"/>
      <c r="DE17" s="401"/>
      <c r="DF17" s="401"/>
      <c r="DG17" s="401"/>
      <c r="DH17" s="401"/>
      <c r="DI17" s="401"/>
      <c r="DJ17" s="401"/>
      <c r="DK17" s="401"/>
      <c r="DL17" s="401"/>
      <c r="DM17" s="401"/>
      <c r="DN17" s="401"/>
      <c r="DO17" s="401"/>
      <c r="DP17" s="401"/>
      <c r="DQ17" s="401"/>
      <c r="DR17" s="401"/>
      <c r="DS17" s="401"/>
      <c r="DT17" s="401"/>
      <c r="DU17" s="401"/>
      <c r="DV17" s="401"/>
      <c r="DW17" s="401"/>
      <c r="DX17" s="401"/>
      <c r="DY17" s="401"/>
      <c r="DZ17" s="401"/>
      <c r="EA17" s="401"/>
      <c r="EB17" s="401"/>
      <c r="EC17" s="401"/>
      <c r="ED17" s="401"/>
      <c r="EE17" s="401"/>
      <c r="EF17" s="401"/>
      <c r="EG17" s="401"/>
      <c r="EH17" s="401"/>
      <c r="EI17" s="401"/>
      <c r="EJ17" s="401"/>
      <c r="EK17" s="401"/>
      <c r="EL17" s="401"/>
      <c r="EM17" s="401"/>
      <c r="EN17" s="401"/>
      <c r="EO17" s="401"/>
      <c r="EP17" s="401"/>
      <c r="EQ17" s="401"/>
      <c r="ER17" s="401"/>
      <c r="ES17" s="401"/>
      <c r="ET17" s="401"/>
      <c r="EU17" s="401"/>
      <c r="EV17" s="401"/>
      <c r="EW17" s="401"/>
      <c r="EX17" s="401"/>
      <c r="EY17" s="401"/>
      <c r="EZ17" s="401"/>
      <c r="FA17" s="401"/>
      <c r="FB17" s="401"/>
      <c r="FC17" s="401"/>
      <c r="FD17" s="401"/>
      <c r="FE17" s="401"/>
      <c r="FF17" s="401"/>
      <c r="FG17" s="401"/>
      <c r="FH17" s="401"/>
      <c r="FI17" s="401"/>
      <c r="FJ17" s="401"/>
      <c r="FK17" s="401"/>
      <c r="FL17" s="401"/>
      <c r="FM17" s="401"/>
      <c r="FN17" s="401"/>
      <c r="FO17" s="401"/>
      <c r="FP17" s="401"/>
      <c r="FQ17" s="401"/>
      <c r="FR17" s="401"/>
      <c r="FS17" s="401"/>
      <c r="FT17" s="401"/>
      <c r="FU17" s="401"/>
      <c r="FV17" s="401"/>
      <c r="FW17" s="401"/>
      <c r="FX17" s="401"/>
      <c r="FY17" s="401"/>
      <c r="FZ17" s="401"/>
      <c r="GA17" s="401"/>
      <c r="GB17" s="401"/>
      <c r="GC17" s="401"/>
      <c r="GD17" s="401"/>
      <c r="GE17" s="401"/>
      <c r="GF17" s="401"/>
      <c r="GG17" s="401"/>
      <c r="GH17" s="401"/>
      <c r="GI17" s="401"/>
      <c r="GJ17" s="401"/>
      <c r="GK17" s="401"/>
      <c r="GL17" s="401"/>
      <c r="GM17" s="401"/>
      <c r="GN17" s="401"/>
      <c r="GO17" s="401"/>
      <c r="GP17" s="401"/>
      <c r="GQ17" s="401"/>
      <c r="GR17" s="401"/>
      <c r="GS17" s="401"/>
      <c r="GT17" s="401"/>
      <c r="GU17" s="401"/>
      <c r="GV17" s="401"/>
      <c r="GW17" s="401"/>
      <c r="GX17" s="401"/>
      <c r="GY17" s="401"/>
      <c r="GZ17" s="401"/>
      <c r="HA17" s="401"/>
      <c r="HB17" s="401"/>
      <c r="HC17" s="401"/>
      <c r="HD17" s="401"/>
      <c r="HE17" s="401"/>
      <c r="HF17" s="401"/>
      <c r="HG17" s="401"/>
      <c r="HH17" s="401"/>
      <c r="HI17" s="401"/>
      <c r="HJ17" s="401"/>
      <c r="HK17" s="401"/>
      <c r="HL17" s="401"/>
      <c r="HM17" s="401"/>
      <c r="HN17" s="401"/>
      <c r="HO17" s="401"/>
      <c r="HP17" s="401"/>
      <c r="HQ17" s="401"/>
      <c r="HR17" s="401"/>
      <c r="HS17" s="401"/>
      <c r="HT17" s="401"/>
      <c r="HU17" s="401"/>
      <c r="HV17" s="401"/>
      <c r="HW17" s="401"/>
      <c r="HX17" s="401"/>
      <c r="HY17" s="401"/>
      <c r="HZ17" s="401"/>
      <c r="IA17" s="401"/>
      <c r="IB17" s="401"/>
      <c r="IC17" s="401"/>
      <c r="ID17" s="401"/>
      <c r="IE17" s="401"/>
      <c r="IF17" s="401"/>
      <c r="IG17" s="401"/>
      <c r="IH17" s="401"/>
      <c r="II17" s="401"/>
      <c r="IJ17" s="401"/>
      <c r="IK17" s="401"/>
      <c r="IL17" s="401"/>
      <c r="IM17" s="401"/>
      <c r="IN17" s="401"/>
      <c r="IO17" s="401"/>
      <c r="IP17" s="401"/>
      <c r="IQ17" s="401"/>
      <c r="IR17" s="401"/>
      <c r="IS17" s="401"/>
      <c r="IT17" s="401"/>
      <c r="IU17" s="401"/>
      <c r="IV17" s="401"/>
    </row>
    <row r="18" spans="1:256" s="387" customFormat="1" ht="146.1" customHeight="1">
      <c r="A18" s="375" t="s">
        <v>1788</v>
      </c>
      <c r="B18" s="406" t="s">
        <v>174</v>
      </c>
      <c r="C18" s="406" t="s">
        <v>1801</v>
      </c>
      <c r="D18" s="406" t="s">
        <v>1804</v>
      </c>
      <c r="E18" s="406" t="s">
        <v>1806</v>
      </c>
      <c r="F18" s="406" t="s">
        <v>1805</v>
      </c>
      <c r="G18" s="406"/>
      <c r="H18" s="406"/>
      <c r="I18" s="406" t="s">
        <v>1754</v>
      </c>
      <c r="J18" s="375" t="s">
        <v>2043</v>
      </c>
      <c r="K18" s="375" t="s">
        <v>1483</v>
      </c>
      <c r="L18" s="375" t="s">
        <v>2048</v>
      </c>
      <c r="M18" s="484"/>
      <c r="N18" s="485"/>
      <c r="O18" s="484"/>
      <c r="P18" s="486"/>
      <c r="Q18" s="395"/>
      <c r="R18" s="484"/>
      <c r="S18" s="484"/>
      <c r="T18" s="484"/>
      <c r="U18" s="484"/>
      <c r="V18" s="484"/>
      <c r="W18" s="484"/>
      <c r="X18" s="395"/>
    </row>
    <row r="19" spans="1:256" s="387" customFormat="1" ht="102.6" customHeight="1">
      <c r="A19" s="375" t="s">
        <v>1789</v>
      </c>
      <c r="B19" s="406" t="s">
        <v>174</v>
      </c>
      <c r="C19" s="406" t="s">
        <v>1807</v>
      </c>
      <c r="D19" s="406" t="s">
        <v>1817</v>
      </c>
      <c r="E19" s="406" t="s">
        <v>1808</v>
      </c>
      <c r="F19" s="406" t="s">
        <v>1809</v>
      </c>
      <c r="G19" s="406"/>
      <c r="H19" s="406"/>
      <c r="I19" s="406" t="s">
        <v>1754</v>
      </c>
      <c r="J19" s="375" t="s">
        <v>2049</v>
      </c>
      <c r="K19" s="375" t="s">
        <v>1483</v>
      </c>
      <c r="L19" s="375" t="s">
        <v>2048</v>
      </c>
      <c r="M19" s="484"/>
      <c r="N19" s="485"/>
      <c r="O19" s="484"/>
      <c r="P19" s="486"/>
      <c r="Q19" s="395"/>
      <c r="R19" s="484"/>
      <c r="S19" s="484"/>
      <c r="T19" s="484"/>
      <c r="U19" s="484"/>
      <c r="V19" s="484"/>
      <c r="W19" s="484"/>
      <c r="X19" s="395"/>
    </row>
    <row r="20" spans="1:256" s="387" customFormat="1" ht="15" customHeight="1">
      <c r="A20" s="487" t="s">
        <v>13</v>
      </c>
      <c r="B20" s="488"/>
      <c r="C20" s="488"/>
      <c r="D20" s="488"/>
      <c r="E20" s="488"/>
      <c r="F20" s="488"/>
      <c r="G20" s="488"/>
      <c r="H20" s="488"/>
      <c r="I20" s="488"/>
      <c r="J20" s="488"/>
      <c r="K20" s="488"/>
      <c r="L20" s="489"/>
      <c r="M20" s="490"/>
      <c r="N20" s="490"/>
      <c r="O20" s="490"/>
      <c r="P20" s="490"/>
      <c r="Q20" s="395"/>
      <c r="R20" s="490"/>
      <c r="S20" s="490"/>
      <c r="T20" s="490"/>
      <c r="U20" s="490"/>
      <c r="V20" s="490"/>
      <c r="W20" s="490"/>
      <c r="X20" s="395"/>
    </row>
    <row r="21" spans="1:256" s="387" customFormat="1" ht="81.599999999999994" customHeight="1">
      <c r="A21" s="375" t="s">
        <v>2077</v>
      </c>
      <c r="B21" s="406" t="s">
        <v>447</v>
      </c>
      <c r="C21" s="406" t="s">
        <v>2079</v>
      </c>
      <c r="D21" s="406" t="s">
        <v>2082</v>
      </c>
      <c r="E21" s="406" t="s">
        <v>2080</v>
      </c>
      <c r="F21" s="375" t="s">
        <v>2081</v>
      </c>
      <c r="G21" s="406"/>
      <c r="H21" s="406"/>
      <c r="I21" s="406" t="s">
        <v>2078</v>
      </c>
      <c r="J21" s="406"/>
      <c r="K21" s="406" t="s">
        <v>1588</v>
      </c>
      <c r="L21" s="406"/>
      <c r="M21" s="484"/>
      <c r="N21" s="484"/>
      <c r="O21" s="484"/>
      <c r="P21" s="486"/>
      <c r="Q21" s="395"/>
      <c r="R21" s="484"/>
      <c r="S21" s="484"/>
      <c r="T21" s="484"/>
      <c r="U21" s="484"/>
      <c r="V21" s="484"/>
      <c r="W21" s="484"/>
      <c r="X21" s="395"/>
    </row>
    <row r="22" spans="1:256" s="387" customFormat="1" ht="80.099999999999994" customHeight="1">
      <c r="A22" s="375" t="s">
        <v>2083</v>
      </c>
      <c r="B22" s="406" t="s">
        <v>174</v>
      </c>
      <c r="C22" s="406" t="s">
        <v>2096</v>
      </c>
      <c r="D22" s="406" t="s">
        <v>2098</v>
      </c>
      <c r="E22" s="406" t="s">
        <v>2093</v>
      </c>
      <c r="F22" s="406" t="s">
        <v>2099</v>
      </c>
      <c r="G22" s="406" t="s">
        <v>2094</v>
      </c>
      <c r="H22" s="406" t="s">
        <v>2095</v>
      </c>
      <c r="I22" s="406" t="s">
        <v>1754</v>
      </c>
      <c r="J22" s="406"/>
      <c r="K22" s="406" t="s">
        <v>1588</v>
      </c>
      <c r="L22" s="406"/>
      <c r="M22" s="484"/>
      <c r="N22" s="484"/>
      <c r="O22" s="484"/>
      <c r="P22" s="486"/>
      <c r="Q22" s="395"/>
      <c r="R22" s="484"/>
      <c r="S22" s="484"/>
      <c r="T22" s="484"/>
      <c r="U22" s="484"/>
      <c r="V22" s="484"/>
      <c r="W22" s="484"/>
      <c r="X22" s="395"/>
    </row>
    <row r="23" spans="1:256" s="387" customFormat="1" ht="146.1" customHeight="1">
      <c r="A23" s="375" t="s">
        <v>2090</v>
      </c>
      <c r="B23" s="406" t="s">
        <v>447</v>
      </c>
      <c r="C23" s="406" t="s">
        <v>2104</v>
      </c>
      <c r="D23" s="406" t="s">
        <v>2105</v>
      </c>
      <c r="E23" s="406" t="s">
        <v>2102</v>
      </c>
      <c r="F23" s="406" t="s">
        <v>2101</v>
      </c>
      <c r="G23" s="406"/>
      <c r="H23" s="406"/>
      <c r="I23" s="406" t="s">
        <v>2078</v>
      </c>
      <c r="J23" s="406"/>
      <c r="K23" s="406" t="s">
        <v>1588</v>
      </c>
      <c r="L23" s="406"/>
      <c r="M23" s="484"/>
      <c r="N23" s="484"/>
      <c r="O23" s="484"/>
      <c r="P23" s="486"/>
      <c r="Q23" s="395"/>
      <c r="R23" s="484"/>
      <c r="S23" s="484"/>
      <c r="T23" s="484"/>
      <c r="U23" s="484"/>
      <c r="V23" s="484"/>
      <c r="W23" s="484"/>
      <c r="X23" s="395"/>
    </row>
    <row r="24" spans="1:256" s="387" customFormat="1" ht="15" customHeight="1">
      <c r="A24" s="487" t="s">
        <v>14</v>
      </c>
      <c r="B24" s="488"/>
      <c r="C24" s="488"/>
      <c r="D24" s="488"/>
      <c r="E24" s="488"/>
      <c r="F24" s="488"/>
      <c r="G24" s="488"/>
      <c r="H24" s="488"/>
      <c r="I24" s="488"/>
      <c r="J24" s="488"/>
      <c r="K24" s="488"/>
      <c r="L24" s="489"/>
      <c r="M24" s="490"/>
      <c r="N24" s="490"/>
      <c r="O24" s="490"/>
      <c r="P24" s="490"/>
      <c r="Q24" s="395"/>
      <c r="R24" s="490"/>
      <c r="S24" s="490"/>
      <c r="T24" s="490"/>
      <c r="U24" s="490"/>
      <c r="V24" s="490"/>
      <c r="W24" s="490"/>
      <c r="X24" s="395"/>
    </row>
    <row r="25" spans="1:256" s="387" customFormat="1" ht="12.75">
      <c r="A25" s="375"/>
      <c r="B25" s="491"/>
      <c r="C25" s="491"/>
      <c r="D25" s="491"/>
      <c r="E25" s="491"/>
      <c r="F25" s="491"/>
      <c r="G25" s="491"/>
      <c r="H25" s="491"/>
      <c r="I25" s="491"/>
      <c r="J25" s="491"/>
      <c r="K25" s="491"/>
      <c r="L25" s="491"/>
      <c r="M25" s="484"/>
      <c r="N25" s="485"/>
      <c r="O25" s="484"/>
      <c r="P25" s="486"/>
      <c r="Q25" s="395"/>
      <c r="R25" s="484"/>
      <c r="S25" s="484"/>
      <c r="T25" s="484"/>
      <c r="U25" s="484"/>
      <c r="V25" s="484"/>
      <c r="W25" s="484"/>
      <c r="X25" s="395"/>
    </row>
    <row r="26" spans="1:256" s="387" customFormat="1" ht="12.75">
      <c r="A26" s="375"/>
      <c r="B26" s="491"/>
      <c r="C26" s="491"/>
      <c r="D26" s="491"/>
      <c r="E26" s="491"/>
      <c r="F26" s="491"/>
      <c r="G26" s="491"/>
      <c r="H26" s="491"/>
      <c r="I26" s="491"/>
      <c r="J26" s="491"/>
      <c r="K26" s="491"/>
      <c r="L26" s="491"/>
      <c r="M26" s="484"/>
      <c r="N26" s="485"/>
      <c r="O26" s="484"/>
      <c r="P26" s="486"/>
      <c r="Q26" s="395"/>
      <c r="R26" s="484"/>
      <c r="S26" s="484"/>
      <c r="T26" s="484"/>
      <c r="U26" s="484"/>
      <c r="V26" s="484"/>
      <c r="W26" s="484"/>
      <c r="X26" s="395"/>
    </row>
    <row r="27" spans="1:256" s="387" customFormat="1" ht="15" customHeight="1">
      <c r="A27" s="487" t="s">
        <v>15</v>
      </c>
      <c r="B27" s="488"/>
      <c r="C27" s="488"/>
      <c r="D27" s="488"/>
      <c r="E27" s="488"/>
      <c r="F27" s="488"/>
      <c r="G27" s="488"/>
      <c r="H27" s="488"/>
      <c r="I27" s="488"/>
      <c r="J27" s="488"/>
      <c r="K27" s="488"/>
      <c r="L27" s="489"/>
      <c r="M27" s="490"/>
      <c r="N27" s="490"/>
      <c r="O27" s="490"/>
      <c r="P27" s="490"/>
      <c r="Q27" s="395"/>
      <c r="R27" s="490"/>
      <c r="S27" s="490"/>
      <c r="T27" s="490"/>
      <c r="U27" s="490"/>
      <c r="V27" s="490"/>
      <c r="W27" s="490"/>
      <c r="X27" s="395"/>
    </row>
    <row r="28" spans="1:256" s="387" customFormat="1" ht="12.75">
      <c r="A28" s="375"/>
      <c r="B28" s="491"/>
      <c r="C28" s="406"/>
      <c r="D28" s="483"/>
      <c r="E28" s="406"/>
      <c r="F28" s="406"/>
      <c r="G28" s="406"/>
      <c r="H28" s="406"/>
      <c r="I28" s="406"/>
      <c r="J28" s="406"/>
      <c r="K28" s="375"/>
      <c r="L28" s="375"/>
      <c r="M28" s="484"/>
      <c r="N28" s="485"/>
      <c r="O28" s="484"/>
      <c r="P28" s="486"/>
      <c r="Q28" s="395"/>
      <c r="R28" s="484"/>
      <c r="S28" s="484"/>
      <c r="T28" s="484"/>
      <c r="U28" s="484"/>
      <c r="V28" s="484"/>
      <c r="W28" s="484"/>
      <c r="X28" s="395"/>
    </row>
    <row r="29" spans="1:256" s="387" customFormat="1" ht="12.75">
      <c r="A29" s="375"/>
      <c r="B29" s="491"/>
      <c r="C29" s="406"/>
      <c r="D29" s="483"/>
      <c r="E29" s="406"/>
      <c r="F29" s="406"/>
      <c r="G29" s="406"/>
      <c r="H29" s="406"/>
      <c r="I29" s="406"/>
      <c r="J29" s="406"/>
      <c r="K29" s="375"/>
      <c r="L29" s="375"/>
      <c r="M29" s="484"/>
      <c r="N29" s="485"/>
      <c r="O29" s="484"/>
      <c r="P29" s="486"/>
      <c r="Q29" s="395"/>
      <c r="R29" s="484"/>
      <c r="S29" s="484"/>
      <c r="T29" s="484"/>
      <c r="U29" s="484"/>
      <c r="V29" s="484"/>
      <c r="W29" s="484"/>
      <c r="X29" s="395"/>
    </row>
    <row r="30" spans="1:256" s="372" customFormat="1" ht="12.75">
      <c r="A30" s="492" t="s">
        <v>36</v>
      </c>
      <c r="B30" s="485"/>
      <c r="C30" s="492"/>
      <c r="D30" s="381"/>
      <c r="N30" s="387"/>
      <c r="O30" s="387"/>
    </row>
    <row r="31" spans="1:256" s="372" customFormat="1" ht="12.75">
      <c r="A31" s="492"/>
      <c r="B31" s="485"/>
      <c r="C31" s="492"/>
      <c r="D31" s="381"/>
      <c r="N31" s="387"/>
      <c r="O31" s="387"/>
    </row>
    <row r="32" spans="1:256" s="372" customFormat="1" ht="12.75">
      <c r="A32" s="492"/>
      <c r="B32" s="485"/>
      <c r="C32" s="492"/>
      <c r="D32" s="381"/>
      <c r="N32" s="387"/>
      <c r="O32" s="387"/>
    </row>
    <row r="33" spans="1:15" s="372" customFormat="1" ht="12.75">
      <c r="A33" s="492"/>
      <c r="B33" s="485"/>
      <c r="C33" s="492"/>
      <c r="D33" s="381"/>
      <c r="N33" s="387"/>
      <c r="O33" s="387"/>
    </row>
    <row r="34" spans="1:15" s="372" customFormat="1" ht="12.75">
      <c r="A34" s="492"/>
      <c r="B34" s="485"/>
      <c r="C34" s="492"/>
      <c r="D34" s="381"/>
      <c r="N34" s="387"/>
      <c r="O34" s="387"/>
    </row>
    <row r="35" spans="1:15" s="372" customFormat="1" ht="12.75">
      <c r="A35" s="492"/>
      <c r="B35" s="485"/>
      <c r="C35" s="492"/>
      <c r="D35" s="381"/>
      <c r="N35" s="387"/>
      <c r="O35" s="387"/>
    </row>
    <row r="36" spans="1:15" s="496" customFormat="1">
      <c r="A36" s="493"/>
      <c r="B36" s="494"/>
      <c r="C36" s="493"/>
      <c r="D36" s="495"/>
      <c r="N36" s="150"/>
      <c r="O36" s="150"/>
    </row>
    <row r="37" spans="1:15" s="496" customFormat="1">
      <c r="A37" s="493"/>
      <c r="B37" s="494"/>
      <c r="C37" s="493"/>
      <c r="D37" s="495"/>
      <c r="N37" s="150"/>
      <c r="O37" s="150"/>
    </row>
    <row r="38" spans="1:15" s="496" customFormat="1">
      <c r="A38" s="493"/>
      <c r="B38" s="494"/>
      <c r="C38" s="493"/>
      <c r="D38" s="495"/>
      <c r="N38" s="150"/>
      <c r="O38" s="150"/>
    </row>
    <row r="39" spans="1:15" s="496" customFormat="1">
      <c r="A39" s="493"/>
      <c r="B39" s="494"/>
      <c r="C39" s="493"/>
      <c r="D39" s="495"/>
      <c r="N39" s="150"/>
      <c r="O39" s="150"/>
    </row>
    <row r="40" spans="1:15" s="496" customFormat="1">
      <c r="A40" s="493"/>
      <c r="B40" s="494"/>
      <c r="C40" s="493"/>
      <c r="D40" s="495"/>
      <c r="N40" s="150"/>
      <c r="O40" s="150"/>
    </row>
    <row r="41" spans="1:15" s="496" customFormat="1">
      <c r="A41" s="493"/>
      <c r="B41" s="494"/>
      <c r="C41" s="493"/>
      <c r="D41" s="495"/>
      <c r="N41" s="150"/>
      <c r="O41" s="150"/>
    </row>
    <row r="42" spans="1:15" s="496" customFormat="1">
      <c r="A42" s="493"/>
      <c r="B42" s="494"/>
      <c r="C42" s="493"/>
      <c r="D42" s="495"/>
      <c r="N42" s="150"/>
      <c r="O42" s="150"/>
    </row>
    <row r="43" spans="1:15" s="496" customFormat="1">
      <c r="A43" s="493"/>
      <c r="B43" s="494"/>
      <c r="C43" s="493"/>
      <c r="D43" s="495"/>
      <c r="N43" s="150"/>
      <c r="O43" s="150"/>
    </row>
    <row r="44" spans="1:15" s="496" customFormat="1">
      <c r="A44" s="493"/>
      <c r="B44" s="494"/>
      <c r="C44" s="493"/>
      <c r="D44" s="495"/>
      <c r="N44" s="150"/>
      <c r="O44" s="150"/>
    </row>
    <row r="45" spans="1:15" s="496" customFormat="1">
      <c r="A45" s="493"/>
      <c r="B45" s="494"/>
      <c r="C45" s="493"/>
      <c r="D45" s="495"/>
      <c r="N45" s="150"/>
      <c r="O45" s="150"/>
    </row>
    <row r="46" spans="1:15" s="496" customFormat="1">
      <c r="A46" s="493"/>
      <c r="B46" s="494"/>
      <c r="C46" s="493"/>
      <c r="D46" s="495"/>
      <c r="N46" s="150"/>
      <c r="O46" s="150"/>
    </row>
    <row r="47" spans="1:15" s="496" customFormat="1">
      <c r="A47" s="493"/>
      <c r="B47" s="494"/>
      <c r="C47" s="493"/>
      <c r="D47" s="495"/>
      <c r="N47" s="150"/>
      <c r="O47" s="150"/>
    </row>
    <row r="48" spans="1:15" s="496" customFormat="1">
      <c r="A48" s="493"/>
      <c r="B48" s="494"/>
      <c r="C48" s="493"/>
      <c r="D48" s="495"/>
      <c r="N48" s="150"/>
      <c r="O48" s="150"/>
    </row>
    <row r="49" spans="1:15" s="40" customFormat="1" ht="14.25">
      <c r="A49" s="47"/>
      <c r="B49" s="141"/>
      <c r="C49" s="47"/>
      <c r="D49" s="42"/>
      <c r="N49" s="140"/>
      <c r="O49" s="140"/>
    </row>
    <row r="50" spans="1:15" s="40" customFormat="1" ht="14.25">
      <c r="A50" s="47"/>
      <c r="B50" s="141"/>
      <c r="C50" s="47"/>
      <c r="D50" s="42"/>
      <c r="N50" s="140"/>
      <c r="O50" s="140"/>
    </row>
    <row r="51" spans="1:15">
      <c r="A51" s="47"/>
      <c r="B51" s="141"/>
      <c r="C51" s="47"/>
    </row>
    <row r="52" spans="1:15">
      <c r="A52" s="47"/>
      <c r="B52" s="141"/>
      <c r="C52" s="47"/>
    </row>
    <row r="53" spans="1:15">
      <c r="A53" s="47"/>
      <c r="B53" s="141"/>
      <c r="C53" s="47"/>
    </row>
    <row r="54" spans="1:15">
      <c r="A54" s="47"/>
      <c r="B54" s="141"/>
      <c r="C54" s="47"/>
    </row>
    <row r="55" spans="1:15">
      <c r="A55" s="47"/>
      <c r="B55" s="141"/>
      <c r="C55" s="47"/>
    </row>
    <row r="56" spans="1:15">
      <c r="A56" s="47"/>
      <c r="B56" s="141"/>
      <c r="C56" s="47"/>
    </row>
    <row r="57" spans="1:15">
      <c r="B57" s="141"/>
    </row>
    <row r="58" spans="1:15">
      <c r="B58" s="141"/>
    </row>
    <row r="59" spans="1:15">
      <c r="B59" s="141"/>
    </row>
    <row r="60" spans="1:15">
      <c r="B60" s="141"/>
    </row>
    <row r="61" spans="1:15">
      <c r="B61" s="141"/>
    </row>
    <row r="62" spans="1:15">
      <c r="B62" s="141"/>
    </row>
    <row r="63" spans="1:15">
      <c r="B63" s="141"/>
    </row>
    <row r="64" spans="1:15" s="142" customFormat="1" ht="14.25">
      <c r="A64" s="131"/>
      <c r="B64" s="141"/>
      <c r="C64" s="131"/>
      <c r="D64" s="145"/>
      <c r="E64" s="131"/>
      <c r="G64" s="131"/>
      <c r="H64" s="131"/>
      <c r="I64" s="131"/>
      <c r="J64" s="131"/>
      <c r="K64" s="131"/>
      <c r="L64" s="131"/>
      <c r="M64" s="131"/>
    </row>
    <row r="65" spans="1:13" s="142" customFormat="1" ht="14.25">
      <c r="A65" s="131"/>
      <c r="B65" s="141"/>
      <c r="C65" s="131"/>
      <c r="D65" s="145"/>
      <c r="E65" s="131"/>
      <c r="G65" s="131"/>
      <c r="H65" s="131"/>
      <c r="I65" s="131"/>
      <c r="J65" s="131"/>
      <c r="K65" s="131"/>
      <c r="L65" s="131"/>
      <c r="M65" s="131"/>
    </row>
    <row r="66" spans="1:13" s="142" customFormat="1" ht="14.25">
      <c r="A66" s="131"/>
      <c r="B66" s="141"/>
      <c r="C66" s="131"/>
      <c r="D66" s="145"/>
      <c r="E66" s="131"/>
      <c r="G66" s="131"/>
      <c r="H66" s="131"/>
      <c r="I66" s="131"/>
      <c r="J66" s="131"/>
      <c r="K66" s="131"/>
      <c r="L66" s="131"/>
      <c r="M66" s="131"/>
    </row>
    <row r="67" spans="1:13" s="142" customFormat="1" ht="14.25">
      <c r="A67" s="131"/>
      <c r="B67" s="141"/>
      <c r="C67" s="131"/>
      <c r="D67" s="145"/>
      <c r="E67" s="131"/>
      <c r="G67" s="131"/>
      <c r="H67" s="131"/>
      <c r="I67" s="131"/>
      <c r="J67" s="131"/>
      <c r="K67" s="131"/>
      <c r="L67" s="131"/>
      <c r="M67" s="131"/>
    </row>
    <row r="68" spans="1:13" s="142" customFormat="1" ht="14.25">
      <c r="A68" s="131"/>
      <c r="B68" s="141"/>
      <c r="C68" s="131"/>
      <c r="D68" s="145"/>
      <c r="E68" s="131"/>
      <c r="G68" s="131"/>
      <c r="H68" s="131"/>
      <c r="I68" s="131"/>
      <c r="J68" s="131"/>
      <c r="K68" s="131"/>
      <c r="L68" s="131"/>
      <c r="M68" s="131"/>
    </row>
    <row r="69" spans="1:13" s="142" customFormat="1" ht="14.25">
      <c r="A69" s="131"/>
      <c r="B69" s="141"/>
      <c r="C69" s="131"/>
      <c r="D69" s="145"/>
      <c r="E69" s="131"/>
      <c r="G69" s="131"/>
      <c r="H69" s="131"/>
      <c r="I69" s="131"/>
      <c r="J69" s="131"/>
      <c r="K69" s="131"/>
      <c r="L69" s="131"/>
      <c r="M69" s="131"/>
    </row>
    <row r="70" spans="1:13" s="142" customFormat="1" ht="14.25">
      <c r="A70" s="131"/>
      <c r="B70" s="141"/>
      <c r="C70" s="131"/>
      <c r="D70" s="145"/>
      <c r="E70" s="131"/>
      <c r="G70" s="131"/>
      <c r="H70" s="131"/>
      <c r="I70" s="131"/>
      <c r="J70" s="131"/>
      <c r="K70" s="131"/>
      <c r="L70" s="131"/>
      <c r="M70" s="131"/>
    </row>
    <row r="71" spans="1:13" s="142" customFormat="1" ht="14.25">
      <c r="A71" s="131"/>
      <c r="B71" s="141"/>
      <c r="C71" s="131"/>
      <c r="D71" s="145"/>
      <c r="E71" s="131"/>
      <c r="G71" s="131"/>
      <c r="H71" s="131"/>
      <c r="I71" s="131"/>
      <c r="J71" s="131"/>
      <c r="K71" s="131"/>
      <c r="L71" s="131"/>
      <c r="M71" s="131"/>
    </row>
    <row r="72" spans="1:13" s="142" customFormat="1" ht="14.25">
      <c r="A72" s="131"/>
      <c r="B72" s="141"/>
      <c r="C72" s="131"/>
      <c r="D72" s="145"/>
      <c r="E72" s="131"/>
      <c r="G72" s="131"/>
      <c r="H72" s="131"/>
      <c r="I72" s="131"/>
      <c r="J72" s="131"/>
      <c r="K72" s="131"/>
      <c r="L72" s="131"/>
      <c r="M72" s="131"/>
    </row>
    <row r="73" spans="1:13" s="142" customFormat="1" ht="14.25">
      <c r="A73" s="131"/>
      <c r="B73" s="141"/>
      <c r="C73" s="131"/>
      <c r="D73" s="145"/>
      <c r="E73" s="131"/>
      <c r="G73" s="131"/>
      <c r="H73" s="131"/>
      <c r="I73" s="131"/>
      <c r="J73" s="131"/>
      <c r="K73" s="131"/>
      <c r="L73" s="131"/>
      <c r="M73" s="131"/>
    </row>
    <row r="74" spans="1:13" s="142" customFormat="1" ht="14.25">
      <c r="A74" s="131"/>
      <c r="B74" s="141"/>
      <c r="C74" s="131"/>
      <c r="D74" s="145"/>
      <c r="E74" s="131"/>
      <c r="G74" s="131"/>
      <c r="H74" s="131"/>
      <c r="I74" s="131"/>
      <c r="J74" s="131"/>
      <c r="K74" s="131"/>
      <c r="L74" s="131"/>
      <c r="M74" s="131"/>
    </row>
    <row r="75" spans="1:13" s="142" customFormat="1" ht="14.25">
      <c r="A75" s="131"/>
      <c r="B75" s="141"/>
      <c r="C75" s="131"/>
      <c r="D75" s="145"/>
      <c r="E75" s="131"/>
      <c r="G75" s="131"/>
      <c r="H75" s="131"/>
      <c r="I75" s="131"/>
      <c r="J75" s="131"/>
      <c r="K75" s="131"/>
      <c r="L75" s="131"/>
      <c r="M75" s="131"/>
    </row>
    <row r="76" spans="1:13" s="142" customFormat="1" ht="14.25">
      <c r="A76" s="131"/>
      <c r="B76" s="141"/>
      <c r="C76" s="131"/>
      <c r="D76" s="145"/>
      <c r="E76" s="131"/>
      <c r="G76" s="131"/>
      <c r="H76" s="131"/>
      <c r="I76" s="131"/>
      <c r="J76" s="131"/>
      <c r="K76" s="131"/>
      <c r="L76" s="131"/>
      <c r="M76" s="131"/>
    </row>
    <row r="77" spans="1:13" s="142" customFormat="1" ht="14.25">
      <c r="A77" s="131"/>
      <c r="B77" s="141"/>
      <c r="C77" s="131"/>
      <c r="D77" s="145"/>
      <c r="E77" s="131"/>
      <c r="G77" s="131"/>
      <c r="H77" s="131"/>
      <c r="I77" s="131"/>
      <c r="J77" s="131"/>
      <c r="K77" s="131"/>
      <c r="L77" s="131"/>
      <c r="M77" s="131"/>
    </row>
    <row r="78" spans="1:13" s="142" customFormat="1" ht="14.25">
      <c r="A78" s="131"/>
      <c r="B78" s="141"/>
      <c r="C78" s="131"/>
      <c r="D78" s="145"/>
      <c r="E78" s="131"/>
      <c r="G78" s="131"/>
      <c r="H78" s="131"/>
      <c r="I78" s="131"/>
      <c r="J78" s="131"/>
      <c r="K78" s="131"/>
      <c r="L78" s="131"/>
      <c r="M78" s="131"/>
    </row>
    <row r="79" spans="1:13" s="142" customFormat="1" ht="14.25">
      <c r="A79" s="131"/>
      <c r="B79" s="141"/>
      <c r="C79" s="131"/>
      <c r="D79" s="145"/>
      <c r="E79" s="131"/>
      <c r="G79" s="131"/>
      <c r="H79" s="131"/>
      <c r="I79" s="131"/>
      <c r="J79" s="131"/>
      <c r="K79" s="131"/>
      <c r="L79" s="131"/>
      <c r="M79" s="131"/>
    </row>
    <row r="80" spans="1:13" s="142" customFormat="1" ht="14.25">
      <c r="A80" s="131"/>
      <c r="B80" s="141"/>
      <c r="C80" s="131"/>
      <c r="D80" s="145"/>
      <c r="E80" s="131"/>
      <c r="G80" s="131"/>
      <c r="H80" s="131"/>
      <c r="I80" s="131"/>
      <c r="J80" s="131"/>
      <c r="K80" s="131"/>
      <c r="L80" s="131"/>
      <c r="M80" s="131"/>
    </row>
    <row r="81" spans="1:13" s="142" customFormat="1" ht="14.25">
      <c r="A81" s="131"/>
      <c r="B81" s="141"/>
      <c r="C81" s="131"/>
      <c r="D81" s="145"/>
      <c r="E81" s="131"/>
      <c r="G81" s="131"/>
      <c r="H81" s="131"/>
      <c r="I81" s="131"/>
      <c r="J81" s="131"/>
      <c r="K81" s="131"/>
      <c r="L81" s="131"/>
      <c r="M81" s="131"/>
    </row>
    <row r="82" spans="1:13" s="142" customFormat="1" ht="14.25">
      <c r="A82" s="131"/>
      <c r="B82" s="141"/>
      <c r="C82" s="131"/>
      <c r="D82" s="145"/>
      <c r="E82" s="131"/>
      <c r="G82" s="131"/>
      <c r="H82" s="131"/>
      <c r="I82" s="131"/>
      <c r="J82" s="131"/>
      <c r="K82" s="131"/>
      <c r="L82" s="131"/>
      <c r="M82" s="131"/>
    </row>
    <row r="83" spans="1:13" s="142" customFormat="1" ht="14.25">
      <c r="A83" s="131"/>
      <c r="B83" s="141"/>
      <c r="C83" s="131"/>
      <c r="D83" s="145"/>
      <c r="E83" s="131"/>
      <c r="G83" s="131"/>
      <c r="H83" s="131"/>
      <c r="I83" s="131"/>
      <c r="J83" s="131"/>
      <c r="K83" s="131"/>
      <c r="L83" s="131"/>
      <c r="M83" s="131"/>
    </row>
    <row r="84" spans="1:13" s="142" customFormat="1" ht="14.25">
      <c r="A84" s="131"/>
      <c r="B84" s="141"/>
      <c r="C84" s="131"/>
      <c r="D84" s="145"/>
      <c r="E84" s="131"/>
      <c r="G84" s="131"/>
      <c r="H84" s="131"/>
      <c r="I84" s="131"/>
      <c r="J84" s="131"/>
      <c r="K84" s="131"/>
      <c r="L84" s="131"/>
      <c r="M84" s="131"/>
    </row>
    <row r="85" spans="1:13" s="142" customFormat="1" ht="14.25">
      <c r="A85" s="131"/>
      <c r="B85" s="141"/>
      <c r="C85" s="131"/>
      <c r="D85" s="145"/>
      <c r="E85" s="131"/>
      <c r="G85" s="131"/>
      <c r="H85" s="131"/>
      <c r="I85" s="131"/>
      <c r="J85" s="131"/>
      <c r="K85" s="131"/>
      <c r="L85" s="131"/>
      <c r="M85" s="131"/>
    </row>
    <row r="86" spans="1:13" s="142" customFormat="1" ht="14.25">
      <c r="A86" s="131"/>
      <c r="B86" s="141"/>
      <c r="C86" s="131"/>
      <c r="D86" s="145"/>
      <c r="E86" s="131"/>
      <c r="G86" s="131"/>
      <c r="H86" s="131"/>
      <c r="I86" s="131"/>
      <c r="J86" s="131"/>
      <c r="K86" s="131"/>
      <c r="L86" s="131"/>
      <c r="M86" s="131"/>
    </row>
    <row r="87" spans="1:13" s="142" customFormat="1" ht="14.25">
      <c r="A87" s="131"/>
      <c r="B87" s="141"/>
      <c r="C87" s="131"/>
      <c r="D87" s="145"/>
      <c r="E87" s="131"/>
      <c r="G87" s="131"/>
      <c r="H87" s="131"/>
      <c r="I87" s="131"/>
      <c r="J87" s="131"/>
      <c r="K87" s="131"/>
      <c r="L87" s="131"/>
      <c r="M87" s="131"/>
    </row>
    <row r="88" spans="1:13" s="142" customFormat="1" ht="14.25">
      <c r="A88" s="131"/>
      <c r="B88" s="141"/>
      <c r="C88" s="131"/>
      <c r="D88" s="145"/>
      <c r="E88" s="131"/>
      <c r="G88" s="131"/>
      <c r="H88" s="131"/>
      <c r="I88" s="131"/>
      <c r="J88" s="131"/>
      <c r="K88" s="131"/>
      <c r="L88" s="131"/>
      <c r="M88" s="131"/>
    </row>
    <row r="89" spans="1:13" s="142" customFormat="1" ht="14.25">
      <c r="A89" s="131"/>
      <c r="B89" s="141"/>
      <c r="C89" s="131"/>
      <c r="D89" s="145"/>
      <c r="E89" s="131"/>
      <c r="G89" s="131"/>
      <c r="H89" s="131"/>
      <c r="I89" s="131"/>
      <c r="J89" s="131"/>
      <c r="K89" s="131"/>
      <c r="L89" s="131"/>
      <c r="M89" s="131"/>
    </row>
    <row r="90" spans="1:13" s="142" customFormat="1" ht="14.25">
      <c r="A90" s="131"/>
      <c r="B90" s="141"/>
      <c r="C90" s="131"/>
      <c r="D90" s="145"/>
      <c r="E90" s="131"/>
      <c r="G90" s="131"/>
      <c r="H90" s="131"/>
      <c r="I90" s="131"/>
      <c r="J90" s="131"/>
      <c r="K90" s="131"/>
      <c r="L90" s="131"/>
      <c r="M90" s="131"/>
    </row>
    <row r="91" spans="1:13" s="142" customFormat="1" ht="14.25">
      <c r="A91" s="131"/>
      <c r="B91" s="141"/>
      <c r="C91" s="131"/>
      <c r="D91" s="145"/>
      <c r="E91" s="131"/>
      <c r="G91" s="131"/>
      <c r="H91" s="131"/>
      <c r="I91" s="131"/>
      <c r="J91" s="131"/>
      <c r="K91" s="131"/>
      <c r="L91" s="131"/>
      <c r="M91" s="131"/>
    </row>
    <row r="92" spans="1:13" s="142" customFormat="1" ht="14.25">
      <c r="A92" s="131"/>
      <c r="B92" s="141"/>
      <c r="C92" s="131"/>
      <c r="D92" s="145"/>
      <c r="E92" s="131"/>
      <c r="G92" s="131"/>
      <c r="H92" s="131"/>
      <c r="I92" s="131"/>
      <c r="J92" s="131"/>
      <c r="K92" s="131"/>
      <c r="L92" s="131"/>
      <c r="M92" s="131"/>
    </row>
    <row r="93" spans="1:13" s="142" customFormat="1" ht="14.25">
      <c r="A93" s="131"/>
      <c r="B93" s="141"/>
      <c r="C93" s="131"/>
      <c r="D93" s="145"/>
      <c r="E93" s="131"/>
      <c r="G93" s="131"/>
      <c r="H93" s="131"/>
      <c r="I93" s="131"/>
      <c r="J93" s="131"/>
      <c r="K93" s="131"/>
      <c r="L93" s="131"/>
      <c r="M93" s="131"/>
    </row>
    <row r="94" spans="1:13" s="142" customFormat="1" ht="14.25">
      <c r="A94" s="131"/>
      <c r="B94" s="141"/>
      <c r="C94" s="131"/>
      <c r="D94" s="145"/>
      <c r="E94" s="131"/>
      <c r="G94" s="131"/>
      <c r="H94" s="131"/>
      <c r="I94" s="131"/>
      <c r="J94" s="131"/>
      <c r="K94" s="131"/>
      <c r="L94" s="131"/>
      <c r="M94" s="131"/>
    </row>
    <row r="95" spans="1:13" s="142" customFormat="1" ht="14.25">
      <c r="A95" s="131"/>
      <c r="B95" s="141"/>
      <c r="C95" s="131"/>
      <c r="D95" s="145"/>
      <c r="E95" s="131"/>
      <c r="G95" s="131"/>
      <c r="H95" s="131"/>
      <c r="I95" s="131"/>
      <c r="J95" s="131"/>
      <c r="K95" s="131"/>
      <c r="L95" s="131"/>
      <c r="M95" s="131"/>
    </row>
    <row r="96" spans="1:13" s="142" customFormat="1" ht="14.25">
      <c r="A96" s="131"/>
      <c r="B96" s="141"/>
      <c r="C96" s="131"/>
      <c r="D96" s="145"/>
      <c r="E96" s="131"/>
      <c r="G96" s="131"/>
      <c r="H96" s="131"/>
      <c r="I96" s="131"/>
      <c r="J96" s="131"/>
      <c r="K96" s="131"/>
      <c r="L96" s="131"/>
      <c r="M96" s="131"/>
    </row>
    <row r="97" spans="1:13" s="142" customFormat="1" ht="14.25">
      <c r="A97" s="131"/>
      <c r="B97" s="141"/>
      <c r="C97" s="131"/>
      <c r="D97" s="145"/>
      <c r="E97" s="131"/>
      <c r="G97" s="131"/>
      <c r="H97" s="131"/>
      <c r="I97" s="131"/>
      <c r="J97" s="131"/>
      <c r="K97" s="131"/>
      <c r="L97" s="131"/>
      <c r="M97" s="131"/>
    </row>
    <row r="98" spans="1:13" s="142" customFormat="1" ht="14.25">
      <c r="A98" s="131"/>
      <c r="B98" s="141"/>
      <c r="C98" s="131"/>
      <c r="D98" s="145"/>
      <c r="E98" s="131"/>
      <c r="G98" s="131"/>
      <c r="H98" s="131"/>
      <c r="I98" s="131"/>
      <c r="J98" s="131"/>
      <c r="K98" s="131"/>
      <c r="L98" s="131"/>
      <c r="M98" s="131"/>
    </row>
    <row r="99" spans="1:13" s="142" customFormat="1" ht="14.25">
      <c r="A99" s="131"/>
      <c r="B99" s="141"/>
      <c r="C99" s="131"/>
      <c r="D99" s="145"/>
      <c r="E99" s="131"/>
      <c r="G99" s="131"/>
      <c r="H99" s="131"/>
      <c r="I99" s="131"/>
      <c r="J99" s="131"/>
      <c r="K99" s="131"/>
      <c r="L99" s="131"/>
      <c r="M99" s="131"/>
    </row>
    <row r="100" spans="1:13" s="142" customFormat="1" ht="14.25">
      <c r="A100" s="131"/>
      <c r="B100" s="141"/>
      <c r="C100" s="131"/>
      <c r="D100" s="145"/>
      <c r="E100" s="131"/>
      <c r="G100" s="131"/>
      <c r="H100" s="131"/>
      <c r="I100" s="131"/>
      <c r="J100" s="131"/>
      <c r="K100" s="131"/>
      <c r="L100" s="131"/>
      <c r="M100" s="131"/>
    </row>
    <row r="101" spans="1:13" s="142" customFormat="1" ht="14.25">
      <c r="A101" s="131"/>
      <c r="B101" s="141"/>
      <c r="C101" s="131"/>
      <c r="D101" s="145"/>
      <c r="E101" s="131"/>
      <c r="G101" s="131"/>
      <c r="H101" s="131"/>
      <c r="I101" s="131"/>
      <c r="J101" s="131"/>
      <c r="K101" s="131"/>
      <c r="L101" s="131"/>
      <c r="M101" s="131"/>
    </row>
    <row r="102" spans="1:13" s="142" customFormat="1" ht="14.25">
      <c r="A102" s="131"/>
      <c r="B102" s="141"/>
      <c r="C102" s="131"/>
      <c r="D102" s="145"/>
      <c r="E102" s="131"/>
      <c r="G102" s="131"/>
      <c r="H102" s="131"/>
      <c r="I102" s="131"/>
      <c r="J102" s="131"/>
      <c r="K102" s="131"/>
      <c r="L102" s="131"/>
      <c r="M102" s="131"/>
    </row>
    <row r="103" spans="1:13" s="142" customFormat="1" ht="14.25">
      <c r="A103" s="131"/>
      <c r="B103" s="141"/>
      <c r="C103" s="131"/>
      <c r="D103" s="145"/>
      <c r="E103" s="131"/>
      <c r="G103" s="131"/>
      <c r="H103" s="131"/>
      <c r="I103" s="131"/>
      <c r="J103" s="131"/>
      <c r="K103" s="131"/>
      <c r="L103" s="131"/>
      <c r="M103" s="131"/>
    </row>
    <row r="104" spans="1:13" s="142" customFormat="1" ht="14.25">
      <c r="A104" s="131"/>
      <c r="B104" s="141"/>
      <c r="C104" s="131"/>
      <c r="D104" s="145"/>
      <c r="E104" s="131"/>
      <c r="G104" s="131"/>
      <c r="H104" s="131"/>
      <c r="I104" s="131"/>
      <c r="J104" s="131"/>
      <c r="K104" s="131"/>
      <c r="L104" s="131"/>
      <c r="M104" s="131"/>
    </row>
    <row r="105" spans="1:13" s="142" customFormat="1" ht="14.25">
      <c r="A105" s="131"/>
      <c r="B105" s="141"/>
      <c r="C105" s="131"/>
      <c r="D105" s="145"/>
      <c r="E105" s="131"/>
      <c r="G105" s="131"/>
      <c r="H105" s="131"/>
      <c r="I105" s="131"/>
      <c r="J105" s="131"/>
      <c r="K105" s="131"/>
      <c r="L105" s="131"/>
      <c r="M105" s="131"/>
    </row>
    <row r="106" spans="1:13" s="142" customFormat="1" ht="14.25">
      <c r="A106" s="131"/>
      <c r="B106" s="141"/>
      <c r="C106" s="131"/>
      <c r="D106" s="145"/>
      <c r="E106" s="131"/>
      <c r="G106" s="131"/>
      <c r="H106" s="131"/>
      <c r="I106" s="131"/>
      <c r="J106" s="131"/>
      <c r="K106" s="131"/>
      <c r="L106" s="131"/>
      <c r="M106" s="131"/>
    </row>
    <row r="107" spans="1:13" s="142" customFormat="1" ht="14.25">
      <c r="A107" s="131"/>
      <c r="B107" s="141"/>
      <c r="C107" s="131"/>
      <c r="D107" s="145"/>
      <c r="E107" s="131"/>
      <c r="G107" s="131"/>
      <c r="H107" s="131"/>
      <c r="I107" s="131"/>
      <c r="J107" s="131"/>
      <c r="K107" s="131"/>
      <c r="L107" s="131"/>
      <c r="M107" s="131"/>
    </row>
    <row r="108" spans="1:13" s="142" customFormat="1" ht="14.25">
      <c r="A108" s="131"/>
      <c r="B108" s="141"/>
      <c r="C108" s="131"/>
      <c r="D108" s="145"/>
      <c r="E108" s="131"/>
      <c r="G108" s="131"/>
      <c r="H108" s="131"/>
      <c r="I108" s="131"/>
      <c r="J108" s="131"/>
      <c r="K108" s="131"/>
      <c r="L108" s="131"/>
      <c r="M108" s="131"/>
    </row>
    <row r="109" spans="1:13" s="142" customFormat="1" ht="14.25">
      <c r="A109" s="131"/>
      <c r="B109" s="141"/>
      <c r="C109" s="131"/>
      <c r="D109" s="145"/>
      <c r="E109" s="131"/>
      <c r="G109" s="131"/>
      <c r="H109" s="131"/>
      <c r="I109" s="131"/>
      <c r="J109" s="131"/>
      <c r="K109" s="131"/>
      <c r="L109" s="131"/>
      <c r="M109" s="131"/>
    </row>
    <row r="110" spans="1:13" s="142" customFormat="1" ht="14.25">
      <c r="A110" s="131"/>
      <c r="B110" s="141"/>
      <c r="C110" s="131"/>
      <c r="D110" s="145"/>
      <c r="E110" s="131"/>
      <c r="G110" s="131"/>
      <c r="H110" s="131"/>
      <c r="I110" s="131"/>
      <c r="J110" s="131"/>
      <c r="K110" s="131"/>
      <c r="L110" s="131"/>
      <c r="M110" s="131"/>
    </row>
    <row r="111" spans="1:13" s="142" customFormat="1" ht="14.25">
      <c r="A111" s="131"/>
      <c r="B111" s="141"/>
      <c r="C111" s="131"/>
      <c r="D111" s="145"/>
      <c r="E111" s="131"/>
      <c r="G111" s="131"/>
      <c r="H111" s="131"/>
      <c r="I111" s="131"/>
      <c r="J111" s="131"/>
      <c r="K111" s="131"/>
      <c r="L111" s="131"/>
      <c r="M111" s="131"/>
    </row>
    <row r="112" spans="1:13" s="142" customFormat="1" ht="14.25">
      <c r="A112" s="131"/>
      <c r="B112" s="141"/>
      <c r="C112" s="131"/>
      <c r="D112" s="145"/>
      <c r="E112" s="131"/>
      <c r="G112" s="131"/>
      <c r="H112" s="131"/>
      <c r="I112" s="131"/>
      <c r="J112" s="131"/>
      <c r="K112" s="131"/>
      <c r="L112" s="131"/>
      <c r="M112" s="131"/>
    </row>
    <row r="113" spans="1:13" s="142" customFormat="1" ht="14.25">
      <c r="A113" s="131"/>
      <c r="B113" s="141"/>
      <c r="C113" s="131"/>
      <c r="D113" s="145"/>
      <c r="E113" s="131"/>
      <c r="G113" s="131"/>
      <c r="H113" s="131"/>
      <c r="I113" s="131"/>
      <c r="J113" s="131"/>
      <c r="K113" s="131"/>
      <c r="L113" s="131"/>
      <c r="M113" s="131"/>
    </row>
    <row r="114" spans="1:13" s="142" customFormat="1" ht="14.25">
      <c r="A114" s="131"/>
      <c r="B114" s="141"/>
      <c r="C114" s="131"/>
      <c r="D114" s="145"/>
      <c r="E114" s="131"/>
      <c r="G114" s="131"/>
      <c r="H114" s="131"/>
      <c r="I114" s="131"/>
      <c r="J114" s="131"/>
      <c r="K114" s="131"/>
      <c r="L114" s="131"/>
      <c r="M114" s="131"/>
    </row>
    <row r="115" spans="1:13" s="142" customFormat="1" ht="14.25">
      <c r="A115" s="131"/>
      <c r="B115" s="141"/>
      <c r="C115" s="131"/>
      <c r="D115" s="145"/>
      <c r="E115" s="131"/>
      <c r="G115" s="131"/>
      <c r="H115" s="131"/>
      <c r="I115" s="131"/>
      <c r="J115" s="131"/>
      <c r="K115" s="131"/>
      <c r="L115" s="131"/>
      <c r="M115" s="131"/>
    </row>
    <row r="116" spans="1:13" s="142" customFormat="1" ht="14.25">
      <c r="A116" s="131"/>
      <c r="B116" s="141"/>
      <c r="C116" s="131"/>
      <c r="D116" s="145"/>
      <c r="E116" s="131"/>
      <c r="G116" s="131"/>
      <c r="H116" s="131"/>
      <c r="I116" s="131"/>
      <c r="J116" s="131"/>
      <c r="K116" s="131"/>
      <c r="L116" s="131"/>
      <c r="M116" s="131"/>
    </row>
    <row r="117" spans="1:13" s="142" customFormat="1" ht="14.25">
      <c r="A117" s="131"/>
      <c r="B117" s="141"/>
      <c r="C117" s="131"/>
      <c r="D117" s="145"/>
      <c r="E117" s="131"/>
      <c r="G117" s="131"/>
      <c r="H117" s="131"/>
      <c r="I117" s="131"/>
      <c r="J117" s="131"/>
      <c r="K117" s="131"/>
      <c r="L117" s="131"/>
      <c r="M117" s="131"/>
    </row>
    <row r="118" spans="1:13" s="142" customFormat="1" ht="14.25">
      <c r="A118" s="131"/>
      <c r="B118" s="141"/>
      <c r="C118" s="131"/>
      <c r="D118" s="145"/>
      <c r="E118" s="131"/>
      <c r="G118" s="131"/>
      <c r="H118" s="131"/>
      <c r="I118" s="131"/>
      <c r="J118" s="131"/>
      <c r="K118" s="131"/>
      <c r="L118" s="131"/>
      <c r="M118" s="131"/>
    </row>
    <row r="119" spans="1:13" s="142" customFormat="1" ht="14.25">
      <c r="A119" s="131"/>
      <c r="B119" s="141"/>
      <c r="C119" s="131"/>
      <c r="D119" s="145"/>
      <c r="E119" s="131"/>
      <c r="G119" s="131"/>
      <c r="H119" s="131"/>
      <c r="I119" s="131"/>
      <c r="J119" s="131"/>
      <c r="K119" s="131"/>
      <c r="L119" s="131"/>
      <c r="M119" s="131"/>
    </row>
    <row r="120" spans="1:13" s="142" customFormat="1" ht="14.25">
      <c r="A120" s="131"/>
      <c r="B120" s="141"/>
      <c r="C120" s="131"/>
      <c r="D120" s="145"/>
      <c r="E120" s="131"/>
      <c r="G120" s="131"/>
      <c r="H120" s="131"/>
      <c r="I120" s="131"/>
      <c r="J120" s="131"/>
      <c r="K120" s="131"/>
      <c r="L120" s="131"/>
      <c r="M120" s="131"/>
    </row>
    <row r="121" spans="1:13" s="142" customFormat="1" ht="14.25">
      <c r="A121" s="131"/>
      <c r="B121" s="141"/>
      <c r="C121" s="131"/>
      <c r="D121" s="145"/>
      <c r="E121" s="131"/>
      <c r="G121" s="131"/>
      <c r="H121" s="131"/>
      <c r="I121" s="131"/>
      <c r="J121" s="131"/>
      <c r="K121" s="131"/>
      <c r="L121" s="131"/>
      <c r="M121" s="131"/>
    </row>
    <row r="122" spans="1:13" s="142" customFormat="1" ht="14.25">
      <c r="A122" s="131"/>
      <c r="B122" s="141"/>
      <c r="C122" s="131"/>
      <c r="D122" s="145"/>
      <c r="E122" s="131"/>
      <c r="G122" s="131"/>
      <c r="H122" s="131"/>
      <c r="I122" s="131"/>
      <c r="J122" s="131"/>
      <c r="K122" s="131"/>
      <c r="L122" s="131"/>
      <c r="M122" s="131"/>
    </row>
    <row r="123" spans="1:13" s="142" customFormat="1" ht="14.25">
      <c r="A123" s="131"/>
      <c r="B123" s="141"/>
      <c r="C123" s="131"/>
      <c r="D123" s="145"/>
      <c r="E123" s="131"/>
      <c r="G123" s="131"/>
      <c r="H123" s="131"/>
      <c r="I123" s="131"/>
      <c r="J123" s="131"/>
      <c r="K123" s="131"/>
      <c r="L123" s="131"/>
      <c r="M123" s="131"/>
    </row>
    <row r="124" spans="1:13" s="142" customFormat="1" ht="14.25">
      <c r="A124" s="131"/>
      <c r="B124" s="141"/>
      <c r="C124" s="131"/>
      <c r="D124" s="145"/>
      <c r="E124" s="131"/>
      <c r="G124" s="131"/>
      <c r="H124" s="131"/>
      <c r="I124" s="131"/>
      <c r="J124" s="131"/>
      <c r="K124" s="131"/>
      <c r="L124" s="131"/>
      <c r="M124" s="131"/>
    </row>
    <row r="125" spans="1:13" s="142" customFormat="1" ht="14.25">
      <c r="A125" s="131"/>
      <c r="B125" s="141"/>
      <c r="C125" s="131"/>
      <c r="D125" s="145"/>
      <c r="E125" s="131"/>
      <c r="G125" s="131"/>
      <c r="H125" s="131"/>
      <c r="I125" s="131"/>
      <c r="J125" s="131"/>
      <c r="K125" s="131"/>
      <c r="L125" s="131"/>
      <c r="M125" s="131"/>
    </row>
    <row r="126" spans="1:13" s="142" customFormat="1" ht="14.25">
      <c r="A126" s="131"/>
      <c r="B126" s="141"/>
      <c r="C126" s="131"/>
      <c r="D126" s="145"/>
      <c r="E126" s="131"/>
      <c r="G126" s="131"/>
      <c r="H126" s="131"/>
      <c r="I126" s="131"/>
      <c r="J126" s="131"/>
      <c r="K126" s="131"/>
      <c r="L126" s="131"/>
      <c r="M126" s="131"/>
    </row>
    <row r="127" spans="1:13" s="142" customFormat="1" ht="14.25">
      <c r="A127" s="131"/>
      <c r="B127" s="141"/>
      <c r="C127" s="131"/>
      <c r="D127" s="145"/>
      <c r="E127" s="131"/>
      <c r="G127" s="131"/>
      <c r="H127" s="131"/>
      <c r="I127" s="131"/>
      <c r="J127" s="131"/>
      <c r="K127" s="131"/>
      <c r="L127" s="131"/>
      <c r="M127" s="131"/>
    </row>
    <row r="128" spans="1:13">
      <c r="B128" s="143"/>
    </row>
    <row r="129" spans="2:15">
      <c r="B129" s="144"/>
    </row>
    <row r="130" spans="2:15">
      <c r="B130" s="144"/>
    </row>
    <row r="131" spans="2:15" s="40" customFormat="1" ht="14.25">
      <c r="B131" s="144"/>
      <c r="D131" s="42"/>
      <c r="N131" s="140"/>
      <c r="O131" s="140"/>
    </row>
    <row r="132" spans="2:15" s="40" customFormat="1" ht="14.25">
      <c r="B132" s="144"/>
      <c r="D132" s="42"/>
      <c r="N132" s="140"/>
      <c r="O132" s="140"/>
    </row>
    <row r="133" spans="2:15" s="40" customFormat="1" ht="14.25">
      <c r="B133" s="144"/>
      <c r="D133" s="42"/>
      <c r="N133" s="140"/>
      <c r="O133" s="140"/>
    </row>
    <row r="134" spans="2:15" s="40" customFormat="1" ht="14.25">
      <c r="B134" s="144"/>
      <c r="D134" s="42"/>
      <c r="N134" s="140"/>
      <c r="O134" s="140"/>
    </row>
    <row r="135" spans="2:15" s="40" customFormat="1" ht="14.25">
      <c r="B135" s="144"/>
      <c r="D135" s="42"/>
      <c r="N135" s="140"/>
      <c r="O135" s="140"/>
    </row>
    <row r="136" spans="2:15" s="40" customFormat="1" ht="14.25">
      <c r="B136" s="144"/>
      <c r="D136" s="42"/>
      <c r="N136" s="140"/>
      <c r="O136" s="140"/>
    </row>
    <row r="137" spans="2:15" s="40" customFormat="1" ht="14.25">
      <c r="B137" s="144"/>
      <c r="D137" s="42"/>
      <c r="N137" s="140"/>
      <c r="O137" s="140"/>
    </row>
    <row r="138" spans="2:15" s="40" customFormat="1" ht="14.25">
      <c r="B138" s="144"/>
      <c r="D138" s="42"/>
      <c r="N138" s="140"/>
      <c r="O138" s="140"/>
    </row>
    <row r="139" spans="2:15" s="40" customFormat="1" ht="14.25">
      <c r="B139" s="144"/>
      <c r="D139" s="42"/>
      <c r="N139" s="140"/>
      <c r="O139" s="140"/>
    </row>
    <row r="140" spans="2:15" s="40" customFormat="1" ht="14.25">
      <c r="B140" s="144"/>
      <c r="D140" s="42"/>
      <c r="N140" s="140"/>
      <c r="O140" s="140"/>
    </row>
    <row r="141" spans="2:15" s="40" customFormat="1" ht="14.25">
      <c r="B141" s="144"/>
      <c r="D141" s="42"/>
      <c r="N141" s="140"/>
      <c r="O141" s="140"/>
    </row>
    <row r="142" spans="2:15" s="40" customFormat="1" ht="14.25">
      <c r="B142" s="144"/>
      <c r="D142" s="42"/>
      <c r="N142" s="140"/>
      <c r="O142" s="140"/>
    </row>
    <row r="143" spans="2:15" s="40" customFormat="1" ht="14.25">
      <c r="B143" s="144"/>
      <c r="D143" s="42"/>
      <c r="N143" s="140"/>
      <c r="O143" s="140"/>
    </row>
    <row r="144" spans="2:15" s="40" customFormat="1" ht="14.25">
      <c r="B144" s="144"/>
      <c r="D144" s="42"/>
      <c r="N144" s="140"/>
      <c r="O144" s="140"/>
    </row>
    <row r="145" spans="2:15" s="40" customFormat="1" ht="14.25">
      <c r="B145" s="144"/>
      <c r="D145" s="42"/>
      <c r="N145" s="140"/>
      <c r="O145" s="140"/>
    </row>
    <row r="146" spans="2:15" s="40" customFormat="1" ht="14.25">
      <c r="B146" s="144"/>
      <c r="D146" s="42"/>
      <c r="N146" s="140"/>
      <c r="O146" s="140"/>
    </row>
    <row r="147" spans="2:15" s="40" customFormat="1" ht="14.25">
      <c r="B147" s="144"/>
      <c r="D147" s="42"/>
      <c r="N147" s="140"/>
      <c r="O147" s="140"/>
    </row>
    <row r="148" spans="2:15" s="40" customFormat="1" ht="14.25">
      <c r="B148" s="144"/>
      <c r="D148" s="42"/>
      <c r="N148" s="140"/>
      <c r="O148" s="140"/>
    </row>
    <row r="149" spans="2:15" s="40" customFormat="1" ht="14.25">
      <c r="B149" s="144"/>
      <c r="D149" s="42"/>
      <c r="N149" s="140"/>
      <c r="O149" s="140"/>
    </row>
    <row r="150" spans="2:15" s="40" customFormat="1" ht="14.25">
      <c r="B150" s="144"/>
      <c r="D150" s="42"/>
      <c r="N150" s="140"/>
      <c r="O150" s="140"/>
    </row>
    <row r="151" spans="2:15" s="40" customFormat="1" ht="14.25">
      <c r="B151" s="144"/>
      <c r="D151" s="42"/>
      <c r="N151" s="140"/>
      <c r="O151" s="140"/>
    </row>
    <row r="152" spans="2:15" s="40" customFormat="1" ht="14.25">
      <c r="B152" s="144"/>
      <c r="D152" s="42"/>
      <c r="N152" s="140"/>
      <c r="O152" s="140"/>
    </row>
    <row r="153" spans="2:15" s="40" customFormat="1" ht="14.25">
      <c r="B153" s="144"/>
      <c r="D153" s="42"/>
      <c r="N153" s="140"/>
      <c r="O153" s="140"/>
    </row>
    <row r="154" spans="2:15" s="40" customFormat="1" ht="14.25">
      <c r="B154" s="144"/>
      <c r="D154" s="42"/>
      <c r="N154" s="140"/>
      <c r="O154" s="140"/>
    </row>
    <row r="155" spans="2:15" s="40" customFormat="1" ht="14.25">
      <c r="B155" s="144"/>
      <c r="D155" s="42"/>
      <c r="N155" s="140"/>
      <c r="O155" s="140"/>
    </row>
    <row r="156" spans="2:15" s="40" customFormat="1" ht="14.25">
      <c r="B156" s="144"/>
      <c r="D156" s="42"/>
      <c r="N156" s="140"/>
      <c r="O156" s="140"/>
    </row>
    <row r="157" spans="2:15" s="40" customFormat="1" ht="14.25">
      <c r="B157" s="144"/>
      <c r="D157" s="42"/>
      <c r="N157" s="140"/>
      <c r="O157" s="140"/>
    </row>
    <row r="158" spans="2:15" s="40" customFormat="1" ht="14.25">
      <c r="B158" s="144"/>
      <c r="D158" s="42"/>
      <c r="N158" s="140"/>
      <c r="O158" s="140"/>
    </row>
    <row r="159" spans="2:15" s="40" customFormat="1" ht="14.25">
      <c r="B159" s="144"/>
      <c r="D159" s="42"/>
      <c r="N159" s="140"/>
      <c r="O159" s="140"/>
    </row>
    <row r="160" spans="2:15" s="40" customFormat="1" ht="14.25">
      <c r="B160" s="144"/>
      <c r="D160" s="42"/>
      <c r="N160" s="140"/>
      <c r="O160" s="140"/>
    </row>
    <row r="161" spans="2:15" s="40" customFormat="1" ht="14.25">
      <c r="B161" s="144"/>
      <c r="D161" s="42"/>
      <c r="N161" s="140"/>
      <c r="O161" s="140"/>
    </row>
    <row r="162" spans="2:15" s="40" customFormat="1" ht="14.25">
      <c r="B162" s="144"/>
      <c r="D162" s="42"/>
      <c r="N162" s="140"/>
      <c r="O162" s="140"/>
    </row>
    <row r="163" spans="2:15" s="40" customFormat="1" ht="14.25">
      <c r="B163" s="144"/>
      <c r="D163" s="42"/>
      <c r="N163" s="140"/>
      <c r="O163" s="140"/>
    </row>
    <row r="164" spans="2:15" s="40" customFormat="1" ht="14.25">
      <c r="B164" s="144"/>
      <c r="D164" s="42"/>
      <c r="N164" s="140"/>
      <c r="O164" s="140"/>
    </row>
    <row r="165" spans="2:15" s="40" customFormat="1" ht="14.25">
      <c r="B165" s="144"/>
      <c r="D165" s="42"/>
      <c r="N165" s="140"/>
      <c r="O165" s="140"/>
    </row>
    <row r="166" spans="2:15" s="40" customFormat="1" ht="14.25">
      <c r="B166" s="144"/>
      <c r="D166" s="42"/>
      <c r="N166" s="140"/>
      <c r="O166" s="140"/>
    </row>
    <row r="167" spans="2:15" s="40" customFormat="1" ht="14.25">
      <c r="B167" s="144"/>
      <c r="D167" s="42"/>
      <c r="N167" s="140"/>
      <c r="O167" s="140"/>
    </row>
    <row r="168" spans="2:15" s="40" customFormat="1" ht="14.25">
      <c r="B168" s="144"/>
      <c r="D168" s="42"/>
      <c r="N168" s="140"/>
      <c r="O168" s="140"/>
    </row>
    <row r="169" spans="2:15" s="40" customFormat="1" ht="14.25">
      <c r="B169" s="144"/>
      <c r="D169" s="42"/>
      <c r="N169" s="140"/>
      <c r="O169" s="140"/>
    </row>
    <row r="170" spans="2:15" s="40" customFormat="1" ht="14.25">
      <c r="B170" s="144"/>
      <c r="D170" s="42"/>
      <c r="N170" s="140"/>
      <c r="O170" s="140"/>
    </row>
    <row r="171" spans="2:15" s="40" customFormat="1" ht="14.25">
      <c r="B171" s="144"/>
      <c r="D171" s="42"/>
      <c r="N171" s="140"/>
      <c r="O171" s="140"/>
    </row>
    <row r="172" spans="2:15" s="40" customFormat="1" ht="14.25">
      <c r="B172" s="144"/>
      <c r="D172" s="42"/>
      <c r="N172" s="140"/>
      <c r="O172" s="140"/>
    </row>
    <row r="173" spans="2:15" s="40" customFormat="1" ht="14.25">
      <c r="B173" s="144"/>
      <c r="D173" s="42"/>
      <c r="N173" s="140"/>
      <c r="O173" s="140"/>
    </row>
    <row r="174" spans="2:15" s="40" customFormat="1" ht="14.25">
      <c r="B174" s="144"/>
      <c r="D174" s="42"/>
      <c r="N174" s="140"/>
      <c r="O174" s="140"/>
    </row>
    <row r="175" spans="2:15" s="40" customFormat="1" ht="14.25">
      <c r="B175" s="144"/>
      <c r="D175" s="42"/>
      <c r="N175" s="140"/>
      <c r="O175" s="140"/>
    </row>
    <row r="176" spans="2:15" s="40" customFormat="1" ht="14.25">
      <c r="B176" s="144"/>
      <c r="D176" s="42"/>
      <c r="N176" s="140"/>
      <c r="O176" s="140"/>
    </row>
    <row r="177" spans="2:15" s="40" customFormat="1" ht="14.25">
      <c r="B177" s="144"/>
      <c r="D177" s="42"/>
      <c r="N177" s="140"/>
      <c r="O177" s="140"/>
    </row>
    <row r="178" spans="2:15" s="40" customFormat="1" ht="14.25">
      <c r="B178" s="144"/>
      <c r="D178" s="42"/>
      <c r="N178" s="140"/>
      <c r="O178" s="140"/>
    </row>
    <row r="179" spans="2:15" s="40" customFormat="1" ht="14.25">
      <c r="B179" s="144"/>
      <c r="D179" s="42"/>
      <c r="N179" s="140"/>
      <c r="O179" s="140"/>
    </row>
    <row r="180" spans="2:15" s="40" customFormat="1" ht="14.25">
      <c r="B180" s="144"/>
      <c r="D180" s="42"/>
      <c r="N180" s="140"/>
      <c r="O180" s="140"/>
    </row>
    <row r="181" spans="2:15" s="40" customFormat="1" ht="14.25">
      <c r="B181" s="144"/>
      <c r="D181" s="42"/>
      <c r="N181" s="140"/>
      <c r="O181" s="140"/>
    </row>
    <row r="182" spans="2:15" s="40" customFormat="1" ht="14.25">
      <c r="B182" s="144"/>
      <c r="D182" s="42"/>
      <c r="N182" s="140"/>
      <c r="O182" s="140"/>
    </row>
    <row r="183" spans="2:15" s="40" customFormat="1" ht="14.25">
      <c r="B183" s="144"/>
      <c r="D183" s="42"/>
      <c r="N183" s="140"/>
      <c r="O183" s="140"/>
    </row>
    <row r="184" spans="2:15" s="40" customFormat="1" ht="14.25">
      <c r="B184" s="144"/>
      <c r="D184" s="42"/>
      <c r="N184" s="140"/>
      <c r="O184" s="140"/>
    </row>
    <row r="185" spans="2:15" s="40" customFormat="1" ht="14.25">
      <c r="B185" s="144"/>
      <c r="D185" s="42"/>
      <c r="N185" s="140"/>
      <c r="O185" s="140"/>
    </row>
    <row r="186" spans="2:15" s="40" customFormat="1" ht="14.25">
      <c r="B186" s="144"/>
      <c r="D186" s="42"/>
      <c r="N186" s="140"/>
      <c r="O186" s="140"/>
    </row>
    <row r="187" spans="2:15" s="40" customFormat="1" ht="14.25">
      <c r="B187" s="144"/>
      <c r="D187" s="42"/>
      <c r="N187" s="140"/>
      <c r="O187" s="140"/>
    </row>
    <row r="188" spans="2:15" s="40" customFormat="1" ht="14.25">
      <c r="B188" s="144"/>
      <c r="D188" s="42"/>
      <c r="N188" s="140"/>
      <c r="O188" s="140"/>
    </row>
    <row r="189" spans="2:15" s="40" customFormat="1" ht="14.25">
      <c r="B189" s="144"/>
      <c r="D189" s="42"/>
      <c r="N189" s="140"/>
      <c r="O189" s="140"/>
    </row>
    <row r="190" spans="2:15" s="40" customFormat="1" ht="14.25">
      <c r="B190" s="144"/>
      <c r="D190" s="42"/>
      <c r="N190" s="140"/>
      <c r="O190" s="140"/>
    </row>
    <row r="191" spans="2:15" s="40" customFormat="1" ht="14.25">
      <c r="B191" s="144"/>
      <c r="D191" s="42"/>
      <c r="N191" s="140"/>
      <c r="O191" s="140"/>
    </row>
    <row r="192" spans="2:15" s="40" customFormat="1" ht="14.25">
      <c r="B192" s="144"/>
      <c r="D192" s="42"/>
      <c r="N192" s="140"/>
      <c r="O192" s="140"/>
    </row>
    <row r="193" spans="2:15" s="40" customFormat="1" ht="14.25">
      <c r="B193" s="144"/>
      <c r="D193" s="42"/>
      <c r="N193" s="140"/>
      <c r="O193" s="140"/>
    </row>
    <row r="194" spans="2:15" s="40" customFormat="1" ht="14.25">
      <c r="B194" s="144"/>
      <c r="D194" s="42"/>
      <c r="N194" s="140"/>
      <c r="O194" s="140"/>
    </row>
    <row r="195" spans="2:15" s="40" customFormat="1" ht="14.25">
      <c r="B195" s="144"/>
      <c r="D195" s="42"/>
      <c r="N195" s="140"/>
      <c r="O195" s="140"/>
    </row>
    <row r="196" spans="2:15" s="40" customFormat="1" ht="14.25">
      <c r="B196" s="144"/>
      <c r="D196" s="42"/>
      <c r="N196" s="140"/>
      <c r="O196" s="140"/>
    </row>
    <row r="197" spans="2:15" s="40" customFormat="1" ht="14.25">
      <c r="B197" s="144"/>
      <c r="D197" s="42"/>
      <c r="N197" s="140"/>
      <c r="O197" s="140"/>
    </row>
    <row r="198" spans="2:15" s="40" customFormat="1" ht="14.25">
      <c r="B198" s="144"/>
      <c r="D198" s="42"/>
      <c r="N198" s="140"/>
      <c r="O198" s="140"/>
    </row>
    <row r="199" spans="2:15" s="40" customFormat="1" ht="14.25">
      <c r="B199" s="144"/>
      <c r="D199" s="42"/>
      <c r="N199" s="140"/>
      <c r="O199" s="140"/>
    </row>
    <row r="200" spans="2:15" s="40" customFormat="1" ht="14.25">
      <c r="B200" s="144"/>
      <c r="D200" s="42"/>
      <c r="N200" s="140"/>
      <c r="O200" s="140"/>
    </row>
    <row r="201" spans="2:15" s="40" customFormat="1" ht="14.25">
      <c r="B201" s="144"/>
      <c r="D201" s="42"/>
      <c r="N201" s="140"/>
      <c r="O201" s="140"/>
    </row>
    <row r="202" spans="2:15" s="40" customFormat="1" ht="14.25">
      <c r="B202" s="144"/>
      <c r="D202" s="42"/>
      <c r="N202" s="140"/>
      <c r="O202" s="140"/>
    </row>
    <row r="203" spans="2:15" s="40" customFormat="1" ht="14.25">
      <c r="B203" s="144"/>
      <c r="D203" s="42"/>
      <c r="N203" s="140"/>
      <c r="O203" s="140"/>
    </row>
    <row r="204" spans="2:15" s="40" customFormat="1" ht="14.25">
      <c r="B204" s="144"/>
      <c r="D204" s="42"/>
      <c r="N204" s="140"/>
      <c r="O204" s="140"/>
    </row>
    <row r="205" spans="2:15" s="40" customFormat="1" ht="14.25">
      <c r="B205" s="144"/>
      <c r="D205" s="42"/>
      <c r="N205" s="140"/>
      <c r="O205" s="140"/>
    </row>
    <row r="206" spans="2:15" s="40" customFormat="1" ht="14.25">
      <c r="B206" s="144"/>
      <c r="D206" s="42"/>
      <c r="N206" s="140"/>
      <c r="O206" s="140"/>
    </row>
    <row r="207" spans="2:15" s="40" customFormat="1" ht="14.25">
      <c r="B207" s="144"/>
      <c r="D207" s="42"/>
      <c r="N207" s="140"/>
      <c r="O207" s="140"/>
    </row>
    <row r="208" spans="2:15" s="40" customFormat="1" ht="14.25">
      <c r="B208" s="144"/>
      <c r="D208" s="42"/>
      <c r="N208" s="140"/>
      <c r="O208" s="140"/>
    </row>
    <row r="209" spans="2:15" s="40" customFormat="1" ht="14.25">
      <c r="B209" s="144"/>
      <c r="D209" s="42"/>
      <c r="N209" s="140"/>
      <c r="O209" s="140"/>
    </row>
    <row r="210" spans="2:15" s="40" customFormat="1" ht="14.25">
      <c r="B210" s="144"/>
      <c r="D210" s="42"/>
      <c r="N210" s="140"/>
      <c r="O210" s="140"/>
    </row>
    <row r="211" spans="2:15" s="40" customFormat="1" ht="14.25">
      <c r="B211" s="144"/>
      <c r="D211" s="42"/>
      <c r="N211" s="140"/>
      <c r="O211" s="140"/>
    </row>
    <row r="212" spans="2:15" s="40" customFormat="1" ht="14.25">
      <c r="B212" s="144"/>
      <c r="D212" s="42"/>
      <c r="N212" s="140"/>
      <c r="O212" s="140"/>
    </row>
    <row r="213" spans="2:15" s="40" customFormat="1" ht="14.25">
      <c r="B213" s="144"/>
      <c r="D213" s="42"/>
      <c r="N213" s="140"/>
      <c r="O213" s="140"/>
    </row>
    <row r="214" spans="2:15" s="40" customFormat="1" ht="14.25">
      <c r="B214" s="144"/>
      <c r="D214" s="42"/>
      <c r="N214" s="140"/>
      <c r="O214" s="140"/>
    </row>
    <row r="215" spans="2:15" s="40" customFormat="1" ht="14.25">
      <c r="B215" s="144"/>
      <c r="D215" s="42"/>
      <c r="N215" s="140"/>
      <c r="O215" s="140"/>
    </row>
    <row r="216" spans="2:15" s="40" customFormat="1" ht="14.25">
      <c r="B216" s="144"/>
      <c r="D216" s="42"/>
      <c r="N216" s="140"/>
      <c r="O216" s="140"/>
    </row>
    <row r="217" spans="2:15" s="40" customFormat="1" ht="14.25">
      <c r="B217" s="144"/>
      <c r="D217" s="42"/>
      <c r="N217" s="140"/>
      <c r="O217" s="140"/>
    </row>
    <row r="218" spans="2:15" s="40" customFormat="1" ht="14.25">
      <c r="B218" s="144"/>
      <c r="D218" s="42"/>
      <c r="N218" s="140"/>
      <c r="O218" s="140"/>
    </row>
    <row r="219" spans="2:15" s="40" customFormat="1" ht="14.25">
      <c r="B219" s="144"/>
      <c r="D219" s="42"/>
      <c r="N219" s="140"/>
      <c r="O219" s="140"/>
    </row>
    <row r="220" spans="2:15" s="40" customFormat="1" ht="14.25">
      <c r="B220" s="144"/>
      <c r="D220" s="42"/>
      <c r="N220" s="140"/>
      <c r="O220" s="140"/>
    </row>
    <row r="221" spans="2:15" s="40" customFormat="1" ht="14.25">
      <c r="B221" s="144"/>
      <c r="D221" s="42"/>
      <c r="N221" s="140"/>
      <c r="O221" s="140"/>
    </row>
    <row r="222" spans="2:15" s="40" customFormat="1" ht="14.25">
      <c r="B222" s="144"/>
      <c r="D222" s="42"/>
      <c r="N222" s="140"/>
      <c r="O222" s="140"/>
    </row>
    <row r="223" spans="2:15" s="40" customFormat="1" ht="14.25">
      <c r="B223" s="144"/>
      <c r="D223" s="42"/>
      <c r="N223" s="140"/>
      <c r="O223" s="140"/>
    </row>
    <row r="224" spans="2:15" s="40" customFormat="1" ht="14.25">
      <c r="B224" s="144"/>
      <c r="D224" s="42"/>
      <c r="N224" s="140"/>
      <c r="O224" s="140"/>
    </row>
    <row r="225" spans="2:15" s="40" customFormat="1" ht="14.25">
      <c r="B225" s="144"/>
      <c r="D225" s="42"/>
      <c r="N225" s="140"/>
      <c r="O225" s="140"/>
    </row>
    <row r="226" spans="2:15" s="40" customFormat="1" ht="14.25">
      <c r="B226" s="144"/>
      <c r="D226" s="42"/>
      <c r="N226" s="140"/>
      <c r="O226" s="140"/>
    </row>
    <row r="227" spans="2:15" s="40" customFormat="1" ht="14.25">
      <c r="B227" s="144"/>
      <c r="D227" s="42"/>
      <c r="N227" s="140"/>
      <c r="O227" s="140"/>
    </row>
    <row r="228" spans="2:15" s="40" customFormat="1" ht="14.25">
      <c r="B228" s="144"/>
      <c r="D228" s="42"/>
      <c r="N228" s="140"/>
      <c r="O228" s="140"/>
    </row>
    <row r="229" spans="2:15" s="40" customFormat="1" ht="14.25">
      <c r="B229" s="144"/>
      <c r="D229" s="42"/>
      <c r="N229" s="140"/>
      <c r="O229" s="140"/>
    </row>
    <row r="230" spans="2:15" s="40" customFormat="1" ht="14.25">
      <c r="B230" s="144"/>
      <c r="D230" s="42"/>
      <c r="N230" s="140"/>
      <c r="O230" s="140"/>
    </row>
    <row r="231" spans="2:15" s="40" customFormat="1" ht="14.25">
      <c r="B231" s="144"/>
      <c r="D231" s="42"/>
      <c r="N231" s="140"/>
      <c r="O231" s="140"/>
    </row>
    <row r="232" spans="2:15" s="40" customFormat="1" ht="14.25">
      <c r="B232" s="144"/>
      <c r="D232" s="42"/>
      <c r="N232" s="140"/>
      <c r="O232" s="140"/>
    </row>
    <row r="233" spans="2:15" s="40" customFormat="1" ht="14.25">
      <c r="B233" s="144"/>
      <c r="D233" s="42"/>
      <c r="N233" s="140"/>
      <c r="O233" s="140"/>
    </row>
    <row r="234" spans="2:15" s="40" customFormat="1" ht="14.25">
      <c r="B234" s="144"/>
      <c r="D234" s="42"/>
      <c r="N234" s="140"/>
      <c r="O234" s="140"/>
    </row>
    <row r="235" spans="2:15" s="40" customFormat="1" ht="14.25">
      <c r="B235" s="144"/>
      <c r="D235" s="42"/>
      <c r="N235" s="140"/>
      <c r="O235" s="140"/>
    </row>
    <row r="236" spans="2:15" s="40" customFormat="1" ht="14.25">
      <c r="B236" s="144"/>
      <c r="D236" s="42"/>
      <c r="N236" s="140"/>
      <c r="O236" s="140"/>
    </row>
    <row r="237" spans="2:15" s="40" customFormat="1" ht="14.25">
      <c r="B237" s="144"/>
      <c r="D237" s="42"/>
      <c r="N237" s="140"/>
      <c r="O237" s="140"/>
    </row>
    <row r="238" spans="2:15" s="40" customFormat="1" ht="14.25">
      <c r="B238" s="144"/>
      <c r="D238" s="42"/>
      <c r="N238" s="140"/>
      <c r="O238" s="140"/>
    </row>
    <row r="239" spans="2:15" s="40" customFormat="1" ht="14.25">
      <c r="B239" s="144"/>
      <c r="D239" s="42"/>
      <c r="N239" s="140"/>
      <c r="O239" s="140"/>
    </row>
    <row r="240" spans="2:15" s="40" customFormat="1" ht="14.25">
      <c r="B240" s="144"/>
      <c r="D240" s="42"/>
      <c r="N240" s="140"/>
      <c r="O240" s="140"/>
    </row>
    <row r="241" spans="2:15" s="40" customFormat="1" ht="14.25">
      <c r="B241" s="144"/>
      <c r="D241" s="42"/>
      <c r="N241" s="140"/>
      <c r="O241" s="140"/>
    </row>
    <row r="242" spans="2:15" s="40" customFormat="1" ht="14.25">
      <c r="B242" s="144"/>
      <c r="D242" s="42"/>
      <c r="N242" s="140"/>
      <c r="O242" s="140"/>
    </row>
    <row r="243" spans="2:15" s="40" customFormat="1" ht="14.25">
      <c r="B243" s="144"/>
      <c r="D243" s="42"/>
      <c r="N243" s="140"/>
      <c r="O243" s="140"/>
    </row>
    <row r="244" spans="2:15" s="40" customFormat="1" ht="14.25">
      <c r="B244" s="144"/>
      <c r="D244" s="42"/>
      <c r="N244" s="140"/>
      <c r="O244" s="140"/>
    </row>
    <row r="245" spans="2:15" s="40" customFormat="1" ht="14.25">
      <c r="B245" s="144"/>
      <c r="D245" s="42"/>
      <c r="N245" s="140"/>
      <c r="O245" s="140"/>
    </row>
    <row r="246" spans="2:15" s="40" customFormat="1" ht="14.25">
      <c r="B246" s="144"/>
      <c r="D246" s="42"/>
      <c r="N246" s="140"/>
      <c r="O246" s="140"/>
    </row>
    <row r="247" spans="2:15" s="40" customFormat="1" ht="14.25">
      <c r="B247" s="144"/>
      <c r="D247" s="42"/>
      <c r="N247" s="140"/>
      <c r="O247" s="140"/>
    </row>
    <row r="248" spans="2:15" s="40" customFormat="1" ht="14.25">
      <c r="B248" s="144"/>
      <c r="D248" s="42"/>
      <c r="N248" s="140"/>
      <c r="O248" s="140"/>
    </row>
    <row r="249" spans="2:15" s="40" customFormat="1" ht="14.25">
      <c r="B249" s="144"/>
      <c r="D249" s="42"/>
      <c r="N249" s="140"/>
      <c r="O249" s="140"/>
    </row>
    <row r="250" spans="2:15" s="40" customFormat="1" ht="14.25">
      <c r="B250" s="144"/>
      <c r="D250" s="42"/>
      <c r="N250" s="140"/>
      <c r="O250" s="140"/>
    </row>
    <row r="251" spans="2:15" s="40" customFormat="1" ht="14.25">
      <c r="B251" s="144"/>
      <c r="D251" s="42"/>
      <c r="N251" s="140"/>
      <c r="O251" s="140"/>
    </row>
    <row r="252" spans="2:15" s="40" customFormat="1" ht="14.25">
      <c r="B252" s="144"/>
      <c r="D252" s="42"/>
      <c r="N252" s="140"/>
      <c r="O252" s="140"/>
    </row>
    <row r="253" spans="2:15" s="40" customFormat="1" ht="14.25">
      <c r="B253" s="144"/>
      <c r="D253" s="42"/>
      <c r="N253" s="140"/>
      <c r="O253" s="140"/>
    </row>
    <row r="254" spans="2:15" s="40" customFormat="1" ht="14.25">
      <c r="B254" s="144"/>
      <c r="D254" s="42"/>
      <c r="N254" s="140"/>
      <c r="O254" s="140"/>
    </row>
    <row r="255" spans="2:15" s="40" customFormat="1" ht="14.25">
      <c r="B255" s="144"/>
      <c r="D255" s="42"/>
      <c r="N255" s="140"/>
      <c r="O255" s="140"/>
    </row>
    <row r="256" spans="2:15" s="40" customFormat="1" ht="14.25">
      <c r="B256" s="144"/>
      <c r="D256" s="42"/>
      <c r="N256" s="140"/>
      <c r="O256" s="140"/>
    </row>
    <row r="257" spans="2:15" s="40" customFormat="1" ht="14.25">
      <c r="B257" s="144"/>
      <c r="D257" s="42"/>
      <c r="N257" s="140"/>
      <c r="O257" s="140"/>
    </row>
    <row r="258" spans="2:15" s="40" customFormat="1" ht="14.25">
      <c r="B258" s="144"/>
      <c r="D258" s="42"/>
      <c r="N258" s="140"/>
      <c r="O258" s="140"/>
    </row>
    <row r="259" spans="2:15" s="40" customFormat="1" ht="14.25">
      <c r="B259" s="144"/>
      <c r="D259" s="42"/>
      <c r="N259" s="140"/>
      <c r="O259" s="140"/>
    </row>
    <row r="260" spans="2:15" s="40" customFormat="1" ht="14.25">
      <c r="B260" s="144"/>
      <c r="D260" s="42"/>
      <c r="N260" s="140"/>
      <c r="O260" s="140"/>
    </row>
    <row r="261" spans="2:15" s="40" customFormat="1" ht="14.25">
      <c r="B261" s="144"/>
      <c r="D261" s="42"/>
      <c r="N261" s="140"/>
      <c r="O261" s="140"/>
    </row>
    <row r="262" spans="2:15" s="40" customFormat="1" ht="14.25">
      <c r="B262" s="144"/>
      <c r="D262" s="42"/>
      <c r="N262" s="140"/>
      <c r="O262" s="140"/>
    </row>
    <row r="263" spans="2:15" s="40" customFormat="1" ht="14.25">
      <c r="B263" s="144"/>
      <c r="D263" s="42"/>
      <c r="N263" s="140"/>
      <c r="O263" s="140"/>
    </row>
    <row r="264" spans="2:15" s="40" customFormat="1" ht="14.25">
      <c r="B264" s="144"/>
      <c r="D264" s="42"/>
      <c r="N264" s="140"/>
      <c r="O264" s="140"/>
    </row>
    <row r="265" spans="2:15" s="40" customFormat="1" ht="14.25">
      <c r="B265" s="144"/>
      <c r="D265" s="42"/>
      <c r="N265" s="140"/>
      <c r="O265" s="140"/>
    </row>
    <row r="266" spans="2:15" s="40" customFormat="1" ht="14.25">
      <c r="B266" s="144"/>
      <c r="D266" s="42"/>
      <c r="N266" s="140"/>
      <c r="O266" s="140"/>
    </row>
    <row r="267" spans="2:15" s="40" customFormat="1" ht="14.25">
      <c r="B267" s="144"/>
      <c r="D267" s="42"/>
      <c r="N267" s="140"/>
      <c r="O267" s="140"/>
    </row>
    <row r="268" spans="2:15" s="40" customFormat="1" ht="14.25">
      <c r="B268" s="144"/>
      <c r="D268" s="42"/>
      <c r="N268" s="140"/>
      <c r="O268" s="140"/>
    </row>
    <row r="269" spans="2:15" s="40" customFormat="1" ht="14.25">
      <c r="B269" s="144"/>
      <c r="D269" s="42"/>
      <c r="N269" s="140"/>
      <c r="O269" s="140"/>
    </row>
    <row r="270" spans="2:15" s="40" customFormat="1" ht="14.25">
      <c r="B270" s="144"/>
      <c r="D270" s="42"/>
      <c r="N270" s="140"/>
      <c r="O270" s="140"/>
    </row>
    <row r="271" spans="2:15" s="40" customFormat="1" ht="14.25">
      <c r="B271" s="144"/>
      <c r="D271" s="42"/>
      <c r="N271" s="140"/>
      <c r="O271" s="140"/>
    </row>
    <row r="272" spans="2:15" s="40" customFormat="1" ht="14.25">
      <c r="B272" s="144"/>
      <c r="D272" s="42"/>
      <c r="N272" s="140"/>
      <c r="O272" s="140"/>
    </row>
    <row r="273" spans="2:15" s="40" customFormat="1" ht="14.25">
      <c r="B273" s="144"/>
      <c r="D273" s="42"/>
      <c r="N273" s="140"/>
      <c r="O273" s="140"/>
    </row>
    <row r="274" spans="2:15" s="40" customFormat="1" ht="14.25">
      <c r="B274" s="144"/>
      <c r="D274" s="42"/>
      <c r="N274" s="140"/>
      <c r="O274" s="140"/>
    </row>
    <row r="275" spans="2:15" s="40" customFormat="1" ht="14.25">
      <c r="B275" s="144"/>
      <c r="D275" s="42"/>
      <c r="N275" s="140"/>
      <c r="O275" s="140"/>
    </row>
    <row r="276" spans="2:15" s="40" customFormat="1" ht="14.25">
      <c r="B276" s="144"/>
      <c r="D276" s="42"/>
      <c r="N276" s="140"/>
      <c r="O276" s="140"/>
    </row>
    <row r="277" spans="2:15" s="40" customFormat="1" ht="14.25">
      <c r="B277" s="144"/>
      <c r="D277" s="42"/>
      <c r="N277" s="140"/>
      <c r="O277" s="140"/>
    </row>
    <row r="278" spans="2:15" s="40" customFormat="1" ht="14.25">
      <c r="B278" s="144"/>
      <c r="D278" s="42"/>
      <c r="N278" s="140"/>
      <c r="O278" s="140"/>
    </row>
    <row r="279" spans="2:15" s="40" customFormat="1" ht="14.25">
      <c r="B279" s="144"/>
      <c r="D279" s="42"/>
      <c r="N279" s="140"/>
      <c r="O279" s="140"/>
    </row>
    <row r="280" spans="2:15" s="40" customFormat="1" ht="14.25">
      <c r="B280" s="144"/>
      <c r="D280" s="42"/>
      <c r="N280" s="140"/>
      <c r="O280" s="140"/>
    </row>
    <row r="281" spans="2:15" s="40" customFormat="1" ht="14.25">
      <c r="B281" s="144"/>
      <c r="D281" s="42"/>
      <c r="N281" s="140"/>
      <c r="O281" s="140"/>
    </row>
    <row r="282" spans="2:15" s="40" customFormat="1" ht="14.25">
      <c r="B282" s="144"/>
      <c r="D282" s="42"/>
      <c r="N282" s="140"/>
      <c r="O282" s="140"/>
    </row>
    <row r="283" spans="2:15" s="40" customFormat="1" ht="14.25">
      <c r="B283" s="144"/>
      <c r="D283" s="42"/>
      <c r="N283" s="140"/>
      <c r="O283" s="140"/>
    </row>
    <row r="284" spans="2:15" s="40" customFormat="1" ht="14.25">
      <c r="B284" s="144"/>
      <c r="D284" s="42"/>
      <c r="N284" s="140"/>
      <c r="O284" s="140"/>
    </row>
    <row r="285" spans="2:15" s="40" customFormat="1" ht="14.25">
      <c r="B285" s="144"/>
      <c r="D285" s="42"/>
      <c r="N285" s="140"/>
      <c r="O285" s="140"/>
    </row>
    <row r="286" spans="2:15" s="40" customFormat="1" ht="14.25">
      <c r="B286" s="144"/>
      <c r="D286" s="42"/>
      <c r="N286" s="140"/>
      <c r="O286" s="140"/>
    </row>
    <row r="287" spans="2:15" s="40" customFormat="1" ht="14.25">
      <c r="B287" s="144"/>
      <c r="D287" s="42"/>
      <c r="N287" s="140"/>
      <c r="O287" s="140"/>
    </row>
    <row r="288" spans="2:15" s="40" customFormat="1" ht="14.25">
      <c r="B288" s="144"/>
      <c r="D288" s="42"/>
      <c r="N288" s="140"/>
      <c r="O288" s="140"/>
    </row>
    <row r="289" spans="2:15" s="40" customFormat="1" ht="14.25">
      <c r="B289" s="144"/>
      <c r="D289" s="42"/>
      <c r="N289" s="140"/>
      <c r="O289" s="140"/>
    </row>
    <row r="290" spans="2:15" s="40" customFormat="1" ht="14.25">
      <c r="B290" s="144"/>
      <c r="D290" s="42"/>
      <c r="N290" s="140"/>
      <c r="O290" s="140"/>
    </row>
    <row r="291" spans="2:15" s="40" customFormat="1" ht="14.25">
      <c r="B291" s="144"/>
      <c r="D291" s="42"/>
      <c r="N291" s="140"/>
      <c r="O291" s="140"/>
    </row>
    <row r="292" spans="2:15" s="40" customFormat="1" ht="14.25">
      <c r="B292" s="144"/>
      <c r="D292" s="42"/>
      <c r="N292" s="140"/>
      <c r="O292" s="140"/>
    </row>
    <row r="293" spans="2:15" s="40" customFormat="1" ht="14.25">
      <c r="B293" s="144"/>
      <c r="D293" s="42"/>
      <c r="N293" s="140"/>
      <c r="O293" s="140"/>
    </row>
    <row r="294" spans="2:15" s="40" customFormat="1" ht="14.25">
      <c r="B294" s="144"/>
      <c r="D294" s="42"/>
      <c r="N294" s="140"/>
      <c r="O294" s="140"/>
    </row>
    <row r="295" spans="2:15" s="40" customFormat="1" ht="14.25">
      <c r="B295" s="144"/>
      <c r="D295" s="42"/>
      <c r="N295" s="140"/>
      <c r="O295" s="140"/>
    </row>
    <row r="296" spans="2:15" s="40" customFormat="1" ht="14.25">
      <c r="B296" s="144"/>
      <c r="D296" s="42"/>
      <c r="N296" s="140"/>
      <c r="O296" s="140"/>
    </row>
    <row r="297" spans="2:15" s="40" customFormat="1" ht="14.25">
      <c r="B297" s="144"/>
      <c r="D297" s="42"/>
      <c r="N297" s="140"/>
      <c r="O297" s="140"/>
    </row>
    <row r="298" spans="2:15" s="40" customFormat="1" ht="14.25">
      <c r="B298" s="144"/>
      <c r="D298" s="42"/>
      <c r="N298" s="140"/>
      <c r="O298" s="140"/>
    </row>
    <row r="299" spans="2:15" s="40" customFormat="1" ht="14.25">
      <c r="B299" s="144"/>
      <c r="D299" s="42"/>
      <c r="N299" s="140"/>
      <c r="O299" s="140"/>
    </row>
    <row r="300" spans="2:15" s="40" customFormat="1" ht="14.25">
      <c r="B300" s="144"/>
      <c r="D300" s="42"/>
      <c r="N300" s="140"/>
      <c r="O300" s="140"/>
    </row>
    <row r="301" spans="2:15" s="40" customFormat="1" ht="14.25">
      <c r="B301" s="144"/>
      <c r="D301" s="42"/>
      <c r="N301" s="140"/>
      <c r="O301" s="140"/>
    </row>
    <row r="302" spans="2:15" s="40" customFormat="1" ht="14.25">
      <c r="B302" s="144"/>
      <c r="D302" s="42"/>
      <c r="N302" s="140"/>
      <c r="O302" s="140"/>
    </row>
    <row r="303" spans="2:15" s="40" customFormat="1" ht="14.25">
      <c r="B303" s="144"/>
      <c r="D303" s="42"/>
      <c r="N303" s="140"/>
      <c r="O303" s="140"/>
    </row>
    <row r="304" spans="2:15" s="40" customFormat="1" ht="14.25">
      <c r="B304" s="144"/>
      <c r="D304" s="42"/>
      <c r="N304" s="140"/>
      <c r="O304" s="140"/>
    </row>
    <row r="305" spans="2:15" s="40" customFormat="1" ht="14.25">
      <c r="B305" s="144"/>
      <c r="D305" s="42"/>
      <c r="N305" s="140"/>
      <c r="O305" s="140"/>
    </row>
    <row r="306" spans="2:15" s="40" customFormat="1" ht="14.25">
      <c r="B306" s="144"/>
      <c r="D306" s="42"/>
      <c r="N306" s="140"/>
      <c r="O306" s="140"/>
    </row>
    <row r="307" spans="2:15" s="40" customFormat="1" ht="14.25">
      <c r="B307" s="144"/>
      <c r="D307" s="42"/>
      <c r="N307" s="140"/>
      <c r="O307" s="140"/>
    </row>
    <row r="308" spans="2:15" s="40" customFormat="1" ht="14.25">
      <c r="B308" s="144"/>
      <c r="D308" s="42"/>
      <c r="N308" s="140"/>
      <c r="O308" s="140"/>
    </row>
    <row r="309" spans="2:15" s="40" customFormat="1" ht="14.25">
      <c r="B309" s="144"/>
      <c r="D309" s="42"/>
      <c r="N309" s="140"/>
      <c r="O309" s="140"/>
    </row>
    <row r="310" spans="2:15" s="40" customFormat="1" ht="14.25">
      <c r="B310" s="144"/>
      <c r="D310" s="42"/>
      <c r="N310" s="140"/>
      <c r="O310" s="140"/>
    </row>
    <row r="311" spans="2:15" s="40" customFormat="1" ht="14.25">
      <c r="B311" s="144"/>
      <c r="D311" s="42"/>
      <c r="N311" s="140"/>
      <c r="O311" s="140"/>
    </row>
    <row r="312" spans="2:15" s="40" customFormat="1" ht="14.25">
      <c r="B312" s="144"/>
      <c r="D312" s="42"/>
      <c r="N312" s="140"/>
      <c r="O312" s="140"/>
    </row>
    <row r="313" spans="2:15" s="40" customFormat="1" ht="14.25">
      <c r="B313" s="144"/>
      <c r="D313" s="42"/>
      <c r="N313" s="140"/>
      <c r="O313" s="140"/>
    </row>
    <row r="314" spans="2:15" s="40" customFormat="1" ht="14.25">
      <c r="B314" s="144"/>
      <c r="D314" s="42"/>
      <c r="N314" s="140"/>
      <c r="O314" s="140"/>
    </row>
    <row r="315" spans="2:15" s="40" customFormat="1" ht="14.25">
      <c r="B315" s="144"/>
      <c r="D315" s="42"/>
      <c r="N315" s="140"/>
      <c r="O315" s="140"/>
    </row>
    <row r="316" spans="2:15" s="40" customFormat="1" ht="14.25">
      <c r="B316" s="144"/>
      <c r="D316" s="42"/>
      <c r="N316" s="140"/>
      <c r="O316" s="140"/>
    </row>
    <row r="317" spans="2:15" s="40" customFormat="1" ht="14.25">
      <c r="B317" s="144"/>
      <c r="D317" s="42"/>
      <c r="N317" s="140"/>
      <c r="O317" s="140"/>
    </row>
    <row r="318" spans="2:15" s="40" customFormat="1" ht="14.25">
      <c r="B318" s="144"/>
      <c r="D318" s="42"/>
      <c r="N318" s="140"/>
      <c r="O318" s="140"/>
    </row>
    <row r="319" spans="2:15" s="40" customFormat="1" ht="14.25">
      <c r="B319" s="144"/>
      <c r="D319" s="42"/>
      <c r="N319" s="140"/>
      <c r="O319" s="140"/>
    </row>
    <row r="320" spans="2:15" s="40" customFormat="1" ht="14.25">
      <c r="B320" s="144"/>
      <c r="D320" s="42"/>
      <c r="N320" s="140"/>
      <c r="O320" s="140"/>
    </row>
    <row r="321" spans="2:15" s="40" customFormat="1" ht="14.25">
      <c r="B321" s="144"/>
      <c r="D321" s="42"/>
      <c r="N321" s="140"/>
      <c r="O321" s="140"/>
    </row>
    <row r="322" spans="2:15" s="40" customFormat="1" ht="14.25">
      <c r="B322" s="144"/>
      <c r="D322" s="42"/>
      <c r="N322" s="140"/>
      <c r="O322" s="140"/>
    </row>
    <row r="323" spans="2:15" s="40" customFormat="1" ht="14.25">
      <c r="B323" s="144"/>
      <c r="D323" s="42"/>
      <c r="N323" s="140"/>
      <c r="O323" s="140"/>
    </row>
    <row r="324" spans="2:15" s="40" customFormat="1" ht="14.25">
      <c r="B324" s="144"/>
      <c r="D324" s="42"/>
      <c r="N324" s="140"/>
      <c r="O324" s="140"/>
    </row>
    <row r="325" spans="2:15" s="40" customFormat="1" ht="14.25">
      <c r="B325" s="144"/>
      <c r="D325" s="42"/>
      <c r="N325" s="140"/>
      <c r="O325" s="140"/>
    </row>
    <row r="326" spans="2:15" s="40" customFormat="1" ht="14.25">
      <c r="B326" s="144"/>
      <c r="D326" s="42"/>
      <c r="N326" s="140"/>
      <c r="O326" s="140"/>
    </row>
    <row r="327" spans="2:15" s="40" customFormat="1" ht="14.25">
      <c r="B327" s="144"/>
      <c r="D327" s="42"/>
      <c r="N327" s="140"/>
      <c r="O327" s="140"/>
    </row>
    <row r="328" spans="2:15" s="40" customFormat="1" ht="14.25">
      <c r="B328" s="144"/>
      <c r="D328" s="42"/>
      <c r="N328" s="140"/>
      <c r="O328" s="140"/>
    </row>
    <row r="329" spans="2:15" s="40" customFormat="1" ht="14.25">
      <c r="B329" s="144"/>
      <c r="D329" s="42"/>
      <c r="N329" s="140"/>
      <c r="O329" s="140"/>
    </row>
    <row r="330" spans="2:15" s="40" customFormat="1" ht="14.25">
      <c r="B330" s="144"/>
      <c r="D330" s="42"/>
      <c r="N330" s="140"/>
      <c r="O330" s="140"/>
    </row>
    <row r="331" spans="2:15" s="40" customFormat="1" ht="14.25">
      <c r="B331" s="144"/>
      <c r="D331" s="42"/>
      <c r="N331" s="140"/>
      <c r="O331" s="140"/>
    </row>
    <row r="332" spans="2:15" s="40" customFormat="1" ht="14.25">
      <c r="B332" s="144"/>
      <c r="D332" s="42"/>
      <c r="N332" s="140"/>
      <c r="O332" s="140"/>
    </row>
    <row r="333" spans="2:15" s="40" customFormat="1" ht="14.25">
      <c r="B333" s="144"/>
      <c r="D333" s="42"/>
      <c r="N333" s="140"/>
      <c r="O333" s="140"/>
    </row>
    <row r="334" spans="2:15" s="40" customFormat="1" ht="14.25">
      <c r="B334" s="144"/>
      <c r="D334" s="42"/>
      <c r="N334" s="140"/>
      <c r="O334" s="140"/>
    </row>
    <row r="335" spans="2:15" s="40" customFormat="1" ht="14.25">
      <c r="B335" s="144"/>
      <c r="D335" s="42"/>
      <c r="N335" s="140"/>
      <c r="O335" s="140"/>
    </row>
    <row r="336" spans="2:15" s="40" customFormat="1" ht="14.25">
      <c r="B336" s="144"/>
      <c r="D336" s="42"/>
      <c r="N336" s="140"/>
      <c r="O336" s="140"/>
    </row>
    <row r="337" spans="2:15" s="40" customFormat="1" ht="14.25">
      <c r="B337" s="144"/>
      <c r="D337" s="42"/>
      <c r="N337" s="140"/>
      <c r="O337" s="140"/>
    </row>
    <row r="338" spans="2:15" s="40" customFormat="1" ht="14.25">
      <c r="B338" s="144"/>
      <c r="D338" s="42"/>
      <c r="N338" s="140"/>
      <c r="O338" s="140"/>
    </row>
    <row r="339" spans="2:15" s="40" customFormat="1" ht="14.25">
      <c r="B339" s="144"/>
      <c r="D339" s="42"/>
      <c r="N339" s="140"/>
      <c r="O339" s="140"/>
    </row>
    <row r="340" spans="2:15" s="40" customFormat="1" ht="14.25">
      <c r="B340" s="144"/>
      <c r="D340" s="42"/>
      <c r="N340" s="140"/>
      <c r="O340" s="140"/>
    </row>
    <row r="341" spans="2:15" s="40" customFormat="1" ht="14.25">
      <c r="B341" s="144"/>
      <c r="D341" s="42"/>
      <c r="N341" s="140"/>
      <c r="O341" s="140"/>
    </row>
    <row r="342" spans="2:15" s="40" customFormat="1" ht="14.25">
      <c r="B342" s="144"/>
      <c r="D342" s="42"/>
      <c r="N342" s="140"/>
      <c r="O342" s="140"/>
    </row>
    <row r="343" spans="2:15" s="40" customFormat="1" ht="14.25">
      <c r="B343" s="144"/>
      <c r="D343" s="42"/>
      <c r="N343" s="140"/>
      <c r="O343" s="140"/>
    </row>
    <row r="344" spans="2:15" s="40" customFormat="1" ht="14.25">
      <c r="B344" s="144"/>
      <c r="D344" s="42"/>
      <c r="N344" s="140"/>
      <c r="O344" s="140"/>
    </row>
    <row r="345" spans="2:15" s="40" customFormat="1" ht="14.25">
      <c r="B345" s="144"/>
      <c r="D345" s="42"/>
      <c r="N345" s="140"/>
      <c r="O345" s="140"/>
    </row>
    <row r="346" spans="2:15" s="40" customFormat="1" ht="14.25">
      <c r="B346" s="144"/>
      <c r="D346" s="42"/>
      <c r="N346" s="140"/>
      <c r="O346" s="140"/>
    </row>
    <row r="347" spans="2:15" s="40" customFormat="1" ht="14.25">
      <c r="B347" s="144"/>
      <c r="D347" s="42"/>
      <c r="N347" s="140"/>
      <c r="O347" s="140"/>
    </row>
    <row r="348" spans="2:15" s="40" customFormat="1" ht="14.25">
      <c r="B348" s="144"/>
      <c r="D348" s="42"/>
      <c r="N348" s="140"/>
      <c r="O348" s="140"/>
    </row>
    <row r="349" spans="2:15" s="40" customFormat="1" ht="14.25">
      <c r="B349" s="144"/>
      <c r="D349" s="42"/>
      <c r="N349" s="140"/>
      <c r="O349" s="140"/>
    </row>
    <row r="350" spans="2:15" s="40" customFormat="1" ht="14.25">
      <c r="B350" s="144"/>
      <c r="D350" s="42"/>
      <c r="N350" s="140"/>
      <c r="O350" s="140"/>
    </row>
    <row r="351" spans="2:15" s="40" customFormat="1" ht="14.25">
      <c r="B351" s="144"/>
      <c r="D351" s="42"/>
      <c r="N351" s="140"/>
      <c r="O351" s="140"/>
    </row>
    <row r="352" spans="2:15" s="40" customFormat="1" ht="14.25">
      <c r="B352" s="144"/>
      <c r="D352" s="42"/>
      <c r="N352" s="140"/>
      <c r="O352" s="140"/>
    </row>
    <row r="353" spans="2:15" s="40" customFormat="1" ht="14.25">
      <c r="B353" s="144"/>
      <c r="D353" s="42"/>
      <c r="N353" s="140"/>
      <c r="O353" s="140"/>
    </row>
  </sheetData>
  <mergeCells count="1">
    <mergeCell ref="A1:C1"/>
  </mergeCells>
  <conditionalFormatting sqref="B30:B353 C30:E303 A30:A303 R6:W6 A6:P6 G30:L303 A8:P8 A14:P14 A9:B13 A20:P20 E16:I17 E15:H15 E18:H19 R8:W26 A15:D19 A23:P26 A21:B21 D21:E21 M15:P19 G21:P21 A22:H22 J22:P22">
    <cfRule type="expression" dxfId="83" priority="152" stopIfTrue="1">
      <formula>ISNUMBER(SEARCH("Closed",$K6))</formula>
    </cfRule>
    <cfRule type="expression" dxfId="82" priority="153" stopIfTrue="1">
      <formula>IF($B6="Minor", TRUE, FALSE)</formula>
    </cfRule>
    <cfRule type="expression" dxfId="81" priority="154" stopIfTrue="1">
      <formula>IF(OR($B6="Major",$B6="Pre-Condition"), TRUE, FALSE)</formula>
    </cfRule>
  </conditionalFormatting>
  <conditionalFormatting sqref="R27:W29 A27:P29">
    <cfRule type="expression" dxfId="80" priority="109" stopIfTrue="1">
      <formula>ISNUMBER(SEARCH("Closed",$K27))</formula>
    </cfRule>
    <cfRule type="expression" dxfId="79" priority="110" stopIfTrue="1">
      <formula>IF($B27="Minor", TRUE, FALSE)</formula>
    </cfRule>
    <cfRule type="expression" dxfId="78" priority="111" stopIfTrue="1">
      <formula>IF(OR($B27="Major",$B27="Pre-Condition"), TRUE, FALSE)</formula>
    </cfRule>
  </conditionalFormatting>
  <conditionalFormatting sqref="F9:F11 I9:P9 L12:P13 I10:I11 K10:P11">
    <cfRule type="expression" dxfId="77" priority="106" stopIfTrue="1">
      <formula>ISNUMBER(SEARCH("Closed",$K9))</formula>
    </cfRule>
    <cfRule type="expression" dxfId="76" priority="107" stopIfTrue="1">
      <formula>IF($B9="Minor", TRUE, FALSE)</formula>
    </cfRule>
    <cfRule type="expression" dxfId="75" priority="108" stopIfTrue="1">
      <formula>IF(OR($B9="Major",$B9="Pre-Condition"), TRUE, FALSE)</formula>
    </cfRule>
  </conditionalFormatting>
  <conditionalFormatting sqref="I12 K12">
    <cfRule type="expression" dxfId="74" priority="103" stopIfTrue="1">
      <formula>ISNUMBER(SEARCH("Closed",$K12))</formula>
    </cfRule>
    <cfRule type="expression" dxfId="73" priority="104" stopIfTrue="1">
      <formula>IF($B12="Minor", TRUE, FALSE)</formula>
    </cfRule>
    <cfRule type="expression" dxfId="72" priority="105" stopIfTrue="1">
      <formula>IF(OR($B12="Major",$B12="Pre-Condition"), TRUE, FALSE)</formula>
    </cfRule>
  </conditionalFormatting>
  <conditionalFormatting sqref="I13 K13">
    <cfRule type="expression" dxfId="71" priority="100" stopIfTrue="1">
      <formula>ISNUMBER(SEARCH("Closed",$K13))</formula>
    </cfRule>
    <cfRule type="expression" dxfId="70" priority="101" stopIfTrue="1">
      <formula>IF($B13="Minor", TRUE, FALSE)</formula>
    </cfRule>
    <cfRule type="expression" dxfId="69" priority="102" stopIfTrue="1">
      <formula>IF(OR($B13="Major",$B13="Pre-Condition"), TRUE, FALSE)</formula>
    </cfRule>
  </conditionalFormatting>
  <conditionalFormatting sqref="C10:E10">
    <cfRule type="expression" dxfId="68" priority="97" stopIfTrue="1">
      <formula>ISNUMBER(SEARCH("Closed",$K10))</formula>
    </cfRule>
    <cfRule type="expression" dxfId="67" priority="98" stopIfTrue="1">
      <formula>IF($B10="Minor", TRUE, FALSE)</formula>
    </cfRule>
    <cfRule type="expression" dxfId="66" priority="99" stopIfTrue="1">
      <formula>IF(OR($B10="Major",$B10="Pre-Condition"), TRUE, FALSE)</formula>
    </cfRule>
  </conditionalFormatting>
  <conditionalFormatting sqref="G10:H10">
    <cfRule type="expression" dxfId="65" priority="94" stopIfTrue="1">
      <formula>ISNUMBER(SEARCH("Closed",$K10))</formula>
    </cfRule>
    <cfRule type="expression" dxfId="64" priority="95" stopIfTrue="1">
      <formula>IF($B10="Minor", TRUE, FALSE)</formula>
    </cfRule>
    <cfRule type="expression" dxfId="63" priority="96" stopIfTrue="1">
      <formula>IF(OR($B10="Major",$B10="Pre-Condition"), TRUE, FALSE)</formula>
    </cfRule>
  </conditionalFormatting>
  <conditionalFormatting sqref="C9:E9">
    <cfRule type="expression" dxfId="62" priority="76" stopIfTrue="1">
      <formula>ISNUMBER(SEARCH("Closed",$K9))</formula>
    </cfRule>
    <cfRule type="expression" dxfId="61" priority="77" stopIfTrue="1">
      <formula>IF($B9="Minor", TRUE, FALSE)</formula>
    </cfRule>
    <cfRule type="expression" dxfId="60" priority="78" stopIfTrue="1">
      <formula>IF(OR($B9="Major",$B9="Pre-Condition"), TRUE, FALSE)</formula>
    </cfRule>
  </conditionalFormatting>
  <conditionalFormatting sqref="G11:H11">
    <cfRule type="expression" dxfId="59" priority="73" stopIfTrue="1">
      <formula>ISNUMBER(SEARCH("Closed",$K11))</formula>
    </cfRule>
    <cfRule type="expression" dxfId="58" priority="74" stopIfTrue="1">
      <formula>IF($B11="Minor", TRUE, FALSE)</formula>
    </cfRule>
    <cfRule type="expression" dxfId="57" priority="75" stopIfTrue="1">
      <formula>IF(OR($B11="Major",$B11="Pre-Condition"), TRUE, FALSE)</formula>
    </cfRule>
  </conditionalFormatting>
  <conditionalFormatting sqref="C11:E11">
    <cfRule type="expression" dxfId="56" priority="70" stopIfTrue="1">
      <formula>ISNUMBER(SEARCH("Closed",$K11))</formula>
    </cfRule>
    <cfRule type="expression" dxfId="55" priority="71" stopIfTrue="1">
      <formula>IF($B11="Minor", TRUE, FALSE)</formula>
    </cfRule>
    <cfRule type="expression" dxfId="54" priority="72" stopIfTrue="1">
      <formula>IF(OR($B11="Major",$B11="Pre-Condition"), TRUE, FALSE)</formula>
    </cfRule>
  </conditionalFormatting>
  <conditionalFormatting sqref="C12:H12">
    <cfRule type="expression" dxfId="53" priority="67" stopIfTrue="1">
      <formula>ISNUMBER(SEARCH("Closed",$K12))</formula>
    </cfRule>
    <cfRule type="expression" dxfId="52" priority="68" stopIfTrue="1">
      <formula>IF($B12="Minor", TRUE, FALSE)</formula>
    </cfRule>
    <cfRule type="expression" dxfId="51" priority="69" stopIfTrue="1">
      <formula>IF(OR($B12="Major",$B12="Pre-Condition"), TRUE, FALSE)</formula>
    </cfRule>
  </conditionalFormatting>
  <conditionalFormatting sqref="C13:H13">
    <cfRule type="expression" dxfId="50" priority="64" stopIfTrue="1">
      <formula>ISNUMBER(SEARCH("Closed",$K13))</formula>
    </cfRule>
    <cfRule type="expression" dxfId="49" priority="65" stopIfTrue="1">
      <formula>IF($B13="Minor", TRUE, FALSE)</formula>
    </cfRule>
    <cfRule type="expression" dxfId="48" priority="66" stopIfTrue="1">
      <formula>IF(OR($B13="Major",$B13="Pre-Condition"), TRUE, FALSE)</formula>
    </cfRule>
  </conditionalFormatting>
  <conditionalFormatting sqref="J10">
    <cfRule type="expression" dxfId="47" priority="55" stopIfTrue="1">
      <formula>ISNUMBER(SEARCH("Closed",$K10))</formula>
    </cfRule>
    <cfRule type="expression" dxfId="46" priority="56" stopIfTrue="1">
      <formula>IF($B10="Minor", TRUE, FALSE)</formula>
    </cfRule>
    <cfRule type="expression" dxfId="45" priority="57" stopIfTrue="1">
      <formula>IF(OR($B10="Major",$B10="Pre-Condition"), TRUE, FALSE)</formula>
    </cfRule>
  </conditionalFormatting>
  <conditionalFormatting sqref="J11">
    <cfRule type="expression" dxfId="44" priority="49" stopIfTrue="1">
      <formula>ISNUMBER(SEARCH("Closed",$K11))</formula>
    </cfRule>
    <cfRule type="expression" dxfId="43" priority="50" stopIfTrue="1">
      <formula>IF($B11="Minor", TRUE, FALSE)</formula>
    </cfRule>
    <cfRule type="expression" dxfId="42" priority="51" stopIfTrue="1">
      <formula>IF(OR($B11="Major",$B11="Pre-Condition"), TRUE, FALSE)</formula>
    </cfRule>
  </conditionalFormatting>
  <conditionalFormatting sqref="J12">
    <cfRule type="expression" dxfId="41" priority="43" stopIfTrue="1">
      <formula>ISNUMBER(SEARCH("Closed",$K12))</formula>
    </cfRule>
    <cfRule type="expression" dxfId="40" priority="44" stopIfTrue="1">
      <formula>IF($B12="Minor", TRUE, FALSE)</formula>
    </cfRule>
    <cfRule type="expression" dxfId="39" priority="45" stopIfTrue="1">
      <formula>IF(OR($B12="Major",$B12="Pre-Condition"), TRUE, FALSE)</formula>
    </cfRule>
  </conditionalFormatting>
  <conditionalFormatting sqref="J13">
    <cfRule type="expression" dxfId="38" priority="40" stopIfTrue="1">
      <formula>ISNUMBER(SEARCH("Closed",$K13))</formula>
    </cfRule>
    <cfRule type="expression" dxfId="37" priority="41" stopIfTrue="1">
      <formula>IF($B13="Minor", TRUE, FALSE)</formula>
    </cfRule>
    <cfRule type="expression" dxfId="36" priority="42" stopIfTrue="1">
      <formula>IF(OR($B13="Major",$B13="Pre-Condition"), TRUE, FALSE)</formula>
    </cfRule>
  </conditionalFormatting>
  <conditionalFormatting sqref="I15">
    <cfRule type="expression" dxfId="35" priority="37" stopIfTrue="1">
      <formula>ISNUMBER(SEARCH("Closed",$K15))</formula>
    </cfRule>
    <cfRule type="expression" dxfId="34" priority="38" stopIfTrue="1">
      <formula>IF($B15="Minor", TRUE, FALSE)</formula>
    </cfRule>
    <cfRule type="expression" dxfId="33" priority="39" stopIfTrue="1">
      <formula>IF(OR($B15="Major",$B15="Pre-Condition"), TRUE, FALSE)</formula>
    </cfRule>
  </conditionalFormatting>
  <conditionalFormatting sqref="I18">
    <cfRule type="expression" dxfId="32" priority="34" stopIfTrue="1">
      <formula>ISNUMBER(SEARCH("Closed",$K18))</formula>
    </cfRule>
    <cfRule type="expression" dxfId="31" priority="35" stopIfTrue="1">
      <formula>IF($B18="Minor", TRUE, FALSE)</formula>
    </cfRule>
    <cfRule type="expression" dxfId="30" priority="36" stopIfTrue="1">
      <formula>IF(OR($B18="Major",$B18="Pre-Condition"), TRUE, FALSE)</formula>
    </cfRule>
  </conditionalFormatting>
  <conditionalFormatting sqref="I19">
    <cfRule type="expression" dxfId="29" priority="31" stopIfTrue="1">
      <formula>ISNUMBER(SEARCH("Closed",$K19))</formula>
    </cfRule>
    <cfRule type="expression" dxfId="28" priority="32" stopIfTrue="1">
      <formula>IF($B19="Minor", TRUE, FALSE)</formula>
    </cfRule>
    <cfRule type="expression" dxfId="27" priority="33" stopIfTrue="1">
      <formula>IF(OR($B19="Major",$B19="Pre-Condition"), TRUE, FALSE)</formula>
    </cfRule>
  </conditionalFormatting>
  <conditionalFormatting sqref="J15:K19">
    <cfRule type="expression" dxfId="26" priority="28" stopIfTrue="1">
      <formula>ISNUMBER(SEARCH("Closed",$K15))</formula>
    </cfRule>
    <cfRule type="expression" dxfId="25" priority="29" stopIfTrue="1">
      <formula>IF($B15="Minor", TRUE, FALSE)</formula>
    </cfRule>
    <cfRule type="expression" dxfId="24" priority="30" stopIfTrue="1">
      <formula>IF(OR($B15="Major",$B15="Pre-Condition"), TRUE, FALSE)</formula>
    </cfRule>
  </conditionalFormatting>
  <conditionalFormatting sqref="L15">
    <cfRule type="expression" dxfId="23" priority="22" stopIfTrue="1">
      <formula>ISNUMBER(SEARCH("Closed",$K15))</formula>
    </cfRule>
    <cfRule type="expression" dxfId="22" priority="23" stopIfTrue="1">
      <formula>IF($B15="Minor", TRUE, FALSE)</formula>
    </cfRule>
    <cfRule type="expression" dxfId="21" priority="24" stopIfTrue="1">
      <formula>IF(OR($B15="Major",$B15="Pre-Condition"), TRUE, FALSE)</formula>
    </cfRule>
  </conditionalFormatting>
  <conditionalFormatting sqref="L16">
    <cfRule type="expression" dxfId="20" priority="19" stopIfTrue="1">
      <formula>ISNUMBER(SEARCH("Closed",$K16))</formula>
    </cfRule>
    <cfRule type="expression" dxfId="19" priority="20" stopIfTrue="1">
      <formula>IF($B16="Minor", TRUE, FALSE)</formula>
    </cfRule>
    <cfRule type="expression" dxfId="18" priority="21" stopIfTrue="1">
      <formula>IF(OR($B16="Major",$B16="Pre-Condition"), TRUE, FALSE)</formula>
    </cfRule>
  </conditionalFormatting>
  <conditionalFormatting sqref="L17">
    <cfRule type="expression" dxfId="17" priority="16" stopIfTrue="1">
      <formula>ISNUMBER(SEARCH("Closed",$K17))</formula>
    </cfRule>
    <cfRule type="expression" dxfId="16" priority="17" stopIfTrue="1">
      <formula>IF($B17="Minor", TRUE, FALSE)</formula>
    </cfRule>
    <cfRule type="expression" dxfId="15" priority="18" stopIfTrue="1">
      <formula>IF(OR($B17="Major",$B17="Pre-Condition"), TRUE, FALSE)</formula>
    </cfRule>
  </conditionalFormatting>
  <conditionalFormatting sqref="L18">
    <cfRule type="expression" dxfId="14" priority="13" stopIfTrue="1">
      <formula>ISNUMBER(SEARCH("Closed",$K18))</formula>
    </cfRule>
    <cfRule type="expression" dxfId="13" priority="14" stopIfTrue="1">
      <formula>IF($B18="Minor", TRUE, FALSE)</formula>
    </cfRule>
    <cfRule type="expression" dxfId="12" priority="15" stopIfTrue="1">
      <formula>IF(OR($B18="Major",$B18="Pre-Condition"), TRUE, FALSE)</formula>
    </cfRule>
  </conditionalFormatting>
  <conditionalFormatting sqref="L19">
    <cfRule type="expression" dxfId="11" priority="10" stopIfTrue="1">
      <formula>ISNUMBER(SEARCH("Closed",$K19))</formula>
    </cfRule>
    <cfRule type="expression" dxfId="10" priority="11" stopIfTrue="1">
      <formula>IF($B19="Minor", TRUE, FALSE)</formula>
    </cfRule>
    <cfRule type="expression" dxfId="9" priority="12" stopIfTrue="1">
      <formula>IF(OR($B19="Major",$B19="Pre-Condition"), TRUE, FALSE)</formula>
    </cfRule>
  </conditionalFormatting>
  <conditionalFormatting sqref="F21">
    <cfRule type="expression" dxfId="8" priority="7" stopIfTrue="1">
      <formula>ISNUMBER(SEARCH("Closed",$K21))</formula>
    </cfRule>
    <cfRule type="expression" dxfId="7" priority="8" stopIfTrue="1">
      <formula>IF($B21="Minor", TRUE, FALSE)</formula>
    </cfRule>
    <cfRule type="expression" dxfId="6" priority="9" stopIfTrue="1">
      <formula>IF(OR($B21="Major",$B21="Pre-Condition"), TRUE, FALSE)</formula>
    </cfRule>
  </conditionalFormatting>
  <conditionalFormatting sqref="C21">
    <cfRule type="expression" dxfId="5" priority="4" stopIfTrue="1">
      <formula>ISNUMBER(SEARCH("Closed",$K21))</formula>
    </cfRule>
    <cfRule type="expression" dxfId="4" priority="5" stopIfTrue="1">
      <formula>IF($B21="Minor", TRUE, FALSE)</formula>
    </cfRule>
    <cfRule type="expression" dxfId="3" priority="6" stopIfTrue="1">
      <formula>IF(OR($B21="Major",$B21="Pre-Condition"), TRUE, FALSE)</formula>
    </cfRule>
  </conditionalFormatting>
  <conditionalFormatting sqref="I22">
    <cfRule type="expression" dxfId="2" priority="1" stopIfTrue="1">
      <formula>ISNUMBER(SEARCH("Closed",$K22))</formula>
    </cfRule>
    <cfRule type="expression" dxfId="1" priority="2" stopIfTrue="1">
      <formula>IF($B22="Minor", TRUE, FALSE)</formula>
    </cfRule>
    <cfRule type="expression" dxfId="0" priority="3" stopIfTrue="1">
      <formula>IF(OR($B22="Major",$B22="Pre-Condition"), TRUE, FALSE)</formula>
    </cfRule>
  </conditionalFormatting>
  <dataValidations count="1">
    <dataValidation type="list" allowBlank="1" showInputMessage="1" showErrorMessage="1" sqref="B7 N21:N23 N25:N26 N7 B21:B23 B25:B26 B28:B353 N28:N29 N9:N13 B9:B13 B15:B19 N15:N19" xr:uid="{00000000-0002-0000-0200-000000000000}">
      <formula1>$O$1:$O$3</formula1>
    </dataValidation>
  </dataValidations>
  <pageMargins left="0.74803149606299213" right="0.74803149606299213" top="0.98425196850393704" bottom="0.98425196850393704" header="0.51181102362204722" footer="0.51181102362204722"/>
  <pageSetup paperSize="9" scale="37" fitToHeight="12" orientation="landscape" horizontalDpi="4294967294" r:id="rId1"/>
  <headerFooter alignWithMargins="0"/>
  <colBreaks count="1" manualBreakCount="1">
    <brk id="12" min="1" max="6"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6"/>
  <sheetViews>
    <sheetView view="pageBreakPreview" zoomScaleNormal="75" zoomScaleSheetLayoutView="100" workbookViewId="0"/>
  </sheetViews>
  <sheetFormatPr defaultColWidth="9" defaultRowHeight="12.75"/>
  <cols>
    <col min="1" max="1" width="8.140625" style="263" customWidth="1"/>
    <col min="2" max="2" width="78.85546875" style="170" customWidth="1"/>
    <col min="3" max="3" width="8.140625" style="263" customWidth="1"/>
    <col min="4" max="4" width="78.85546875" style="170" customWidth="1"/>
    <col min="5" max="5" width="9" style="33"/>
    <col min="6" max="9" width="10.5703125" style="292" customWidth="1"/>
    <col min="10" max="16384" width="9" style="33"/>
  </cols>
  <sheetData>
    <row r="1" spans="1:9">
      <c r="A1" s="268">
        <v>3</v>
      </c>
      <c r="B1" s="269" t="s">
        <v>590</v>
      </c>
      <c r="C1" s="268">
        <v>3</v>
      </c>
      <c r="D1" s="269" t="s">
        <v>1333</v>
      </c>
    </row>
    <row r="2" spans="1:9">
      <c r="A2" s="256">
        <v>3.1</v>
      </c>
      <c r="B2" s="270" t="s">
        <v>139</v>
      </c>
      <c r="C2" s="256">
        <v>3.1</v>
      </c>
      <c r="D2" s="270" t="s">
        <v>1334</v>
      </c>
    </row>
    <row r="3" spans="1:9">
      <c r="B3" s="259" t="s">
        <v>46</v>
      </c>
      <c r="D3" s="259" t="s">
        <v>1351</v>
      </c>
      <c r="F3" s="293"/>
      <c r="G3" s="294"/>
      <c r="H3" s="293"/>
      <c r="I3" s="294"/>
    </row>
    <row r="4" spans="1:9">
      <c r="B4" s="307" t="s">
        <v>423</v>
      </c>
      <c r="D4" s="307" t="s">
        <v>1352</v>
      </c>
      <c r="F4" s="295"/>
      <c r="G4" s="294"/>
      <c r="H4" s="295"/>
      <c r="I4" s="294"/>
    </row>
    <row r="5" spans="1:9">
      <c r="B5" s="290" t="s">
        <v>1331</v>
      </c>
      <c r="D5" s="290" t="s">
        <v>1332</v>
      </c>
      <c r="F5" s="295"/>
      <c r="G5" s="174"/>
      <c r="H5" s="295"/>
      <c r="I5" s="174"/>
    </row>
    <row r="6" spans="1:9" ht="21" customHeight="1">
      <c r="B6" s="368" t="s">
        <v>1486</v>
      </c>
      <c r="D6" s="368" t="str">
        <f>B6</f>
        <v>22-26.06.20; 27.08.2020</v>
      </c>
      <c r="F6" s="295"/>
      <c r="G6" s="174"/>
      <c r="H6" s="295"/>
      <c r="I6" s="174"/>
    </row>
    <row r="7" spans="1:9">
      <c r="B7" s="259" t="s">
        <v>536</v>
      </c>
      <c r="D7" s="259" t="s">
        <v>1335</v>
      </c>
      <c r="F7" s="295"/>
      <c r="G7" s="294"/>
      <c r="H7" s="295"/>
      <c r="I7" s="294"/>
    </row>
    <row r="8" spans="1:9">
      <c r="B8" s="383" t="s">
        <v>1498</v>
      </c>
      <c r="D8" s="383" t="s">
        <v>1509</v>
      </c>
      <c r="F8" s="295"/>
      <c r="G8" s="288"/>
      <c r="H8" s="295"/>
    </row>
    <row r="9" spans="1:9">
      <c r="B9" s="383" t="s">
        <v>1503</v>
      </c>
      <c r="D9" s="383" t="s">
        <v>1510</v>
      </c>
      <c r="F9" s="295"/>
      <c r="G9" s="288"/>
      <c r="H9" s="295"/>
    </row>
    <row r="10" spans="1:9">
      <c r="B10" s="383" t="s">
        <v>1504</v>
      </c>
      <c r="D10" s="383" t="s">
        <v>1511</v>
      </c>
      <c r="F10" s="295"/>
      <c r="G10" s="288"/>
      <c r="H10" s="295"/>
    </row>
    <row r="11" spans="1:9" s="369" customFormat="1">
      <c r="A11" s="382"/>
      <c r="B11" s="383" t="s">
        <v>1505</v>
      </c>
      <c r="C11" s="382"/>
      <c r="D11" s="383" t="s">
        <v>1512</v>
      </c>
      <c r="F11" s="295"/>
      <c r="G11" s="288"/>
      <c r="H11" s="295"/>
      <c r="I11" s="292"/>
    </row>
    <row r="12" spans="1:9" s="369" customFormat="1">
      <c r="A12" s="382"/>
      <c r="B12" s="383" t="s">
        <v>1506</v>
      </c>
      <c r="C12" s="382"/>
      <c r="D12" s="383" t="s">
        <v>1513</v>
      </c>
      <c r="F12" s="295"/>
      <c r="G12" s="288"/>
      <c r="H12" s="295"/>
      <c r="I12" s="292"/>
    </row>
    <row r="13" spans="1:9" s="369" customFormat="1">
      <c r="A13" s="382"/>
      <c r="B13" s="383" t="s">
        <v>1507</v>
      </c>
      <c r="C13" s="382"/>
      <c r="D13" s="383" t="s">
        <v>1514</v>
      </c>
      <c r="F13" s="295"/>
      <c r="G13" s="288"/>
      <c r="H13" s="295"/>
      <c r="I13" s="292"/>
    </row>
    <row r="14" spans="1:9" s="369" customFormat="1">
      <c r="A14" s="382"/>
      <c r="B14" s="383" t="s">
        <v>1508</v>
      </c>
      <c r="C14" s="382"/>
      <c r="D14" s="383" t="s">
        <v>1515</v>
      </c>
      <c r="F14" s="295"/>
      <c r="G14" s="288"/>
      <c r="H14" s="295"/>
      <c r="I14" s="292"/>
    </row>
    <row r="15" spans="1:9">
      <c r="B15" s="383" t="s">
        <v>1501</v>
      </c>
      <c r="D15" s="383" t="s">
        <v>1522</v>
      </c>
      <c r="F15" s="295"/>
      <c r="G15" s="288"/>
      <c r="H15" s="295"/>
    </row>
    <row r="16" spans="1:9" s="369" customFormat="1">
      <c r="A16" s="382"/>
      <c r="B16" s="383" t="s">
        <v>1499</v>
      </c>
      <c r="C16" s="382"/>
      <c r="D16" s="383" t="s">
        <v>1516</v>
      </c>
      <c r="F16" s="295"/>
      <c r="G16" s="288"/>
      <c r="H16" s="295"/>
      <c r="I16" s="292"/>
    </row>
    <row r="17" spans="1:9" s="369" customFormat="1">
      <c r="A17" s="382"/>
      <c r="B17" s="383" t="s">
        <v>1502</v>
      </c>
      <c r="C17" s="382"/>
      <c r="D17" s="383" t="s">
        <v>1517</v>
      </c>
      <c r="F17" s="295"/>
      <c r="G17" s="288"/>
      <c r="H17" s="295"/>
      <c r="I17" s="292"/>
    </row>
    <row r="18" spans="1:9" s="369" customFormat="1">
      <c r="A18" s="382"/>
      <c r="B18" s="383" t="s">
        <v>1500</v>
      </c>
      <c r="C18" s="382"/>
      <c r="D18" s="383" t="s">
        <v>1518</v>
      </c>
      <c r="F18" s="295"/>
      <c r="G18" s="288"/>
      <c r="H18" s="295"/>
      <c r="I18" s="292"/>
    </row>
    <row r="19" spans="1:9" s="369" customFormat="1">
      <c r="A19" s="382"/>
      <c r="B19" s="383" t="s">
        <v>1497</v>
      </c>
      <c r="C19" s="382"/>
      <c r="D19" s="383" t="s">
        <v>1519</v>
      </c>
      <c r="F19" s="295"/>
      <c r="G19" s="288"/>
      <c r="H19" s="295"/>
      <c r="I19" s="292"/>
    </row>
    <row r="20" spans="1:9">
      <c r="B20" s="383" t="s">
        <v>1495</v>
      </c>
      <c r="D20" s="383" t="s">
        <v>1520</v>
      </c>
      <c r="F20" s="295"/>
      <c r="G20" s="288"/>
      <c r="H20" s="295"/>
    </row>
    <row r="21" spans="1:9">
      <c r="B21" s="383" t="s">
        <v>1496</v>
      </c>
      <c r="D21" s="383" t="s">
        <v>1521</v>
      </c>
      <c r="F21" s="295"/>
      <c r="G21" s="288"/>
      <c r="H21" s="295"/>
    </row>
    <row r="22" spans="1:9">
      <c r="B22" s="288"/>
      <c r="D22" s="287"/>
      <c r="F22" s="295"/>
      <c r="G22" s="288"/>
      <c r="H22" s="295"/>
    </row>
    <row r="23" spans="1:9">
      <c r="B23" s="271"/>
      <c r="D23" s="271"/>
      <c r="F23" s="295"/>
      <c r="G23" s="174"/>
      <c r="H23" s="295"/>
      <c r="I23" s="174"/>
    </row>
    <row r="24" spans="1:9">
      <c r="B24" s="290" t="s">
        <v>167</v>
      </c>
      <c r="D24" s="259" t="s">
        <v>167</v>
      </c>
      <c r="F24" s="295"/>
      <c r="G24" s="294"/>
      <c r="H24" s="295"/>
      <c r="I24" s="294"/>
    </row>
    <row r="25" spans="1:9" ht="33.75" customHeight="1">
      <c r="B25" s="287" t="s">
        <v>1489</v>
      </c>
      <c r="D25" s="262" t="s">
        <v>1490</v>
      </c>
      <c r="F25" s="295"/>
      <c r="H25" s="295"/>
      <c r="I25" s="174"/>
    </row>
    <row r="26" spans="1:9">
      <c r="B26" s="271"/>
      <c r="D26" s="271"/>
      <c r="F26" s="295"/>
      <c r="G26" s="174"/>
      <c r="H26" s="295"/>
      <c r="I26" s="296"/>
    </row>
    <row r="27" spans="1:9">
      <c r="B27" s="259" t="s">
        <v>537</v>
      </c>
      <c r="D27" s="259" t="s">
        <v>1354</v>
      </c>
      <c r="F27" s="295"/>
      <c r="G27" s="294"/>
      <c r="H27" s="295"/>
    </row>
    <row r="28" spans="1:9">
      <c r="B28" s="262" t="s">
        <v>1487</v>
      </c>
      <c r="D28" s="262" t="s">
        <v>1488</v>
      </c>
      <c r="F28" s="295"/>
      <c r="G28" s="294"/>
      <c r="H28" s="295"/>
    </row>
    <row r="29" spans="1:9">
      <c r="B29" s="262" t="s">
        <v>1330</v>
      </c>
      <c r="D29" s="262" t="s">
        <v>1353</v>
      </c>
      <c r="F29" s="295"/>
      <c r="G29" s="174"/>
      <c r="H29" s="295"/>
    </row>
    <row r="30" spans="1:9">
      <c r="B30" s="262"/>
      <c r="D30" s="289"/>
      <c r="F30" s="295"/>
      <c r="G30" s="174"/>
      <c r="H30" s="295"/>
    </row>
    <row r="31" spans="1:9">
      <c r="A31" s="256">
        <v>3.2</v>
      </c>
      <c r="B31" s="257" t="s">
        <v>1312</v>
      </c>
      <c r="C31" s="256">
        <v>3.2</v>
      </c>
      <c r="D31" s="270" t="s">
        <v>1322</v>
      </c>
      <c r="F31" s="295"/>
      <c r="G31" s="174"/>
      <c r="H31" s="295"/>
      <c r="I31" s="174"/>
    </row>
    <row r="32" spans="1:9">
      <c r="B32" s="262" t="s">
        <v>47</v>
      </c>
      <c r="D32" s="291" t="s">
        <v>1323</v>
      </c>
      <c r="F32" s="295"/>
      <c r="G32" s="174"/>
      <c r="H32" s="295"/>
      <c r="I32" s="174"/>
    </row>
    <row r="33" spans="1:9" ht="96.95" customHeight="1">
      <c r="B33" s="287" t="s">
        <v>1491</v>
      </c>
      <c r="D33" s="262" t="s">
        <v>1492</v>
      </c>
      <c r="F33" s="295"/>
      <c r="G33" s="174"/>
      <c r="H33" s="295"/>
      <c r="I33" s="174"/>
    </row>
    <row r="34" spans="1:9" s="369" customFormat="1">
      <c r="A34" s="382"/>
      <c r="B34" s="440" t="s">
        <v>1577</v>
      </c>
      <c r="C34" s="382"/>
      <c r="D34" s="384"/>
    </row>
    <row r="35" spans="1:9">
      <c r="B35" s="262" t="s">
        <v>503</v>
      </c>
      <c r="D35" s="262" t="s">
        <v>1355</v>
      </c>
      <c r="F35" s="295"/>
      <c r="G35" s="174"/>
      <c r="H35" s="295"/>
      <c r="I35" s="174"/>
    </row>
    <row r="36" spans="1:9">
      <c r="B36" s="262"/>
      <c r="D36" s="262"/>
      <c r="F36" s="295"/>
      <c r="G36" s="294"/>
      <c r="H36" s="295"/>
      <c r="I36" s="294"/>
    </row>
    <row r="37" spans="1:9">
      <c r="A37" s="260" t="s">
        <v>224</v>
      </c>
      <c r="B37" s="259" t="s">
        <v>37</v>
      </c>
      <c r="C37" s="260" t="s">
        <v>224</v>
      </c>
      <c r="D37" s="259" t="s">
        <v>1341</v>
      </c>
      <c r="F37" s="295"/>
      <c r="G37" s="297"/>
      <c r="H37" s="295"/>
      <c r="I37" s="297"/>
    </row>
    <row r="38" spans="1:9">
      <c r="A38" s="260"/>
      <c r="B38" s="262" t="s">
        <v>1278</v>
      </c>
      <c r="C38" s="260"/>
      <c r="D38" s="262" t="s">
        <v>1278</v>
      </c>
      <c r="F38" s="295"/>
      <c r="G38" s="298"/>
      <c r="H38" s="295"/>
      <c r="I38" s="298"/>
    </row>
    <row r="39" spans="1:9">
      <c r="B39" s="262"/>
      <c r="D39" s="262"/>
      <c r="F39" s="295"/>
      <c r="G39" s="299"/>
      <c r="H39" s="295"/>
      <c r="I39" s="299"/>
    </row>
    <row r="40" spans="1:9">
      <c r="A40" s="256">
        <v>3.3</v>
      </c>
      <c r="B40" s="257" t="s">
        <v>114</v>
      </c>
      <c r="C40" s="256">
        <v>3.3</v>
      </c>
      <c r="D40" s="257" t="s">
        <v>1337</v>
      </c>
      <c r="F40" s="295"/>
      <c r="G40" s="297"/>
      <c r="H40" s="295"/>
      <c r="I40" s="297"/>
    </row>
    <row r="41" spans="1:9">
      <c r="A41" s="273"/>
      <c r="B41" s="262" t="s">
        <v>1336</v>
      </c>
      <c r="C41" s="273"/>
      <c r="D41" s="262" t="s">
        <v>1338</v>
      </c>
      <c r="F41" s="295"/>
      <c r="G41" s="174"/>
      <c r="H41" s="295"/>
      <c r="I41" s="174"/>
    </row>
    <row r="42" spans="1:9">
      <c r="A42" s="273"/>
      <c r="B42" s="274"/>
      <c r="C42" s="273"/>
      <c r="D42" s="274"/>
      <c r="F42" s="295"/>
      <c r="G42" s="174"/>
      <c r="H42" s="295"/>
      <c r="I42" s="174"/>
    </row>
    <row r="43" spans="1:9">
      <c r="A43" s="256">
        <v>3.4</v>
      </c>
      <c r="B43" s="257" t="s">
        <v>115</v>
      </c>
      <c r="C43" s="256">
        <v>3.4</v>
      </c>
      <c r="D43" s="257" t="s">
        <v>115</v>
      </c>
      <c r="F43" s="295"/>
      <c r="G43" s="294"/>
      <c r="H43" s="295"/>
      <c r="I43" s="294"/>
    </row>
    <row r="44" spans="1:9">
      <c r="B44" s="262" t="s">
        <v>175</v>
      </c>
      <c r="D44" s="262" t="s">
        <v>175</v>
      </c>
      <c r="F44" s="295"/>
      <c r="H44" s="295"/>
      <c r="I44" s="174"/>
    </row>
    <row r="45" spans="1:9" s="272" customFormat="1">
      <c r="A45" s="263"/>
      <c r="B45" s="262"/>
      <c r="C45" s="263"/>
      <c r="D45" s="262"/>
      <c r="F45" s="295"/>
      <c r="G45" s="300"/>
      <c r="H45" s="295"/>
      <c r="I45" s="174"/>
    </row>
    <row r="46" spans="1:9" s="272" customFormat="1">
      <c r="A46" s="256">
        <v>3.5</v>
      </c>
      <c r="B46" s="257" t="s">
        <v>168</v>
      </c>
      <c r="C46" s="256">
        <v>3.5</v>
      </c>
      <c r="D46" s="257" t="s">
        <v>1340</v>
      </c>
      <c r="F46" s="295"/>
      <c r="G46" s="300"/>
      <c r="H46" s="295"/>
      <c r="I46" s="174"/>
    </row>
    <row r="47" spans="1:9" s="272" customFormat="1" ht="84.6" customHeight="1">
      <c r="A47" s="263"/>
      <c r="B47" s="264" t="s">
        <v>1339</v>
      </c>
      <c r="C47" s="263"/>
      <c r="D47" s="308" t="s">
        <v>1356</v>
      </c>
      <c r="F47" s="295"/>
      <c r="G47" s="300"/>
      <c r="H47" s="295"/>
      <c r="I47" s="174"/>
    </row>
    <row r="48" spans="1:9" s="272" customFormat="1">
      <c r="A48" s="263"/>
      <c r="B48" s="275"/>
      <c r="C48" s="263"/>
      <c r="D48" s="275"/>
      <c r="F48" s="295"/>
      <c r="G48" s="300"/>
      <c r="H48" s="295"/>
      <c r="I48" s="174"/>
    </row>
    <row r="49" spans="1:9" s="272" customFormat="1">
      <c r="A49" s="256">
        <v>3.6</v>
      </c>
      <c r="B49" s="257" t="s">
        <v>223</v>
      </c>
      <c r="C49" s="256">
        <v>3.6</v>
      </c>
      <c r="D49" s="257" t="s">
        <v>1342</v>
      </c>
      <c r="F49" s="295"/>
      <c r="G49" s="174"/>
      <c r="H49" s="295"/>
      <c r="I49" s="174"/>
    </row>
    <row r="50" spans="1:9" s="272" customFormat="1" ht="92.25" customHeight="1">
      <c r="A50" s="263"/>
      <c r="B50" s="288" t="s">
        <v>1535</v>
      </c>
      <c r="C50" s="263"/>
      <c r="D50" s="383" t="s">
        <v>1523</v>
      </c>
      <c r="F50" s="295"/>
      <c r="G50" s="294"/>
      <c r="H50" s="295"/>
      <c r="I50" s="294"/>
    </row>
    <row r="51" spans="1:9" s="34" customFormat="1" ht="90" customHeight="1">
      <c r="A51" s="263"/>
      <c r="B51" s="288" t="s">
        <v>1539</v>
      </c>
      <c r="C51" s="263"/>
      <c r="D51" s="383" t="s">
        <v>1524</v>
      </c>
      <c r="F51" s="295"/>
      <c r="G51" s="174"/>
      <c r="H51" s="295"/>
      <c r="I51" s="174"/>
    </row>
    <row r="52" spans="1:9" s="34" customFormat="1" ht="85.5" customHeight="1">
      <c r="A52" s="263"/>
      <c r="B52" s="288" t="s">
        <v>1532</v>
      </c>
      <c r="C52" s="263"/>
      <c r="D52" s="383" t="s">
        <v>1525</v>
      </c>
      <c r="F52" s="295"/>
      <c r="G52" s="174"/>
      <c r="H52" s="295"/>
      <c r="I52" s="174"/>
    </row>
    <row r="53" spans="1:9" ht="78" customHeight="1">
      <c r="B53" s="288" t="s">
        <v>1534</v>
      </c>
      <c r="D53" s="383" t="s">
        <v>1526</v>
      </c>
      <c r="F53" s="295"/>
      <c r="G53" s="294"/>
      <c r="H53" s="295"/>
      <c r="I53" s="294"/>
    </row>
    <row r="54" spans="1:9" ht="77.25" customHeight="1">
      <c r="B54" s="288" t="s">
        <v>1540</v>
      </c>
      <c r="D54" s="383" t="s">
        <v>1527</v>
      </c>
      <c r="F54" s="295"/>
      <c r="G54" s="294"/>
      <c r="H54" s="295"/>
      <c r="I54" s="294"/>
    </row>
    <row r="55" spans="1:9" ht="66" customHeight="1">
      <c r="B55" s="288" t="s">
        <v>1536</v>
      </c>
      <c r="D55" s="383" t="s">
        <v>1528</v>
      </c>
      <c r="F55" s="295"/>
      <c r="H55" s="295"/>
      <c r="I55" s="296"/>
    </row>
    <row r="56" spans="1:9" ht="85.5" customHeight="1">
      <c r="B56" s="288" t="s">
        <v>1538</v>
      </c>
      <c r="D56" s="383" t="s">
        <v>1529</v>
      </c>
      <c r="F56" s="295"/>
      <c r="H56" s="295"/>
      <c r="I56" s="296"/>
    </row>
    <row r="57" spans="1:9" ht="69.75" customHeight="1">
      <c r="B57" s="262" t="s">
        <v>1537</v>
      </c>
      <c r="D57" s="383" t="s">
        <v>1530</v>
      </c>
      <c r="F57" s="295"/>
      <c r="H57" s="295"/>
      <c r="I57" s="296"/>
    </row>
    <row r="58" spans="1:9" ht="107.25" customHeight="1">
      <c r="B58" s="262" t="s">
        <v>1533</v>
      </c>
      <c r="D58" s="383" t="s">
        <v>1531</v>
      </c>
      <c r="F58" s="295"/>
      <c r="H58" s="295"/>
      <c r="I58" s="296"/>
    </row>
    <row r="59" spans="1:9">
      <c r="B59" s="262"/>
      <c r="D59" s="262"/>
      <c r="F59" s="295"/>
      <c r="H59" s="295"/>
      <c r="I59" s="296"/>
    </row>
    <row r="60" spans="1:9">
      <c r="A60" s="256">
        <v>3.7</v>
      </c>
      <c r="B60" s="257" t="s">
        <v>419</v>
      </c>
      <c r="C60" s="256">
        <v>3.7</v>
      </c>
      <c r="D60" s="257" t="s">
        <v>1347</v>
      </c>
      <c r="F60" s="295"/>
      <c r="H60" s="295"/>
      <c r="I60" s="296"/>
    </row>
    <row r="61" spans="1:9" ht="45.75" customHeight="1">
      <c r="B61" s="179" t="s">
        <v>1357</v>
      </c>
      <c r="D61" s="170" t="s">
        <v>1359</v>
      </c>
      <c r="F61" s="295"/>
      <c r="G61" s="174"/>
      <c r="H61" s="295"/>
      <c r="I61" s="301"/>
    </row>
    <row r="62" spans="1:9" ht="33" customHeight="1">
      <c r="A62" s="278"/>
      <c r="B62" s="262" t="s">
        <v>1358</v>
      </c>
      <c r="C62" s="278"/>
      <c r="D62" s="262" t="s">
        <v>1360</v>
      </c>
      <c r="F62" s="302"/>
      <c r="G62" s="294"/>
      <c r="H62" s="302"/>
      <c r="I62" s="294"/>
    </row>
    <row r="63" spans="1:9" s="34" customFormat="1">
      <c r="A63" s="278"/>
      <c r="B63" s="262"/>
      <c r="C63" s="278"/>
      <c r="D63" s="261"/>
      <c r="F63" s="295"/>
      <c r="G63" s="174"/>
      <c r="H63" s="295"/>
      <c r="I63" s="174"/>
    </row>
    <row r="64" spans="1:9" s="34" customFormat="1">
      <c r="A64" s="263"/>
      <c r="B64" s="262"/>
      <c r="C64" s="263"/>
      <c r="D64" s="262"/>
      <c r="F64" s="295"/>
      <c r="G64" s="174"/>
      <c r="H64" s="295"/>
      <c r="I64" s="174"/>
    </row>
    <row r="65" spans="1:9" s="277" customFormat="1">
      <c r="A65" s="260" t="s">
        <v>420</v>
      </c>
      <c r="B65" s="259" t="s">
        <v>421</v>
      </c>
      <c r="C65" s="260" t="s">
        <v>420</v>
      </c>
      <c r="D65" s="259" t="s">
        <v>1346</v>
      </c>
      <c r="F65" s="295"/>
      <c r="G65" s="294"/>
      <c r="H65" s="295"/>
      <c r="I65" s="294"/>
    </row>
    <row r="66" spans="1:9" s="277" customFormat="1">
      <c r="A66" s="263"/>
      <c r="B66" s="262" t="s">
        <v>1279</v>
      </c>
      <c r="C66" s="263"/>
      <c r="D66" s="262" t="s">
        <v>1326</v>
      </c>
      <c r="F66" s="295"/>
      <c r="G66" s="174"/>
      <c r="H66" s="295"/>
      <c r="I66" s="174"/>
    </row>
    <row r="67" spans="1:9" s="34" customFormat="1">
      <c r="A67" s="263"/>
      <c r="B67" s="262"/>
      <c r="C67" s="263"/>
      <c r="D67" s="262"/>
      <c r="F67" s="295"/>
      <c r="G67" s="174"/>
      <c r="H67" s="295"/>
      <c r="I67" s="174"/>
    </row>
    <row r="68" spans="1:9" s="34" customFormat="1">
      <c r="A68" s="256">
        <v>3.8</v>
      </c>
      <c r="B68" s="257" t="s">
        <v>225</v>
      </c>
      <c r="C68" s="256">
        <v>3.8</v>
      </c>
      <c r="D68" s="257" t="s">
        <v>1324</v>
      </c>
      <c r="F68" s="295"/>
      <c r="G68" s="294"/>
      <c r="H68" s="295"/>
      <c r="I68" s="294"/>
    </row>
    <row r="69" spans="1:9" s="34" customFormat="1">
      <c r="A69" s="260" t="s">
        <v>119</v>
      </c>
      <c r="B69" s="291" t="s">
        <v>48</v>
      </c>
      <c r="C69" s="260" t="s">
        <v>119</v>
      </c>
      <c r="D69" s="259" t="s">
        <v>1348</v>
      </c>
      <c r="F69" s="295"/>
      <c r="G69" s="174"/>
      <c r="H69" s="295"/>
      <c r="I69" s="174"/>
    </row>
    <row r="70" spans="1:9" s="34" customFormat="1">
      <c r="A70" s="263"/>
      <c r="B70" s="287" t="s">
        <v>1325</v>
      </c>
      <c r="C70" s="263"/>
      <c r="D70" s="262" t="s">
        <v>1349</v>
      </c>
      <c r="F70" s="295"/>
      <c r="G70" s="174"/>
      <c r="H70" s="295"/>
      <c r="I70" s="174"/>
    </row>
    <row r="71" spans="1:9">
      <c r="B71" s="287" t="s">
        <v>1580</v>
      </c>
      <c r="D71" s="262" t="s">
        <v>1581</v>
      </c>
      <c r="F71" s="295"/>
      <c r="G71" s="294"/>
      <c r="H71" s="295"/>
    </row>
    <row r="72" spans="1:9">
      <c r="B72" s="287" t="s">
        <v>1582</v>
      </c>
      <c r="D72" s="262" t="s">
        <v>1583</v>
      </c>
      <c r="F72" s="298"/>
      <c r="G72" s="174"/>
      <c r="H72" s="298"/>
    </row>
    <row r="73" spans="1:9">
      <c r="B73" s="287" t="s">
        <v>1578</v>
      </c>
      <c r="D73" s="262" t="s">
        <v>1579</v>
      </c>
      <c r="F73" s="298"/>
      <c r="G73" s="174"/>
      <c r="H73" s="298"/>
      <c r="I73" s="174"/>
    </row>
    <row r="74" spans="1:9">
      <c r="B74" s="287" t="s">
        <v>504</v>
      </c>
      <c r="D74" s="262" t="s">
        <v>1350</v>
      </c>
      <c r="F74" s="298"/>
      <c r="G74" s="174"/>
      <c r="H74" s="298"/>
      <c r="I74" s="174"/>
    </row>
    <row r="75" spans="1:9">
      <c r="B75" s="261"/>
      <c r="D75" s="261"/>
      <c r="F75" s="303"/>
      <c r="G75" s="174"/>
      <c r="H75" s="303"/>
      <c r="I75" s="174"/>
    </row>
    <row r="76" spans="1:9" ht="42.75" customHeight="1">
      <c r="A76" s="260" t="s">
        <v>455</v>
      </c>
      <c r="B76" s="259" t="s">
        <v>456</v>
      </c>
      <c r="C76" s="258"/>
      <c r="D76" s="309"/>
      <c r="F76" s="304"/>
      <c r="G76" s="299"/>
      <c r="H76" s="304"/>
      <c r="I76" s="299"/>
    </row>
    <row r="77" spans="1:9">
      <c r="A77" s="279"/>
      <c r="B77" s="287" t="s">
        <v>404</v>
      </c>
      <c r="C77" s="279"/>
      <c r="D77" s="280"/>
      <c r="F77" s="302"/>
      <c r="G77" s="174"/>
      <c r="H77" s="302"/>
      <c r="I77" s="174"/>
    </row>
    <row r="78" spans="1:9">
      <c r="A78" s="281"/>
      <c r="B78" s="282"/>
      <c r="C78" s="281"/>
      <c r="D78" s="282"/>
      <c r="F78" s="305"/>
      <c r="G78" s="301"/>
      <c r="H78" s="305"/>
      <c r="I78" s="301"/>
    </row>
    <row r="79" spans="1:9">
      <c r="A79" s="256">
        <v>3.9</v>
      </c>
      <c r="B79" s="257" t="s">
        <v>111</v>
      </c>
      <c r="C79" s="256">
        <v>3.9</v>
      </c>
      <c r="D79" s="257" t="s">
        <v>1361</v>
      </c>
      <c r="F79" s="295"/>
      <c r="G79" s="294"/>
      <c r="H79" s="295"/>
      <c r="I79" s="294"/>
    </row>
    <row r="80" spans="1:9" ht="87" customHeight="1">
      <c r="B80" s="179" t="s">
        <v>1343</v>
      </c>
      <c r="D80" s="179" t="s">
        <v>1343</v>
      </c>
      <c r="F80" s="295"/>
      <c r="G80" s="288"/>
      <c r="H80" s="295"/>
      <c r="I80" s="306"/>
    </row>
    <row r="81" spans="1:9">
      <c r="B81" s="262"/>
      <c r="D81" s="262"/>
      <c r="F81" s="295"/>
      <c r="G81" s="296"/>
      <c r="H81" s="295"/>
      <c r="I81" s="294"/>
    </row>
    <row r="82" spans="1:9">
      <c r="B82" s="262"/>
      <c r="D82" s="262"/>
      <c r="F82" s="295"/>
      <c r="G82" s="294"/>
      <c r="H82" s="295"/>
      <c r="I82" s="294"/>
    </row>
    <row r="83" spans="1:9">
      <c r="A83" s="283">
        <v>3.1</v>
      </c>
      <c r="B83" s="257" t="s">
        <v>172</v>
      </c>
      <c r="C83" s="283">
        <v>3.1</v>
      </c>
      <c r="D83" s="257" t="s">
        <v>1327</v>
      </c>
      <c r="F83" s="295"/>
      <c r="G83" s="174"/>
      <c r="H83" s="295"/>
      <c r="I83" s="174"/>
    </row>
    <row r="84" spans="1:9" ht="36" customHeight="1">
      <c r="A84" s="260"/>
      <c r="B84" s="262" t="s">
        <v>44</v>
      </c>
      <c r="C84" s="260"/>
      <c r="D84" s="286" t="s">
        <v>1328</v>
      </c>
      <c r="F84" s="295"/>
      <c r="G84" s="294"/>
      <c r="H84" s="295"/>
      <c r="I84" s="294"/>
    </row>
    <row r="85" spans="1:9">
      <c r="A85" s="260" t="s">
        <v>16</v>
      </c>
      <c r="B85" s="259" t="s">
        <v>227</v>
      </c>
      <c r="C85" s="260" t="s">
        <v>16</v>
      </c>
      <c r="D85" s="290" t="s">
        <v>1329</v>
      </c>
      <c r="F85" s="302"/>
      <c r="G85" s="294"/>
      <c r="H85" s="302"/>
      <c r="I85" s="294"/>
    </row>
    <row r="86" spans="1:9">
      <c r="A86" s="278"/>
      <c r="B86" s="262" t="s">
        <v>1279</v>
      </c>
      <c r="C86" s="278"/>
      <c r="D86" s="287" t="s">
        <v>1326</v>
      </c>
      <c r="F86" s="295"/>
      <c r="G86" s="174"/>
      <c r="H86" s="295"/>
      <c r="I86" s="174"/>
    </row>
    <row r="87" spans="1:9" ht="18.75" customHeight="1">
      <c r="A87" s="278"/>
      <c r="B87" s="262"/>
      <c r="C87" s="278"/>
      <c r="D87" s="262"/>
      <c r="F87" s="295"/>
      <c r="G87" s="174"/>
      <c r="H87" s="295"/>
      <c r="I87" s="174"/>
    </row>
    <row r="88" spans="1:9">
      <c r="B88" s="262"/>
      <c r="D88" s="262"/>
      <c r="F88" s="302"/>
      <c r="G88" s="294"/>
      <c r="H88" s="302"/>
      <c r="I88" s="294"/>
    </row>
    <row r="89" spans="1:9">
      <c r="A89" s="283">
        <v>3.11</v>
      </c>
      <c r="B89" s="257" t="s">
        <v>228</v>
      </c>
      <c r="C89" s="283">
        <v>3.11</v>
      </c>
      <c r="D89" s="257" t="s">
        <v>1345</v>
      </c>
      <c r="F89" s="295"/>
      <c r="G89" s="174"/>
      <c r="H89" s="295"/>
      <c r="I89" s="174"/>
    </row>
    <row r="90" spans="1:9" ht="114.75">
      <c r="A90" s="260"/>
      <c r="B90" s="179" t="s">
        <v>475</v>
      </c>
      <c r="C90" s="260"/>
      <c r="D90" s="310" t="s">
        <v>1362</v>
      </c>
      <c r="F90" s="295"/>
      <c r="G90" s="174"/>
      <c r="H90" s="295"/>
      <c r="I90" s="174"/>
    </row>
    <row r="91" spans="1:9" ht="31.5" customHeight="1">
      <c r="A91" s="260"/>
      <c r="B91" s="179" t="s">
        <v>250</v>
      </c>
      <c r="C91" s="260"/>
      <c r="D91" s="310" t="s">
        <v>1363</v>
      </c>
      <c r="F91" s="295"/>
      <c r="G91" s="294"/>
      <c r="H91" s="295"/>
      <c r="I91" s="294"/>
    </row>
    <row r="92" spans="1:9" ht="19.5" customHeight="1">
      <c r="A92" s="278"/>
      <c r="B92" s="179" t="s">
        <v>1344</v>
      </c>
      <c r="C92" s="278"/>
      <c r="D92" s="284"/>
      <c r="F92" s="295"/>
      <c r="G92" s="174"/>
      <c r="H92" s="295"/>
      <c r="I92" s="174"/>
    </row>
    <row r="93" spans="1:9">
      <c r="F93" s="295"/>
      <c r="G93" s="174"/>
      <c r="H93" s="295"/>
      <c r="I93" s="174"/>
    </row>
    <row r="94" spans="1:9">
      <c r="F94" s="295"/>
      <c r="G94" s="294"/>
      <c r="H94" s="295"/>
      <c r="I94" s="294"/>
    </row>
    <row r="95" spans="1:9">
      <c r="F95" s="295"/>
      <c r="G95" s="174"/>
      <c r="H95" s="295"/>
      <c r="I95" s="174"/>
    </row>
    <row r="96" spans="1:9">
      <c r="F96" s="295"/>
      <c r="G96" s="174"/>
      <c r="H96" s="295"/>
      <c r="I96" s="174"/>
    </row>
    <row r="97" spans="6:9">
      <c r="F97" s="295"/>
      <c r="G97" s="294"/>
      <c r="H97" s="295"/>
      <c r="I97" s="294"/>
    </row>
    <row r="98" spans="6:9">
      <c r="F98" s="295"/>
      <c r="G98" s="174"/>
      <c r="H98" s="295"/>
      <c r="I98" s="174"/>
    </row>
    <row r="99" spans="6:9">
      <c r="F99" s="295"/>
      <c r="G99" s="294"/>
      <c r="H99" s="295"/>
      <c r="I99" s="294"/>
    </row>
    <row r="100" spans="6:9" ht="35.25" customHeight="1">
      <c r="F100" s="298"/>
      <c r="G100" s="174"/>
      <c r="H100" s="298"/>
      <c r="I100" s="174"/>
    </row>
    <row r="101" spans="6:9">
      <c r="F101" s="298"/>
      <c r="G101" s="174"/>
      <c r="H101" s="298"/>
      <c r="I101" s="174"/>
    </row>
    <row r="102" spans="6:9">
      <c r="F102" s="298"/>
      <c r="G102" s="174"/>
      <c r="H102" s="298"/>
      <c r="I102" s="174"/>
    </row>
    <row r="105" spans="6:9" ht="36.75" customHeight="1"/>
    <row r="106" spans="6:9" ht="27" customHeight="1"/>
  </sheetData>
  <phoneticPr fontId="4"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view="pageBreakPreview" zoomScaleNormal="100" zoomScaleSheetLayoutView="100" workbookViewId="0"/>
  </sheetViews>
  <sheetFormatPr defaultRowHeight="12.75"/>
  <cols>
    <col min="1" max="1" width="6.85546875" style="260" customWidth="1"/>
    <col min="2" max="2" width="79.140625" style="265" customWidth="1"/>
    <col min="3" max="3" width="6.85546875" style="260" customWidth="1"/>
    <col min="4" max="4" width="79.140625" style="265" customWidth="1"/>
    <col min="5" max="16384" width="9.140625" style="36"/>
  </cols>
  <sheetData>
    <row r="1" spans="1:4" ht="24.75" customHeight="1">
      <c r="A1" s="268">
        <v>5</v>
      </c>
      <c r="B1" s="285" t="s">
        <v>1306</v>
      </c>
      <c r="C1" s="268">
        <v>5</v>
      </c>
      <c r="D1" s="285" t="s">
        <v>1310</v>
      </c>
    </row>
    <row r="2" spans="1:4" ht="25.5">
      <c r="A2" s="256">
        <v>5.3</v>
      </c>
      <c r="B2" s="257" t="s">
        <v>1307</v>
      </c>
      <c r="C2" s="256">
        <v>5.3</v>
      </c>
      <c r="D2" s="257" t="s">
        <v>1311</v>
      </c>
    </row>
    <row r="3" spans="1:4">
      <c r="A3" s="260" t="s">
        <v>469</v>
      </c>
      <c r="B3" s="259" t="s">
        <v>453</v>
      </c>
      <c r="C3" s="260" t="s">
        <v>469</v>
      </c>
      <c r="D3" s="259" t="s">
        <v>1313</v>
      </c>
    </row>
    <row r="4" spans="1:4" ht="98.25" customHeight="1">
      <c r="B4" s="264" t="s">
        <v>1315</v>
      </c>
      <c r="D4" s="264" t="s">
        <v>1320</v>
      </c>
    </row>
    <row r="5" spans="1:4" ht="60.75" customHeight="1">
      <c r="B5" s="262" t="s">
        <v>1316</v>
      </c>
      <c r="D5" s="262" t="s">
        <v>1321</v>
      </c>
    </row>
    <row r="6" spans="1:4">
      <c r="B6" s="262"/>
      <c r="D6" s="262"/>
    </row>
    <row r="7" spans="1:4">
      <c r="B7" s="262"/>
      <c r="D7" s="262"/>
    </row>
    <row r="8" spans="1:4">
      <c r="A8" s="260" t="s">
        <v>454</v>
      </c>
      <c r="B8" s="259" t="s">
        <v>452</v>
      </c>
      <c r="C8" s="260" t="s">
        <v>454</v>
      </c>
      <c r="D8" s="259" t="s">
        <v>1314</v>
      </c>
    </row>
    <row r="9" spans="1:4" ht="61.5" customHeight="1">
      <c r="B9" s="262" t="s">
        <v>1317</v>
      </c>
      <c r="D9" s="262" t="s">
        <v>1319</v>
      </c>
    </row>
    <row r="10" spans="1:4" ht="25.5">
      <c r="A10" s="263"/>
      <c r="B10" s="264" t="s">
        <v>1318</v>
      </c>
      <c r="C10" s="263"/>
      <c r="D10" s="264"/>
    </row>
    <row r="11" spans="1:4">
      <c r="A11" s="263"/>
      <c r="B11" s="264"/>
      <c r="C11" s="263"/>
      <c r="D11" s="264"/>
    </row>
    <row r="12" spans="1:4">
      <c r="B12" s="262"/>
      <c r="D12" s="262"/>
    </row>
    <row r="13" spans="1:4" ht="57" customHeight="1">
      <c r="A13" s="256">
        <v>5.4</v>
      </c>
      <c r="B13" s="257" t="s">
        <v>1308</v>
      </c>
      <c r="C13" s="256"/>
      <c r="D13" s="257"/>
    </row>
    <row r="14" spans="1:4" ht="38.25">
      <c r="A14" s="260" t="s">
        <v>466</v>
      </c>
      <c r="B14" s="267" t="s">
        <v>477</v>
      </c>
      <c r="D14" s="561"/>
    </row>
    <row r="15" spans="1:4">
      <c r="B15" s="264" t="s">
        <v>404</v>
      </c>
      <c r="D15" s="264"/>
    </row>
    <row r="16" spans="1:4">
      <c r="B16" s="266"/>
      <c r="D16" s="264"/>
    </row>
    <row r="17" spans="1:4">
      <c r="B17" s="262"/>
      <c r="D17" s="383"/>
    </row>
    <row r="18" spans="1:4">
      <c r="A18" s="260" t="s">
        <v>476</v>
      </c>
      <c r="B18" s="259" t="s">
        <v>453</v>
      </c>
      <c r="D18" s="259"/>
    </row>
    <row r="19" spans="1:4">
      <c r="B19" s="264" t="s">
        <v>404</v>
      </c>
      <c r="D19" s="264"/>
    </row>
    <row r="20" spans="1:4">
      <c r="B20" s="262"/>
      <c r="D20" s="383"/>
    </row>
    <row r="21" spans="1:4">
      <c r="A21" s="263"/>
      <c r="B21" s="264"/>
      <c r="C21" s="263"/>
      <c r="D21" s="264"/>
    </row>
    <row r="22" spans="1:4">
      <c r="A22" s="263"/>
      <c r="B22" s="264"/>
      <c r="C22" s="263"/>
      <c r="D22" s="264"/>
    </row>
    <row r="23" spans="1:4">
      <c r="B23" s="262"/>
      <c r="D23" s="383"/>
    </row>
    <row r="24" spans="1:4" ht="35.25" customHeight="1">
      <c r="A24" s="256" t="s">
        <v>467</v>
      </c>
      <c r="B24" s="257" t="s">
        <v>1309</v>
      </c>
      <c r="C24" s="256"/>
      <c r="D24" s="257"/>
    </row>
    <row r="25" spans="1:4">
      <c r="A25" s="260" t="s">
        <v>468</v>
      </c>
      <c r="B25" s="259" t="s">
        <v>465</v>
      </c>
      <c r="D25" s="259"/>
    </row>
    <row r="26" spans="1:4">
      <c r="B26" s="264" t="s">
        <v>404</v>
      </c>
      <c r="D26" s="264"/>
    </row>
    <row r="27" spans="1:4">
      <c r="B27" s="262"/>
      <c r="D27" s="383"/>
    </row>
    <row r="28" spans="1:4">
      <c r="B28" s="262"/>
      <c r="D28" s="383"/>
    </row>
    <row r="29" spans="1:4">
      <c r="B29" s="262"/>
      <c r="D29" s="383"/>
    </row>
    <row r="30" spans="1:4">
      <c r="A30" s="263"/>
      <c r="B30" s="264"/>
      <c r="C30" s="263"/>
      <c r="D30" s="264"/>
    </row>
    <row r="31" spans="1:4">
      <c r="B31" s="262"/>
      <c r="D31" s="383"/>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6"/>
  <sheetViews>
    <sheetView view="pageBreakPreview" zoomScaleNormal="100" workbookViewId="0"/>
  </sheetViews>
  <sheetFormatPr defaultColWidth="9" defaultRowHeight="12.75"/>
  <cols>
    <col min="1" max="1" width="7.140625" style="369" customWidth="1"/>
    <col min="2" max="2" width="80.42578125" style="369" customWidth="1"/>
    <col min="3" max="3" width="7.140625" style="369" customWidth="1"/>
    <col min="4" max="4" width="80.42578125" style="369" customWidth="1"/>
    <col min="5" max="16384" width="9" style="369"/>
  </cols>
  <sheetData>
    <row r="1" spans="1:4">
      <c r="A1" s="469">
        <v>6</v>
      </c>
      <c r="B1" s="285" t="s">
        <v>1620</v>
      </c>
      <c r="C1" s="469">
        <v>6</v>
      </c>
      <c r="D1" s="285" t="s">
        <v>1678</v>
      </c>
    </row>
    <row r="2" spans="1:4">
      <c r="A2" s="470">
        <v>6.1</v>
      </c>
      <c r="B2" s="471" t="s">
        <v>1621</v>
      </c>
      <c r="C2" s="470">
        <v>6.1</v>
      </c>
      <c r="D2" s="535" t="s">
        <v>1679</v>
      </c>
    </row>
    <row r="3" spans="1:4">
      <c r="A3" s="470"/>
      <c r="B3" s="345" t="s">
        <v>1641</v>
      </c>
      <c r="C3" s="470"/>
      <c r="D3" s="345" t="s">
        <v>1641</v>
      </c>
    </row>
    <row r="4" spans="1:4">
      <c r="A4" s="470"/>
      <c r="B4" s="472"/>
      <c r="C4" s="470"/>
      <c r="D4" s="472"/>
    </row>
    <row r="5" spans="1:4">
      <c r="A5" s="536"/>
      <c r="B5" s="473" t="s">
        <v>536</v>
      </c>
      <c r="C5" s="536"/>
      <c r="D5" s="473" t="s">
        <v>1680</v>
      </c>
    </row>
    <row r="6" spans="1:4" ht="25.5">
      <c r="A6" s="536"/>
      <c r="B6" s="472" t="s">
        <v>1681</v>
      </c>
      <c r="C6" s="536"/>
      <c r="D6" s="472" t="s">
        <v>1682</v>
      </c>
    </row>
    <row r="7" spans="1:4">
      <c r="A7" s="536"/>
      <c r="B7" s="472" t="s">
        <v>1683</v>
      </c>
      <c r="C7" s="536"/>
      <c r="D7" s="472" t="s">
        <v>1684</v>
      </c>
    </row>
    <row r="8" spans="1:4">
      <c r="A8" s="536"/>
      <c r="B8" s="472" t="s">
        <v>1739</v>
      </c>
      <c r="C8" s="536"/>
      <c r="D8" s="472"/>
    </row>
    <row r="9" spans="1:4">
      <c r="A9" s="536"/>
      <c r="B9" s="287" t="s">
        <v>1685</v>
      </c>
      <c r="C9" s="536"/>
      <c r="D9" s="472" t="s">
        <v>1686</v>
      </c>
    </row>
    <row r="10" spans="1:4">
      <c r="A10" s="536"/>
      <c r="B10" s="287" t="s">
        <v>1687</v>
      </c>
      <c r="C10" s="536"/>
      <c r="D10" s="472" t="s">
        <v>1688</v>
      </c>
    </row>
    <row r="11" spans="1:4">
      <c r="A11" s="536"/>
      <c r="B11" s="287" t="s">
        <v>1743</v>
      </c>
      <c r="C11" s="536"/>
      <c r="D11" s="472" t="s">
        <v>1741</v>
      </c>
    </row>
    <row r="12" spans="1:4">
      <c r="A12" s="536"/>
      <c r="B12" s="287" t="s">
        <v>1744</v>
      </c>
      <c r="C12" s="536"/>
      <c r="D12" s="472" t="s">
        <v>1740</v>
      </c>
    </row>
    <row r="13" spans="1:4">
      <c r="A13" s="536"/>
      <c r="B13" s="287" t="s">
        <v>1689</v>
      </c>
      <c r="C13" s="536"/>
      <c r="D13" s="472" t="s">
        <v>1690</v>
      </c>
    </row>
    <row r="14" spans="1:4">
      <c r="A14" s="536"/>
      <c r="B14" s="287" t="s">
        <v>1745</v>
      </c>
      <c r="C14" s="536"/>
      <c r="D14" s="472" t="s">
        <v>1742</v>
      </c>
    </row>
    <row r="15" spans="1:4">
      <c r="A15" s="536"/>
      <c r="B15" s="287" t="s">
        <v>1691</v>
      </c>
      <c r="C15" s="536"/>
      <c r="D15" s="472" t="s">
        <v>1692</v>
      </c>
    </row>
    <row r="16" spans="1:4" ht="25.5">
      <c r="A16" s="536"/>
      <c r="B16" s="287" t="s">
        <v>1693</v>
      </c>
      <c r="C16" s="536"/>
      <c r="D16" s="472" t="s">
        <v>1694</v>
      </c>
    </row>
    <row r="17" spans="1:4">
      <c r="A17" s="536"/>
      <c r="B17" s="472" t="s">
        <v>1695</v>
      </c>
      <c r="C17" s="536"/>
      <c r="D17" s="472" t="s">
        <v>1696</v>
      </c>
    </row>
    <row r="18" spans="1:4" ht="36.75" customHeight="1">
      <c r="A18" s="536"/>
      <c r="B18" s="472" t="s">
        <v>1697</v>
      </c>
      <c r="C18" s="536"/>
      <c r="D18" s="472" t="s">
        <v>1698</v>
      </c>
    </row>
    <row r="19" spans="1:4">
      <c r="A19" s="470"/>
      <c r="B19" s="346"/>
      <c r="C19" s="470"/>
      <c r="D19" s="346"/>
    </row>
    <row r="20" spans="1:4" ht="14.25" customHeight="1">
      <c r="A20" s="470">
        <v>6.2</v>
      </c>
      <c r="B20" s="475" t="s">
        <v>1622</v>
      </c>
      <c r="C20" s="470">
        <v>6.2</v>
      </c>
      <c r="D20" s="471" t="s">
        <v>1699</v>
      </c>
    </row>
    <row r="21" spans="1:4" ht="25.5">
      <c r="A21" s="470"/>
      <c r="B21" s="345" t="s">
        <v>1700</v>
      </c>
      <c r="C21" s="470"/>
      <c r="D21" s="345" t="s">
        <v>1701</v>
      </c>
    </row>
    <row r="22" spans="1:4">
      <c r="A22" s="470"/>
      <c r="B22" s="472"/>
      <c r="C22" s="470"/>
      <c r="D22" s="474"/>
    </row>
    <row r="23" spans="1:4">
      <c r="A23" s="536"/>
      <c r="B23" s="473" t="s">
        <v>537</v>
      </c>
      <c r="C23" s="536"/>
      <c r="D23" s="473" t="s">
        <v>537</v>
      </c>
    </row>
    <row r="24" spans="1:4" ht="15" customHeight="1">
      <c r="A24" s="536"/>
      <c r="B24" s="472" t="s">
        <v>1487</v>
      </c>
      <c r="C24" s="536"/>
      <c r="D24" s="472" t="s">
        <v>1702</v>
      </c>
    </row>
    <row r="25" spans="1:4">
      <c r="A25" s="536"/>
      <c r="B25" s="472" t="s">
        <v>1703</v>
      </c>
      <c r="C25" s="536"/>
      <c r="D25" s="472" t="s">
        <v>1704</v>
      </c>
    </row>
    <row r="26" spans="1:4">
      <c r="A26" s="536"/>
      <c r="B26" s="346"/>
      <c r="C26" s="536"/>
      <c r="D26" s="346"/>
    </row>
    <row r="27" spans="1:4">
      <c r="A27" s="470">
        <v>6.3</v>
      </c>
      <c r="B27" s="475" t="s">
        <v>1623</v>
      </c>
      <c r="C27" s="470">
        <v>6.3</v>
      </c>
      <c r="D27" s="475" t="s">
        <v>1322</v>
      </c>
    </row>
    <row r="28" spans="1:4">
      <c r="A28" s="470"/>
      <c r="B28" s="476" t="s">
        <v>1624</v>
      </c>
      <c r="C28" s="470"/>
      <c r="D28" s="476" t="s">
        <v>1323</v>
      </c>
    </row>
    <row r="29" spans="1:4" ht="102" customHeight="1">
      <c r="A29" s="470"/>
      <c r="B29" s="472" t="s">
        <v>2107</v>
      </c>
      <c r="C29" s="470"/>
      <c r="D29" s="384" t="s">
        <v>1705</v>
      </c>
    </row>
    <row r="30" spans="1:4" ht="127.5">
      <c r="A30" s="470"/>
      <c r="B30" s="472" t="s">
        <v>2108</v>
      </c>
      <c r="C30" s="470"/>
      <c r="D30" s="384" t="s">
        <v>1706</v>
      </c>
    </row>
    <row r="31" spans="1:4">
      <c r="A31" s="470"/>
      <c r="B31" s="472" t="s">
        <v>1625</v>
      </c>
      <c r="C31" s="470"/>
      <c r="D31" s="472" t="s">
        <v>1625</v>
      </c>
    </row>
    <row r="32" spans="1:4">
      <c r="A32" s="470"/>
      <c r="B32" s="472"/>
      <c r="C32" s="470"/>
      <c r="D32" s="472"/>
    </row>
    <row r="33" spans="1:4">
      <c r="A33" s="470" t="s">
        <v>1626</v>
      </c>
      <c r="B33" s="473" t="s">
        <v>37</v>
      </c>
      <c r="C33" s="470" t="s">
        <v>1626</v>
      </c>
      <c r="D33" s="473" t="s">
        <v>1707</v>
      </c>
    </row>
    <row r="34" spans="1:4">
      <c r="A34" s="470"/>
      <c r="B34" s="472" t="s">
        <v>1642</v>
      </c>
      <c r="C34" s="470"/>
      <c r="D34" s="472" t="str">
        <f>B34</f>
        <v>Anja S. Brogaard</v>
      </c>
    </row>
    <row r="35" spans="1:4">
      <c r="A35" s="470"/>
      <c r="B35" s="346"/>
      <c r="C35" s="470"/>
      <c r="D35" s="346"/>
    </row>
    <row r="36" spans="1:4">
      <c r="A36" s="470">
        <v>6.4</v>
      </c>
      <c r="B36" s="475" t="s">
        <v>1627</v>
      </c>
      <c r="C36" s="470">
        <v>6.4</v>
      </c>
      <c r="D36" s="475" t="s">
        <v>1708</v>
      </c>
    </row>
    <row r="37" spans="1:4" ht="88.5" customHeight="1">
      <c r="A37" s="470"/>
      <c r="B37" s="537" t="s">
        <v>1709</v>
      </c>
      <c r="C37" s="470"/>
      <c r="D37" s="537" t="s">
        <v>1738</v>
      </c>
    </row>
    <row r="38" spans="1:4">
      <c r="A38" s="470"/>
      <c r="B38" s="477"/>
      <c r="C38" s="470"/>
      <c r="D38" s="477"/>
    </row>
    <row r="39" spans="1:4">
      <c r="A39" s="470" t="s">
        <v>1628</v>
      </c>
      <c r="B39" s="478" t="s">
        <v>1629</v>
      </c>
      <c r="C39" s="470" t="s">
        <v>1628</v>
      </c>
      <c r="D39" s="478" t="s">
        <v>1710</v>
      </c>
    </row>
    <row r="40" spans="1:4" ht="76.5">
      <c r="A40" s="470"/>
      <c r="B40" s="538" t="s">
        <v>1711</v>
      </c>
      <c r="C40" s="470"/>
      <c r="D40" s="538" t="s">
        <v>1712</v>
      </c>
    </row>
    <row r="41" spans="1:4" ht="25.5">
      <c r="A41" s="470"/>
      <c r="B41" s="287" t="s">
        <v>1795</v>
      </c>
      <c r="C41" s="470"/>
      <c r="D41" s="472" t="s">
        <v>1796</v>
      </c>
    </row>
    <row r="42" spans="1:4">
      <c r="A42" s="470"/>
      <c r="B42" s="346"/>
      <c r="C42" s="470"/>
      <c r="D42" s="346"/>
    </row>
    <row r="43" spans="1:4">
      <c r="A43" s="470">
        <v>6.5</v>
      </c>
      <c r="B43" s="475" t="s">
        <v>1630</v>
      </c>
      <c r="C43" s="470">
        <v>6.5</v>
      </c>
      <c r="D43" s="475" t="s">
        <v>1324</v>
      </c>
    </row>
    <row r="44" spans="1:4">
      <c r="A44" s="470"/>
      <c r="B44" s="345" t="s">
        <v>1713</v>
      </c>
      <c r="C44" s="470"/>
      <c r="D44" s="345" t="s">
        <v>1714</v>
      </c>
    </row>
    <row r="45" spans="1:4">
      <c r="A45" s="470"/>
      <c r="B45" s="472" t="s">
        <v>1580</v>
      </c>
      <c r="C45" s="470"/>
      <c r="D45" s="472" t="s">
        <v>1715</v>
      </c>
    </row>
    <row r="46" spans="1:4">
      <c r="A46" s="470"/>
      <c r="B46" s="472" t="s">
        <v>1716</v>
      </c>
      <c r="C46" s="470"/>
      <c r="D46" s="472" t="s">
        <v>1717</v>
      </c>
    </row>
    <row r="47" spans="1:4">
      <c r="A47" s="470"/>
      <c r="B47" s="472" t="s">
        <v>1718</v>
      </c>
      <c r="C47" s="470"/>
      <c r="D47" s="472" t="s">
        <v>1719</v>
      </c>
    </row>
    <row r="48" spans="1:4">
      <c r="A48" s="470"/>
      <c r="B48" s="472" t="s">
        <v>504</v>
      </c>
      <c r="C48" s="470"/>
      <c r="D48" s="472" t="s">
        <v>1720</v>
      </c>
    </row>
    <row r="49" spans="1:4">
      <c r="A49" s="470"/>
      <c r="B49" s="472"/>
      <c r="C49" s="470"/>
      <c r="D49" s="472"/>
    </row>
    <row r="50" spans="1:4">
      <c r="A50" s="470">
        <v>6.6</v>
      </c>
      <c r="B50" s="475" t="s">
        <v>1631</v>
      </c>
      <c r="C50" s="470">
        <v>6.6</v>
      </c>
      <c r="D50" s="475" t="s">
        <v>1721</v>
      </c>
    </row>
    <row r="51" spans="1:4" ht="25.5">
      <c r="A51" s="470"/>
      <c r="B51" s="472" t="s">
        <v>1632</v>
      </c>
      <c r="C51" s="470"/>
      <c r="D51" s="472" t="s">
        <v>1722</v>
      </c>
    </row>
    <row r="52" spans="1:4">
      <c r="A52" s="470"/>
      <c r="B52" s="346"/>
      <c r="C52" s="470"/>
      <c r="D52" s="346"/>
    </row>
    <row r="53" spans="1:4">
      <c r="A53" s="470">
        <v>6.7</v>
      </c>
      <c r="B53" s="475" t="s">
        <v>223</v>
      </c>
      <c r="C53" s="470">
        <v>6.7</v>
      </c>
      <c r="D53" s="475" t="s">
        <v>1723</v>
      </c>
    </row>
    <row r="54" spans="1:4">
      <c r="A54" s="470"/>
      <c r="B54" s="285" t="s">
        <v>1633</v>
      </c>
      <c r="C54" s="470"/>
      <c r="D54" s="285"/>
    </row>
    <row r="55" spans="1:4" ht="57" customHeight="1">
      <c r="A55" s="539"/>
      <c r="B55" s="170" t="s">
        <v>1749</v>
      </c>
      <c r="C55" s="539"/>
      <c r="D55" s="472" t="s">
        <v>1724</v>
      </c>
    </row>
    <row r="56" spans="1:4" ht="84" customHeight="1">
      <c r="A56" s="539"/>
      <c r="B56" s="383" t="s">
        <v>1814</v>
      </c>
      <c r="C56" s="539"/>
      <c r="D56" s="472" t="s">
        <v>1725</v>
      </c>
    </row>
    <row r="57" spans="1:4" ht="62.45" customHeight="1">
      <c r="A57" s="536"/>
      <c r="B57" s="287" t="s">
        <v>1813</v>
      </c>
      <c r="C57" s="536"/>
      <c r="D57" s="472" t="s">
        <v>1726</v>
      </c>
    </row>
    <row r="58" spans="1:4" ht="54" customHeight="1">
      <c r="A58" s="536"/>
      <c r="B58" s="287" t="s">
        <v>1812</v>
      </c>
      <c r="C58" s="536"/>
      <c r="D58" s="472" t="s">
        <v>1727</v>
      </c>
    </row>
    <row r="59" spans="1:4" ht="63.95" customHeight="1">
      <c r="A59" s="536"/>
      <c r="B59" s="287" t="s">
        <v>1815</v>
      </c>
      <c r="C59" s="536"/>
      <c r="D59" s="472" t="s">
        <v>1746</v>
      </c>
    </row>
    <row r="60" spans="1:4" ht="66" customHeight="1">
      <c r="A60" s="536"/>
      <c r="B60" s="472" t="s">
        <v>1750</v>
      </c>
      <c r="C60" s="536"/>
      <c r="D60" s="472" t="s">
        <v>1747</v>
      </c>
    </row>
    <row r="61" spans="1:4" ht="66" customHeight="1">
      <c r="A61" s="536"/>
      <c r="B61" s="472" t="s">
        <v>1753</v>
      </c>
      <c r="C61" s="536"/>
      <c r="D61" s="472" t="s">
        <v>1748</v>
      </c>
    </row>
    <row r="62" spans="1:4" ht="48.75" customHeight="1">
      <c r="A62" s="470"/>
      <c r="B62" s="472" t="s">
        <v>1751</v>
      </c>
      <c r="C62" s="470"/>
      <c r="D62" s="472" t="s">
        <v>1752</v>
      </c>
    </row>
    <row r="63" spans="1:4">
      <c r="A63" s="480"/>
      <c r="B63" s="479"/>
      <c r="C63" s="480"/>
      <c r="D63" s="479"/>
    </row>
    <row r="64" spans="1:4">
      <c r="A64" s="470">
        <v>6.8</v>
      </c>
      <c r="B64" s="475" t="s">
        <v>1634</v>
      </c>
      <c r="C64" s="480">
        <v>6.11</v>
      </c>
      <c r="D64" s="475" t="s">
        <v>1728</v>
      </c>
    </row>
    <row r="65" spans="1:4" ht="38.25">
      <c r="A65" s="470"/>
      <c r="B65" s="345" t="s">
        <v>1729</v>
      </c>
      <c r="C65" s="470"/>
      <c r="D65" s="345" t="s">
        <v>1730</v>
      </c>
    </row>
    <row r="66" spans="1:4" ht="25.5">
      <c r="A66" s="470"/>
      <c r="B66" s="541" t="s">
        <v>1731</v>
      </c>
      <c r="C66" s="470"/>
      <c r="D66" s="346"/>
    </row>
    <row r="67" spans="1:4" ht="38.25">
      <c r="A67" s="470">
        <v>6.9</v>
      </c>
      <c r="B67" s="475" t="s">
        <v>1635</v>
      </c>
      <c r="C67" s="470">
        <v>6.12</v>
      </c>
      <c r="D67" s="475" t="s">
        <v>1732</v>
      </c>
    </row>
    <row r="68" spans="1:4" ht="25.5">
      <c r="A68" s="540"/>
      <c r="B68" s="345" t="s">
        <v>1636</v>
      </c>
      <c r="C68" s="470"/>
      <c r="D68" s="345" t="s">
        <v>1733</v>
      </c>
    </row>
    <row r="69" spans="1:4" ht="38.25">
      <c r="A69" s="470"/>
      <c r="B69" s="541" t="s">
        <v>1734</v>
      </c>
      <c r="C69" s="470"/>
      <c r="D69" s="346"/>
    </row>
    <row r="70" spans="1:4">
      <c r="A70" s="480">
        <v>6.1</v>
      </c>
      <c r="B70" s="475" t="s">
        <v>1637</v>
      </c>
      <c r="C70" s="470">
        <v>6.13</v>
      </c>
      <c r="D70" s="475" t="s">
        <v>1735</v>
      </c>
    </row>
    <row r="71" spans="1:4" ht="38.25">
      <c r="A71" s="470"/>
      <c r="B71" s="345" t="s">
        <v>1736</v>
      </c>
      <c r="C71" s="470"/>
      <c r="D71" s="345" t="s">
        <v>1737</v>
      </c>
    </row>
    <row r="72" spans="1:4">
      <c r="A72" s="470"/>
      <c r="B72" s="346"/>
      <c r="C72" s="470"/>
      <c r="D72" s="346"/>
    </row>
    <row r="73" spans="1:4">
      <c r="A73" s="480">
        <v>6.11</v>
      </c>
      <c r="B73" s="475" t="s">
        <v>1638</v>
      </c>
      <c r="C73" s="470">
        <v>6.14</v>
      </c>
      <c r="D73" s="475" t="s">
        <v>1327</v>
      </c>
    </row>
    <row r="74" spans="1:4" ht="25.5">
      <c r="A74" s="470"/>
      <c r="B74" s="345" t="s">
        <v>1639</v>
      </c>
      <c r="C74" s="470"/>
      <c r="D74" s="345" t="s">
        <v>1328</v>
      </c>
    </row>
    <row r="75" spans="1:4">
      <c r="A75" s="470"/>
      <c r="B75" s="473" t="s">
        <v>227</v>
      </c>
      <c r="C75" s="470" t="s">
        <v>16</v>
      </c>
      <c r="D75" s="473" t="s">
        <v>1329</v>
      </c>
    </row>
    <row r="76" spans="1:4">
      <c r="A76" s="470"/>
      <c r="B76" s="472" t="s">
        <v>1279</v>
      </c>
      <c r="C76" s="481"/>
      <c r="D76" s="472" t="s">
        <v>1326</v>
      </c>
    </row>
    <row r="77" spans="1:4">
      <c r="A77" s="470"/>
      <c r="B77" s="472"/>
      <c r="C77" s="481"/>
      <c r="D77" s="472"/>
    </row>
    <row r="78" spans="1:4">
      <c r="A78" s="470"/>
    </row>
    <row r="79" spans="1:4">
      <c r="A79" s="470"/>
    </row>
    <row r="80" spans="1:4">
      <c r="A80" s="470"/>
    </row>
    <row r="81" spans="1:1">
      <c r="A81" s="470"/>
    </row>
    <row r="82" spans="1:1">
      <c r="A82" s="470"/>
    </row>
    <row r="83" spans="1:1">
      <c r="A83" s="470"/>
    </row>
    <row r="84" spans="1:1">
      <c r="A84" s="470"/>
    </row>
    <row r="85" spans="1:1">
      <c r="A85" s="481"/>
    </row>
    <row r="86" spans="1:1">
      <c r="A86" s="481"/>
    </row>
  </sheetData>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90"/>
  <sheetViews>
    <sheetView view="pageBreakPreview" zoomScaleNormal="100" zoomScaleSheetLayoutView="100" workbookViewId="0"/>
  </sheetViews>
  <sheetFormatPr defaultColWidth="9" defaultRowHeight="12.75"/>
  <cols>
    <col min="1" max="1" width="7.140625" style="369" customWidth="1"/>
    <col min="2" max="2" width="82.5703125" style="369" customWidth="1"/>
    <col min="3" max="3" width="7.140625" style="369" customWidth="1"/>
    <col min="4" max="4" width="81.7109375" style="369" customWidth="1"/>
    <col min="5" max="16384" width="9" style="369"/>
  </cols>
  <sheetData>
    <row r="1" spans="1:4">
      <c r="A1" s="469">
        <v>7</v>
      </c>
      <c r="B1" s="285" t="s">
        <v>1971</v>
      </c>
      <c r="C1" s="469">
        <v>7</v>
      </c>
      <c r="D1" s="285" t="s">
        <v>13</v>
      </c>
    </row>
    <row r="2" spans="1:4">
      <c r="A2" s="470">
        <v>7.1</v>
      </c>
      <c r="B2" s="471" t="s">
        <v>1621</v>
      </c>
      <c r="C2" s="470">
        <v>7.1</v>
      </c>
      <c r="D2" s="535" t="s">
        <v>1679</v>
      </c>
    </row>
    <row r="3" spans="1:4">
      <c r="A3" s="470"/>
      <c r="B3" s="618" t="str">
        <f>Cover!B17</f>
        <v>7-29.06.2022; 17-19.08.2022</v>
      </c>
      <c r="C3" s="470"/>
      <c r="D3" s="618" t="str">
        <f>B3</f>
        <v>7-29.06.2022; 17-19.08.2022</v>
      </c>
    </row>
    <row r="4" spans="1:4">
      <c r="A4" s="470"/>
      <c r="B4" s="472"/>
      <c r="C4" s="470"/>
      <c r="D4" s="472"/>
    </row>
    <row r="5" spans="1:4">
      <c r="A5" s="536"/>
      <c r="B5" s="473" t="s">
        <v>536</v>
      </c>
      <c r="C5" s="536"/>
      <c r="D5" s="473" t="s">
        <v>1680</v>
      </c>
    </row>
    <row r="6" spans="1:4">
      <c r="A6" s="536"/>
      <c r="B6" s="472" t="s">
        <v>1972</v>
      </c>
      <c r="C6" s="536"/>
      <c r="D6" s="472" t="s">
        <v>1973</v>
      </c>
    </row>
    <row r="7" spans="1:4">
      <c r="A7" s="536"/>
      <c r="B7" s="472" t="s">
        <v>1974</v>
      </c>
      <c r="C7" s="536"/>
      <c r="D7" s="472" t="s">
        <v>1975</v>
      </c>
    </row>
    <row r="8" spans="1:4">
      <c r="A8" s="536"/>
      <c r="B8" s="472" t="s">
        <v>1976</v>
      </c>
      <c r="C8" s="536"/>
      <c r="D8" s="472" t="s">
        <v>1977</v>
      </c>
    </row>
    <row r="9" spans="1:4">
      <c r="A9" s="536"/>
      <c r="B9" s="472" t="s">
        <v>1978</v>
      </c>
      <c r="C9" s="536"/>
      <c r="D9" s="472" t="s">
        <v>1979</v>
      </c>
    </row>
    <row r="10" spans="1:4" ht="16.5" customHeight="1">
      <c r="A10" s="536"/>
      <c r="B10" s="472" t="s">
        <v>1980</v>
      </c>
      <c r="C10" s="536"/>
      <c r="D10" s="472" t="s">
        <v>2001</v>
      </c>
    </row>
    <row r="11" spans="1:4" ht="16.5" customHeight="1">
      <c r="A11" s="536"/>
      <c r="B11" s="472" t="s">
        <v>2019</v>
      </c>
      <c r="C11" s="536"/>
      <c r="D11" s="472" t="s">
        <v>2023</v>
      </c>
    </row>
    <row r="12" spans="1:4">
      <c r="A12" s="536"/>
      <c r="B12" s="472" t="s">
        <v>1981</v>
      </c>
      <c r="C12" s="536"/>
      <c r="D12" s="472" t="s">
        <v>1982</v>
      </c>
    </row>
    <row r="13" spans="1:4">
      <c r="A13" s="536"/>
      <c r="B13" s="472" t="s">
        <v>2018</v>
      </c>
      <c r="C13" s="536"/>
      <c r="D13" s="472" t="s">
        <v>2022</v>
      </c>
    </row>
    <row r="14" spans="1:4" ht="25.5">
      <c r="A14" s="536"/>
      <c r="B14" s="472" t="s">
        <v>1983</v>
      </c>
      <c r="C14" s="536"/>
      <c r="D14" s="472" t="s">
        <v>1984</v>
      </c>
    </row>
    <row r="15" spans="1:4">
      <c r="A15" s="536"/>
      <c r="B15" s="472" t="s">
        <v>2020</v>
      </c>
      <c r="C15" s="536"/>
      <c r="D15" s="472" t="s">
        <v>2021</v>
      </c>
    </row>
    <row r="16" spans="1:4">
      <c r="A16" s="536"/>
      <c r="B16" s="472" t="s">
        <v>1985</v>
      </c>
      <c r="C16" s="536"/>
      <c r="D16" s="472" t="s">
        <v>1986</v>
      </c>
    </row>
    <row r="17" spans="1:4">
      <c r="A17" s="536"/>
      <c r="B17" s="472" t="s">
        <v>1987</v>
      </c>
      <c r="C17" s="536"/>
      <c r="D17" s="472" t="s">
        <v>1988</v>
      </c>
    </row>
    <row r="18" spans="1:4">
      <c r="A18" s="536"/>
      <c r="B18" s="472" t="s">
        <v>1989</v>
      </c>
      <c r="C18" s="536"/>
      <c r="D18" s="472" t="s">
        <v>1990</v>
      </c>
    </row>
    <row r="19" spans="1:4">
      <c r="A19" s="470"/>
      <c r="B19" s="346"/>
      <c r="C19" s="470"/>
      <c r="D19" s="346"/>
    </row>
    <row r="20" spans="1:4" ht="36.75" customHeight="1">
      <c r="A20" s="470">
        <v>7.2</v>
      </c>
      <c r="B20" s="475" t="s">
        <v>1622</v>
      </c>
      <c r="C20" s="470">
        <v>7.2</v>
      </c>
      <c r="D20" s="471" t="s">
        <v>1699</v>
      </c>
    </row>
    <row r="21" spans="1:4" ht="29.45" customHeight="1">
      <c r="A21" s="470"/>
      <c r="B21" s="345" t="s">
        <v>1991</v>
      </c>
      <c r="C21" s="470"/>
      <c r="D21" s="345" t="s">
        <v>1992</v>
      </c>
    </row>
    <row r="22" spans="1:4" ht="14.25" customHeight="1">
      <c r="A22" s="470"/>
      <c r="B22" s="472"/>
      <c r="C22" s="470"/>
      <c r="D22" s="474"/>
    </row>
    <row r="23" spans="1:4">
      <c r="A23" s="536"/>
      <c r="B23" s="473" t="s">
        <v>537</v>
      </c>
      <c r="C23" s="536"/>
      <c r="D23" s="473" t="s">
        <v>537</v>
      </c>
    </row>
    <row r="24" spans="1:4">
      <c r="A24" s="536"/>
      <c r="B24" s="472" t="s">
        <v>1487</v>
      </c>
      <c r="C24" s="536"/>
      <c r="D24" s="472" t="s">
        <v>1702</v>
      </c>
    </row>
    <row r="25" spans="1:4">
      <c r="A25" s="536"/>
      <c r="B25" s="472" t="s">
        <v>1703</v>
      </c>
      <c r="C25" s="536"/>
      <c r="D25" s="472" t="s">
        <v>1704</v>
      </c>
    </row>
    <row r="26" spans="1:4" ht="15" customHeight="1">
      <c r="A26" s="536"/>
      <c r="B26" s="346"/>
      <c r="C26" s="536"/>
      <c r="D26" s="346"/>
    </row>
    <row r="27" spans="1:4">
      <c r="A27" s="470">
        <v>7.3</v>
      </c>
      <c r="B27" s="475" t="s">
        <v>1623</v>
      </c>
      <c r="C27" s="470">
        <v>7.3</v>
      </c>
      <c r="D27" s="475" t="s">
        <v>1322</v>
      </c>
    </row>
    <row r="28" spans="1:4">
      <c r="A28" s="470"/>
      <c r="B28" s="476" t="s">
        <v>1624</v>
      </c>
      <c r="C28" s="470"/>
      <c r="D28" s="476" t="s">
        <v>1323</v>
      </c>
    </row>
    <row r="29" spans="1:4" ht="127.5">
      <c r="A29" s="470"/>
      <c r="B29" s="384" t="s">
        <v>1993</v>
      </c>
      <c r="C29" s="470"/>
      <c r="D29" s="384" t="s">
        <v>1994</v>
      </c>
    </row>
    <row r="30" spans="1:4" ht="89.25">
      <c r="A30" s="470"/>
      <c r="B30" s="472" t="s">
        <v>1995</v>
      </c>
      <c r="C30" s="470"/>
      <c r="D30" s="384" t="s">
        <v>1996</v>
      </c>
    </row>
    <row r="31" spans="1:4">
      <c r="A31" s="470"/>
      <c r="B31" s="472" t="s">
        <v>1625</v>
      </c>
      <c r="C31" s="470"/>
      <c r="D31" s="472" t="s">
        <v>1625</v>
      </c>
    </row>
    <row r="32" spans="1:4">
      <c r="A32" s="470"/>
      <c r="B32" s="472"/>
      <c r="C32" s="470"/>
      <c r="D32" s="472"/>
    </row>
    <row r="33" spans="1:4">
      <c r="A33" s="470" t="s">
        <v>1997</v>
      </c>
      <c r="B33" s="473" t="s">
        <v>37</v>
      </c>
      <c r="C33" s="470" t="s">
        <v>1997</v>
      </c>
      <c r="D33" s="473" t="s">
        <v>1707</v>
      </c>
    </row>
    <row r="34" spans="1:4">
      <c r="A34" s="470"/>
      <c r="B34" s="472" t="s">
        <v>1998</v>
      </c>
      <c r="C34" s="470"/>
      <c r="D34" s="472" t="str">
        <f>B34</f>
        <v>Karina S. Kitnaes</v>
      </c>
    </row>
    <row r="35" spans="1:4">
      <c r="A35" s="470"/>
      <c r="B35" s="346"/>
      <c r="C35" s="470"/>
      <c r="D35" s="346"/>
    </row>
    <row r="36" spans="1:4">
      <c r="A36" s="470">
        <v>7.4</v>
      </c>
      <c r="B36" s="475" t="s">
        <v>1627</v>
      </c>
      <c r="C36" s="470">
        <v>7.4</v>
      </c>
      <c r="D36" s="475" t="s">
        <v>1708</v>
      </c>
    </row>
    <row r="37" spans="1:4" ht="83.1" customHeight="1">
      <c r="A37" s="470"/>
      <c r="B37" s="537" t="s">
        <v>1709</v>
      </c>
      <c r="C37" s="470"/>
      <c r="D37" s="537" t="s">
        <v>1999</v>
      </c>
    </row>
    <row r="38" spans="1:4">
      <c r="A38" s="470"/>
      <c r="B38" s="477"/>
      <c r="C38" s="470"/>
      <c r="D38" s="477"/>
    </row>
    <row r="39" spans="1:4">
      <c r="A39" s="470" t="s">
        <v>2000</v>
      </c>
      <c r="B39" s="478" t="s">
        <v>1629</v>
      </c>
      <c r="C39" s="470" t="s">
        <v>2000</v>
      </c>
      <c r="D39" s="478" t="s">
        <v>1710</v>
      </c>
    </row>
    <row r="40" spans="1:4" ht="76.5">
      <c r="A40" s="470"/>
      <c r="B40" s="538" t="s">
        <v>1711</v>
      </c>
      <c r="C40" s="470"/>
      <c r="D40" s="538" t="s">
        <v>1712</v>
      </c>
    </row>
    <row r="41" spans="1:4">
      <c r="A41" s="470" t="s">
        <v>1628</v>
      </c>
      <c r="B41" s="478" t="s">
        <v>1629</v>
      </c>
      <c r="C41" s="470" t="s">
        <v>1628</v>
      </c>
      <c r="D41" s="478" t="s">
        <v>1710</v>
      </c>
    </row>
    <row r="42" spans="1:4" ht="76.5">
      <c r="A42" s="470"/>
      <c r="B42" s="538" t="s">
        <v>1711</v>
      </c>
      <c r="C42" s="470"/>
      <c r="D42" s="538" t="s">
        <v>1712</v>
      </c>
    </row>
    <row r="43" spans="1:4" ht="25.5">
      <c r="A43" s="470"/>
      <c r="B43" s="287" t="s">
        <v>2106</v>
      </c>
      <c r="C43" s="470"/>
      <c r="D43" s="472" t="s">
        <v>2047</v>
      </c>
    </row>
    <row r="44" spans="1:4">
      <c r="A44" s="470"/>
      <c r="B44" s="346"/>
      <c r="C44" s="470"/>
      <c r="D44" s="346"/>
    </row>
    <row r="45" spans="1:4">
      <c r="A45" s="470">
        <v>6.5</v>
      </c>
      <c r="B45" s="475" t="s">
        <v>1630</v>
      </c>
      <c r="C45" s="470">
        <v>6.5</v>
      </c>
      <c r="D45" s="475" t="s">
        <v>1324</v>
      </c>
    </row>
    <row r="46" spans="1:4">
      <c r="A46" s="470"/>
      <c r="B46" s="345" t="s">
        <v>2002</v>
      </c>
      <c r="C46" s="470"/>
      <c r="D46" s="345" t="s">
        <v>2003</v>
      </c>
    </row>
    <row r="47" spans="1:4">
      <c r="A47" s="470"/>
      <c r="B47" s="472" t="s">
        <v>1580</v>
      </c>
      <c r="C47" s="470"/>
      <c r="D47" s="472" t="s">
        <v>1715</v>
      </c>
    </row>
    <row r="48" spans="1:4">
      <c r="A48" s="470"/>
      <c r="B48" s="472" t="s">
        <v>2004</v>
      </c>
      <c r="C48" s="470"/>
      <c r="D48" s="472" t="s">
        <v>2005</v>
      </c>
    </row>
    <row r="49" spans="1:4">
      <c r="A49" s="470"/>
      <c r="B49" s="472" t="s">
        <v>2006</v>
      </c>
      <c r="C49" s="470"/>
      <c r="D49" s="472" t="s">
        <v>2007</v>
      </c>
    </row>
    <row r="50" spans="1:4">
      <c r="A50" s="470"/>
      <c r="B50" s="472" t="s">
        <v>504</v>
      </c>
      <c r="C50" s="470"/>
      <c r="D50" s="472" t="s">
        <v>1720</v>
      </c>
    </row>
    <row r="51" spans="1:4">
      <c r="A51" s="470"/>
      <c r="B51" s="472"/>
      <c r="C51" s="470"/>
      <c r="D51" s="472"/>
    </row>
    <row r="52" spans="1:4">
      <c r="A52" s="470">
        <v>6.6</v>
      </c>
      <c r="B52" s="475" t="s">
        <v>1631</v>
      </c>
      <c r="C52" s="470">
        <v>6.6</v>
      </c>
      <c r="D52" s="475" t="s">
        <v>1721</v>
      </c>
    </row>
    <row r="53" spans="1:4" ht="27.95" customHeight="1">
      <c r="A53" s="470"/>
      <c r="B53" s="472" t="s">
        <v>1632</v>
      </c>
      <c r="C53" s="470"/>
      <c r="D53" s="472" t="s">
        <v>1722</v>
      </c>
    </row>
    <row r="54" spans="1:4">
      <c r="A54" s="470"/>
      <c r="B54" s="346"/>
      <c r="C54" s="470"/>
      <c r="D54" s="346"/>
    </row>
    <row r="55" spans="1:4">
      <c r="A55" s="470">
        <v>6.7</v>
      </c>
      <c r="B55" s="475" t="s">
        <v>223</v>
      </c>
      <c r="C55" s="470">
        <v>6.7</v>
      </c>
      <c r="D55" s="475" t="s">
        <v>1723</v>
      </c>
    </row>
    <row r="56" spans="1:4">
      <c r="A56" s="470"/>
      <c r="B56" s="285" t="s">
        <v>1633</v>
      </c>
      <c r="C56" s="470"/>
      <c r="D56" s="285"/>
    </row>
    <row r="57" spans="1:4" ht="65.45" customHeight="1">
      <c r="A57" s="539"/>
      <c r="B57" s="619" t="s">
        <v>2008</v>
      </c>
      <c r="C57" s="539"/>
      <c r="D57" s="472" t="s">
        <v>1724</v>
      </c>
    </row>
    <row r="58" spans="1:4" ht="60.6" customHeight="1">
      <c r="A58" s="539"/>
      <c r="B58" s="620" t="s">
        <v>2009</v>
      </c>
      <c r="C58" s="539"/>
      <c r="D58" s="472" t="s">
        <v>1725</v>
      </c>
    </row>
    <row r="59" spans="1:4" ht="75.599999999999994" customHeight="1">
      <c r="A59" s="536"/>
      <c r="B59" s="621" t="s">
        <v>2010</v>
      </c>
      <c r="C59" s="536"/>
      <c r="D59" s="472" t="s">
        <v>1726</v>
      </c>
    </row>
    <row r="60" spans="1:4" ht="87.6" customHeight="1">
      <c r="A60" s="536"/>
      <c r="B60" s="472" t="s">
        <v>2011</v>
      </c>
      <c r="C60" s="536"/>
      <c r="D60" s="472" t="s">
        <v>1727</v>
      </c>
    </row>
    <row r="61" spans="1:4" ht="63.95" customHeight="1">
      <c r="A61" s="536"/>
      <c r="B61" s="621" t="s">
        <v>2012</v>
      </c>
      <c r="C61" s="536"/>
      <c r="D61" s="472" t="s">
        <v>1746</v>
      </c>
    </row>
    <row r="62" spans="1:4" ht="82.5" customHeight="1">
      <c r="A62" s="536"/>
      <c r="B62" s="621" t="s">
        <v>2013</v>
      </c>
      <c r="C62" s="536"/>
      <c r="D62" s="472" t="s">
        <v>1747</v>
      </c>
    </row>
    <row r="63" spans="1:4" ht="66" customHeight="1">
      <c r="A63" s="536"/>
      <c r="B63" s="472" t="s">
        <v>2024</v>
      </c>
      <c r="C63" s="536"/>
      <c r="D63" s="472" t="s">
        <v>1748</v>
      </c>
    </row>
    <row r="64" spans="1:4" ht="79.5" customHeight="1">
      <c r="A64" s="470"/>
      <c r="B64" s="472" t="s">
        <v>2026</v>
      </c>
      <c r="C64" s="470"/>
      <c r="D64" s="472" t="s">
        <v>1752</v>
      </c>
    </row>
    <row r="65" spans="1:4" ht="71.099999999999994" customHeight="1">
      <c r="A65" s="470"/>
      <c r="B65" s="472" t="s">
        <v>2027</v>
      </c>
      <c r="C65" s="470"/>
      <c r="D65" s="472" t="s">
        <v>2016</v>
      </c>
    </row>
    <row r="66" spans="1:4" ht="48.75" customHeight="1">
      <c r="A66" s="470"/>
      <c r="B66" s="472" t="s">
        <v>2025</v>
      </c>
      <c r="C66" s="470"/>
      <c r="D66" s="472" t="s">
        <v>2017</v>
      </c>
    </row>
    <row r="67" spans="1:4">
      <c r="A67" s="480"/>
      <c r="B67" s="479"/>
      <c r="C67" s="480"/>
      <c r="D67" s="479"/>
    </row>
    <row r="68" spans="1:4">
      <c r="A68" s="470">
        <v>6.8</v>
      </c>
      <c r="B68" s="475" t="s">
        <v>1634</v>
      </c>
      <c r="C68" s="480">
        <v>6.11</v>
      </c>
      <c r="D68" s="475" t="s">
        <v>1728</v>
      </c>
    </row>
    <row r="69" spans="1:4" ht="51.95" customHeight="1">
      <c r="A69" s="470"/>
      <c r="B69" s="345" t="s">
        <v>2014</v>
      </c>
      <c r="C69" s="470"/>
      <c r="D69" s="345" t="s">
        <v>1730</v>
      </c>
    </row>
    <row r="70" spans="1:4" ht="25.5">
      <c r="A70" s="470"/>
      <c r="B70" s="541" t="s">
        <v>1731</v>
      </c>
      <c r="C70" s="470"/>
      <c r="D70" s="346"/>
    </row>
    <row r="71" spans="1:4" ht="38.25">
      <c r="A71" s="470">
        <v>6.9</v>
      </c>
      <c r="B71" s="475" t="s">
        <v>1635</v>
      </c>
      <c r="C71" s="470">
        <v>6.12</v>
      </c>
      <c r="D71" s="475" t="s">
        <v>1732</v>
      </c>
    </row>
    <row r="72" spans="1:4" ht="33.950000000000003" customHeight="1">
      <c r="A72" s="540"/>
      <c r="B72" s="345" t="s">
        <v>2015</v>
      </c>
      <c r="C72" s="470"/>
      <c r="D72" s="345" t="s">
        <v>1733</v>
      </c>
    </row>
    <row r="73" spans="1:4" ht="47.45" customHeight="1">
      <c r="A73" s="470"/>
      <c r="B73" s="541" t="s">
        <v>1734</v>
      </c>
      <c r="C73" s="470"/>
      <c r="D73" s="346"/>
    </row>
    <row r="74" spans="1:4">
      <c r="A74" s="480">
        <v>6.1</v>
      </c>
      <c r="B74" s="475" t="s">
        <v>1637</v>
      </c>
      <c r="C74" s="470">
        <v>6.13</v>
      </c>
      <c r="D74" s="475" t="s">
        <v>1735</v>
      </c>
    </row>
    <row r="75" spans="1:4" ht="38.25">
      <c r="A75" s="470"/>
      <c r="B75" s="345" t="s">
        <v>1736</v>
      </c>
      <c r="C75" s="470"/>
      <c r="D75" s="345" t="s">
        <v>1737</v>
      </c>
    </row>
    <row r="76" spans="1:4">
      <c r="A76" s="470"/>
      <c r="B76" s="346"/>
      <c r="C76" s="470"/>
      <c r="D76" s="346"/>
    </row>
    <row r="77" spans="1:4">
      <c r="A77" s="480">
        <v>6.11</v>
      </c>
      <c r="B77" s="475" t="s">
        <v>1638</v>
      </c>
      <c r="C77" s="470">
        <v>6.14</v>
      </c>
      <c r="D77" s="475" t="s">
        <v>1327</v>
      </c>
    </row>
    <row r="78" spans="1:4" ht="30.6" customHeight="1">
      <c r="A78" s="470"/>
      <c r="B78" s="345" t="s">
        <v>1639</v>
      </c>
      <c r="C78" s="470"/>
      <c r="D78" s="345" t="s">
        <v>1328</v>
      </c>
    </row>
    <row r="79" spans="1:4">
      <c r="A79" s="470"/>
      <c r="B79" s="473" t="s">
        <v>227</v>
      </c>
      <c r="C79" s="470" t="s">
        <v>16</v>
      </c>
      <c r="D79" s="473" t="s">
        <v>1329</v>
      </c>
    </row>
    <row r="80" spans="1:4">
      <c r="A80" s="470"/>
      <c r="B80" s="472" t="s">
        <v>1279</v>
      </c>
      <c r="C80" s="481"/>
      <c r="D80" s="472" t="s">
        <v>1326</v>
      </c>
    </row>
    <row r="81" spans="1:4">
      <c r="A81" s="470"/>
      <c r="B81" s="472"/>
      <c r="C81" s="481"/>
      <c r="D81" s="472"/>
    </row>
    <row r="82" spans="1:4">
      <c r="A82" s="470"/>
    </row>
    <row r="83" spans="1:4">
      <c r="A83" s="470"/>
    </row>
    <row r="84" spans="1:4">
      <c r="A84" s="470"/>
    </row>
    <row r="85" spans="1:4">
      <c r="A85" s="470"/>
    </row>
    <row r="86" spans="1:4">
      <c r="A86" s="470"/>
    </row>
    <row r="87" spans="1:4">
      <c r="A87" s="470"/>
    </row>
    <row r="88" spans="1:4">
      <c r="A88" s="470"/>
    </row>
    <row r="89" spans="1:4">
      <c r="A89" s="481"/>
    </row>
    <row r="90" spans="1:4">
      <c r="A90" s="481"/>
    </row>
  </sheetData>
  <pageMargins left="0.75" right="0.75" top="1" bottom="1" header="0.5" footer="0.5"/>
  <pageSetup paperSize="9" scale="92" orientation="portrait" r:id="rId1"/>
  <headerFooter alignWithMargins="0"/>
  <colBreaks count="1" manualBreakCount="1">
    <brk id="2" max="76"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661"/>
  <sheetViews>
    <sheetView view="pageBreakPreview" zoomScaleNormal="90" zoomScaleSheetLayoutView="100" workbookViewId="0"/>
  </sheetViews>
  <sheetFormatPr defaultColWidth="9" defaultRowHeight="12.75"/>
  <cols>
    <col min="1" max="1" width="9.7109375" style="388" customWidth="1"/>
    <col min="2" max="3" width="86.28515625" style="372" customWidth="1"/>
    <col min="4" max="4" width="9.140625" style="387" customWidth="1"/>
    <col min="5" max="5" width="9.140625" style="455" customWidth="1"/>
    <col min="6" max="16384" width="9" style="387"/>
  </cols>
  <sheetData>
    <row r="1" spans="1:8" s="419" customFormat="1" ht="20.25" customHeight="1">
      <c r="A1" s="437" t="s">
        <v>1575</v>
      </c>
      <c r="B1" s="351"/>
      <c r="C1" s="437" t="s">
        <v>1576</v>
      </c>
      <c r="D1" s="351"/>
      <c r="E1" s="450"/>
      <c r="F1" s="438"/>
    </row>
    <row r="2" spans="1:8" s="419" customFormat="1">
      <c r="A2" s="417"/>
      <c r="B2" s="370"/>
      <c r="C2" s="370"/>
      <c r="D2" s="370"/>
      <c r="E2" s="445"/>
      <c r="F2" s="418"/>
      <c r="G2" s="418"/>
    </row>
    <row r="3" spans="1:8" s="419" customFormat="1">
      <c r="A3" s="371"/>
      <c r="B3" s="373" t="s">
        <v>1549</v>
      </c>
      <c r="C3" s="373" t="s">
        <v>1550</v>
      </c>
      <c r="D3" s="372"/>
      <c r="E3" s="446"/>
      <c r="F3" s="418"/>
      <c r="G3" s="418"/>
    </row>
    <row r="4" spans="1:8" s="419" customFormat="1" ht="29.25" customHeight="1">
      <c r="A4" s="371"/>
      <c r="B4" s="374" t="s">
        <v>1551</v>
      </c>
      <c r="C4" s="374" t="s">
        <v>1552</v>
      </c>
      <c r="D4" s="372"/>
      <c r="E4" s="446"/>
      <c r="F4" s="418"/>
      <c r="G4" s="418"/>
    </row>
    <row r="5" spans="1:8" s="419" customFormat="1">
      <c r="A5" s="371"/>
      <c r="B5" s="373" t="s">
        <v>402</v>
      </c>
      <c r="C5" s="373" t="s">
        <v>1085</v>
      </c>
      <c r="D5" s="372"/>
      <c r="E5" s="446"/>
      <c r="F5" s="418"/>
      <c r="G5" s="418"/>
    </row>
    <row r="6" spans="1:8" s="419" customFormat="1" ht="16.5" customHeight="1">
      <c r="A6" s="371"/>
      <c r="B6" s="374" t="s">
        <v>551</v>
      </c>
      <c r="C6" s="374" t="s">
        <v>591</v>
      </c>
      <c r="D6" s="372"/>
      <c r="E6" s="446"/>
      <c r="F6" s="418"/>
      <c r="G6" s="418"/>
    </row>
    <row r="7" spans="1:8" s="419" customFormat="1">
      <c r="A7" s="371"/>
      <c r="B7" s="373" t="s">
        <v>1553</v>
      </c>
      <c r="C7" s="373" t="s">
        <v>1087</v>
      </c>
      <c r="D7" s="372"/>
      <c r="E7" s="446"/>
      <c r="F7" s="418"/>
      <c r="G7" s="418"/>
    </row>
    <row r="8" spans="1:8" s="419" customFormat="1" ht="40.5" customHeight="1">
      <c r="A8" s="371"/>
      <c r="B8" s="439" t="s">
        <v>1554</v>
      </c>
      <c r="C8" s="439" t="s">
        <v>1555</v>
      </c>
      <c r="D8" s="372"/>
      <c r="E8" s="446"/>
      <c r="F8" s="418"/>
      <c r="G8" s="418"/>
    </row>
    <row r="9" spans="1:8" s="419" customFormat="1">
      <c r="A9" s="420"/>
      <c r="C9" s="196"/>
      <c r="E9" s="451"/>
      <c r="F9" s="418"/>
      <c r="G9" s="418"/>
    </row>
    <row r="10" spans="1:8" s="419" customFormat="1" ht="35.25" customHeight="1">
      <c r="A10" s="420"/>
      <c r="B10" s="421" t="s">
        <v>1556</v>
      </c>
      <c r="C10" s="421" t="s">
        <v>1557</v>
      </c>
      <c r="E10" s="451"/>
      <c r="F10" s="418"/>
      <c r="G10" s="418"/>
    </row>
    <row r="11" spans="1:8" s="419" customFormat="1">
      <c r="A11" s="420"/>
      <c r="B11" s="421"/>
      <c r="C11" s="421"/>
      <c r="E11" s="451"/>
      <c r="F11" s="418"/>
      <c r="G11" s="418"/>
    </row>
    <row r="12" spans="1:8" s="423" customFormat="1" ht="44.25" customHeight="1">
      <c r="A12" s="653" t="s">
        <v>1558</v>
      </c>
      <c r="B12" s="653"/>
      <c r="C12" s="653"/>
      <c r="D12" s="422"/>
      <c r="E12" s="447"/>
      <c r="F12" s="422"/>
      <c r="G12" s="422"/>
      <c r="H12" s="422"/>
    </row>
    <row r="13" spans="1:8" s="423" customFormat="1" ht="30.75" customHeight="1">
      <c r="A13" s="424"/>
      <c r="B13" s="424" t="str">
        <f>B4</f>
        <v>PEFC Denmark Forest standard PEFC DK 001-3, rev. March 2012, amended October 2012, amended November 2013</v>
      </c>
      <c r="C13" s="424" t="str">
        <f>C4</f>
        <v>PEFC Danmarks Skovstandard PEFC DK 001-3, rev. Marts 2012, tilføjelser oktober 2012 og november 2013</v>
      </c>
      <c r="D13" s="425" t="s">
        <v>63</v>
      </c>
      <c r="E13" s="458" t="s">
        <v>179</v>
      </c>
      <c r="F13" s="425" t="s">
        <v>13</v>
      </c>
      <c r="G13" s="425" t="s">
        <v>14</v>
      </c>
      <c r="H13" s="425" t="s">
        <v>15</v>
      </c>
    </row>
    <row r="14" spans="1:8" s="423" customFormat="1" ht="24" customHeight="1">
      <c r="A14" s="426">
        <v>1</v>
      </c>
      <c r="B14" s="380" t="s">
        <v>1559</v>
      </c>
      <c r="C14" s="380" t="s">
        <v>1560</v>
      </c>
      <c r="D14" s="427" t="s">
        <v>1561</v>
      </c>
      <c r="E14" s="459" t="s">
        <v>1561</v>
      </c>
      <c r="F14" s="427"/>
      <c r="G14" s="428"/>
      <c r="H14" s="428"/>
    </row>
    <row r="15" spans="1:8" s="423" customFormat="1" ht="24" customHeight="1">
      <c r="A15" s="426">
        <v>2</v>
      </c>
      <c r="B15" s="380" t="s">
        <v>715</v>
      </c>
      <c r="C15" s="380" t="s">
        <v>1562</v>
      </c>
      <c r="D15" s="427" t="s">
        <v>1561</v>
      </c>
      <c r="E15" s="427" t="s">
        <v>1561</v>
      </c>
      <c r="F15" s="427"/>
      <c r="G15" s="427" t="s">
        <v>1561</v>
      </c>
      <c r="H15" s="427"/>
    </row>
    <row r="16" spans="1:8" s="423" customFormat="1" ht="24" customHeight="1">
      <c r="A16" s="426">
        <v>3</v>
      </c>
      <c r="B16" s="380" t="s">
        <v>1563</v>
      </c>
      <c r="C16" s="380" t="s">
        <v>1564</v>
      </c>
      <c r="D16" s="427" t="s">
        <v>1561</v>
      </c>
      <c r="E16" s="459"/>
      <c r="F16" s="427" t="s">
        <v>1561</v>
      </c>
      <c r="G16" s="428"/>
      <c r="H16" s="427" t="s">
        <v>1561</v>
      </c>
    </row>
    <row r="17" spans="1:8" s="423" customFormat="1" ht="24" customHeight="1">
      <c r="A17" s="426">
        <v>4</v>
      </c>
      <c r="B17" s="380" t="s">
        <v>1565</v>
      </c>
      <c r="C17" s="380" t="s">
        <v>1566</v>
      </c>
      <c r="D17" s="427" t="s">
        <v>1561</v>
      </c>
      <c r="E17" s="459"/>
      <c r="F17" s="427" t="s">
        <v>1561</v>
      </c>
      <c r="G17" s="427" t="s">
        <v>1561</v>
      </c>
      <c r="H17" s="427" t="s">
        <v>1561</v>
      </c>
    </row>
    <row r="18" spans="1:8" s="423" customFormat="1" ht="15" customHeight="1">
      <c r="A18" s="388"/>
      <c r="B18" s="381"/>
      <c r="C18" s="381"/>
      <c r="D18" s="429"/>
      <c r="E18" s="452"/>
      <c r="F18" s="429"/>
      <c r="G18" s="429"/>
      <c r="H18" s="429"/>
    </row>
    <row r="19" spans="1:8" s="419" customFormat="1" ht="15" customHeight="1">
      <c r="A19" s="420"/>
      <c r="B19" s="421"/>
      <c r="C19" s="421"/>
      <c r="E19" s="451"/>
      <c r="F19" s="418"/>
      <c r="G19" s="418"/>
    </row>
    <row r="20" spans="1:8" s="419" customFormat="1" ht="15" customHeight="1">
      <c r="A20" s="430" t="s">
        <v>1567</v>
      </c>
      <c r="E20" s="451"/>
      <c r="F20" s="418"/>
      <c r="G20" s="418"/>
    </row>
    <row r="21" spans="1:8" s="419" customFormat="1" ht="28.5" customHeight="1">
      <c r="A21" s="376" t="s">
        <v>403</v>
      </c>
      <c r="B21" s="431" t="s">
        <v>1568</v>
      </c>
      <c r="C21" s="377" t="s">
        <v>1569</v>
      </c>
      <c r="D21" s="431" t="s">
        <v>1547</v>
      </c>
      <c r="E21" s="448" t="s">
        <v>1548</v>
      </c>
      <c r="F21" s="418"/>
      <c r="G21" s="418"/>
    </row>
    <row r="22" spans="1:8" s="419" customFormat="1" ht="25.5">
      <c r="A22" s="378" t="s">
        <v>1570</v>
      </c>
      <c r="B22" s="432" t="s">
        <v>405</v>
      </c>
      <c r="C22" s="379" t="s">
        <v>1571</v>
      </c>
      <c r="D22" s="433"/>
      <c r="E22" s="453"/>
      <c r="F22" s="418"/>
      <c r="G22" s="418"/>
    </row>
    <row r="23" spans="1:8" s="419" customFormat="1">
      <c r="A23" s="434" t="s">
        <v>120</v>
      </c>
      <c r="B23" s="392" t="s">
        <v>1791</v>
      </c>
      <c r="C23" s="375"/>
      <c r="D23" s="375" t="s">
        <v>423</v>
      </c>
      <c r="E23" s="454"/>
      <c r="F23" s="418"/>
      <c r="G23" s="418"/>
    </row>
    <row r="24" spans="1:8" s="419" customFormat="1">
      <c r="A24" s="434" t="s">
        <v>179</v>
      </c>
      <c r="B24" s="392" t="s">
        <v>1791</v>
      </c>
      <c r="C24" s="375"/>
      <c r="D24" s="375" t="s">
        <v>423</v>
      </c>
      <c r="E24" s="454"/>
      <c r="F24" s="418"/>
      <c r="G24" s="418"/>
    </row>
    <row r="25" spans="1:8" s="419" customFormat="1">
      <c r="A25" s="434" t="s">
        <v>13</v>
      </c>
      <c r="B25" s="392" t="s">
        <v>1791</v>
      </c>
      <c r="C25" s="375"/>
      <c r="D25" s="375" t="s">
        <v>423</v>
      </c>
      <c r="E25" s="454"/>
      <c r="F25" s="418"/>
      <c r="G25" s="418"/>
    </row>
    <row r="26" spans="1:8" s="419" customFormat="1">
      <c r="A26" s="434" t="s">
        <v>14</v>
      </c>
      <c r="B26" s="392"/>
      <c r="C26" s="375"/>
      <c r="D26" s="375"/>
      <c r="E26" s="454"/>
      <c r="F26" s="418"/>
      <c r="G26" s="418"/>
    </row>
    <row r="27" spans="1:8" s="419" customFormat="1">
      <c r="A27" s="434" t="s">
        <v>15</v>
      </c>
      <c r="B27" s="392"/>
      <c r="C27" s="375"/>
      <c r="D27" s="375"/>
      <c r="E27" s="454"/>
      <c r="F27" s="418"/>
      <c r="G27" s="418"/>
    </row>
    <row r="28" spans="1:8" s="419" customFormat="1">
      <c r="A28" s="371"/>
      <c r="B28" s="372"/>
      <c r="C28" s="372"/>
      <c r="D28" s="372"/>
      <c r="E28" s="454"/>
      <c r="F28" s="418"/>
      <c r="G28" s="418"/>
    </row>
    <row r="29" spans="1:8" s="419" customFormat="1" ht="25.5">
      <c r="A29" s="378" t="s">
        <v>1570</v>
      </c>
      <c r="B29" s="432" t="s">
        <v>406</v>
      </c>
      <c r="C29" s="379" t="s">
        <v>1572</v>
      </c>
      <c r="D29" s="433"/>
      <c r="E29" s="453"/>
      <c r="F29" s="418"/>
      <c r="G29" s="418"/>
    </row>
    <row r="30" spans="1:8" s="419" customFormat="1">
      <c r="A30" s="434" t="s">
        <v>120</v>
      </c>
      <c r="B30" s="391" t="s">
        <v>1792</v>
      </c>
      <c r="C30" s="375"/>
      <c r="D30" s="375" t="s">
        <v>592</v>
      </c>
      <c r="E30" s="454"/>
      <c r="F30" s="418"/>
      <c r="G30" s="418"/>
    </row>
    <row r="31" spans="1:8" s="419" customFormat="1">
      <c r="A31" s="434" t="s">
        <v>179</v>
      </c>
      <c r="B31" s="391" t="s">
        <v>1792</v>
      </c>
      <c r="C31" s="375"/>
      <c r="D31" s="375" t="s">
        <v>592</v>
      </c>
      <c r="E31" s="454"/>
      <c r="F31" s="418"/>
      <c r="G31" s="418"/>
    </row>
    <row r="32" spans="1:8" s="419" customFormat="1">
      <c r="A32" s="434" t="s">
        <v>13</v>
      </c>
      <c r="B32" s="391" t="s">
        <v>1792</v>
      </c>
      <c r="C32" s="375"/>
      <c r="D32" s="375" t="s">
        <v>592</v>
      </c>
      <c r="E32" s="454"/>
      <c r="F32" s="418"/>
      <c r="G32" s="418"/>
    </row>
    <row r="33" spans="1:7" s="419" customFormat="1">
      <c r="A33" s="434" t="s">
        <v>14</v>
      </c>
      <c r="B33" s="392"/>
      <c r="C33" s="375"/>
      <c r="D33" s="375"/>
      <c r="E33" s="454"/>
      <c r="F33" s="418"/>
      <c r="G33" s="418"/>
    </row>
    <row r="34" spans="1:7" s="419" customFormat="1">
      <c r="A34" s="434" t="s">
        <v>15</v>
      </c>
      <c r="B34" s="392"/>
      <c r="C34" s="375"/>
      <c r="D34" s="375"/>
      <c r="E34" s="454"/>
      <c r="F34" s="418"/>
      <c r="G34" s="418"/>
    </row>
    <row r="35" spans="1:7" s="419" customFormat="1" ht="32.25" customHeight="1">
      <c r="A35" s="378" t="s">
        <v>499</v>
      </c>
      <c r="B35" s="435" t="s">
        <v>500</v>
      </c>
      <c r="C35" s="436" t="s">
        <v>1573</v>
      </c>
      <c r="D35" s="389"/>
      <c r="E35" s="453"/>
      <c r="F35" s="418"/>
      <c r="G35" s="418"/>
    </row>
    <row r="36" spans="1:7" s="419" customFormat="1" ht="25.5">
      <c r="A36" s="390" t="s">
        <v>120</v>
      </c>
      <c r="B36" s="385" t="s">
        <v>593</v>
      </c>
      <c r="C36" s="386"/>
      <c r="D36" s="385" t="s">
        <v>592</v>
      </c>
      <c r="E36" s="454"/>
      <c r="F36" s="418"/>
      <c r="G36" s="418"/>
    </row>
    <row r="37" spans="1:7" s="419" customFormat="1" ht="25.5">
      <c r="A37" s="390" t="s">
        <v>179</v>
      </c>
      <c r="B37" s="385" t="s">
        <v>593</v>
      </c>
      <c r="C37" s="386"/>
      <c r="D37" s="385" t="s">
        <v>592</v>
      </c>
      <c r="E37" s="454"/>
      <c r="F37" s="418"/>
      <c r="G37" s="418"/>
    </row>
    <row r="38" spans="1:7" s="419" customFormat="1" ht="25.5">
      <c r="A38" s="390" t="s">
        <v>13</v>
      </c>
      <c r="B38" s="385" t="s">
        <v>593</v>
      </c>
      <c r="C38" s="386"/>
      <c r="D38" s="385" t="s">
        <v>592</v>
      </c>
      <c r="E38" s="454"/>
      <c r="F38" s="418"/>
      <c r="G38" s="418"/>
    </row>
    <row r="39" spans="1:7" s="419" customFormat="1">
      <c r="A39" s="390" t="s">
        <v>14</v>
      </c>
      <c r="B39" s="385"/>
      <c r="C39" s="386"/>
      <c r="D39" s="385"/>
      <c r="E39" s="454"/>
      <c r="F39" s="418"/>
      <c r="G39" s="418"/>
    </row>
    <row r="40" spans="1:7" s="419" customFormat="1">
      <c r="A40" s="390" t="s">
        <v>15</v>
      </c>
      <c r="B40" s="375"/>
      <c r="C40" s="386"/>
      <c r="D40" s="385"/>
      <c r="E40" s="454"/>
      <c r="F40" s="418"/>
      <c r="G40" s="418"/>
    </row>
    <row r="43" spans="1:7">
      <c r="A43" s="430" t="s">
        <v>1574</v>
      </c>
    </row>
    <row r="44" spans="1:7" s="395" customFormat="1" ht="27" customHeight="1">
      <c r="A44" s="393" t="s">
        <v>594</v>
      </c>
      <c r="B44" s="394" t="s">
        <v>595</v>
      </c>
      <c r="C44" s="394" t="s">
        <v>596</v>
      </c>
      <c r="D44" s="393" t="s">
        <v>1547</v>
      </c>
      <c r="E44" s="449" t="s">
        <v>1548</v>
      </c>
    </row>
    <row r="45" spans="1:7" s="395" customFormat="1" ht="72" customHeight="1">
      <c r="A45" s="393" t="s">
        <v>597</v>
      </c>
      <c r="B45" s="394" t="s">
        <v>598</v>
      </c>
      <c r="C45" s="394" t="s">
        <v>599</v>
      </c>
      <c r="D45" s="396"/>
      <c r="E45" s="449"/>
    </row>
    <row r="46" spans="1:7" s="395" customFormat="1">
      <c r="A46" s="397" t="s">
        <v>67</v>
      </c>
      <c r="B46" s="398" t="s">
        <v>600</v>
      </c>
      <c r="C46" s="398" t="s">
        <v>601</v>
      </c>
      <c r="D46" s="399"/>
      <c r="E46" s="456"/>
    </row>
    <row r="47" spans="1:7" s="395" customFormat="1" ht="25.5">
      <c r="A47" s="400" t="s">
        <v>120</v>
      </c>
      <c r="B47" s="401" t="s">
        <v>1297</v>
      </c>
      <c r="C47" s="401"/>
      <c r="D47" s="399" t="s">
        <v>592</v>
      </c>
      <c r="E47" s="456"/>
    </row>
    <row r="48" spans="1:7" s="395" customFormat="1" ht="25.5">
      <c r="A48" s="400" t="s">
        <v>179</v>
      </c>
      <c r="B48" s="401" t="s">
        <v>1297</v>
      </c>
      <c r="C48" s="401"/>
      <c r="D48" s="399" t="s">
        <v>592</v>
      </c>
      <c r="E48" s="456"/>
    </row>
    <row r="49" spans="1:5" s="395" customFormat="1">
      <c r="A49" s="400" t="s">
        <v>13</v>
      </c>
      <c r="B49" s="401"/>
      <c r="C49" s="401"/>
      <c r="D49" s="399"/>
      <c r="E49" s="456"/>
    </row>
    <row r="50" spans="1:5" s="395" customFormat="1">
      <c r="A50" s="400" t="s">
        <v>14</v>
      </c>
      <c r="B50" s="401"/>
      <c r="C50" s="401"/>
      <c r="D50" s="399"/>
      <c r="E50" s="456"/>
    </row>
    <row r="51" spans="1:5" s="395" customFormat="1">
      <c r="A51" s="400" t="s">
        <v>15</v>
      </c>
      <c r="B51" s="401"/>
      <c r="C51" s="401"/>
      <c r="D51" s="399"/>
      <c r="E51" s="456"/>
    </row>
    <row r="52" spans="1:5" s="395" customFormat="1">
      <c r="A52" s="397" t="s">
        <v>463</v>
      </c>
      <c r="B52" s="398" t="s">
        <v>602</v>
      </c>
      <c r="C52" s="398" t="s">
        <v>603</v>
      </c>
      <c r="D52" s="399"/>
      <c r="E52" s="456"/>
    </row>
    <row r="53" spans="1:5" s="395" customFormat="1" ht="25.5">
      <c r="A53" s="400" t="s">
        <v>120</v>
      </c>
      <c r="B53" s="402" t="s">
        <v>604</v>
      </c>
      <c r="C53" s="401"/>
      <c r="D53" s="399" t="s">
        <v>592</v>
      </c>
      <c r="E53" s="456"/>
    </row>
    <row r="54" spans="1:5" s="395" customFormat="1" ht="25.5">
      <c r="A54" s="400" t="s">
        <v>179</v>
      </c>
      <c r="B54" s="402" t="s">
        <v>604</v>
      </c>
      <c r="C54" s="401"/>
      <c r="D54" s="399" t="s">
        <v>592</v>
      </c>
      <c r="E54" s="456"/>
    </row>
    <row r="55" spans="1:5" s="395" customFormat="1">
      <c r="A55" s="400" t="s">
        <v>13</v>
      </c>
      <c r="B55" s="401"/>
      <c r="C55" s="401"/>
      <c r="D55" s="399"/>
      <c r="E55" s="456"/>
    </row>
    <row r="56" spans="1:5" s="395" customFormat="1">
      <c r="A56" s="400" t="s">
        <v>14</v>
      </c>
      <c r="B56" s="401"/>
      <c r="C56" s="401"/>
      <c r="D56" s="399"/>
      <c r="E56" s="456"/>
    </row>
    <row r="57" spans="1:5" s="395" customFormat="1">
      <c r="A57" s="400" t="s">
        <v>15</v>
      </c>
      <c r="B57" s="401"/>
      <c r="C57" s="401"/>
      <c r="D57" s="399"/>
      <c r="E57" s="456"/>
    </row>
    <row r="58" spans="1:5" s="395" customFormat="1" ht="306">
      <c r="A58" s="393" t="s">
        <v>605</v>
      </c>
      <c r="B58" s="394" t="s">
        <v>606</v>
      </c>
      <c r="C58" s="394" t="s">
        <v>607</v>
      </c>
      <c r="D58" s="403"/>
      <c r="E58" s="457"/>
    </row>
    <row r="59" spans="1:5" s="395" customFormat="1" ht="33.75" customHeight="1">
      <c r="A59" s="397" t="s">
        <v>69</v>
      </c>
      <c r="B59" s="398" t="s">
        <v>608</v>
      </c>
      <c r="C59" s="398" t="s">
        <v>609</v>
      </c>
      <c r="D59" s="399"/>
      <c r="E59" s="456"/>
    </row>
    <row r="60" spans="1:5" s="395" customFormat="1" ht="37.5" customHeight="1">
      <c r="A60" s="400" t="s">
        <v>120</v>
      </c>
      <c r="B60" s="402" t="s">
        <v>610</v>
      </c>
      <c r="C60" s="401"/>
      <c r="D60" s="399" t="s">
        <v>592</v>
      </c>
      <c r="E60" s="456"/>
    </row>
    <row r="61" spans="1:5" s="395" customFormat="1" ht="25.5">
      <c r="A61" s="400" t="s">
        <v>179</v>
      </c>
      <c r="B61" s="402" t="s">
        <v>610</v>
      </c>
      <c r="C61" s="401"/>
      <c r="D61" s="399" t="s">
        <v>592</v>
      </c>
      <c r="E61" s="456"/>
    </row>
    <row r="62" spans="1:5" s="395" customFormat="1">
      <c r="A62" s="400" t="s">
        <v>13</v>
      </c>
      <c r="B62" s="401"/>
      <c r="C62" s="401"/>
      <c r="D62" s="399"/>
      <c r="E62" s="456"/>
    </row>
    <row r="63" spans="1:5" s="395" customFormat="1">
      <c r="A63" s="400" t="s">
        <v>14</v>
      </c>
      <c r="B63" s="401"/>
      <c r="C63" s="401"/>
      <c r="D63" s="399"/>
      <c r="E63" s="456"/>
    </row>
    <row r="64" spans="1:5" s="395" customFormat="1">
      <c r="A64" s="400" t="s">
        <v>15</v>
      </c>
      <c r="B64" s="401"/>
      <c r="C64" s="401"/>
      <c r="D64" s="399"/>
      <c r="E64" s="456"/>
    </row>
    <row r="65" spans="1:5" s="395" customFormat="1" ht="25.5">
      <c r="A65" s="397" t="s">
        <v>70</v>
      </c>
      <c r="B65" s="398" t="s">
        <v>611</v>
      </c>
      <c r="C65" s="398" t="s">
        <v>612</v>
      </c>
      <c r="D65" s="399"/>
      <c r="E65" s="456"/>
    </row>
    <row r="66" spans="1:5" s="395" customFormat="1" ht="38.25">
      <c r="A66" s="400" t="s">
        <v>120</v>
      </c>
      <c r="B66" s="402" t="s">
        <v>1298</v>
      </c>
      <c r="C66" s="401"/>
      <c r="D66" s="399" t="s">
        <v>592</v>
      </c>
      <c r="E66" s="456"/>
    </row>
    <row r="67" spans="1:5" s="395" customFormat="1" ht="38.25">
      <c r="A67" s="400" t="s">
        <v>179</v>
      </c>
      <c r="B67" s="402" t="s">
        <v>1298</v>
      </c>
      <c r="C67" s="401"/>
      <c r="D67" s="399" t="s">
        <v>592</v>
      </c>
      <c r="E67" s="456"/>
    </row>
    <row r="68" spans="1:5" s="395" customFormat="1">
      <c r="A68" s="400" t="s">
        <v>13</v>
      </c>
      <c r="B68" s="401"/>
      <c r="C68" s="401"/>
      <c r="D68" s="399"/>
      <c r="E68" s="456"/>
    </row>
    <row r="69" spans="1:5" s="395" customFormat="1">
      <c r="A69" s="400" t="s">
        <v>14</v>
      </c>
      <c r="B69" s="402"/>
      <c r="C69" s="401"/>
      <c r="D69" s="399"/>
      <c r="E69" s="456"/>
    </row>
    <row r="70" spans="1:5" s="395" customFormat="1">
      <c r="A70" s="400" t="s">
        <v>15</v>
      </c>
      <c r="B70" s="402"/>
      <c r="C70" s="401"/>
      <c r="D70" s="399"/>
      <c r="E70" s="456"/>
    </row>
    <row r="71" spans="1:5" s="395" customFormat="1">
      <c r="A71" s="397" t="s">
        <v>72</v>
      </c>
      <c r="B71" s="398" t="s">
        <v>613</v>
      </c>
      <c r="C71" s="398" t="s">
        <v>614</v>
      </c>
      <c r="D71" s="399"/>
      <c r="E71" s="456"/>
    </row>
    <row r="72" spans="1:5" s="395" customFormat="1" ht="48.75" customHeight="1">
      <c r="A72" s="400" t="s">
        <v>120</v>
      </c>
      <c r="B72" s="402" t="s">
        <v>615</v>
      </c>
      <c r="C72" s="401"/>
      <c r="D72" s="399" t="s">
        <v>592</v>
      </c>
      <c r="E72" s="456"/>
    </row>
    <row r="73" spans="1:5" s="395" customFormat="1" ht="38.25">
      <c r="A73" s="400" t="s">
        <v>179</v>
      </c>
      <c r="B73" s="402" t="s">
        <v>615</v>
      </c>
      <c r="C73" s="401"/>
      <c r="D73" s="399" t="s">
        <v>592</v>
      </c>
      <c r="E73" s="456"/>
    </row>
    <row r="74" spans="1:5" s="395" customFormat="1">
      <c r="A74" s="400" t="s">
        <v>13</v>
      </c>
      <c r="B74" s="401"/>
      <c r="C74" s="401"/>
      <c r="D74" s="399"/>
      <c r="E74" s="456"/>
    </row>
    <row r="75" spans="1:5" s="395" customFormat="1">
      <c r="A75" s="400" t="s">
        <v>14</v>
      </c>
      <c r="B75" s="401"/>
      <c r="C75" s="401"/>
      <c r="D75" s="404"/>
      <c r="E75" s="412"/>
    </row>
    <row r="76" spans="1:5" s="395" customFormat="1">
      <c r="A76" s="400" t="s">
        <v>15</v>
      </c>
      <c r="B76" s="401"/>
      <c r="C76" s="401"/>
      <c r="D76" s="404"/>
      <c r="E76" s="412"/>
    </row>
    <row r="77" spans="1:5" s="395" customFormat="1">
      <c r="A77" s="397" t="s">
        <v>74</v>
      </c>
      <c r="B77" s="398" t="s">
        <v>616</v>
      </c>
      <c r="C77" s="398" t="s">
        <v>617</v>
      </c>
      <c r="D77" s="404"/>
      <c r="E77" s="412"/>
    </row>
    <row r="78" spans="1:5" s="395" customFormat="1" ht="25.5">
      <c r="A78" s="400" t="s">
        <v>120</v>
      </c>
      <c r="B78" s="401" t="s">
        <v>618</v>
      </c>
      <c r="C78" s="401"/>
      <c r="D78" s="404" t="s">
        <v>592</v>
      </c>
      <c r="E78" s="412"/>
    </row>
    <row r="79" spans="1:5" s="395" customFormat="1" ht="25.5">
      <c r="A79" s="400" t="s">
        <v>179</v>
      </c>
      <c r="B79" s="401" t="s">
        <v>618</v>
      </c>
      <c r="C79" s="401"/>
      <c r="D79" s="399" t="s">
        <v>592</v>
      </c>
      <c r="E79" s="456"/>
    </row>
    <row r="80" spans="1:5" s="395" customFormat="1">
      <c r="A80" s="400" t="s">
        <v>13</v>
      </c>
      <c r="B80" s="401"/>
      <c r="C80" s="401"/>
      <c r="D80" s="399"/>
      <c r="E80" s="456"/>
    </row>
    <row r="81" spans="1:5" s="395" customFormat="1">
      <c r="A81" s="400" t="s">
        <v>14</v>
      </c>
      <c r="B81" s="401"/>
      <c r="C81" s="401"/>
      <c r="D81" s="404"/>
      <c r="E81" s="412"/>
    </row>
    <row r="82" spans="1:5" s="395" customFormat="1">
      <c r="A82" s="400" t="s">
        <v>15</v>
      </c>
      <c r="B82" s="401"/>
      <c r="C82" s="401"/>
      <c r="D82" s="404"/>
      <c r="E82" s="412"/>
    </row>
    <row r="83" spans="1:5" s="395" customFormat="1" ht="50.25" customHeight="1">
      <c r="A83" s="393" t="s">
        <v>619</v>
      </c>
      <c r="B83" s="394" t="s">
        <v>620</v>
      </c>
      <c r="C83" s="394" t="s">
        <v>621</v>
      </c>
      <c r="D83" s="396"/>
      <c r="E83" s="449"/>
    </row>
    <row r="84" spans="1:5" s="395" customFormat="1" ht="35.25" customHeight="1">
      <c r="A84" s="397" t="s">
        <v>80</v>
      </c>
      <c r="B84" s="398" t="s">
        <v>622</v>
      </c>
      <c r="C84" s="398" t="s">
        <v>623</v>
      </c>
      <c r="D84" s="404"/>
      <c r="E84" s="412"/>
    </row>
    <row r="85" spans="1:5" s="395" customFormat="1" ht="25.5">
      <c r="A85" s="400" t="s">
        <v>120</v>
      </c>
      <c r="B85" s="401" t="s">
        <v>624</v>
      </c>
      <c r="C85" s="401"/>
      <c r="D85" s="404" t="s">
        <v>592</v>
      </c>
      <c r="E85" s="412"/>
    </row>
    <row r="86" spans="1:5" s="395" customFormat="1" ht="25.5">
      <c r="A86" s="400" t="s">
        <v>179</v>
      </c>
      <c r="B86" s="401" t="s">
        <v>624</v>
      </c>
      <c r="C86" s="401"/>
      <c r="D86" s="399" t="s">
        <v>592</v>
      </c>
      <c r="E86" s="456"/>
    </row>
    <row r="87" spans="1:5" s="395" customFormat="1">
      <c r="A87" s="400" t="s">
        <v>13</v>
      </c>
      <c r="B87" s="401"/>
      <c r="C87" s="401"/>
      <c r="D87" s="399"/>
      <c r="E87" s="456"/>
    </row>
    <row r="88" spans="1:5" s="395" customFormat="1">
      <c r="A88" s="400" t="s">
        <v>14</v>
      </c>
      <c r="B88" s="401"/>
      <c r="C88" s="401"/>
      <c r="D88" s="399"/>
      <c r="E88" s="456"/>
    </row>
    <row r="89" spans="1:5" s="395" customFormat="1">
      <c r="A89" s="400" t="s">
        <v>15</v>
      </c>
      <c r="B89" s="401"/>
      <c r="C89" s="401"/>
      <c r="D89" s="399"/>
      <c r="E89" s="456"/>
    </row>
    <row r="90" spans="1:5" s="395" customFormat="1" ht="75" customHeight="1">
      <c r="A90" s="393" t="s">
        <v>625</v>
      </c>
      <c r="B90" s="394" t="s">
        <v>626</v>
      </c>
      <c r="C90" s="394" t="s">
        <v>627</v>
      </c>
      <c r="D90" s="396"/>
      <c r="E90" s="449"/>
    </row>
    <row r="91" spans="1:5" s="395" customFormat="1" ht="32.25" customHeight="1">
      <c r="A91" s="397" t="s">
        <v>95</v>
      </c>
      <c r="B91" s="398" t="s">
        <v>628</v>
      </c>
      <c r="C91" s="398" t="s">
        <v>629</v>
      </c>
      <c r="D91" s="404"/>
      <c r="E91" s="412"/>
    </row>
    <row r="92" spans="1:5" s="395" customFormat="1" ht="52.5" customHeight="1">
      <c r="A92" s="400" t="s">
        <v>120</v>
      </c>
      <c r="B92" s="402" t="s">
        <v>630</v>
      </c>
      <c r="C92" s="401"/>
      <c r="D92" s="404" t="s">
        <v>592</v>
      </c>
      <c r="E92" s="412"/>
    </row>
    <row r="93" spans="1:5" s="395" customFormat="1" ht="38.25">
      <c r="A93" s="400" t="s">
        <v>179</v>
      </c>
      <c r="B93" s="402" t="s">
        <v>630</v>
      </c>
      <c r="C93" s="401"/>
      <c r="D93" s="399" t="s">
        <v>592</v>
      </c>
      <c r="E93" s="456"/>
    </row>
    <row r="94" spans="1:5" s="395" customFormat="1">
      <c r="A94" s="400" t="s">
        <v>13</v>
      </c>
      <c r="B94" s="401"/>
      <c r="C94" s="401"/>
      <c r="D94" s="399"/>
      <c r="E94" s="456"/>
    </row>
    <row r="95" spans="1:5" s="395" customFormat="1">
      <c r="A95" s="400" t="s">
        <v>14</v>
      </c>
      <c r="B95" s="402"/>
      <c r="C95" s="401"/>
      <c r="D95" s="404"/>
      <c r="E95" s="412"/>
    </row>
    <row r="96" spans="1:5" s="395" customFormat="1">
      <c r="A96" s="400" t="s">
        <v>15</v>
      </c>
      <c r="B96" s="402"/>
      <c r="C96" s="401"/>
      <c r="D96" s="404"/>
      <c r="E96" s="412"/>
    </row>
    <row r="97" spans="1:5" s="395" customFormat="1" ht="143.25" customHeight="1">
      <c r="A97" s="393" t="s">
        <v>631</v>
      </c>
      <c r="B97" s="394" t="s">
        <v>632</v>
      </c>
      <c r="C97" s="394" t="s">
        <v>633</v>
      </c>
      <c r="D97" s="396"/>
      <c r="E97" s="449"/>
    </row>
    <row r="98" spans="1:5" s="395" customFormat="1" ht="46.5" customHeight="1">
      <c r="A98" s="397" t="s">
        <v>634</v>
      </c>
      <c r="B98" s="398" t="s">
        <v>635</v>
      </c>
      <c r="C98" s="398" t="s">
        <v>636</v>
      </c>
      <c r="D98" s="404"/>
      <c r="E98" s="412"/>
    </row>
    <row r="99" spans="1:5" s="395" customFormat="1" ht="57" customHeight="1">
      <c r="A99" s="400" t="s">
        <v>120</v>
      </c>
      <c r="B99" s="402" t="s">
        <v>637</v>
      </c>
      <c r="C99" s="401"/>
      <c r="D99" s="404" t="s">
        <v>592</v>
      </c>
      <c r="E99" s="412"/>
    </row>
    <row r="100" spans="1:5" s="395" customFormat="1" ht="38.25">
      <c r="A100" s="400" t="s">
        <v>179</v>
      </c>
      <c r="B100" s="402" t="s">
        <v>637</v>
      </c>
      <c r="C100" s="401"/>
      <c r="D100" s="399" t="s">
        <v>592</v>
      </c>
      <c r="E100" s="456"/>
    </row>
    <row r="101" spans="1:5" s="395" customFormat="1">
      <c r="A101" s="400" t="s">
        <v>13</v>
      </c>
      <c r="B101" s="401"/>
      <c r="C101" s="401"/>
      <c r="D101" s="399"/>
      <c r="E101" s="456"/>
    </row>
    <row r="102" spans="1:5" s="395" customFormat="1">
      <c r="A102" s="400" t="s">
        <v>14</v>
      </c>
      <c r="B102" s="401"/>
      <c r="C102" s="401"/>
      <c r="D102" s="399"/>
      <c r="E102" s="456"/>
    </row>
    <row r="103" spans="1:5" s="395" customFormat="1">
      <c r="A103" s="400" t="s">
        <v>15</v>
      </c>
      <c r="B103" s="401"/>
      <c r="C103" s="401"/>
      <c r="D103" s="399"/>
      <c r="E103" s="456"/>
    </row>
    <row r="104" spans="1:5" s="395" customFormat="1" ht="51">
      <c r="A104" s="397" t="s">
        <v>638</v>
      </c>
      <c r="B104" s="398" t="s">
        <v>639</v>
      </c>
      <c r="C104" s="398" t="s">
        <v>640</v>
      </c>
      <c r="D104" s="404"/>
      <c r="E104" s="412"/>
    </row>
    <row r="105" spans="1:5" s="395" customFormat="1" ht="52.5" customHeight="1">
      <c r="A105" s="400" t="s">
        <v>120</v>
      </c>
      <c r="B105" s="402" t="s">
        <v>637</v>
      </c>
      <c r="C105" s="401"/>
      <c r="D105" s="404" t="s">
        <v>592</v>
      </c>
      <c r="E105" s="412"/>
    </row>
    <row r="106" spans="1:5" s="395" customFormat="1" ht="38.25">
      <c r="A106" s="400" t="s">
        <v>179</v>
      </c>
      <c r="B106" s="402" t="s">
        <v>637</v>
      </c>
      <c r="C106" s="401"/>
      <c r="D106" s="399" t="s">
        <v>592</v>
      </c>
      <c r="E106" s="456"/>
    </row>
    <row r="107" spans="1:5" s="395" customFormat="1">
      <c r="A107" s="400" t="s">
        <v>13</v>
      </c>
      <c r="B107" s="401"/>
      <c r="C107" s="401"/>
      <c r="D107" s="399"/>
      <c r="E107" s="456"/>
    </row>
    <row r="108" spans="1:5" s="395" customFormat="1">
      <c r="A108" s="400" t="s">
        <v>14</v>
      </c>
      <c r="B108" s="401"/>
      <c r="C108" s="401"/>
      <c r="D108" s="399"/>
      <c r="E108" s="456"/>
    </row>
    <row r="109" spans="1:5" s="395" customFormat="1">
      <c r="A109" s="400" t="s">
        <v>15</v>
      </c>
      <c r="B109" s="401"/>
      <c r="C109" s="401"/>
      <c r="D109" s="399"/>
      <c r="E109" s="456"/>
    </row>
    <row r="110" spans="1:5" s="395" customFormat="1" ht="140.25">
      <c r="A110" s="393" t="s">
        <v>641</v>
      </c>
      <c r="B110" s="394" t="s">
        <v>642</v>
      </c>
      <c r="C110" s="394" t="s">
        <v>643</v>
      </c>
      <c r="D110" s="396"/>
      <c r="E110" s="449"/>
    </row>
    <row r="111" spans="1:5" s="395" customFormat="1" ht="36.75" customHeight="1">
      <c r="A111" s="397" t="s">
        <v>644</v>
      </c>
      <c r="B111" s="398" t="s">
        <v>645</v>
      </c>
      <c r="C111" s="398" t="s">
        <v>646</v>
      </c>
      <c r="D111" s="404"/>
      <c r="E111" s="412"/>
    </row>
    <row r="112" spans="1:5" s="395" customFormat="1" ht="36.75" customHeight="1">
      <c r="A112" s="400" t="s">
        <v>120</v>
      </c>
      <c r="B112" s="402" t="s">
        <v>647</v>
      </c>
      <c r="C112" s="401"/>
      <c r="D112" s="404" t="s">
        <v>592</v>
      </c>
      <c r="E112" s="412"/>
    </row>
    <row r="113" spans="1:5" s="395" customFormat="1" ht="25.5">
      <c r="A113" s="400" t="s">
        <v>179</v>
      </c>
      <c r="B113" s="402" t="s">
        <v>647</v>
      </c>
      <c r="C113" s="401"/>
      <c r="D113" s="399" t="s">
        <v>592</v>
      </c>
      <c r="E113" s="456"/>
    </row>
    <row r="114" spans="1:5" s="395" customFormat="1">
      <c r="A114" s="400" t="s">
        <v>13</v>
      </c>
      <c r="B114" s="401"/>
      <c r="C114" s="401"/>
      <c r="D114" s="399"/>
      <c r="E114" s="456"/>
    </row>
    <row r="115" spans="1:5" s="395" customFormat="1">
      <c r="A115" s="400" t="s">
        <v>14</v>
      </c>
      <c r="B115" s="401"/>
      <c r="C115" s="401"/>
      <c r="D115" s="399"/>
      <c r="E115" s="456"/>
    </row>
    <row r="116" spans="1:5" s="395" customFormat="1">
      <c r="A116" s="400" t="s">
        <v>15</v>
      </c>
      <c r="B116" s="401"/>
      <c r="C116" s="401"/>
      <c r="D116" s="399"/>
      <c r="E116" s="456"/>
    </row>
    <row r="117" spans="1:5" s="395" customFormat="1" ht="36.75" customHeight="1">
      <c r="A117" s="397" t="s">
        <v>648</v>
      </c>
      <c r="B117" s="398" t="s">
        <v>649</v>
      </c>
      <c r="C117" s="398" t="s">
        <v>650</v>
      </c>
      <c r="D117" s="404"/>
      <c r="E117" s="412"/>
    </row>
    <row r="118" spans="1:5" s="395" customFormat="1" ht="42" customHeight="1">
      <c r="A118" s="400" t="s">
        <v>120</v>
      </c>
      <c r="B118" s="402" t="s">
        <v>651</v>
      </c>
      <c r="C118" s="401"/>
      <c r="D118" s="404" t="s">
        <v>592</v>
      </c>
      <c r="E118" s="412"/>
    </row>
    <row r="119" spans="1:5" s="395" customFormat="1" ht="25.5">
      <c r="A119" s="400" t="s">
        <v>179</v>
      </c>
      <c r="B119" s="402" t="s">
        <v>651</v>
      </c>
      <c r="C119" s="401"/>
      <c r="D119" s="399" t="s">
        <v>592</v>
      </c>
      <c r="E119" s="456"/>
    </row>
    <row r="120" spans="1:5" s="395" customFormat="1">
      <c r="A120" s="400" t="s">
        <v>13</v>
      </c>
      <c r="B120" s="401"/>
      <c r="C120" s="401"/>
      <c r="D120" s="399"/>
      <c r="E120" s="456"/>
    </row>
    <row r="121" spans="1:5" s="395" customFormat="1">
      <c r="A121" s="400" t="s">
        <v>14</v>
      </c>
      <c r="B121" s="402"/>
      <c r="C121" s="401"/>
      <c r="D121" s="404"/>
      <c r="E121" s="412"/>
    </row>
    <row r="122" spans="1:5" s="395" customFormat="1">
      <c r="A122" s="400" t="s">
        <v>15</v>
      </c>
      <c r="B122" s="402"/>
      <c r="C122" s="401"/>
      <c r="D122" s="404"/>
      <c r="E122" s="412"/>
    </row>
    <row r="123" spans="1:5" s="395" customFormat="1">
      <c r="A123" s="397" t="s">
        <v>652</v>
      </c>
      <c r="B123" s="398" t="s">
        <v>653</v>
      </c>
      <c r="C123" s="398" t="s">
        <v>654</v>
      </c>
      <c r="D123" s="404"/>
      <c r="E123" s="412"/>
    </row>
    <row r="124" spans="1:5" s="395" customFormat="1" ht="25.5">
      <c r="A124" s="400" t="s">
        <v>120</v>
      </c>
      <c r="B124" s="402" t="s">
        <v>655</v>
      </c>
      <c r="C124" s="401"/>
      <c r="D124" s="404" t="s">
        <v>592</v>
      </c>
      <c r="E124" s="412"/>
    </row>
    <row r="125" spans="1:5" s="395" customFormat="1" ht="25.5">
      <c r="A125" s="400" t="s">
        <v>179</v>
      </c>
      <c r="B125" s="402" t="s">
        <v>655</v>
      </c>
      <c r="C125" s="401"/>
      <c r="D125" s="399" t="s">
        <v>592</v>
      </c>
      <c r="E125" s="456"/>
    </row>
    <row r="126" spans="1:5" s="395" customFormat="1">
      <c r="A126" s="400" t="s">
        <v>13</v>
      </c>
      <c r="B126" s="401"/>
      <c r="C126" s="401"/>
      <c r="D126" s="399"/>
      <c r="E126" s="456"/>
    </row>
    <row r="127" spans="1:5" s="395" customFormat="1">
      <c r="A127" s="400" t="s">
        <v>14</v>
      </c>
      <c r="B127" s="402"/>
      <c r="C127" s="401"/>
      <c r="D127" s="404"/>
      <c r="E127" s="412"/>
    </row>
    <row r="128" spans="1:5" s="395" customFormat="1">
      <c r="A128" s="400" t="s">
        <v>15</v>
      </c>
      <c r="B128" s="402"/>
      <c r="C128" s="401"/>
      <c r="D128" s="404"/>
      <c r="E128" s="412"/>
    </row>
    <row r="129" spans="1:5" s="395" customFormat="1" ht="15" customHeight="1">
      <c r="A129" s="397" t="s">
        <v>656</v>
      </c>
      <c r="B129" s="398" t="s">
        <v>657</v>
      </c>
      <c r="C129" s="398" t="s">
        <v>658</v>
      </c>
      <c r="D129" s="404"/>
      <c r="E129" s="412"/>
    </row>
    <row r="130" spans="1:5" s="395" customFormat="1" ht="75.75" customHeight="1">
      <c r="A130" s="400" t="s">
        <v>120</v>
      </c>
      <c r="B130" s="402" t="s">
        <v>659</v>
      </c>
      <c r="C130" s="401"/>
      <c r="D130" s="404" t="s">
        <v>592</v>
      </c>
      <c r="E130" s="412"/>
    </row>
    <row r="131" spans="1:5" s="395" customFormat="1" ht="63.75">
      <c r="A131" s="400" t="s">
        <v>179</v>
      </c>
      <c r="B131" s="402" t="s">
        <v>659</v>
      </c>
      <c r="C131" s="401"/>
      <c r="D131" s="399" t="s">
        <v>592</v>
      </c>
      <c r="E131" s="456"/>
    </row>
    <row r="132" spans="1:5" s="395" customFormat="1">
      <c r="A132" s="400" t="s">
        <v>13</v>
      </c>
      <c r="B132" s="401"/>
      <c r="C132" s="401"/>
      <c r="D132" s="399"/>
      <c r="E132" s="456"/>
    </row>
    <row r="133" spans="1:5" s="395" customFormat="1">
      <c r="A133" s="400" t="s">
        <v>14</v>
      </c>
      <c r="B133" s="401"/>
      <c r="C133" s="401"/>
      <c r="D133" s="399"/>
      <c r="E133" s="456"/>
    </row>
    <row r="134" spans="1:5" s="395" customFormat="1">
      <c r="A134" s="400" t="s">
        <v>15</v>
      </c>
      <c r="B134" s="401"/>
      <c r="C134" s="401"/>
      <c r="D134" s="399"/>
      <c r="E134" s="456"/>
    </row>
    <row r="135" spans="1:5" s="395" customFormat="1" ht="153">
      <c r="A135" s="393" t="s">
        <v>660</v>
      </c>
      <c r="B135" s="394" t="s">
        <v>661</v>
      </c>
      <c r="C135" s="394" t="s">
        <v>662</v>
      </c>
      <c r="D135" s="396"/>
      <c r="E135" s="449"/>
    </row>
    <row r="136" spans="1:5" s="395" customFormat="1" ht="25.5">
      <c r="A136" s="397" t="s">
        <v>663</v>
      </c>
      <c r="B136" s="398" t="s">
        <v>664</v>
      </c>
      <c r="C136" s="398" t="s">
        <v>665</v>
      </c>
      <c r="D136" s="404"/>
      <c r="E136" s="412"/>
    </row>
    <row r="137" spans="1:5" s="395" customFormat="1" ht="25.5">
      <c r="A137" s="400" t="s">
        <v>120</v>
      </c>
      <c r="B137" s="402" t="s">
        <v>666</v>
      </c>
      <c r="C137" s="401"/>
      <c r="D137" s="404" t="s">
        <v>592</v>
      </c>
      <c r="E137" s="412"/>
    </row>
    <row r="138" spans="1:5" s="395" customFormat="1" ht="25.5">
      <c r="A138" s="400" t="s">
        <v>179</v>
      </c>
      <c r="B138" s="402" t="s">
        <v>666</v>
      </c>
      <c r="C138" s="401"/>
      <c r="D138" s="399" t="s">
        <v>592</v>
      </c>
      <c r="E138" s="456"/>
    </row>
    <row r="139" spans="1:5" s="395" customFormat="1">
      <c r="A139" s="400" t="s">
        <v>13</v>
      </c>
      <c r="B139" s="401"/>
      <c r="C139" s="401"/>
      <c r="D139" s="399"/>
      <c r="E139" s="456"/>
    </row>
    <row r="140" spans="1:5" s="395" customFormat="1">
      <c r="A140" s="400" t="s">
        <v>14</v>
      </c>
      <c r="B140" s="402"/>
      <c r="C140" s="401"/>
      <c r="D140" s="399"/>
      <c r="E140" s="456"/>
    </row>
    <row r="141" spans="1:5" s="395" customFormat="1">
      <c r="A141" s="400" t="s">
        <v>15</v>
      </c>
      <c r="B141" s="402"/>
      <c r="C141" s="401"/>
      <c r="D141" s="399"/>
      <c r="E141" s="456"/>
    </row>
    <row r="142" spans="1:5" s="395" customFormat="1">
      <c r="A142" s="397" t="s">
        <v>667</v>
      </c>
      <c r="B142" s="398" t="s">
        <v>668</v>
      </c>
      <c r="C142" s="398" t="s">
        <v>669</v>
      </c>
      <c r="D142" s="404"/>
      <c r="E142" s="412"/>
    </row>
    <row r="143" spans="1:5" s="395" customFormat="1">
      <c r="A143" s="400" t="s">
        <v>120</v>
      </c>
      <c r="B143" s="402" t="s">
        <v>670</v>
      </c>
      <c r="C143" s="401"/>
      <c r="D143" s="404" t="s">
        <v>592</v>
      </c>
      <c r="E143" s="412"/>
    </row>
    <row r="144" spans="1:5" s="395" customFormat="1">
      <c r="A144" s="400" t="s">
        <v>179</v>
      </c>
      <c r="B144" s="402" t="s">
        <v>670</v>
      </c>
      <c r="C144" s="401"/>
      <c r="D144" s="399" t="s">
        <v>592</v>
      </c>
      <c r="E144" s="456"/>
    </row>
    <row r="145" spans="1:5" s="395" customFormat="1">
      <c r="A145" s="400"/>
      <c r="B145" s="402"/>
      <c r="C145" s="401"/>
      <c r="D145" s="399"/>
      <c r="E145" s="456"/>
    </row>
    <row r="146" spans="1:5" s="395" customFormat="1">
      <c r="A146" s="400" t="s">
        <v>14</v>
      </c>
      <c r="B146" s="402"/>
      <c r="C146" s="401"/>
      <c r="D146" s="399"/>
      <c r="E146" s="456"/>
    </row>
    <row r="147" spans="1:5" s="395" customFormat="1">
      <c r="A147" s="400" t="s">
        <v>15</v>
      </c>
      <c r="B147" s="402"/>
      <c r="C147" s="401"/>
      <c r="D147" s="399"/>
      <c r="E147" s="456"/>
    </row>
    <row r="148" spans="1:5" s="395" customFormat="1" ht="189" customHeight="1">
      <c r="A148" s="393" t="s">
        <v>671</v>
      </c>
      <c r="B148" s="394" t="s">
        <v>672</v>
      </c>
      <c r="C148" s="394" t="s">
        <v>673</v>
      </c>
      <c r="D148" s="396"/>
      <c r="E148" s="449"/>
    </row>
    <row r="149" spans="1:5" s="395" customFormat="1" ht="33" customHeight="1">
      <c r="A149" s="397" t="s">
        <v>674</v>
      </c>
      <c r="B149" s="398" t="s">
        <v>675</v>
      </c>
      <c r="C149" s="398" t="s">
        <v>676</v>
      </c>
      <c r="D149" s="404"/>
      <c r="E149" s="412"/>
    </row>
    <row r="150" spans="1:5" s="395" customFormat="1" ht="68.25" customHeight="1">
      <c r="A150" s="400" t="s">
        <v>120</v>
      </c>
      <c r="B150" s="402" t="s">
        <v>1607</v>
      </c>
      <c r="C150" s="401"/>
      <c r="D150" s="404" t="s">
        <v>592</v>
      </c>
      <c r="E150" s="412" t="s">
        <v>1601</v>
      </c>
    </row>
    <row r="151" spans="1:5" s="395" customFormat="1" ht="69" customHeight="1">
      <c r="A151" s="400" t="s">
        <v>179</v>
      </c>
      <c r="B151" s="402" t="s">
        <v>1798</v>
      </c>
      <c r="C151" s="401"/>
      <c r="D151" s="399" t="s">
        <v>592</v>
      </c>
      <c r="E151" s="456"/>
    </row>
    <row r="152" spans="1:5" s="395" customFormat="1">
      <c r="A152" s="400" t="s">
        <v>13</v>
      </c>
      <c r="B152" s="401"/>
      <c r="C152" s="401"/>
      <c r="D152" s="399"/>
      <c r="E152" s="456"/>
    </row>
    <row r="153" spans="1:5" s="395" customFormat="1">
      <c r="A153" s="400" t="s">
        <v>14</v>
      </c>
      <c r="B153" s="402"/>
      <c r="C153" s="401"/>
      <c r="D153" s="404"/>
      <c r="E153" s="412"/>
    </row>
    <row r="154" spans="1:5" s="395" customFormat="1">
      <c r="A154" s="400" t="s">
        <v>15</v>
      </c>
      <c r="B154" s="402"/>
      <c r="C154" s="401"/>
      <c r="D154" s="404"/>
      <c r="E154" s="412"/>
    </row>
    <row r="155" spans="1:5" s="395" customFormat="1" ht="153">
      <c r="A155" s="393" t="s">
        <v>677</v>
      </c>
      <c r="B155" s="394" t="s">
        <v>678</v>
      </c>
      <c r="C155" s="394" t="s">
        <v>679</v>
      </c>
      <c r="D155" s="393"/>
      <c r="E155" s="449"/>
    </row>
    <row r="156" spans="1:5" s="395" customFormat="1" ht="25.5">
      <c r="A156" s="397" t="s">
        <v>680</v>
      </c>
      <c r="B156" s="398" t="s">
        <v>681</v>
      </c>
      <c r="C156" s="398" t="s">
        <v>682</v>
      </c>
      <c r="D156" s="404"/>
      <c r="E156" s="412"/>
    </row>
    <row r="157" spans="1:5" s="395" customFormat="1" ht="38.25">
      <c r="A157" s="400" t="s">
        <v>120</v>
      </c>
      <c r="B157" s="402" t="s">
        <v>683</v>
      </c>
      <c r="C157" s="401"/>
      <c r="D157" s="404" t="s">
        <v>592</v>
      </c>
      <c r="E157" s="412"/>
    </row>
    <row r="158" spans="1:5" s="395" customFormat="1" ht="38.25">
      <c r="A158" s="400" t="s">
        <v>179</v>
      </c>
      <c r="B158" s="402" t="s">
        <v>683</v>
      </c>
      <c r="C158" s="401"/>
      <c r="D158" s="399" t="s">
        <v>592</v>
      </c>
      <c r="E158" s="456"/>
    </row>
    <row r="159" spans="1:5" s="395" customFormat="1">
      <c r="A159" s="400" t="s">
        <v>13</v>
      </c>
      <c r="B159" s="401"/>
      <c r="C159" s="401"/>
      <c r="D159" s="399"/>
      <c r="E159" s="456"/>
    </row>
    <row r="160" spans="1:5" s="395" customFormat="1">
      <c r="A160" s="400" t="s">
        <v>14</v>
      </c>
      <c r="B160" s="401"/>
      <c r="C160" s="401"/>
      <c r="D160" s="399"/>
      <c r="E160" s="456"/>
    </row>
    <row r="161" spans="1:5" s="395" customFormat="1">
      <c r="A161" s="400" t="s">
        <v>15</v>
      </c>
      <c r="B161" s="401"/>
      <c r="C161" s="401"/>
      <c r="D161" s="399"/>
      <c r="E161" s="456"/>
    </row>
    <row r="162" spans="1:5" s="395" customFormat="1">
      <c r="A162" s="397" t="s">
        <v>684</v>
      </c>
      <c r="B162" s="398" t="s">
        <v>685</v>
      </c>
      <c r="C162" s="398" t="s">
        <v>686</v>
      </c>
      <c r="D162" s="404"/>
      <c r="E162" s="412"/>
    </row>
    <row r="163" spans="1:5" s="395" customFormat="1" ht="38.25">
      <c r="A163" s="400" t="s">
        <v>120</v>
      </c>
      <c r="B163" s="402" t="s">
        <v>683</v>
      </c>
      <c r="C163" s="401"/>
      <c r="D163" s="404" t="s">
        <v>592</v>
      </c>
      <c r="E163" s="412"/>
    </row>
    <row r="164" spans="1:5" s="395" customFormat="1" ht="38.25">
      <c r="A164" s="400" t="s">
        <v>179</v>
      </c>
      <c r="B164" s="402" t="s">
        <v>683</v>
      </c>
      <c r="C164" s="401"/>
      <c r="D164" s="399" t="s">
        <v>592</v>
      </c>
      <c r="E164" s="456"/>
    </row>
    <row r="165" spans="1:5" s="395" customFormat="1">
      <c r="A165" s="400" t="s">
        <v>13</v>
      </c>
      <c r="B165" s="401"/>
      <c r="C165" s="401"/>
      <c r="D165" s="399"/>
      <c r="E165" s="456"/>
    </row>
    <row r="166" spans="1:5" s="395" customFormat="1">
      <c r="A166" s="400" t="s">
        <v>14</v>
      </c>
      <c r="B166" s="401"/>
      <c r="C166" s="401"/>
      <c r="D166" s="399"/>
      <c r="E166" s="456"/>
    </row>
    <row r="167" spans="1:5" s="395" customFormat="1">
      <c r="A167" s="400" t="s">
        <v>15</v>
      </c>
      <c r="B167" s="401"/>
      <c r="C167" s="401"/>
      <c r="D167" s="399"/>
      <c r="E167" s="456"/>
    </row>
    <row r="168" spans="1:5" s="395" customFormat="1">
      <c r="A168" s="397" t="s">
        <v>687</v>
      </c>
      <c r="B168" s="398" t="s">
        <v>688</v>
      </c>
      <c r="C168" s="398" t="s">
        <v>1546</v>
      </c>
      <c r="D168" s="404"/>
      <c r="E168" s="412"/>
    </row>
    <row r="169" spans="1:5" s="395" customFormat="1" ht="81" customHeight="1">
      <c r="A169" s="400" t="s">
        <v>120</v>
      </c>
      <c r="B169" s="401" t="s">
        <v>689</v>
      </c>
      <c r="C169" s="401"/>
      <c r="D169" s="404" t="s">
        <v>592</v>
      </c>
      <c r="E169" s="412"/>
    </row>
    <row r="170" spans="1:5" s="395" customFormat="1" ht="63.75">
      <c r="A170" s="400" t="s">
        <v>179</v>
      </c>
      <c r="B170" s="401" t="s">
        <v>689</v>
      </c>
      <c r="C170" s="401"/>
      <c r="D170" s="399" t="s">
        <v>592</v>
      </c>
      <c r="E170" s="456"/>
    </row>
    <row r="171" spans="1:5" s="395" customFormat="1">
      <c r="A171" s="400" t="s">
        <v>13</v>
      </c>
      <c r="B171" s="401"/>
      <c r="C171" s="401"/>
      <c r="D171" s="405"/>
      <c r="E171" s="412"/>
    </row>
    <row r="172" spans="1:5" s="395" customFormat="1">
      <c r="A172" s="400" t="s">
        <v>14</v>
      </c>
      <c r="B172" s="401"/>
      <c r="C172" s="401"/>
      <c r="D172" s="397"/>
      <c r="E172" s="412"/>
    </row>
    <row r="173" spans="1:5" s="395" customFormat="1">
      <c r="A173" s="400" t="s">
        <v>15</v>
      </c>
      <c r="B173" s="401"/>
      <c r="C173" s="401"/>
      <c r="D173" s="397"/>
      <c r="E173" s="412"/>
    </row>
    <row r="174" spans="1:5" s="395" customFormat="1" ht="51">
      <c r="A174" s="393" t="s">
        <v>690</v>
      </c>
      <c r="B174" s="394" t="s">
        <v>691</v>
      </c>
      <c r="C174" s="394" t="s">
        <v>692</v>
      </c>
      <c r="D174" s="396"/>
      <c r="E174" s="449"/>
    </row>
    <row r="175" spans="1:5" s="395" customFormat="1" ht="25.5">
      <c r="A175" s="397" t="s">
        <v>693</v>
      </c>
      <c r="B175" s="398" t="s">
        <v>694</v>
      </c>
      <c r="C175" s="398" t="s">
        <v>695</v>
      </c>
      <c r="D175" s="404"/>
      <c r="E175" s="412"/>
    </row>
    <row r="176" spans="1:5" s="395" customFormat="1" ht="93" customHeight="1">
      <c r="A176" s="400" t="s">
        <v>120</v>
      </c>
      <c r="B176" s="402" t="s">
        <v>1592</v>
      </c>
      <c r="C176" s="401"/>
      <c r="D176" s="404" t="s">
        <v>592</v>
      </c>
      <c r="E176" s="412" t="s">
        <v>1591</v>
      </c>
    </row>
    <row r="177" spans="1:5" s="395" customFormat="1" ht="78" customHeight="1">
      <c r="A177" s="400" t="s">
        <v>179</v>
      </c>
      <c r="B177" s="401" t="s">
        <v>1800</v>
      </c>
      <c r="C177" s="401"/>
      <c r="D177" s="399" t="s">
        <v>592</v>
      </c>
      <c r="E177" s="456"/>
    </row>
    <row r="178" spans="1:5" s="395" customFormat="1">
      <c r="A178" s="400" t="s">
        <v>13</v>
      </c>
      <c r="B178" s="401"/>
      <c r="C178" s="401"/>
      <c r="D178" s="399"/>
      <c r="E178" s="456"/>
    </row>
    <row r="179" spans="1:5" s="395" customFormat="1">
      <c r="A179" s="400" t="s">
        <v>14</v>
      </c>
      <c r="B179" s="401"/>
      <c r="C179" s="401"/>
      <c r="D179" s="404"/>
      <c r="E179" s="412"/>
    </row>
    <row r="180" spans="1:5" s="395" customFormat="1">
      <c r="A180" s="400" t="s">
        <v>15</v>
      </c>
      <c r="B180" s="401"/>
      <c r="C180" s="401"/>
      <c r="D180" s="404"/>
      <c r="E180" s="412"/>
    </row>
    <row r="181" spans="1:5" s="395" customFormat="1">
      <c r="A181" s="397" t="s">
        <v>697</v>
      </c>
      <c r="B181" s="398" t="s">
        <v>698</v>
      </c>
      <c r="C181" s="398" t="s">
        <v>699</v>
      </c>
      <c r="D181" s="404"/>
      <c r="E181" s="412"/>
    </row>
    <row r="182" spans="1:5" s="395" customFormat="1" ht="51.75" customHeight="1">
      <c r="A182" s="400" t="s">
        <v>120</v>
      </c>
      <c r="B182" s="402" t="s">
        <v>696</v>
      </c>
      <c r="C182" s="401"/>
      <c r="D182" s="404" t="s">
        <v>592</v>
      </c>
      <c r="E182" s="412"/>
    </row>
    <row r="183" spans="1:5" s="395" customFormat="1" ht="38.25">
      <c r="A183" s="400" t="s">
        <v>179</v>
      </c>
      <c r="B183" s="402" t="s">
        <v>696</v>
      </c>
      <c r="C183" s="401"/>
      <c r="D183" s="399" t="s">
        <v>592</v>
      </c>
      <c r="E183" s="456"/>
    </row>
    <row r="184" spans="1:5" s="395" customFormat="1">
      <c r="A184" s="400" t="s">
        <v>13</v>
      </c>
      <c r="B184" s="401"/>
      <c r="C184" s="401"/>
      <c r="D184" s="399"/>
      <c r="E184" s="456"/>
    </row>
    <row r="185" spans="1:5" s="395" customFormat="1">
      <c r="A185" s="400" t="s">
        <v>14</v>
      </c>
      <c r="B185" s="402"/>
      <c r="C185" s="401"/>
      <c r="D185" s="404"/>
      <c r="E185" s="412"/>
    </row>
    <row r="186" spans="1:5" s="395" customFormat="1">
      <c r="A186" s="400" t="s">
        <v>15</v>
      </c>
      <c r="B186" s="402"/>
      <c r="C186" s="401"/>
      <c r="D186" s="404"/>
      <c r="E186" s="412"/>
    </row>
    <row r="187" spans="1:5" s="395" customFormat="1" ht="148.5" customHeight="1">
      <c r="A187" s="393" t="s">
        <v>700</v>
      </c>
      <c r="B187" s="394" t="s">
        <v>701</v>
      </c>
      <c r="C187" s="394" t="s">
        <v>702</v>
      </c>
      <c r="D187" s="396"/>
      <c r="E187" s="449"/>
    </row>
    <row r="188" spans="1:5" s="395" customFormat="1" ht="25.5">
      <c r="A188" s="397" t="s">
        <v>703</v>
      </c>
      <c r="B188" s="398" t="s">
        <v>704</v>
      </c>
      <c r="C188" s="398" t="s">
        <v>705</v>
      </c>
      <c r="D188" s="404"/>
      <c r="E188" s="412"/>
    </row>
    <row r="189" spans="1:5" s="395" customFormat="1" ht="61.5" customHeight="1">
      <c r="A189" s="400" t="s">
        <v>120</v>
      </c>
      <c r="B189" s="402" t="s">
        <v>706</v>
      </c>
      <c r="C189" s="401"/>
      <c r="D189" s="404" t="s">
        <v>592</v>
      </c>
      <c r="E189" s="412"/>
    </row>
    <row r="190" spans="1:5" s="395" customFormat="1" ht="51">
      <c r="A190" s="400" t="s">
        <v>179</v>
      </c>
      <c r="B190" s="402" t="s">
        <v>706</v>
      </c>
      <c r="C190" s="401"/>
      <c r="D190" s="399" t="s">
        <v>592</v>
      </c>
      <c r="E190" s="456"/>
    </row>
    <row r="191" spans="1:5" s="395" customFormat="1">
      <c r="A191" s="400" t="s">
        <v>13</v>
      </c>
      <c r="B191" s="401"/>
      <c r="C191" s="401"/>
      <c r="D191" s="399"/>
      <c r="E191" s="456"/>
    </row>
    <row r="192" spans="1:5" s="395" customFormat="1">
      <c r="A192" s="400" t="s">
        <v>14</v>
      </c>
      <c r="B192" s="402"/>
      <c r="C192" s="401"/>
      <c r="D192" s="404"/>
      <c r="E192" s="412"/>
    </row>
    <row r="193" spans="1:5" s="395" customFormat="1">
      <c r="A193" s="400" t="s">
        <v>15</v>
      </c>
      <c r="B193" s="402"/>
      <c r="C193" s="401"/>
      <c r="D193" s="404"/>
      <c r="E193" s="412"/>
    </row>
    <row r="194" spans="1:5" s="395" customFormat="1" ht="25.5">
      <c r="A194" s="393" t="s">
        <v>707</v>
      </c>
      <c r="B194" s="394" t="s">
        <v>708</v>
      </c>
      <c r="C194" s="394" t="s">
        <v>709</v>
      </c>
      <c r="D194" s="396"/>
      <c r="E194" s="449"/>
    </row>
    <row r="195" spans="1:5" s="395" customFormat="1">
      <c r="A195" s="397" t="s">
        <v>710</v>
      </c>
      <c r="B195" s="398" t="s">
        <v>711</v>
      </c>
      <c r="C195" s="398" t="s">
        <v>712</v>
      </c>
      <c r="D195" s="404"/>
      <c r="E195" s="412"/>
    </row>
    <row r="196" spans="1:5" s="395" customFormat="1" ht="42" customHeight="1">
      <c r="A196" s="400" t="s">
        <v>120</v>
      </c>
      <c r="B196" s="402" t="s">
        <v>713</v>
      </c>
      <c r="C196" s="398"/>
      <c r="D196" s="404" t="s">
        <v>592</v>
      </c>
      <c r="E196" s="412"/>
    </row>
    <row r="197" spans="1:5" s="395" customFormat="1" ht="25.5">
      <c r="A197" s="400" t="s">
        <v>179</v>
      </c>
      <c r="B197" s="402" t="s">
        <v>713</v>
      </c>
      <c r="C197" s="398"/>
      <c r="D197" s="399" t="s">
        <v>592</v>
      </c>
      <c r="E197" s="456"/>
    </row>
    <row r="198" spans="1:5" s="395" customFormat="1">
      <c r="A198" s="400" t="s">
        <v>13</v>
      </c>
      <c r="B198" s="401"/>
      <c r="C198" s="398"/>
      <c r="D198" s="399"/>
      <c r="E198" s="456"/>
    </row>
    <row r="199" spans="1:5" s="395" customFormat="1">
      <c r="A199" s="400" t="s">
        <v>14</v>
      </c>
      <c r="B199" s="401"/>
      <c r="C199" s="398"/>
      <c r="D199" s="399"/>
      <c r="E199" s="456"/>
    </row>
    <row r="200" spans="1:5" s="395" customFormat="1">
      <c r="A200" s="400" t="s">
        <v>15</v>
      </c>
      <c r="B200" s="401"/>
      <c r="C200" s="398"/>
      <c r="D200" s="399"/>
      <c r="E200" s="456"/>
    </row>
    <row r="201" spans="1:5" s="395" customFormat="1">
      <c r="A201" s="393" t="s">
        <v>714</v>
      </c>
      <c r="B201" s="394" t="s">
        <v>715</v>
      </c>
      <c r="C201" s="394" t="s">
        <v>716</v>
      </c>
      <c r="D201" s="396"/>
      <c r="E201" s="449"/>
    </row>
    <row r="202" spans="1:5" s="395" customFormat="1" ht="51">
      <c r="A202" s="393" t="s">
        <v>717</v>
      </c>
      <c r="B202" s="394" t="s">
        <v>718</v>
      </c>
      <c r="C202" s="394" t="s">
        <v>719</v>
      </c>
      <c r="D202" s="396"/>
      <c r="E202" s="449"/>
    </row>
    <row r="203" spans="1:5" s="395" customFormat="1" ht="33" customHeight="1">
      <c r="A203" s="397" t="s">
        <v>720</v>
      </c>
      <c r="B203" s="398" t="s">
        <v>721</v>
      </c>
      <c r="C203" s="398" t="s">
        <v>722</v>
      </c>
      <c r="D203" s="404"/>
      <c r="E203" s="412"/>
    </row>
    <row r="204" spans="1:5" s="395" customFormat="1" ht="84.75" customHeight="1">
      <c r="A204" s="400" t="s">
        <v>120</v>
      </c>
      <c r="B204" s="402" t="s">
        <v>1299</v>
      </c>
      <c r="C204" s="401"/>
      <c r="D204" s="404" t="s">
        <v>592</v>
      </c>
      <c r="E204" s="412"/>
    </row>
    <row r="205" spans="1:5" s="395" customFormat="1" ht="63.75">
      <c r="A205" s="400" t="s">
        <v>179</v>
      </c>
      <c r="B205" s="402" t="s">
        <v>1299</v>
      </c>
      <c r="C205" s="401"/>
      <c r="D205" s="399" t="s">
        <v>592</v>
      </c>
      <c r="E205" s="456"/>
    </row>
    <row r="206" spans="1:5" s="395" customFormat="1">
      <c r="A206" s="400" t="s">
        <v>13</v>
      </c>
      <c r="B206" s="402"/>
      <c r="C206" s="401"/>
      <c r="D206" s="399"/>
      <c r="E206" s="456"/>
    </row>
    <row r="207" spans="1:5" s="395" customFormat="1">
      <c r="A207" s="400" t="s">
        <v>14</v>
      </c>
      <c r="B207" s="401"/>
      <c r="C207" s="401"/>
      <c r="D207" s="399"/>
      <c r="E207" s="456"/>
    </row>
    <row r="208" spans="1:5" s="395" customFormat="1">
      <c r="A208" s="400" t="s">
        <v>15</v>
      </c>
      <c r="B208" s="401"/>
      <c r="C208" s="401"/>
      <c r="D208" s="404"/>
      <c r="E208" s="412"/>
    </row>
    <row r="209" spans="1:5" s="395" customFormat="1" ht="20.25" customHeight="1">
      <c r="A209" s="397" t="s">
        <v>724</v>
      </c>
      <c r="B209" s="398" t="s">
        <v>725</v>
      </c>
      <c r="C209" s="398" t="s">
        <v>726</v>
      </c>
      <c r="D209" s="404"/>
      <c r="E209" s="412"/>
    </row>
    <row r="210" spans="1:5" s="395" customFormat="1" ht="51.75" customHeight="1">
      <c r="A210" s="400" t="s">
        <v>120</v>
      </c>
      <c r="B210" s="402" t="s">
        <v>723</v>
      </c>
      <c r="C210" s="401"/>
      <c r="D210" s="404" t="s">
        <v>592</v>
      </c>
      <c r="E210" s="412"/>
    </row>
    <row r="211" spans="1:5" s="395" customFormat="1" ht="38.25">
      <c r="A211" s="400" t="s">
        <v>179</v>
      </c>
      <c r="B211" s="402" t="s">
        <v>723</v>
      </c>
      <c r="C211" s="401"/>
      <c r="D211" s="399" t="s">
        <v>592</v>
      </c>
      <c r="E211" s="456"/>
    </row>
    <row r="212" spans="1:5" s="395" customFormat="1">
      <c r="A212" s="400" t="s">
        <v>13</v>
      </c>
      <c r="B212" s="401"/>
      <c r="C212" s="401"/>
      <c r="D212" s="399"/>
      <c r="E212" s="456"/>
    </row>
    <row r="213" spans="1:5" s="395" customFormat="1">
      <c r="A213" s="400" t="s">
        <v>14</v>
      </c>
      <c r="B213" s="401"/>
      <c r="C213" s="401"/>
      <c r="D213" s="399"/>
      <c r="E213" s="456"/>
    </row>
    <row r="214" spans="1:5" s="395" customFormat="1">
      <c r="A214" s="400" t="s">
        <v>15</v>
      </c>
      <c r="B214" s="401"/>
      <c r="C214" s="401"/>
      <c r="D214" s="404"/>
      <c r="E214" s="412"/>
    </row>
    <row r="215" spans="1:5" s="395" customFormat="1" ht="30" customHeight="1">
      <c r="A215" s="397" t="s">
        <v>727</v>
      </c>
      <c r="B215" s="398" t="s">
        <v>728</v>
      </c>
      <c r="C215" s="398" t="s">
        <v>729</v>
      </c>
      <c r="D215" s="404"/>
      <c r="E215" s="412"/>
    </row>
    <row r="216" spans="1:5" s="395" customFormat="1" ht="31.5" customHeight="1">
      <c r="A216" s="400" t="s">
        <v>120</v>
      </c>
      <c r="B216" s="402" t="s">
        <v>730</v>
      </c>
      <c r="C216" s="401"/>
      <c r="D216" s="404" t="s">
        <v>592</v>
      </c>
      <c r="E216" s="412"/>
    </row>
    <row r="217" spans="1:5" s="395" customFormat="1" ht="25.5">
      <c r="A217" s="400" t="s">
        <v>179</v>
      </c>
      <c r="B217" s="402" t="s">
        <v>730</v>
      </c>
      <c r="C217" s="401"/>
      <c r="D217" s="399" t="s">
        <v>592</v>
      </c>
      <c r="E217" s="456"/>
    </row>
    <row r="218" spans="1:5" s="395" customFormat="1">
      <c r="A218" s="400" t="s">
        <v>13</v>
      </c>
      <c r="B218" s="401"/>
      <c r="C218" s="401"/>
      <c r="D218" s="399"/>
      <c r="E218" s="456"/>
    </row>
    <row r="219" spans="1:5" s="395" customFormat="1">
      <c r="A219" s="400" t="s">
        <v>14</v>
      </c>
      <c r="B219" s="401"/>
      <c r="C219" s="401"/>
      <c r="D219" s="399"/>
      <c r="E219" s="456"/>
    </row>
    <row r="220" spans="1:5" s="395" customFormat="1">
      <c r="A220" s="400" t="s">
        <v>15</v>
      </c>
      <c r="B220" s="401"/>
      <c r="C220" s="401"/>
      <c r="D220" s="399"/>
      <c r="E220" s="456"/>
    </row>
    <row r="221" spans="1:5" s="395" customFormat="1" ht="51">
      <c r="A221" s="393" t="s">
        <v>731</v>
      </c>
      <c r="B221" s="394" t="s">
        <v>732</v>
      </c>
      <c r="C221" s="394" t="s">
        <v>733</v>
      </c>
      <c r="D221" s="396"/>
      <c r="E221" s="449"/>
    </row>
    <row r="222" spans="1:5" s="395" customFormat="1" ht="30" customHeight="1">
      <c r="A222" s="397" t="s">
        <v>734</v>
      </c>
      <c r="B222" s="398" t="s">
        <v>735</v>
      </c>
      <c r="C222" s="398" t="s">
        <v>736</v>
      </c>
      <c r="D222" s="404"/>
      <c r="E222" s="412"/>
    </row>
    <row r="223" spans="1:5" s="395" customFormat="1" ht="39.75" customHeight="1">
      <c r="A223" s="400" t="s">
        <v>120</v>
      </c>
      <c r="B223" s="402" t="s">
        <v>737</v>
      </c>
      <c r="C223" s="401"/>
      <c r="D223" s="404" t="s">
        <v>592</v>
      </c>
      <c r="E223" s="412"/>
    </row>
    <row r="224" spans="1:5" s="395" customFormat="1" ht="25.5">
      <c r="A224" s="400" t="s">
        <v>179</v>
      </c>
      <c r="B224" s="402" t="s">
        <v>737</v>
      </c>
      <c r="C224" s="401"/>
      <c r="D224" s="399" t="s">
        <v>592</v>
      </c>
      <c r="E224" s="456"/>
    </row>
    <row r="225" spans="1:5" s="395" customFormat="1">
      <c r="A225" s="400" t="s">
        <v>13</v>
      </c>
      <c r="B225" s="402"/>
      <c r="C225" s="401"/>
      <c r="D225" s="399"/>
      <c r="E225" s="456"/>
    </row>
    <row r="226" spans="1:5" s="395" customFormat="1">
      <c r="A226" s="400" t="s">
        <v>14</v>
      </c>
      <c r="B226" s="401"/>
      <c r="C226" s="401"/>
      <c r="D226" s="399"/>
      <c r="E226" s="456"/>
    </row>
    <row r="227" spans="1:5" s="395" customFormat="1">
      <c r="A227" s="400" t="s">
        <v>15</v>
      </c>
      <c r="B227" s="401"/>
      <c r="C227" s="401"/>
      <c r="D227" s="404"/>
      <c r="E227" s="412"/>
    </row>
    <row r="228" spans="1:5" s="395" customFormat="1" ht="127.5">
      <c r="A228" s="393" t="s">
        <v>738</v>
      </c>
      <c r="B228" s="394" t="s">
        <v>739</v>
      </c>
      <c r="C228" s="394" t="s">
        <v>740</v>
      </c>
      <c r="D228" s="396"/>
      <c r="E228" s="449"/>
    </row>
    <row r="229" spans="1:5" s="395" customFormat="1" ht="33" customHeight="1">
      <c r="A229" s="397" t="s">
        <v>741</v>
      </c>
      <c r="B229" s="398" t="s">
        <v>742</v>
      </c>
      <c r="C229" s="398" t="s">
        <v>743</v>
      </c>
      <c r="D229" s="404"/>
      <c r="E229" s="412"/>
    </row>
    <row r="230" spans="1:5" s="395" customFormat="1" ht="33.75" customHeight="1">
      <c r="A230" s="400" t="s">
        <v>120</v>
      </c>
      <c r="B230" s="402" t="s">
        <v>744</v>
      </c>
      <c r="C230" s="401"/>
      <c r="D230" s="404" t="s">
        <v>592</v>
      </c>
      <c r="E230" s="412"/>
    </row>
    <row r="231" spans="1:5" s="395" customFormat="1" ht="25.5">
      <c r="A231" s="400" t="s">
        <v>179</v>
      </c>
      <c r="B231" s="402" t="s">
        <v>744</v>
      </c>
      <c r="C231" s="401"/>
      <c r="D231" s="399" t="s">
        <v>592</v>
      </c>
      <c r="E231" s="456"/>
    </row>
    <row r="232" spans="1:5" s="395" customFormat="1" ht="25.5">
      <c r="A232" s="400" t="s">
        <v>13</v>
      </c>
      <c r="B232" s="402" t="s">
        <v>744</v>
      </c>
      <c r="C232" s="401"/>
      <c r="D232" s="399"/>
      <c r="E232" s="456"/>
    </row>
    <row r="233" spans="1:5" s="395" customFormat="1">
      <c r="A233" s="400" t="s">
        <v>14</v>
      </c>
      <c r="B233" s="406"/>
      <c r="C233" s="401"/>
      <c r="D233" s="404"/>
      <c r="E233" s="412"/>
    </row>
    <row r="234" spans="1:5" s="395" customFormat="1">
      <c r="A234" s="400" t="s">
        <v>15</v>
      </c>
      <c r="B234" s="406"/>
      <c r="C234" s="401"/>
      <c r="D234" s="404"/>
      <c r="E234" s="412"/>
    </row>
    <row r="235" spans="1:5" s="395" customFormat="1" ht="29.25" customHeight="1">
      <c r="A235" s="397" t="s">
        <v>745</v>
      </c>
      <c r="B235" s="398" t="s">
        <v>746</v>
      </c>
      <c r="C235" s="398" t="s">
        <v>1595</v>
      </c>
      <c r="D235" s="404"/>
      <c r="E235" s="412"/>
    </row>
    <row r="236" spans="1:5" s="395" customFormat="1" ht="61.5" customHeight="1">
      <c r="A236" s="400" t="s">
        <v>120</v>
      </c>
      <c r="B236" s="402" t="s">
        <v>1596</v>
      </c>
      <c r="C236" s="401"/>
      <c r="D236" s="404" t="s">
        <v>592</v>
      </c>
      <c r="E236" s="412" t="s">
        <v>1597</v>
      </c>
    </row>
    <row r="237" spans="1:5" s="395" customFormat="1" ht="101.45" customHeight="1">
      <c r="A237" s="400" t="s">
        <v>179</v>
      </c>
      <c r="B237" s="549" t="s">
        <v>1802</v>
      </c>
      <c r="C237" s="549"/>
      <c r="D237" s="550" t="s">
        <v>1767</v>
      </c>
      <c r="E237" s="551" t="s">
        <v>1793</v>
      </c>
    </row>
    <row r="238" spans="1:5" s="395" customFormat="1" ht="81.599999999999994" customHeight="1">
      <c r="A238" s="400" t="s">
        <v>13</v>
      </c>
      <c r="B238" s="402" t="s">
        <v>2076</v>
      </c>
      <c r="C238" s="401"/>
      <c r="D238" s="399" t="s">
        <v>592</v>
      </c>
      <c r="E238" s="456"/>
    </row>
    <row r="239" spans="1:5" s="395" customFormat="1">
      <c r="A239" s="400" t="s">
        <v>14</v>
      </c>
      <c r="B239" s="401"/>
      <c r="C239" s="401"/>
      <c r="D239" s="399"/>
      <c r="E239" s="456"/>
    </row>
    <row r="240" spans="1:5" s="395" customFormat="1">
      <c r="A240" s="400" t="s">
        <v>15</v>
      </c>
      <c r="B240" s="401"/>
      <c r="C240" s="401"/>
      <c r="D240" s="404"/>
      <c r="E240" s="412"/>
    </row>
    <row r="241" spans="1:5" s="395" customFormat="1">
      <c r="A241" s="397" t="s">
        <v>747</v>
      </c>
      <c r="B241" s="398" t="s">
        <v>748</v>
      </c>
      <c r="C241" s="398" t="s">
        <v>749</v>
      </c>
      <c r="D241" s="404"/>
      <c r="E241" s="412"/>
    </row>
    <row r="242" spans="1:5" s="395" customFormat="1" ht="36.75" customHeight="1">
      <c r="A242" s="400" t="s">
        <v>120</v>
      </c>
      <c r="B242" s="402" t="s">
        <v>750</v>
      </c>
      <c r="C242" s="401"/>
      <c r="D242" s="404" t="s">
        <v>592</v>
      </c>
      <c r="E242" s="412"/>
    </row>
    <row r="243" spans="1:5" s="395" customFormat="1" ht="32.25" customHeight="1">
      <c r="A243" s="400" t="s">
        <v>179</v>
      </c>
      <c r="B243" s="402" t="s">
        <v>750</v>
      </c>
      <c r="C243" s="401"/>
      <c r="D243" s="399" t="s">
        <v>592</v>
      </c>
      <c r="E243" s="456"/>
    </row>
    <row r="244" spans="1:5" s="395" customFormat="1" ht="25.5">
      <c r="A244" s="400" t="s">
        <v>13</v>
      </c>
      <c r="B244" s="402" t="s">
        <v>750</v>
      </c>
      <c r="C244" s="401"/>
      <c r="D244" s="399"/>
      <c r="E244" s="456"/>
    </row>
    <row r="245" spans="1:5" s="395" customFormat="1">
      <c r="A245" s="400" t="s">
        <v>14</v>
      </c>
      <c r="B245" s="406"/>
      <c r="C245" s="401"/>
      <c r="D245" s="399"/>
      <c r="E245" s="456"/>
    </row>
    <row r="246" spans="1:5" s="395" customFormat="1">
      <c r="A246" s="400" t="s">
        <v>15</v>
      </c>
      <c r="B246" s="406"/>
      <c r="C246" s="401"/>
      <c r="D246" s="404"/>
      <c r="E246" s="412"/>
    </row>
    <row r="247" spans="1:5" s="395" customFormat="1" ht="153">
      <c r="A247" s="393" t="s">
        <v>751</v>
      </c>
      <c r="B247" s="394" t="s">
        <v>752</v>
      </c>
      <c r="C247" s="394" t="s">
        <v>753</v>
      </c>
      <c r="D247" s="396"/>
      <c r="E247" s="449"/>
    </row>
    <row r="248" spans="1:5" s="395" customFormat="1" ht="25.5">
      <c r="A248" s="397" t="s">
        <v>754</v>
      </c>
      <c r="B248" s="398" t="s">
        <v>755</v>
      </c>
      <c r="C248" s="398" t="s">
        <v>756</v>
      </c>
      <c r="D248" s="404"/>
      <c r="E248" s="412"/>
    </row>
    <row r="249" spans="1:5" s="395" customFormat="1" ht="68.25" customHeight="1">
      <c r="A249" s="400" t="s">
        <v>120</v>
      </c>
      <c r="B249" s="402" t="s">
        <v>1300</v>
      </c>
      <c r="C249" s="401"/>
      <c r="D249" s="404" t="s">
        <v>592</v>
      </c>
      <c r="E249" s="412"/>
    </row>
    <row r="250" spans="1:5" s="395" customFormat="1" ht="51">
      <c r="A250" s="400" t="s">
        <v>179</v>
      </c>
      <c r="B250" s="402" t="s">
        <v>1300</v>
      </c>
      <c r="C250" s="401"/>
      <c r="D250" s="399" t="s">
        <v>592</v>
      </c>
      <c r="E250" s="456"/>
    </row>
    <row r="251" spans="1:5" s="395" customFormat="1">
      <c r="A251" s="400" t="s">
        <v>13</v>
      </c>
      <c r="B251" s="401"/>
      <c r="C251" s="401"/>
      <c r="D251" s="399"/>
      <c r="E251" s="456"/>
    </row>
    <row r="252" spans="1:5" s="395" customFormat="1">
      <c r="A252" s="400" t="s">
        <v>14</v>
      </c>
      <c r="B252" s="401"/>
      <c r="C252" s="401"/>
      <c r="D252" s="399"/>
      <c r="E252" s="456"/>
    </row>
    <row r="253" spans="1:5" s="395" customFormat="1">
      <c r="A253" s="400" t="s">
        <v>15</v>
      </c>
      <c r="B253" s="401"/>
      <c r="C253" s="401"/>
      <c r="D253" s="404"/>
      <c r="E253" s="412"/>
    </row>
    <row r="254" spans="1:5" s="395" customFormat="1" ht="25.5">
      <c r="A254" s="397" t="s">
        <v>757</v>
      </c>
      <c r="B254" s="398" t="s">
        <v>758</v>
      </c>
      <c r="C254" s="398" t="s">
        <v>759</v>
      </c>
      <c r="D254" s="404"/>
      <c r="E254" s="412"/>
    </row>
    <row r="255" spans="1:5" s="395" customFormat="1" ht="57" customHeight="1">
      <c r="A255" s="400" t="s">
        <v>120</v>
      </c>
      <c r="B255" s="402" t="s">
        <v>1300</v>
      </c>
      <c r="C255" s="401"/>
      <c r="D255" s="404" t="s">
        <v>592</v>
      </c>
      <c r="E255" s="412"/>
    </row>
    <row r="256" spans="1:5" s="395" customFormat="1" ht="51">
      <c r="A256" s="400" t="s">
        <v>179</v>
      </c>
      <c r="B256" s="402" t="s">
        <v>1300</v>
      </c>
      <c r="C256" s="401"/>
      <c r="D256" s="399" t="s">
        <v>592</v>
      </c>
      <c r="E256" s="456"/>
    </row>
    <row r="257" spans="1:5" s="395" customFormat="1">
      <c r="A257" s="400" t="s">
        <v>13</v>
      </c>
      <c r="B257" s="401"/>
      <c r="C257" s="401"/>
      <c r="D257" s="404"/>
      <c r="E257" s="412"/>
    </row>
    <row r="258" spans="1:5" s="395" customFormat="1">
      <c r="A258" s="400" t="s">
        <v>14</v>
      </c>
      <c r="B258" s="401"/>
      <c r="C258" s="401"/>
      <c r="D258" s="399"/>
      <c r="E258" s="456"/>
    </row>
    <row r="259" spans="1:5" s="395" customFormat="1">
      <c r="A259" s="400" t="s">
        <v>15</v>
      </c>
      <c r="B259" s="401"/>
      <c r="C259" s="401"/>
      <c r="D259" s="404"/>
      <c r="E259" s="412"/>
    </row>
    <row r="260" spans="1:5" s="395" customFormat="1" ht="25.5">
      <c r="A260" s="397" t="s">
        <v>760</v>
      </c>
      <c r="B260" s="398" t="s">
        <v>761</v>
      </c>
      <c r="C260" s="398" t="s">
        <v>762</v>
      </c>
      <c r="D260" s="404"/>
      <c r="E260" s="412"/>
    </row>
    <row r="261" spans="1:5" s="395" customFormat="1" ht="63.75">
      <c r="A261" s="400" t="s">
        <v>120</v>
      </c>
      <c r="B261" s="402" t="s">
        <v>763</v>
      </c>
      <c r="C261" s="401"/>
      <c r="D261" s="404" t="s">
        <v>592</v>
      </c>
      <c r="E261" s="412"/>
    </row>
    <row r="262" spans="1:5" s="395" customFormat="1" ht="29.25" customHeight="1">
      <c r="A262" s="400" t="s">
        <v>179</v>
      </c>
      <c r="B262" s="401" t="s">
        <v>764</v>
      </c>
      <c r="C262" s="401"/>
      <c r="D262" s="399" t="s">
        <v>592</v>
      </c>
      <c r="E262" s="456"/>
    </row>
    <row r="263" spans="1:5" s="395" customFormat="1">
      <c r="A263" s="400" t="s">
        <v>13</v>
      </c>
      <c r="B263" s="401"/>
      <c r="C263" s="401"/>
      <c r="D263" s="399"/>
      <c r="E263" s="456"/>
    </row>
    <row r="264" spans="1:5" s="395" customFormat="1">
      <c r="A264" s="400" t="s">
        <v>14</v>
      </c>
      <c r="B264" s="401"/>
      <c r="C264" s="401"/>
      <c r="D264" s="399"/>
      <c r="E264" s="456"/>
    </row>
    <row r="265" spans="1:5" s="395" customFormat="1">
      <c r="A265" s="400" t="s">
        <v>15</v>
      </c>
      <c r="B265" s="401"/>
      <c r="C265" s="401"/>
      <c r="D265" s="404"/>
      <c r="E265" s="412"/>
    </row>
    <row r="266" spans="1:5" s="395" customFormat="1" ht="25.5">
      <c r="A266" s="393" t="s">
        <v>765</v>
      </c>
      <c r="B266" s="394" t="s">
        <v>766</v>
      </c>
      <c r="C266" s="394" t="s">
        <v>767</v>
      </c>
      <c r="D266" s="396"/>
      <c r="E266" s="449"/>
    </row>
    <row r="267" spans="1:5" s="395" customFormat="1" ht="25.5">
      <c r="A267" s="397" t="s">
        <v>768</v>
      </c>
      <c r="B267" s="398" t="s">
        <v>769</v>
      </c>
      <c r="C267" s="398" t="s">
        <v>770</v>
      </c>
      <c r="D267" s="404"/>
      <c r="E267" s="412"/>
    </row>
    <row r="268" spans="1:5" s="395" customFormat="1" ht="38.25">
      <c r="A268" s="400" t="s">
        <v>120</v>
      </c>
      <c r="B268" s="402" t="s">
        <v>771</v>
      </c>
      <c r="C268" s="401"/>
      <c r="D268" s="404" t="s">
        <v>592</v>
      </c>
      <c r="E268" s="412"/>
    </row>
    <row r="269" spans="1:5" s="395" customFormat="1" ht="38.25">
      <c r="A269" s="400" t="s">
        <v>179</v>
      </c>
      <c r="B269" s="402" t="s">
        <v>771</v>
      </c>
      <c r="C269" s="401"/>
      <c r="D269" s="399" t="s">
        <v>592</v>
      </c>
      <c r="E269" s="456"/>
    </row>
    <row r="270" spans="1:5" s="395" customFormat="1">
      <c r="A270" s="400" t="s">
        <v>13</v>
      </c>
      <c r="B270" s="402"/>
      <c r="C270" s="401"/>
      <c r="D270" s="399"/>
      <c r="E270" s="456"/>
    </row>
    <row r="271" spans="1:5" s="395" customFormat="1">
      <c r="A271" s="400" t="s">
        <v>14</v>
      </c>
      <c r="B271" s="401"/>
      <c r="C271" s="401"/>
      <c r="D271" s="399"/>
      <c r="E271" s="456"/>
    </row>
    <row r="272" spans="1:5" s="395" customFormat="1">
      <c r="A272" s="400" t="s">
        <v>15</v>
      </c>
      <c r="B272" s="401"/>
      <c r="C272" s="401"/>
      <c r="D272" s="404"/>
      <c r="E272" s="412"/>
    </row>
    <row r="273" spans="1:5" s="395" customFormat="1">
      <c r="A273" s="397" t="s">
        <v>772</v>
      </c>
      <c r="B273" s="398" t="s">
        <v>773</v>
      </c>
      <c r="C273" s="398" t="s">
        <v>774</v>
      </c>
      <c r="D273" s="404"/>
      <c r="E273" s="412"/>
    </row>
    <row r="274" spans="1:5" s="395" customFormat="1" ht="38.25">
      <c r="A274" s="400" t="s">
        <v>120</v>
      </c>
      <c r="B274" s="402" t="s">
        <v>771</v>
      </c>
      <c r="C274" s="401"/>
      <c r="D274" s="404" t="s">
        <v>592</v>
      </c>
      <c r="E274" s="412"/>
    </row>
    <row r="275" spans="1:5" s="395" customFormat="1" ht="38.25">
      <c r="A275" s="400" t="s">
        <v>179</v>
      </c>
      <c r="B275" s="402" t="s">
        <v>771</v>
      </c>
      <c r="C275" s="401"/>
      <c r="D275" s="399" t="s">
        <v>592</v>
      </c>
      <c r="E275" s="456"/>
    </row>
    <row r="276" spans="1:5" s="395" customFormat="1">
      <c r="A276" s="400" t="s">
        <v>13</v>
      </c>
      <c r="B276" s="402"/>
      <c r="C276" s="401"/>
      <c r="D276" s="399"/>
      <c r="E276" s="456"/>
    </row>
    <row r="277" spans="1:5" s="395" customFormat="1">
      <c r="A277" s="400" t="s">
        <v>14</v>
      </c>
      <c r="B277" s="401"/>
      <c r="C277" s="401"/>
      <c r="D277" s="399"/>
      <c r="E277" s="456"/>
    </row>
    <row r="278" spans="1:5" s="395" customFormat="1">
      <c r="A278" s="400" t="s">
        <v>15</v>
      </c>
      <c r="B278" s="401"/>
      <c r="C278" s="401"/>
      <c r="D278" s="404"/>
      <c r="E278" s="412"/>
    </row>
    <row r="279" spans="1:5" s="395" customFormat="1" ht="25.5">
      <c r="A279" s="393" t="s">
        <v>775</v>
      </c>
      <c r="B279" s="394" t="s">
        <v>776</v>
      </c>
      <c r="C279" s="394" t="s">
        <v>777</v>
      </c>
      <c r="D279" s="396"/>
      <c r="E279" s="449"/>
    </row>
    <row r="280" spans="1:5" s="395" customFormat="1" ht="25.5">
      <c r="A280" s="397" t="s">
        <v>778</v>
      </c>
      <c r="B280" s="398" t="s">
        <v>779</v>
      </c>
      <c r="C280" s="398" t="s">
        <v>780</v>
      </c>
      <c r="D280" s="404"/>
      <c r="E280" s="412"/>
    </row>
    <row r="281" spans="1:5" s="395" customFormat="1" ht="25.5">
      <c r="A281" s="400" t="s">
        <v>120</v>
      </c>
      <c r="B281" s="402" t="s">
        <v>781</v>
      </c>
      <c r="C281" s="401"/>
      <c r="D281" s="404" t="s">
        <v>592</v>
      </c>
      <c r="E281" s="412"/>
    </row>
    <row r="282" spans="1:5" s="395" customFormat="1" ht="51">
      <c r="A282" s="400" t="s">
        <v>179</v>
      </c>
      <c r="B282" s="402" t="s">
        <v>1818</v>
      </c>
      <c r="C282" s="401"/>
      <c r="D282" s="399" t="s">
        <v>592</v>
      </c>
      <c r="E282" s="456"/>
    </row>
    <row r="283" spans="1:5" s="395" customFormat="1">
      <c r="A283" s="400" t="s">
        <v>13</v>
      </c>
      <c r="B283" s="402"/>
      <c r="C283" s="401"/>
      <c r="D283" s="399"/>
      <c r="E283" s="456"/>
    </row>
    <row r="284" spans="1:5" s="395" customFormat="1">
      <c r="A284" s="400" t="s">
        <v>14</v>
      </c>
      <c r="B284" s="401"/>
      <c r="C284" s="401"/>
      <c r="D284" s="399"/>
      <c r="E284" s="456"/>
    </row>
    <row r="285" spans="1:5" s="395" customFormat="1">
      <c r="A285" s="400" t="s">
        <v>15</v>
      </c>
      <c r="B285" s="401"/>
      <c r="C285" s="401"/>
      <c r="D285" s="404"/>
      <c r="E285" s="412"/>
    </row>
    <row r="286" spans="1:5" s="395" customFormat="1" ht="25.5">
      <c r="A286" s="393" t="s">
        <v>782</v>
      </c>
      <c r="B286" s="394" t="s">
        <v>783</v>
      </c>
      <c r="C286" s="394" t="s">
        <v>784</v>
      </c>
      <c r="D286" s="396"/>
      <c r="E286" s="449"/>
    </row>
    <row r="287" spans="1:5" s="395" customFormat="1" ht="24.75" customHeight="1">
      <c r="A287" s="397" t="s">
        <v>785</v>
      </c>
      <c r="B287" s="398" t="s">
        <v>786</v>
      </c>
      <c r="C287" s="398" t="s">
        <v>787</v>
      </c>
      <c r="D287" s="404"/>
      <c r="E287" s="412"/>
    </row>
    <row r="288" spans="1:5" s="395" customFormat="1" ht="46.5" customHeight="1">
      <c r="A288" s="400" t="s">
        <v>120</v>
      </c>
      <c r="B288" s="402" t="s">
        <v>788</v>
      </c>
      <c r="C288" s="401"/>
      <c r="D288" s="404" t="s">
        <v>592</v>
      </c>
      <c r="E288" s="412"/>
    </row>
    <row r="289" spans="1:5" s="395" customFormat="1" ht="94.5" customHeight="1">
      <c r="A289" s="400" t="s">
        <v>179</v>
      </c>
      <c r="B289" s="549" t="s">
        <v>1803</v>
      </c>
      <c r="C289" s="549"/>
      <c r="D289" s="550" t="s">
        <v>1767</v>
      </c>
      <c r="E289" s="551" t="s">
        <v>1788</v>
      </c>
    </row>
    <row r="290" spans="1:5" s="395" customFormat="1" ht="71.45" customHeight="1">
      <c r="A290" s="400" t="s">
        <v>13</v>
      </c>
      <c r="B290" s="401" t="s">
        <v>2044</v>
      </c>
      <c r="C290" s="401"/>
      <c r="D290" s="399" t="s">
        <v>592</v>
      </c>
      <c r="E290" s="456"/>
    </row>
    <row r="291" spans="1:5" s="395" customFormat="1">
      <c r="A291" s="400" t="s">
        <v>14</v>
      </c>
      <c r="B291" s="401"/>
      <c r="C291" s="401"/>
      <c r="D291" s="399"/>
      <c r="E291" s="456"/>
    </row>
    <row r="292" spans="1:5" s="395" customFormat="1">
      <c r="A292" s="400" t="s">
        <v>15</v>
      </c>
      <c r="B292" s="401"/>
      <c r="C292" s="401"/>
      <c r="D292" s="404"/>
      <c r="E292" s="412"/>
    </row>
    <row r="293" spans="1:5" s="395" customFormat="1" ht="23.25" customHeight="1">
      <c r="A293" s="393" t="s">
        <v>789</v>
      </c>
      <c r="B293" s="394" t="s">
        <v>790</v>
      </c>
      <c r="C293" s="394" t="s">
        <v>791</v>
      </c>
      <c r="D293" s="396"/>
      <c r="E293" s="449"/>
    </row>
    <row r="294" spans="1:5" s="395" customFormat="1" ht="32.25" customHeight="1">
      <c r="A294" s="397" t="s">
        <v>792</v>
      </c>
      <c r="B294" s="398" t="s">
        <v>793</v>
      </c>
      <c r="C294" s="398" t="s">
        <v>794</v>
      </c>
      <c r="D294" s="404"/>
      <c r="E294" s="412"/>
    </row>
    <row r="295" spans="1:5" s="395" customFormat="1" ht="45.75" customHeight="1">
      <c r="A295" s="400" t="s">
        <v>120</v>
      </c>
      <c r="B295" s="402" t="s">
        <v>795</v>
      </c>
      <c r="C295" s="401"/>
      <c r="D295" s="404" t="s">
        <v>592</v>
      </c>
      <c r="E295" s="412"/>
    </row>
    <row r="296" spans="1:5" s="395" customFormat="1" ht="38.25">
      <c r="A296" s="400" t="s">
        <v>179</v>
      </c>
      <c r="B296" s="402" t="s">
        <v>795</v>
      </c>
      <c r="C296" s="401"/>
      <c r="D296" s="399" t="s">
        <v>592</v>
      </c>
      <c r="E296" s="456"/>
    </row>
    <row r="297" spans="1:5" s="395" customFormat="1">
      <c r="A297" s="400" t="s">
        <v>13</v>
      </c>
      <c r="B297" s="401"/>
      <c r="C297" s="401"/>
      <c r="D297" s="399"/>
      <c r="E297" s="456"/>
    </row>
    <row r="298" spans="1:5" s="395" customFormat="1">
      <c r="A298" s="400" t="s">
        <v>14</v>
      </c>
      <c r="B298" s="401"/>
      <c r="C298" s="401"/>
      <c r="D298" s="399"/>
      <c r="E298" s="456"/>
    </row>
    <row r="299" spans="1:5" s="395" customFormat="1">
      <c r="A299" s="400" t="s">
        <v>15</v>
      </c>
      <c r="B299" s="401"/>
      <c r="C299" s="401"/>
      <c r="D299" s="404"/>
      <c r="E299" s="412"/>
    </row>
    <row r="300" spans="1:5" s="395" customFormat="1" ht="76.5">
      <c r="A300" s="393" t="s">
        <v>796</v>
      </c>
      <c r="B300" s="394" t="s">
        <v>797</v>
      </c>
      <c r="C300" s="394" t="s">
        <v>798</v>
      </c>
      <c r="D300" s="396"/>
      <c r="E300" s="449"/>
    </row>
    <row r="301" spans="1:5" s="395" customFormat="1">
      <c r="A301" s="397" t="s">
        <v>799</v>
      </c>
      <c r="B301" s="398" t="s">
        <v>800</v>
      </c>
      <c r="C301" s="398" t="s">
        <v>801</v>
      </c>
      <c r="D301" s="404"/>
      <c r="E301" s="412"/>
    </row>
    <row r="302" spans="1:5" s="395" customFormat="1" ht="42" customHeight="1">
      <c r="A302" s="400" t="s">
        <v>120</v>
      </c>
      <c r="B302" s="402" t="s">
        <v>1301</v>
      </c>
      <c r="C302" s="401"/>
      <c r="D302" s="404" t="s">
        <v>592</v>
      </c>
      <c r="E302" s="412"/>
    </row>
    <row r="303" spans="1:5" s="395" customFormat="1" ht="25.5">
      <c r="A303" s="400" t="s">
        <v>179</v>
      </c>
      <c r="B303" s="402" t="s">
        <v>1301</v>
      </c>
      <c r="C303" s="401"/>
      <c r="D303" s="399" t="s">
        <v>592</v>
      </c>
      <c r="E303" s="456"/>
    </row>
    <row r="304" spans="1:5" s="395" customFormat="1">
      <c r="A304" s="400" t="s">
        <v>13</v>
      </c>
      <c r="B304" s="402"/>
      <c r="C304" s="401"/>
      <c r="D304" s="399"/>
      <c r="E304" s="456"/>
    </row>
    <row r="305" spans="1:5" s="395" customFormat="1">
      <c r="A305" s="400" t="s">
        <v>14</v>
      </c>
      <c r="B305" s="401"/>
      <c r="C305" s="401"/>
      <c r="D305" s="399"/>
      <c r="E305" s="456"/>
    </row>
    <row r="306" spans="1:5" s="395" customFormat="1">
      <c r="A306" s="400" t="s">
        <v>15</v>
      </c>
      <c r="B306" s="401"/>
      <c r="C306" s="401"/>
      <c r="D306" s="404"/>
      <c r="E306" s="412"/>
    </row>
    <row r="307" spans="1:5" s="395" customFormat="1">
      <c r="A307" s="397" t="s">
        <v>802</v>
      </c>
      <c r="B307" s="398" t="s">
        <v>803</v>
      </c>
      <c r="C307" s="398" t="s">
        <v>804</v>
      </c>
      <c r="D307" s="404"/>
      <c r="E307" s="412"/>
    </row>
    <row r="308" spans="1:5" s="395" customFormat="1" ht="56.25" customHeight="1">
      <c r="A308" s="400" t="s">
        <v>120</v>
      </c>
      <c r="B308" s="402" t="s">
        <v>805</v>
      </c>
      <c r="C308" s="401"/>
      <c r="D308" s="404" t="s">
        <v>592</v>
      </c>
      <c r="E308" s="412"/>
    </row>
    <row r="309" spans="1:5" s="395" customFormat="1" ht="38.25">
      <c r="A309" s="400" t="s">
        <v>179</v>
      </c>
      <c r="B309" s="402" t="s">
        <v>805</v>
      </c>
      <c r="C309" s="398"/>
      <c r="D309" s="399" t="s">
        <v>592</v>
      </c>
      <c r="E309" s="456"/>
    </row>
    <row r="310" spans="1:5" s="395" customFormat="1">
      <c r="A310" s="400" t="s">
        <v>13</v>
      </c>
      <c r="B310" s="401"/>
      <c r="C310" s="398"/>
      <c r="D310" s="399"/>
      <c r="E310" s="456"/>
    </row>
    <row r="311" spans="1:5" s="395" customFormat="1">
      <c r="A311" s="400" t="s">
        <v>14</v>
      </c>
      <c r="B311" s="398"/>
      <c r="C311" s="398"/>
      <c r="D311" s="399"/>
      <c r="E311" s="456"/>
    </row>
    <row r="312" spans="1:5" s="395" customFormat="1">
      <c r="A312" s="400" t="s">
        <v>15</v>
      </c>
      <c r="B312" s="398"/>
      <c r="C312" s="398"/>
      <c r="D312" s="404"/>
      <c r="E312" s="412"/>
    </row>
    <row r="313" spans="1:5" s="395" customFormat="1" ht="76.5">
      <c r="A313" s="393" t="s">
        <v>806</v>
      </c>
      <c r="B313" s="394" t="s">
        <v>807</v>
      </c>
      <c r="C313" s="394" t="s">
        <v>808</v>
      </c>
      <c r="D313" s="396"/>
      <c r="E313" s="449"/>
    </row>
    <row r="314" spans="1:5" s="395" customFormat="1">
      <c r="A314" s="397" t="s">
        <v>809</v>
      </c>
      <c r="B314" s="398" t="s">
        <v>810</v>
      </c>
      <c r="C314" s="398" t="s">
        <v>811</v>
      </c>
      <c r="D314" s="404"/>
      <c r="E314" s="412"/>
    </row>
    <row r="315" spans="1:5" s="395" customFormat="1" ht="38.25">
      <c r="A315" s="400" t="s">
        <v>120</v>
      </c>
      <c r="B315" s="402" t="s">
        <v>812</v>
      </c>
      <c r="C315" s="401"/>
      <c r="D315" s="404" t="s">
        <v>592</v>
      </c>
      <c r="E315" s="412"/>
    </row>
    <row r="316" spans="1:5" s="395" customFormat="1" ht="38.25">
      <c r="A316" s="400" t="s">
        <v>179</v>
      </c>
      <c r="B316" s="402" t="s">
        <v>812</v>
      </c>
      <c r="C316" s="401"/>
      <c r="D316" s="399" t="s">
        <v>592</v>
      </c>
      <c r="E316" s="456"/>
    </row>
    <row r="317" spans="1:5" s="395" customFormat="1">
      <c r="A317" s="400" t="s">
        <v>13</v>
      </c>
      <c r="B317" s="402"/>
      <c r="C317" s="401"/>
      <c r="D317" s="399"/>
      <c r="E317" s="456"/>
    </row>
    <row r="318" spans="1:5" s="395" customFormat="1">
      <c r="A318" s="400" t="s">
        <v>14</v>
      </c>
      <c r="B318" s="401"/>
      <c r="C318" s="401"/>
      <c r="D318" s="399"/>
      <c r="E318" s="456"/>
    </row>
    <row r="319" spans="1:5" s="395" customFormat="1">
      <c r="A319" s="400" t="s">
        <v>15</v>
      </c>
      <c r="B319" s="401"/>
      <c r="C319" s="401"/>
      <c r="D319" s="404"/>
      <c r="E319" s="412"/>
    </row>
    <row r="320" spans="1:5" s="395" customFormat="1">
      <c r="A320" s="397" t="s">
        <v>813</v>
      </c>
      <c r="B320" s="398" t="s">
        <v>814</v>
      </c>
      <c r="C320" s="398" t="s">
        <v>815</v>
      </c>
      <c r="D320" s="404"/>
      <c r="E320" s="412"/>
    </row>
    <row r="321" spans="1:5" s="395" customFormat="1" ht="40.5" customHeight="1">
      <c r="A321" s="400" t="s">
        <v>120</v>
      </c>
      <c r="B321" s="402" t="s">
        <v>816</v>
      </c>
      <c r="C321" s="401"/>
      <c r="D321" s="404" t="s">
        <v>592</v>
      </c>
      <c r="E321" s="412"/>
    </row>
    <row r="322" spans="1:5" s="395" customFormat="1" ht="25.5">
      <c r="A322" s="400" t="s">
        <v>179</v>
      </c>
      <c r="B322" s="402" t="s">
        <v>816</v>
      </c>
      <c r="C322" s="401"/>
      <c r="D322" s="399" t="s">
        <v>592</v>
      </c>
      <c r="E322" s="456"/>
    </row>
    <row r="323" spans="1:5" s="395" customFormat="1">
      <c r="A323" s="400" t="s">
        <v>13</v>
      </c>
      <c r="B323" s="402"/>
      <c r="C323" s="401"/>
      <c r="D323" s="399"/>
      <c r="E323" s="456"/>
    </row>
    <row r="324" spans="1:5" s="395" customFormat="1">
      <c r="A324" s="400" t="s">
        <v>14</v>
      </c>
      <c r="B324" s="401"/>
      <c r="C324" s="401"/>
      <c r="D324" s="399"/>
      <c r="E324" s="456"/>
    </row>
    <row r="325" spans="1:5" s="395" customFormat="1">
      <c r="A325" s="400" t="s">
        <v>15</v>
      </c>
      <c r="B325" s="401"/>
      <c r="C325" s="401"/>
      <c r="D325" s="404"/>
      <c r="E325" s="412"/>
    </row>
    <row r="326" spans="1:5" s="395" customFormat="1" ht="51">
      <c r="A326" s="393" t="s">
        <v>817</v>
      </c>
      <c r="B326" s="394" t="s">
        <v>818</v>
      </c>
      <c r="C326" s="394" t="s">
        <v>819</v>
      </c>
      <c r="D326" s="396"/>
      <c r="E326" s="449"/>
    </row>
    <row r="327" spans="1:5" s="395" customFormat="1" ht="25.5">
      <c r="A327" s="397" t="s">
        <v>820</v>
      </c>
      <c r="B327" s="398" t="s">
        <v>821</v>
      </c>
      <c r="C327" s="398" t="s">
        <v>822</v>
      </c>
      <c r="D327" s="404"/>
      <c r="E327" s="412"/>
    </row>
    <row r="328" spans="1:5" s="395" customFormat="1" ht="38.25">
      <c r="A328" s="400" t="s">
        <v>120</v>
      </c>
      <c r="B328" s="402" t="s">
        <v>823</v>
      </c>
      <c r="C328" s="401"/>
      <c r="D328" s="404" t="s">
        <v>592</v>
      </c>
      <c r="E328" s="412"/>
    </row>
    <row r="329" spans="1:5" s="395" customFormat="1" ht="38.25">
      <c r="A329" s="400" t="s">
        <v>179</v>
      </c>
      <c r="B329" s="402" t="s">
        <v>823</v>
      </c>
      <c r="C329" s="401"/>
      <c r="D329" s="399" t="s">
        <v>592</v>
      </c>
      <c r="E329" s="456"/>
    </row>
    <row r="330" spans="1:5" s="395" customFormat="1">
      <c r="A330" s="400" t="s">
        <v>13</v>
      </c>
      <c r="B330" s="401"/>
      <c r="C330" s="401"/>
      <c r="D330" s="399"/>
      <c r="E330" s="456"/>
    </row>
    <row r="331" spans="1:5" s="395" customFormat="1">
      <c r="A331" s="400" t="s">
        <v>14</v>
      </c>
      <c r="B331" s="401"/>
      <c r="C331" s="401"/>
      <c r="D331" s="399"/>
      <c r="E331" s="456"/>
    </row>
    <row r="332" spans="1:5" s="395" customFormat="1">
      <c r="A332" s="400" t="s">
        <v>15</v>
      </c>
      <c r="B332" s="401"/>
      <c r="C332" s="401"/>
      <c r="D332" s="404"/>
      <c r="E332" s="412"/>
    </row>
    <row r="333" spans="1:5" s="395" customFormat="1">
      <c r="A333" s="397" t="s">
        <v>824</v>
      </c>
      <c r="B333" s="398" t="s">
        <v>825</v>
      </c>
      <c r="C333" s="398" t="s">
        <v>826</v>
      </c>
      <c r="D333" s="404"/>
      <c r="E333" s="412"/>
    </row>
    <row r="334" spans="1:5" s="395" customFormat="1" ht="38.25">
      <c r="A334" s="400" t="s">
        <v>120</v>
      </c>
      <c r="B334" s="402" t="s">
        <v>827</v>
      </c>
      <c r="C334" s="401"/>
      <c r="D334" s="404" t="s">
        <v>592</v>
      </c>
      <c r="E334" s="412"/>
    </row>
    <row r="335" spans="1:5" s="395" customFormat="1" ht="38.25">
      <c r="A335" s="400" t="s">
        <v>179</v>
      </c>
      <c r="B335" s="402" t="s">
        <v>827</v>
      </c>
      <c r="C335" s="401"/>
      <c r="D335" s="399" t="s">
        <v>592</v>
      </c>
      <c r="E335" s="456"/>
    </row>
    <row r="336" spans="1:5" s="395" customFormat="1">
      <c r="A336" s="400" t="s">
        <v>13</v>
      </c>
      <c r="B336" s="401"/>
      <c r="C336" s="401"/>
      <c r="D336" s="399"/>
      <c r="E336" s="456"/>
    </row>
    <row r="337" spans="1:5" s="395" customFormat="1">
      <c r="A337" s="400" t="s">
        <v>14</v>
      </c>
      <c r="B337" s="401"/>
      <c r="C337" s="401"/>
      <c r="D337" s="399"/>
      <c r="E337" s="456"/>
    </row>
    <row r="338" spans="1:5" s="395" customFormat="1">
      <c r="A338" s="400" t="s">
        <v>15</v>
      </c>
      <c r="B338" s="401"/>
      <c r="C338" s="401"/>
      <c r="D338" s="404"/>
      <c r="E338" s="412"/>
    </row>
    <row r="339" spans="1:5" s="395" customFormat="1" ht="25.5">
      <c r="A339" s="393" t="s">
        <v>828</v>
      </c>
      <c r="B339" s="394" t="s">
        <v>829</v>
      </c>
      <c r="C339" s="394" t="s">
        <v>830</v>
      </c>
      <c r="D339" s="396"/>
      <c r="E339" s="449"/>
    </row>
    <row r="340" spans="1:5" s="395" customFormat="1" ht="25.5">
      <c r="A340" s="397" t="s">
        <v>831</v>
      </c>
      <c r="B340" s="398" t="s">
        <v>832</v>
      </c>
      <c r="C340" s="398" t="s">
        <v>833</v>
      </c>
      <c r="D340" s="404"/>
      <c r="E340" s="412"/>
    </row>
    <row r="341" spans="1:5" s="395" customFormat="1" ht="38.25">
      <c r="A341" s="400" t="s">
        <v>120</v>
      </c>
      <c r="B341" s="402" t="s">
        <v>834</v>
      </c>
      <c r="C341" s="401"/>
      <c r="D341" s="404" t="s">
        <v>592</v>
      </c>
      <c r="E341" s="412"/>
    </row>
    <row r="342" spans="1:5" s="395" customFormat="1" ht="38.25">
      <c r="A342" s="400" t="s">
        <v>179</v>
      </c>
      <c r="B342" s="402" t="s">
        <v>834</v>
      </c>
      <c r="C342" s="401"/>
      <c r="D342" s="399" t="s">
        <v>592</v>
      </c>
      <c r="E342" s="456"/>
    </row>
    <row r="343" spans="1:5" s="395" customFormat="1">
      <c r="A343" s="400" t="s">
        <v>13</v>
      </c>
      <c r="B343" s="401"/>
      <c r="C343" s="401"/>
      <c r="D343" s="399"/>
      <c r="E343" s="456"/>
    </row>
    <row r="344" spans="1:5" s="395" customFormat="1">
      <c r="A344" s="400" t="s">
        <v>14</v>
      </c>
      <c r="B344" s="401"/>
      <c r="C344" s="401"/>
      <c r="D344" s="399"/>
      <c r="E344" s="456"/>
    </row>
    <row r="345" spans="1:5" s="395" customFormat="1">
      <c r="A345" s="400" t="s">
        <v>15</v>
      </c>
      <c r="B345" s="401"/>
      <c r="C345" s="401"/>
      <c r="D345" s="404"/>
      <c r="E345" s="412"/>
    </row>
    <row r="346" spans="1:5" s="395" customFormat="1" ht="38.25">
      <c r="A346" s="393" t="s">
        <v>835</v>
      </c>
      <c r="B346" s="394" t="s">
        <v>836</v>
      </c>
      <c r="C346" s="394" t="s">
        <v>837</v>
      </c>
      <c r="D346" s="396"/>
      <c r="E346" s="449"/>
    </row>
    <row r="347" spans="1:5" s="395" customFormat="1">
      <c r="A347" s="397" t="s">
        <v>838</v>
      </c>
      <c r="B347" s="398" t="s">
        <v>839</v>
      </c>
      <c r="C347" s="398" t="s">
        <v>840</v>
      </c>
      <c r="D347" s="404"/>
      <c r="E347" s="412"/>
    </row>
    <row r="348" spans="1:5" s="395" customFormat="1" ht="51">
      <c r="A348" s="400" t="s">
        <v>120</v>
      </c>
      <c r="B348" s="402" t="s">
        <v>841</v>
      </c>
      <c r="C348" s="401"/>
      <c r="D348" s="404" t="s">
        <v>592</v>
      </c>
      <c r="E348" s="412"/>
    </row>
    <row r="349" spans="1:5" s="395" customFormat="1" ht="51">
      <c r="A349" s="400" t="s">
        <v>179</v>
      </c>
      <c r="B349" s="402" t="s">
        <v>841</v>
      </c>
      <c r="C349" s="401"/>
      <c r="D349" s="399" t="s">
        <v>592</v>
      </c>
      <c r="E349" s="456"/>
    </row>
    <row r="350" spans="1:5" s="395" customFormat="1">
      <c r="A350" s="400" t="s">
        <v>13</v>
      </c>
      <c r="B350" s="401"/>
      <c r="C350" s="401"/>
      <c r="D350" s="399"/>
      <c r="E350" s="456"/>
    </row>
    <row r="351" spans="1:5" s="395" customFormat="1">
      <c r="A351" s="400" t="s">
        <v>14</v>
      </c>
      <c r="B351" s="401"/>
      <c r="C351" s="401"/>
      <c r="D351" s="399"/>
      <c r="E351" s="456"/>
    </row>
    <row r="352" spans="1:5" s="395" customFormat="1">
      <c r="A352" s="400" t="s">
        <v>15</v>
      </c>
      <c r="B352" s="401"/>
      <c r="C352" s="401"/>
      <c r="D352" s="404"/>
      <c r="E352" s="412"/>
    </row>
    <row r="353" spans="1:5" s="395" customFormat="1" ht="76.5">
      <c r="A353" s="393" t="s">
        <v>842</v>
      </c>
      <c r="B353" s="394" t="s">
        <v>843</v>
      </c>
      <c r="C353" s="394" t="s">
        <v>844</v>
      </c>
      <c r="D353" s="396"/>
      <c r="E353" s="449"/>
    </row>
    <row r="354" spans="1:5" s="395" customFormat="1">
      <c r="A354" s="397" t="s">
        <v>845</v>
      </c>
      <c r="B354" s="398" t="s">
        <v>846</v>
      </c>
      <c r="C354" s="398" t="s">
        <v>847</v>
      </c>
      <c r="D354" s="404"/>
      <c r="E354" s="412"/>
    </row>
    <row r="355" spans="1:5" s="395" customFormat="1" ht="51" customHeight="1">
      <c r="A355" s="400" t="s">
        <v>120</v>
      </c>
      <c r="B355" s="402" t="s">
        <v>848</v>
      </c>
      <c r="C355" s="401"/>
      <c r="D355" s="404" t="s">
        <v>592</v>
      </c>
      <c r="E355" s="412"/>
    </row>
    <row r="356" spans="1:5" ht="38.25">
      <c r="A356" s="400" t="s">
        <v>179</v>
      </c>
      <c r="B356" s="402" t="s">
        <v>848</v>
      </c>
      <c r="C356" s="401"/>
      <c r="D356" s="399" t="s">
        <v>592</v>
      </c>
      <c r="E356" s="456"/>
    </row>
    <row r="357" spans="1:5">
      <c r="A357" s="400" t="s">
        <v>13</v>
      </c>
      <c r="B357" s="401"/>
      <c r="C357" s="401"/>
      <c r="D357" s="399"/>
      <c r="E357" s="456"/>
    </row>
    <row r="358" spans="1:5">
      <c r="A358" s="400" t="s">
        <v>14</v>
      </c>
      <c r="B358" s="401"/>
      <c r="C358" s="401"/>
      <c r="D358" s="399"/>
      <c r="E358" s="456"/>
    </row>
    <row r="359" spans="1:5">
      <c r="A359" s="400" t="s">
        <v>15</v>
      </c>
      <c r="B359" s="401"/>
      <c r="C359" s="401"/>
      <c r="D359" s="404"/>
      <c r="E359" s="412"/>
    </row>
    <row r="360" spans="1:5">
      <c r="A360" s="397" t="s">
        <v>849</v>
      </c>
      <c r="B360" s="398" t="s">
        <v>850</v>
      </c>
      <c r="C360" s="398" t="s">
        <v>851</v>
      </c>
      <c r="D360" s="404"/>
      <c r="E360" s="412"/>
    </row>
    <row r="361" spans="1:5" ht="57.75" customHeight="1">
      <c r="A361" s="400" t="s">
        <v>120</v>
      </c>
      <c r="B361" s="402" t="s">
        <v>852</v>
      </c>
      <c r="C361" s="401"/>
      <c r="D361" s="404" t="s">
        <v>592</v>
      </c>
      <c r="E361" s="412"/>
    </row>
    <row r="362" spans="1:5" ht="51">
      <c r="A362" s="400" t="s">
        <v>179</v>
      </c>
      <c r="B362" s="402" t="s">
        <v>852</v>
      </c>
      <c r="C362" s="401"/>
      <c r="D362" s="399" t="s">
        <v>592</v>
      </c>
      <c r="E362" s="456"/>
    </row>
    <row r="363" spans="1:5">
      <c r="A363" s="400" t="s">
        <v>13</v>
      </c>
      <c r="B363" s="401"/>
      <c r="C363" s="401"/>
      <c r="D363" s="399"/>
      <c r="E363" s="456"/>
    </row>
    <row r="364" spans="1:5">
      <c r="A364" s="400" t="s">
        <v>14</v>
      </c>
      <c r="B364" s="401"/>
      <c r="C364" s="401"/>
      <c r="D364" s="399"/>
      <c r="E364" s="456"/>
    </row>
    <row r="365" spans="1:5">
      <c r="A365" s="400" t="s">
        <v>15</v>
      </c>
      <c r="B365" s="401"/>
      <c r="C365" s="401"/>
      <c r="D365" s="404"/>
      <c r="E365" s="412"/>
    </row>
    <row r="366" spans="1:5" ht="38.25">
      <c r="A366" s="393" t="s">
        <v>853</v>
      </c>
      <c r="B366" s="394" t="s">
        <v>854</v>
      </c>
      <c r="C366" s="394" t="s">
        <v>855</v>
      </c>
      <c r="D366" s="396"/>
      <c r="E366" s="449"/>
    </row>
    <row r="367" spans="1:5">
      <c r="A367" s="397" t="s">
        <v>856</v>
      </c>
      <c r="B367" s="398" t="s">
        <v>857</v>
      </c>
      <c r="C367" s="398" t="s">
        <v>858</v>
      </c>
      <c r="D367" s="404"/>
      <c r="E367" s="412"/>
    </row>
    <row r="368" spans="1:5" ht="38.25">
      <c r="A368" s="400" t="s">
        <v>120</v>
      </c>
      <c r="B368" s="402" t="s">
        <v>859</v>
      </c>
      <c r="C368" s="401"/>
      <c r="D368" s="404" t="s">
        <v>592</v>
      </c>
      <c r="E368" s="412"/>
    </row>
    <row r="369" spans="1:5" ht="45" customHeight="1">
      <c r="A369" s="400" t="s">
        <v>179</v>
      </c>
      <c r="B369" s="402" t="s">
        <v>859</v>
      </c>
      <c r="C369" s="401"/>
      <c r="D369" s="399" t="s">
        <v>592</v>
      </c>
      <c r="E369" s="456"/>
    </row>
    <row r="370" spans="1:5">
      <c r="A370" s="400" t="s">
        <v>13</v>
      </c>
      <c r="B370" s="402"/>
      <c r="C370" s="401"/>
      <c r="D370" s="399"/>
      <c r="E370" s="456"/>
    </row>
    <row r="371" spans="1:5">
      <c r="A371" s="400" t="s">
        <v>14</v>
      </c>
      <c r="B371" s="401"/>
      <c r="C371" s="401"/>
      <c r="D371" s="399"/>
      <c r="E371" s="456"/>
    </row>
    <row r="372" spans="1:5">
      <c r="A372" s="400" t="s">
        <v>15</v>
      </c>
      <c r="B372" s="401"/>
      <c r="C372" s="401"/>
      <c r="D372" s="404"/>
      <c r="E372" s="412"/>
    </row>
    <row r="373" spans="1:5" ht="25.5">
      <c r="A373" s="393" t="s">
        <v>860</v>
      </c>
      <c r="B373" s="394" t="s">
        <v>861</v>
      </c>
      <c r="C373" s="394" t="s">
        <v>862</v>
      </c>
      <c r="D373" s="396"/>
      <c r="E373" s="449"/>
    </row>
    <row r="374" spans="1:5">
      <c r="A374" s="397" t="s">
        <v>863</v>
      </c>
      <c r="B374" s="398" t="s">
        <v>864</v>
      </c>
      <c r="C374" s="398" t="s">
        <v>865</v>
      </c>
      <c r="D374" s="404"/>
      <c r="E374" s="412"/>
    </row>
    <row r="375" spans="1:5" ht="51.75" customHeight="1">
      <c r="A375" s="400" t="s">
        <v>120</v>
      </c>
      <c r="B375" s="402" t="s">
        <v>866</v>
      </c>
      <c r="C375" s="401"/>
      <c r="D375" s="404" t="s">
        <v>592</v>
      </c>
      <c r="E375" s="412"/>
    </row>
    <row r="376" spans="1:5" ht="38.25">
      <c r="A376" s="400" t="s">
        <v>179</v>
      </c>
      <c r="B376" s="402" t="s">
        <v>866</v>
      </c>
      <c r="C376" s="401"/>
      <c r="D376" s="399" t="s">
        <v>592</v>
      </c>
      <c r="E376" s="456"/>
    </row>
    <row r="377" spans="1:5">
      <c r="A377" s="400" t="s">
        <v>13</v>
      </c>
      <c r="B377" s="401"/>
      <c r="C377" s="401"/>
      <c r="D377" s="399"/>
      <c r="E377" s="456"/>
    </row>
    <row r="378" spans="1:5">
      <c r="A378" s="400" t="s">
        <v>14</v>
      </c>
      <c r="B378" s="401"/>
      <c r="C378" s="401"/>
      <c r="D378" s="399"/>
      <c r="E378" s="456"/>
    </row>
    <row r="379" spans="1:5">
      <c r="A379" s="400" t="s">
        <v>15</v>
      </c>
      <c r="B379" s="401"/>
      <c r="C379" s="401"/>
      <c r="D379" s="399"/>
      <c r="E379" s="456"/>
    </row>
    <row r="380" spans="1:5" ht="25.5">
      <c r="A380" s="407" t="s">
        <v>867</v>
      </c>
      <c r="B380" s="394" t="s">
        <v>868</v>
      </c>
      <c r="C380" s="394" t="s">
        <v>869</v>
      </c>
      <c r="D380" s="396"/>
      <c r="E380" s="449"/>
    </row>
    <row r="381" spans="1:5">
      <c r="A381" s="408" t="s">
        <v>870</v>
      </c>
      <c r="B381" s="398" t="s">
        <v>871</v>
      </c>
      <c r="C381" s="398" t="s">
        <v>872</v>
      </c>
      <c r="D381" s="404"/>
      <c r="E381" s="412"/>
    </row>
    <row r="382" spans="1:5" ht="38.25">
      <c r="A382" s="400" t="s">
        <v>120</v>
      </c>
      <c r="B382" s="401" t="s">
        <v>873</v>
      </c>
      <c r="C382" s="401"/>
      <c r="D382" s="404" t="s">
        <v>592</v>
      </c>
      <c r="E382" s="412"/>
    </row>
    <row r="383" spans="1:5" ht="38.25">
      <c r="A383" s="400" t="s">
        <v>179</v>
      </c>
      <c r="B383" s="401" t="s">
        <v>873</v>
      </c>
      <c r="C383" s="401"/>
      <c r="D383" s="399" t="s">
        <v>592</v>
      </c>
      <c r="E383" s="456"/>
    </row>
    <row r="384" spans="1:5">
      <c r="A384" s="400" t="s">
        <v>13</v>
      </c>
      <c r="B384" s="401"/>
      <c r="C384" s="401"/>
      <c r="D384" s="399"/>
      <c r="E384" s="456"/>
    </row>
    <row r="385" spans="1:5">
      <c r="A385" s="400" t="s">
        <v>14</v>
      </c>
      <c r="B385" s="401"/>
      <c r="C385" s="401"/>
      <c r="D385" s="399"/>
      <c r="E385" s="456"/>
    </row>
    <row r="386" spans="1:5">
      <c r="A386" s="400" t="s">
        <v>15</v>
      </c>
      <c r="B386" s="401"/>
      <c r="C386" s="401"/>
      <c r="D386" s="404"/>
      <c r="E386" s="412"/>
    </row>
    <row r="387" spans="1:5" ht="51">
      <c r="A387" s="393" t="s">
        <v>874</v>
      </c>
      <c r="B387" s="394" t="s">
        <v>875</v>
      </c>
      <c r="C387" s="394" t="s">
        <v>876</v>
      </c>
      <c r="D387" s="396"/>
      <c r="E387" s="449"/>
    </row>
    <row r="388" spans="1:5">
      <c r="A388" s="397" t="s">
        <v>877</v>
      </c>
      <c r="B388" s="398" t="s">
        <v>878</v>
      </c>
      <c r="C388" s="398" t="s">
        <v>879</v>
      </c>
      <c r="D388" s="404"/>
      <c r="E388" s="412"/>
    </row>
    <row r="389" spans="1:5" ht="63.75" customHeight="1">
      <c r="A389" s="400" t="s">
        <v>120</v>
      </c>
      <c r="B389" s="402" t="s">
        <v>880</v>
      </c>
      <c r="C389" s="401"/>
      <c r="D389" s="404" t="s">
        <v>592</v>
      </c>
      <c r="E389" s="412"/>
    </row>
    <row r="390" spans="1:5" ht="63.75">
      <c r="A390" s="400" t="s">
        <v>179</v>
      </c>
      <c r="B390" s="402" t="s">
        <v>880</v>
      </c>
      <c r="C390" s="401"/>
      <c r="D390" s="399" t="s">
        <v>592</v>
      </c>
      <c r="E390" s="456"/>
    </row>
    <row r="391" spans="1:5">
      <c r="A391" s="400" t="s">
        <v>13</v>
      </c>
      <c r="B391" s="401"/>
      <c r="C391" s="401"/>
      <c r="D391" s="399"/>
      <c r="E391" s="456"/>
    </row>
    <row r="392" spans="1:5">
      <c r="A392" s="400" t="s">
        <v>14</v>
      </c>
      <c r="B392" s="401"/>
      <c r="C392" s="401"/>
      <c r="D392" s="399"/>
      <c r="E392" s="456"/>
    </row>
    <row r="393" spans="1:5">
      <c r="A393" s="400" t="s">
        <v>15</v>
      </c>
      <c r="B393" s="401"/>
      <c r="C393" s="401"/>
      <c r="D393" s="404"/>
      <c r="E393" s="412"/>
    </row>
    <row r="394" spans="1:5">
      <c r="A394" s="393" t="s">
        <v>881</v>
      </c>
      <c r="B394" s="394" t="s">
        <v>882</v>
      </c>
      <c r="C394" s="394" t="s">
        <v>883</v>
      </c>
      <c r="D394" s="396"/>
      <c r="E394" s="449"/>
    </row>
    <row r="395" spans="1:5" ht="63.75">
      <c r="A395" s="393" t="s">
        <v>884</v>
      </c>
      <c r="B395" s="394" t="s">
        <v>885</v>
      </c>
      <c r="C395" s="394" t="s">
        <v>886</v>
      </c>
      <c r="D395" s="396"/>
      <c r="E395" s="449"/>
    </row>
    <row r="396" spans="1:5" ht="36.75" customHeight="1">
      <c r="A396" s="397" t="s">
        <v>887</v>
      </c>
      <c r="B396" s="398" t="s">
        <v>888</v>
      </c>
      <c r="C396" s="398" t="s">
        <v>889</v>
      </c>
      <c r="D396" s="404"/>
      <c r="E396" s="412"/>
    </row>
    <row r="397" spans="1:5" ht="81.95" customHeight="1">
      <c r="A397" s="400" t="s">
        <v>120</v>
      </c>
      <c r="B397" s="401" t="s">
        <v>1302</v>
      </c>
      <c r="C397" s="401"/>
      <c r="D397" s="404" t="s">
        <v>592</v>
      </c>
      <c r="E397" s="412"/>
    </row>
    <row r="398" spans="1:5">
      <c r="A398" s="400" t="s">
        <v>179</v>
      </c>
      <c r="B398" s="401"/>
      <c r="C398" s="401"/>
      <c r="D398" s="399"/>
      <c r="E398" s="456"/>
    </row>
    <row r="399" spans="1:5" ht="63.75">
      <c r="A399" s="400" t="s">
        <v>13</v>
      </c>
      <c r="B399" s="401" t="s">
        <v>2065</v>
      </c>
      <c r="C399" s="401"/>
      <c r="D399" s="399" t="s">
        <v>592</v>
      </c>
      <c r="E399" s="456"/>
    </row>
    <row r="400" spans="1:5">
      <c r="A400" s="400" t="s">
        <v>14</v>
      </c>
      <c r="B400" s="401"/>
      <c r="C400" s="401"/>
      <c r="D400" s="405"/>
      <c r="E400" s="412"/>
    </row>
    <row r="401" spans="1:5">
      <c r="A401" s="400" t="s">
        <v>15</v>
      </c>
      <c r="B401" s="401"/>
      <c r="C401" s="401"/>
      <c r="D401" s="409"/>
      <c r="E401" s="412"/>
    </row>
    <row r="402" spans="1:5">
      <c r="A402" s="397" t="s">
        <v>890</v>
      </c>
      <c r="B402" s="398" t="s">
        <v>891</v>
      </c>
      <c r="C402" s="398" t="s">
        <v>892</v>
      </c>
      <c r="D402" s="404"/>
      <c r="E402" s="412"/>
    </row>
    <row r="403" spans="1:5" ht="87" customHeight="1">
      <c r="A403" s="400" t="s">
        <v>120</v>
      </c>
      <c r="B403" s="401" t="s">
        <v>1302</v>
      </c>
      <c r="C403" s="401"/>
      <c r="D403" s="404" t="s">
        <v>592</v>
      </c>
      <c r="E403" s="412"/>
    </row>
    <row r="404" spans="1:5">
      <c r="A404" s="400" t="s">
        <v>179</v>
      </c>
      <c r="B404" s="401"/>
      <c r="C404" s="401"/>
      <c r="D404" s="399"/>
      <c r="E404" s="456"/>
    </row>
    <row r="405" spans="1:5" ht="63.75">
      <c r="A405" s="400" t="s">
        <v>13</v>
      </c>
      <c r="B405" s="401" t="s">
        <v>2065</v>
      </c>
      <c r="C405" s="401"/>
      <c r="D405" s="399" t="s">
        <v>592</v>
      </c>
      <c r="E405" s="456"/>
    </row>
    <row r="406" spans="1:5">
      <c r="A406" s="400" t="s">
        <v>14</v>
      </c>
      <c r="B406" s="401"/>
      <c r="C406" s="401"/>
      <c r="D406" s="405"/>
      <c r="E406" s="412"/>
    </row>
    <row r="407" spans="1:5">
      <c r="A407" s="400" t="s">
        <v>15</v>
      </c>
      <c r="B407" s="401"/>
      <c r="C407" s="401"/>
      <c r="D407" s="409"/>
      <c r="E407" s="412"/>
    </row>
    <row r="408" spans="1:5">
      <c r="A408" s="397" t="s">
        <v>893</v>
      </c>
      <c r="B408" s="398" t="s">
        <v>894</v>
      </c>
      <c r="C408" s="398" t="s">
        <v>895</v>
      </c>
      <c r="D408" s="404"/>
      <c r="E408" s="412"/>
    </row>
    <row r="409" spans="1:5" ht="66" customHeight="1">
      <c r="A409" s="400" t="s">
        <v>120</v>
      </c>
      <c r="B409" s="401" t="s">
        <v>896</v>
      </c>
      <c r="C409" s="401"/>
      <c r="D409" s="404" t="s">
        <v>592</v>
      </c>
      <c r="E409" s="412"/>
    </row>
    <row r="410" spans="1:5">
      <c r="A410" s="400" t="s">
        <v>179</v>
      </c>
      <c r="B410" s="401"/>
      <c r="C410" s="401"/>
      <c r="D410" s="399"/>
      <c r="E410" s="456"/>
    </row>
    <row r="411" spans="1:5" ht="63.75">
      <c r="A411" s="400" t="s">
        <v>13</v>
      </c>
      <c r="B411" s="401" t="s">
        <v>2065</v>
      </c>
      <c r="C411" s="401"/>
      <c r="D411" s="399" t="s">
        <v>592</v>
      </c>
      <c r="E411" s="456"/>
    </row>
    <row r="412" spans="1:5">
      <c r="A412" s="400" t="s">
        <v>14</v>
      </c>
      <c r="B412" s="401"/>
      <c r="C412" s="401"/>
      <c r="D412" s="405"/>
      <c r="E412" s="412"/>
    </row>
    <row r="413" spans="1:5">
      <c r="A413" s="400" t="s">
        <v>15</v>
      </c>
      <c r="B413" s="401"/>
      <c r="C413" s="401"/>
      <c r="D413" s="404"/>
      <c r="E413" s="412"/>
    </row>
    <row r="414" spans="1:5" ht="25.5">
      <c r="A414" s="393" t="s">
        <v>897</v>
      </c>
      <c r="B414" s="394" t="s">
        <v>898</v>
      </c>
      <c r="C414" s="394" t="s">
        <v>899</v>
      </c>
      <c r="D414" s="396"/>
      <c r="E414" s="449"/>
    </row>
    <row r="415" spans="1:5" ht="21" customHeight="1">
      <c r="A415" s="397" t="s">
        <v>224</v>
      </c>
      <c r="B415" s="398" t="s">
        <v>900</v>
      </c>
      <c r="C415" s="398" t="s">
        <v>901</v>
      </c>
      <c r="D415" s="404"/>
      <c r="E415" s="412"/>
    </row>
    <row r="416" spans="1:5" ht="54.75" customHeight="1">
      <c r="A416" s="400" t="s">
        <v>120</v>
      </c>
      <c r="B416" s="402" t="s">
        <v>902</v>
      </c>
      <c r="C416" s="401"/>
      <c r="D416" s="404" t="s">
        <v>592</v>
      </c>
      <c r="E416" s="412"/>
    </row>
    <row r="417" spans="1:5">
      <c r="A417" s="400" t="s">
        <v>179</v>
      </c>
      <c r="B417" s="402"/>
      <c r="C417" s="401"/>
      <c r="D417" s="399"/>
      <c r="E417" s="456"/>
    </row>
    <row r="418" spans="1:5" ht="38.25">
      <c r="A418" s="400" t="s">
        <v>13</v>
      </c>
      <c r="B418" s="402" t="s">
        <v>902</v>
      </c>
      <c r="C418" s="401"/>
      <c r="D418" s="399" t="s">
        <v>592</v>
      </c>
      <c r="E418" s="456"/>
    </row>
    <row r="419" spans="1:5">
      <c r="A419" s="400" t="s">
        <v>14</v>
      </c>
      <c r="B419" s="401"/>
      <c r="C419" s="401"/>
      <c r="D419" s="405"/>
      <c r="E419" s="412"/>
    </row>
    <row r="420" spans="1:5">
      <c r="A420" s="400" t="s">
        <v>15</v>
      </c>
      <c r="B420" s="401"/>
      <c r="C420" s="401"/>
      <c r="D420" s="409"/>
      <c r="E420" s="412"/>
    </row>
    <row r="421" spans="1:5" ht="63.75">
      <c r="A421" s="393" t="s">
        <v>903</v>
      </c>
      <c r="B421" s="394" t="s">
        <v>904</v>
      </c>
      <c r="C421" s="394" t="s">
        <v>905</v>
      </c>
      <c r="D421" s="396"/>
      <c r="E421" s="449"/>
    </row>
    <row r="422" spans="1:5" ht="33.75" customHeight="1">
      <c r="A422" s="397" t="s">
        <v>906</v>
      </c>
      <c r="B422" s="398" t="s">
        <v>907</v>
      </c>
      <c r="C422" s="410" t="s">
        <v>908</v>
      </c>
      <c r="D422" s="404"/>
      <c r="E422" s="412"/>
    </row>
    <row r="423" spans="1:5" ht="42" customHeight="1">
      <c r="A423" s="400" t="s">
        <v>120</v>
      </c>
      <c r="B423" s="402" t="s">
        <v>902</v>
      </c>
      <c r="C423" s="401"/>
      <c r="D423" s="404" t="s">
        <v>592</v>
      </c>
      <c r="E423" s="412"/>
    </row>
    <row r="424" spans="1:5">
      <c r="A424" s="400" t="s">
        <v>179</v>
      </c>
      <c r="B424" s="402"/>
      <c r="C424" s="401"/>
      <c r="D424" s="399"/>
      <c r="E424" s="456"/>
    </row>
    <row r="425" spans="1:5" ht="43.5" customHeight="1">
      <c r="A425" s="400" t="s">
        <v>13</v>
      </c>
      <c r="B425" s="402" t="s">
        <v>902</v>
      </c>
      <c r="C425" s="401"/>
      <c r="D425" s="399" t="s">
        <v>592</v>
      </c>
      <c r="E425" s="456"/>
    </row>
    <row r="426" spans="1:5">
      <c r="A426" s="400" t="s">
        <v>14</v>
      </c>
      <c r="B426" s="401"/>
      <c r="C426" s="401"/>
      <c r="D426" s="405"/>
      <c r="E426" s="412"/>
    </row>
    <row r="427" spans="1:5">
      <c r="A427" s="400" t="s">
        <v>15</v>
      </c>
      <c r="B427" s="401"/>
      <c r="C427" s="401"/>
      <c r="D427" s="404"/>
      <c r="E427" s="412"/>
    </row>
    <row r="428" spans="1:5" ht="25.5">
      <c r="A428" s="393" t="s">
        <v>909</v>
      </c>
      <c r="B428" s="394" t="s">
        <v>910</v>
      </c>
      <c r="C428" s="394" t="s">
        <v>911</v>
      </c>
      <c r="D428" s="396"/>
      <c r="E428" s="449"/>
    </row>
    <row r="429" spans="1:5" ht="21.95" customHeight="1">
      <c r="A429" s="397" t="s">
        <v>912</v>
      </c>
      <c r="B429" s="398" t="s">
        <v>913</v>
      </c>
      <c r="C429" s="398" t="s">
        <v>914</v>
      </c>
      <c r="D429" s="404"/>
      <c r="E429" s="412"/>
    </row>
    <row r="430" spans="1:5" ht="33" customHeight="1">
      <c r="A430" s="400" t="s">
        <v>120</v>
      </c>
      <c r="B430" s="402" t="s">
        <v>915</v>
      </c>
      <c r="C430" s="401"/>
      <c r="D430" s="404" t="s">
        <v>592</v>
      </c>
      <c r="E430" s="412"/>
    </row>
    <row r="431" spans="1:5">
      <c r="A431" s="400" t="s">
        <v>179</v>
      </c>
      <c r="B431" s="402"/>
      <c r="C431" s="401"/>
      <c r="D431" s="399"/>
      <c r="E431" s="456"/>
    </row>
    <row r="432" spans="1:5" ht="33.950000000000003" customHeight="1">
      <c r="A432" s="400" t="s">
        <v>13</v>
      </c>
      <c r="B432" s="402" t="s">
        <v>2066</v>
      </c>
      <c r="C432" s="401"/>
      <c r="D432" s="399" t="s">
        <v>592</v>
      </c>
      <c r="E432" s="456"/>
    </row>
    <row r="433" spans="1:5">
      <c r="A433" s="400" t="s">
        <v>14</v>
      </c>
      <c r="B433" s="401"/>
      <c r="C433" s="401"/>
      <c r="D433" s="405"/>
      <c r="E433" s="412"/>
    </row>
    <row r="434" spans="1:5">
      <c r="A434" s="400" t="s">
        <v>15</v>
      </c>
      <c r="B434" s="401"/>
      <c r="C434" s="401"/>
      <c r="D434" s="404"/>
      <c r="E434" s="412"/>
    </row>
    <row r="435" spans="1:5" ht="25.5">
      <c r="A435" s="393" t="s">
        <v>916</v>
      </c>
      <c r="B435" s="394" t="s">
        <v>917</v>
      </c>
      <c r="C435" s="394" t="s">
        <v>918</v>
      </c>
      <c r="D435" s="396"/>
      <c r="E435" s="449"/>
    </row>
    <row r="436" spans="1:5" ht="22.5" customHeight="1">
      <c r="A436" s="397" t="s">
        <v>919</v>
      </c>
      <c r="B436" s="398" t="s">
        <v>920</v>
      </c>
      <c r="C436" s="398" t="s">
        <v>921</v>
      </c>
      <c r="D436" s="404"/>
      <c r="E436" s="412"/>
    </row>
    <row r="437" spans="1:5" ht="33" customHeight="1">
      <c r="A437" s="400" t="s">
        <v>120</v>
      </c>
      <c r="B437" s="402" t="s">
        <v>922</v>
      </c>
      <c r="C437" s="401"/>
      <c r="D437" s="404" t="s">
        <v>592</v>
      </c>
      <c r="E437" s="412"/>
    </row>
    <row r="438" spans="1:5">
      <c r="A438" s="400" t="s">
        <v>179</v>
      </c>
      <c r="B438" s="402"/>
      <c r="C438" s="401"/>
      <c r="D438" s="399"/>
      <c r="E438" s="456"/>
    </row>
    <row r="439" spans="1:5" ht="25.5">
      <c r="A439" s="400" t="s">
        <v>13</v>
      </c>
      <c r="B439" s="402" t="s">
        <v>2067</v>
      </c>
      <c r="C439" s="401"/>
      <c r="D439" s="399" t="s">
        <v>592</v>
      </c>
      <c r="E439" s="456"/>
    </row>
    <row r="440" spans="1:5">
      <c r="A440" s="400" t="s">
        <v>14</v>
      </c>
      <c r="B440" s="402"/>
      <c r="C440" s="401"/>
      <c r="D440" s="405"/>
      <c r="E440" s="412"/>
    </row>
    <row r="441" spans="1:5">
      <c r="A441" s="400" t="s">
        <v>15</v>
      </c>
      <c r="B441" s="402"/>
      <c r="C441" s="401"/>
      <c r="D441" s="404"/>
      <c r="E441" s="412"/>
    </row>
    <row r="442" spans="1:5" ht="63.75">
      <c r="A442" s="393" t="s">
        <v>923</v>
      </c>
      <c r="B442" s="394" t="s">
        <v>924</v>
      </c>
      <c r="C442" s="394" t="s">
        <v>925</v>
      </c>
      <c r="D442" s="396"/>
      <c r="E442" s="449"/>
    </row>
    <row r="443" spans="1:5" ht="25.5">
      <c r="A443" s="397" t="s">
        <v>926</v>
      </c>
      <c r="B443" s="398" t="s">
        <v>927</v>
      </c>
      <c r="C443" s="398" t="s">
        <v>928</v>
      </c>
      <c r="D443" s="404"/>
      <c r="E443" s="412"/>
    </row>
    <row r="444" spans="1:5" ht="72.599999999999994" customHeight="1">
      <c r="A444" s="400" t="s">
        <v>120</v>
      </c>
      <c r="B444" s="401" t="s">
        <v>929</v>
      </c>
      <c r="C444" s="401"/>
      <c r="D444" s="404" t="s">
        <v>592</v>
      </c>
      <c r="E444" s="412"/>
    </row>
    <row r="445" spans="1:5">
      <c r="A445" s="400" t="s">
        <v>179</v>
      </c>
      <c r="B445" s="401"/>
      <c r="C445" s="401"/>
      <c r="D445" s="399"/>
      <c r="E445" s="456"/>
    </row>
    <row r="446" spans="1:5" ht="76.5">
      <c r="A446" s="400" t="s">
        <v>13</v>
      </c>
      <c r="B446" s="401" t="s">
        <v>2068</v>
      </c>
      <c r="C446" s="401"/>
      <c r="D446" s="399" t="s">
        <v>592</v>
      </c>
      <c r="E446" s="456"/>
    </row>
    <row r="447" spans="1:5">
      <c r="A447" s="400" t="s">
        <v>14</v>
      </c>
      <c r="B447" s="401"/>
      <c r="C447" s="401"/>
      <c r="D447" s="405"/>
      <c r="E447" s="412"/>
    </row>
    <row r="448" spans="1:5">
      <c r="A448" s="400" t="s">
        <v>15</v>
      </c>
      <c r="B448" s="401"/>
      <c r="C448" s="401"/>
      <c r="D448" s="404"/>
      <c r="E448" s="412"/>
    </row>
    <row r="449" spans="1:5">
      <c r="A449" s="397" t="s">
        <v>930</v>
      </c>
      <c r="B449" s="398" t="s">
        <v>931</v>
      </c>
      <c r="C449" s="398" t="s">
        <v>932</v>
      </c>
      <c r="D449" s="404"/>
      <c r="E449" s="412"/>
    </row>
    <row r="450" spans="1:5" ht="38.25">
      <c r="A450" s="400" t="s">
        <v>120</v>
      </c>
      <c r="B450" s="402" t="s">
        <v>933</v>
      </c>
      <c r="C450" s="401"/>
      <c r="D450" s="404" t="s">
        <v>592</v>
      </c>
      <c r="E450" s="412"/>
    </row>
    <row r="451" spans="1:5">
      <c r="A451" s="400" t="s">
        <v>179</v>
      </c>
      <c r="B451" s="401"/>
      <c r="C451" s="401"/>
      <c r="D451" s="399"/>
      <c r="E451" s="456"/>
    </row>
    <row r="452" spans="1:5" ht="38.25">
      <c r="A452" s="400" t="s">
        <v>13</v>
      </c>
      <c r="B452" s="402" t="s">
        <v>2069</v>
      </c>
      <c r="C452" s="401"/>
      <c r="D452" s="399" t="s">
        <v>592</v>
      </c>
      <c r="E452" s="456"/>
    </row>
    <row r="453" spans="1:5">
      <c r="A453" s="400" t="s">
        <v>14</v>
      </c>
      <c r="B453" s="401"/>
      <c r="C453" s="401"/>
      <c r="D453" s="405"/>
      <c r="E453" s="412"/>
    </row>
    <row r="454" spans="1:5">
      <c r="A454" s="400" t="s">
        <v>15</v>
      </c>
      <c r="B454" s="401"/>
      <c r="C454" s="401"/>
      <c r="D454" s="404"/>
      <c r="E454" s="412"/>
    </row>
    <row r="455" spans="1:5" ht="25.5">
      <c r="A455" s="397" t="s">
        <v>934</v>
      </c>
      <c r="B455" s="398" t="s">
        <v>935</v>
      </c>
      <c r="C455" s="398" t="s">
        <v>936</v>
      </c>
      <c r="D455" s="404"/>
      <c r="E455" s="412"/>
    </row>
    <row r="456" spans="1:5" ht="50.25" customHeight="1">
      <c r="A456" s="400" t="s">
        <v>120</v>
      </c>
      <c r="B456" s="401" t="s">
        <v>937</v>
      </c>
      <c r="C456" s="401"/>
      <c r="D456" s="404" t="s">
        <v>592</v>
      </c>
      <c r="E456" s="412"/>
    </row>
    <row r="457" spans="1:5">
      <c r="A457" s="400" t="s">
        <v>179</v>
      </c>
      <c r="B457" s="401"/>
      <c r="C457" s="401"/>
      <c r="D457" s="399"/>
      <c r="E457" s="456"/>
    </row>
    <row r="458" spans="1:5" ht="76.5">
      <c r="A458" s="400" t="s">
        <v>13</v>
      </c>
      <c r="B458" s="401" t="s">
        <v>2068</v>
      </c>
      <c r="C458" s="401"/>
      <c r="D458" s="399" t="s">
        <v>592</v>
      </c>
      <c r="E458" s="456"/>
    </row>
    <row r="459" spans="1:5">
      <c r="A459" s="400" t="s">
        <v>14</v>
      </c>
      <c r="B459" s="401"/>
      <c r="C459" s="401"/>
      <c r="D459" s="405"/>
      <c r="E459" s="412"/>
    </row>
    <row r="460" spans="1:5">
      <c r="A460" s="400" t="s">
        <v>15</v>
      </c>
      <c r="B460" s="401"/>
      <c r="C460" s="401"/>
      <c r="D460" s="404"/>
      <c r="E460" s="412"/>
    </row>
    <row r="461" spans="1:5" ht="39.75" customHeight="1">
      <c r="A461" s="393" t="s">
        <v>938</v>
      </c>
      <c r="B461" s="394" t="s">
        <v>939</v>
      </c>
      <c r="C461" s="394" t="s">
        <v>940</v>
      </c>
      <c r="D461" s="396"/>
      <c r="E461" s="449"/>
    </row>
    <row r="462" spans="1:5" ht="25.5">
      <c r="A462" s="397" t="s">
        <v>420</v>
      </c>
      <c r="B462" s="398" t="s">
        <v>941</v>
      </c>
      <c r="C462" s="398" t="s">
        <v>942</v>
      </c>
      <c r="D462" s="404"/>
      <c r="E462" s="412"/>
    </row>
    <row r="463" spans="1:5" ht="78.75" customHeight="1">
      <c r="A463" s="400" t="s">
        <v>120</v>
      </c>
      <c r="B463" s="401" t="s">
        <v>929</v>
      </c>
      <c r="C463" s="401"/>
      <c r="D463" s="404" t="s">
        <v>592</v>
      </c>
      <c r="E463" s="412"/>
    </row>
    <row r="464" spans="1:5">
      <c r="A464" s="400" t="s">
        <v>179</v>
      </c>
      <c r="B464" s="401"/>
      <c r="C464" s="401"/>
      <c r="D464" s="411"/>
      <c r="E464" s="456"/>
    </row>
    <row r="465" spans="1:5" ht="44.1" customHeight="1">
      <c r="A465" s="400" t="s">
        <v>13</v>
      </c>
      <c r="B465" s="401" t="s">
        <v>2070</v>
      </c>
      <c r="C465" s="401"/>
      <c r="D465" s="399" t="s">
        <v>592</v>
      </c>
      <c r="E465" s="456"/>
    </row>
    <row r="466" spans="1:5">
      <c r="A466" s="400" t="s">
        <v>14</v>
      </c>
      <c r="B466" s="401"/>
      <c r="C466" s="401"/>
      <c r="D466" s="405"/>
      <c r="E466" s="412"/>
    </row>
    <row r="467" spans="1:5">
      <c r="A467" s="400" t="s">
        <v>15</v>
      </c>
      <c r="B467" s="401"/>
      <c r="C467" s="401"/>
      <c r="D467" s="404"/>
      <c r="E467" s="412"/>
    </row>
    <row r="468" spans="1:5" ht="25.5">
      <c r="A468" s="397" t="s">
        <v>420</v>
      </c>
      <c r="B468" s="398" t="s">
        <v>943</v>
      </c>
      <c r="C468" s="398" t="s">
        <v>944</v>
      </c>
      <c r="D468" s="404"/>
      <c r="E468" s="412"/>
    </row>
    <row r="469" spans="1:5" ht="77.25" customHeight="1">
      <c r="A469" s="400" t="s">
        <v>120</v>
      </c>
      <c r="B469" s="401" t="s">
        <v>929</v>
      </c>
      <c r="C469" s="401"/>
      <c r="D469" s="404" t="s">
        <v>592</v>
      </c>
      <c r="E469" s="412"/>
    </row>
    <row r="470" spans="1:5">
      <c r="A470" s="400" t="s">
        <v>179</v>
      </c>
      <c r="B470" s="401"/>
      <c r="C470" s="401"/>
      <c r="D470" s="411"/>
      <c r="E470" s="456"/>
    </row>
    <row r="471" spans="1:5" ht="76.5">
      <c r="A471" s="400" t="s">
        <v>13</v>
      </c>
      <c r="B471" s="401" t="s">
        <v>2068</v>
      </c>
      <c r="C471" s="401"/>
      <c r="D471" s="399" t="s">
        <v>592</v>
      </c>
      <c r="E471" s="456"/>
    </row>
    <row r="472" spans="1:5">
      <c r="A472" s="400" t="s">
        <v>14</v>
      </c>
      <c r="B472" s="401"/>
      <c r="C472" s="401"/>
      <c r="D472" s="405"/>
      <c r="E472" s="412"/>
    </row>
    <row r="473" spans="1:5">
      <c r="A473" s="400" t="s">
        <v>15</v>
      </c>
      <c r="B473" s="401"/>
      <c r="C473" s="401"/>
      <c r="D473" s="404"/>
      <c r="E473" s="412"/>
    </row>
    <row r="474" spans="1:5" ht="114.75">
      <c r="A474" s="393" t="s">
        <v>945</v>
      </c>
      <c r="B474" s="394" t="s">
        <v>946</v>
      </c>
      <c r="C474" s="394" t="s">
        <v>947</v>
      </c>
      <c r="D474" s="396"/>
      <c r="E474" s="449"/>
    </row>
    <row r="475" spans="1:5" ht="45.95" customHeight="1">
      <c r="A475" s="397" t="s">
        <v>119</v>
      </c>
      <c r="B475" s="398" t="s">
        <v>948</v>
      </c>
      <c r="C475" s="398" t="s">
        <v>949</v>
      </c>
      <c r="D475" s="404"/>
      <c r="E475" s="412"/>
    </row>
    <row r="476" spans="1:5" ht="90.75" customHeight="1">
      <c r="A476" s="400" t="s">
        <v>120</v>
      </c>
      <c r="B476" s="402" t="s">
        <v>1303</v>
      </c>
      <c r="C476" s="401"/>
      <c r="D476" s="404" t="s">
        <v>592</v>
      </c>
      <c r="E476" s="412"/>
    </row>
    <row r="477" spans="1:5">
      <c r="A477" s="400" t="s">
        <v>179</v>
      </c>
      <c r="B477" s="402"/>
      <c r="C477" s="401"/>
      <c r="D477" s="399"/>
      <c r="E477" s="456"/>
    </row>
    <row r="478" spans="1:5" ht="76.5">
      <c r="A478" s="400" t="s">
        <v>13</v>
      </c>
      <c r="B478" s="402" t="s">
        <v>2071</v>
      </c>
      <c r="C478" s="401"/>
      <c r="D478" s="399" t="s">
        <v>592</v>
      </c>
      <c r="E478" s="456"/>
    </row>
    <row r="479" spans="1:5">
      <c r="A479" s="400" t="s">
        <v>14</v>
      </c>
      <c r="B479" s="401"/>
      <c r="C479" s="401"/>
      <c r="D479" s="405"/>
      <c r="E479" s="412"/>
    </row>
    <row r="480" spans="1:5">
      <c r="A480" s="400" t="s">
        <v>15</v>
      </c>
      <c r="B480" s="401"/>
      <c r="C480" s="401"/>
      <c r="D480" s="404"/>
      <c r="E480" s="412"/>
    </row>
    <row r="481" spans="1:5" ht="25.5">
      <c r="A481" s="397" t="s">
        <v>455</v>
      </c>
      <c r="B481" s="398" t="s">
        <v>950</v>
      </c>
      <c r="C481" s="398" t="s">
        <v>951</v>
      </c>
      <c r="D481" s="404"/>
      <c r="E481" s="412"/>
    </row>
    <row r="482" spans="1:5" ht="86.1" customHeight="1">
      <c r="A482" s="400" t="s">
        <v>120</v>
      </c>
      <c r="B482" s="402" t="s">
        <v>952</v>
      </c>
      <c r="C482" s="401"/>
      <c r="D482" s="404" t="s">
        <v>592</v>
      </c>
      <c r="E482" s="412"/>
    </row>
    <row r="483" spans="1:5">
      <c r="A483" s="400" t="s">
        <v>179</v>
      </c>
      <c r="B483" s="402"/>
      <c r="C483" s="401"/>
      <c r="D483" s="399"/>
      <c r="E483" s="456"/>
    </row>
    <row r="484" spans="1:5" ht="72" customHeight="1">
      <c r="A484" s="400" t="s">
        <v>13</v>
      </c>
      <c r="B484" s="402" t="s">
        <v>2072</v>
      </c>
      <c r="C484" s="401"/>
      <c r="D484" s="399" t="s">
        <v>592</v>
      </c>
      <c r="E484" s="456"/>
    </row>
    <row r="485" spans="1:5">
      <c r="A485" s="400" t="s">
        <v>14</v>
      </c>
      <c r="B485" s="401"/>
      <c r="C485" s="401"/>
      <c r="D485" s="405"/>
      <c r="E485" s="412"/>
    </row>
    <row r="486" spans="1:5">
      <c r="A486" s="400" t="s">
        <v>15</v>
      </c>
      <c r="B486" s="401"/>
      <c r="C486" s="401"/>
      <c r="D486" s="412"/>
      <c r="E486" s="412"/>
    </row>
    <row r="487" spans="1:5">
      <c r="A487" s="397" t="s">
        <v>953</v>
      </c>
      <c r="B487" s="398" t="s">
        <v>954</v>
      </c>
      <c r="C487" s="398" t="s">
        <v>955</v>
      </c>
      <c r="D487" s="404"/>
      <c r="E487" s="412"/>
    </row>
    <row r="488" spans="1:5" ht="75.75" customHeight="1">
      <c r="A488" s="400" t="s">
        <v>120</v>
      </c>
      <c r="B488" s="402" t="s">
        <v>956</v>
      </c>
      <c r="C488" s="401"/>
      <c r="D488" s="404" t="s">
        <v>592</v>
      </c>
      <c r="E488" s="412"/>
    </row>
    <row r="489" spans="1:5">
      <c r="A489" s="400" t="s">
        <v>179</v>
      </c>
      <c r="B489" s="402"/>
      <c r="C489" s="401"/>
      <c r="D489" s="399"/>
      <c r="E489" s="456"/>
    </row>
    <row r="490" spans="1:5" ht="63.75">
      <c r="A490" s="400" t="s">
        <v>13</v>
      </c>
      <c r="B490" s="402" t="s">
        <v>2073</v>
      </c>
      <c r="C490" s="401"/>
      <c r="D490" s="399" t="s">
        <v>592</v>
      </c>
      <c r="E490" s="456"/>
    </row>
    <row r="491" spans="1:5">
      <c r="A491" s="400" t="s">
        <v>14</v>
      </c>
      <c r="B491" s="401"/>
      <c r="C491" s="401"/>
      <c r="D491" s="404"/>
      <c r="E491" s="412"/>
    </row>
    <row r="492" spans="1:5">
      <c r="A492" s="400" t="s">
        <v>15</v>
      </c>
      <c r="B492" s="401"/>
      <c r="C492" s="401"/>
      <c r="D492" s="404"/>
      <c r="E492" s="412"/>
    </row>
    <row r="493" spans="1:5" ht="63.75">
      <c r="A493" s="393" t="s">
        <v>957</v>
      </c>
      <c r="B493" s="394" t="s">
        <v>958</v>
      </c>
      <c r="C493" s="394" t="s">
        <v>959</v>
      </c>
      <c r="D493" s="396"/>
      <c r="E493" s="449"/>
    </row>
    <row r="494" spans="1:5" ht="34.5" customHeight="1">
      <c r="A494" s="397" t="s">
        <v>960</v>
      </c>
      <c r="B494" s="398" t="s">
        <v>961</v>
      </c>
      <c r="C494" s="398" t="s">
        <v>962</v>
      </c>
      <c r="D494" s="404"/>
      <c r="E494" s="412"/>
    </row>
    <row r="495" spans="1:5" ht="51.75" customHeight="1">
      <c r="A495" s="400" t="s">
        <v>120</v>
      </c>
      <c r="B495" s="402" t="s">
        <v>963</v>
      </c>
      <c r="C495" s="401"/>
      <c r="D495" s="404" t="s">
        <v>592</v>
      </c>
      <c r="E495" s="412"/>
    </row>
    <row r="496" spans="1:5">
      <c r="A496" s="400" t="s">
        <v>179</v>
      </c>
      <c r="B496" s="402"/>
      <c r="C496" s="401"/>
      <c r="D496" s="399"/>
      <c r="E496" s="456"/>
    </row>
    <row r="497" spans="1:5" ht="38.25">
      <c r="A497" s="400" t="s">
        <v>13</v>
      </c>
      <c r="B497" s="402" t="s">
        <v>963</v>
      </c>
      <c r="C497" s="401"/>
      <c r="D497" s="399" t="s">
        <v>592</v>
      </c>
      <c r="E497" s="456"/>
    </row>
    <row r="498" spans="1:5">
      <c r="A498" s="400" t="s">
        <v>14</v>
      </c>
      <c r="B498" s="401"/>
      <c r="C498" s="401"/>
      <c r="D498" s="404"/>
      <c r="E498" s="412"/>
    </row>
    <row r="499" spans="1:5">
      <c r="A499" s="400" t="s">
        <v>15</v>
      </c>
      <c r="B499" s="401"/>
      <c r="C499" s="401"/>
      <c r="D499" s="404"/>
      <c r="E499" s="412"/>
    </row>
    <row r="500" spans="1:5" ht="25.5">
      <c r="A500" s="393" t="s">
        <v>964</v>
      </c>
      <c r="B500" s="394" t="s">
        <v>965</v>
      </c>
      <c r="C500" s="394" t="s">
        <v>966</v>
      </c>
      <c r="D500" s="396"/>
      <c r="E500" s="449"/>
    </row>
    <row r="501" spans="1:5">
      <c r="A501" s="397"/>
      <c r="B501" s="398" t="s">
        <v>967</v>
      </c>
      <c r="C501" s="398" t="s">
        <v>968</v>
      </c>
      <c r="D501" s="404"/>
      <c r="E501" s="412"/>
    </row>
    <row r="502" spans="1:5" ht="32.25" customHeight="1">
      <c r="A502" s="400" t="s">
        <v>120</v>
      </c>
      <c r="B502" s="402" t="s">
        <v>969</v>
      </c>
      <c r="C502" s="401"/>
      <c r="D502" s="404" t="s">
        <v>592</v>
      </c>
      <c r="E502" s="412"/>
    </row>
    <row r="503" spans="1:5">
      <c r="A503" s="400" t="s">
        <v>179</v>
      </c>
      <c r="B503" s="402"/>
      <c r="C503" s="401"/>
      <c r="D503" s="399"/>
      <c r="E503" s="456"/>
    </row>
    <row r="504" spans="1:5">
      <c r="A504" s="400" t="s">
        <v>13</v>
      </c>
      <c r="B504" s="402" t="s">
        <v>969</v>
      </c>
      <c r="C504" s="401"/>
      <c r="D504" s="399" t="s">
        <v>592</v>
      </c>
      <c r="E504" s="456"/>
    </row>
    <row r="505" spans="1:5">
      <c r="A505" s="400" t="s">
        <v>14</v>
      </c>
      <c r="B505" s="401"/>
      <c r="C505" s="401"/>
      <c r="D505" s="404"/>
      <c r="E505" s="412"/>
    </row>
    <row r="506" spans="1:5">
      <c r="A506" s="400" t="s">
        <v>15</v>
      </c>
      <c r="B506" s="401"/>
      <c r="C506" s="401"/>
      <c r="D506" s="404"/>
      <c r="E506" s="412"/>
    </row>
    <row r="507" spans="1:5" ht="229.5">
      <c r="A507" s="393" t="s">
        <v>970</v>
      </c>
      <c r="B507" s="394" t="s">
        <v>971</v>
      </c>
      <c r="C507" s="394" t="s">
        <v>972</v>
      </c>
      <c r="D507" s="396"/>
      <c r="E507" s="449"/>
    </row>
    <row r="508" spans="1:5">
      <c r="A508" s="397" t="s">
        <v>973</v>
      </c>
      <c r="B508" s="398" t="s">
        <v>974</v>
      </c>
      <c r="C508" s="398" t="s">
        <v>975</v>
      </c>
      <c r="D508" s="404"/>
      <c r="E508" s="412"/>
    </row>
    <row r="509" spans="1:5" ht="38.25">
      <c r="A509" s="400" t="s">
        <v>120</v>
      </c>
      <c r="B509" s="402" t="s">
        <v>976</v>
      </c>
      <c r="C509" s="401"/>
      <c r="D509" s="404" t="s">
        <v>592</v>
      </c>
      <c r="E509" s="412"/>
    </row>
    <row r="510" spans="1:5">
      <c r="A510" s="400" t="s">
        <v>179</v>
      </c>
      <c r="B510" s="401"/>
      <c r="C510" s="401"/>
      <c r="D510" s="399"/>
      <c r="E510" s="456"/>
    </row>
    <row r="511" spans="1:5">
      <c r="A511" s="400" t="s">
        <v>13</v>
      </c>
      <c r="B511" s="401"/>
      <c r="C511" s="401"/>
      <c r="D511" s="399" t="s">
        <v>592</v>
      </c>
      <c r="E511" s="456"/>
    </row>
    <row r="512" spans="1:5">
      <c r="A512" s="400" t="s">
        <v>14</v>
      </c>
      <c r="B512" s="401"/>
      <c r="C512" s="401"/>
      <c r="D512" s="404"/>
      <c r="E512" s="412"/>
    </row>
    <row r="513" spans="1:5">
      <c r="A513" s="400" t="s">
        <v>15</v>
      </c>
      <c r="B513" s="401"/>
      <c r="C513" s="401"/>
      <c r="D513" s="404"/>
      <c r="E513" s="412"/>
    </row>
    <row r="514" spans="1:5" ht="25.5">
      <c r="A514" s="397" t="s">
        <v>977</v>
      </c>
      <c r="B514" s="398" t="s">
        <v>978</v>
      </c>
      <c r="C514" s="398" t="s">
        <v>979</v>
      </c>
      <c r="D514" s="404"/>
      <c r="E514" s="412"/>
    </row>
    <row r="515" spans="1:5" ht="115.5" customHeight="1">
      <c r="A515" s="400" t="s">
        <v>120</v>
      </c>
      <c r="B515" s="402" t="s">
        <v>1605</v>
      </c>
      <c r="C515" s="401"/>
      <c r="D515" s="404" t="s">
        <v>592</v>
      </c>
      <c r="E515" s="412" t="s">
        <v>1601</v>
      </c>
    </row>
    <row r="516" spans="1:5" ht="104.25" customHeight="1">
      <c r="A516" s="400" t="s">
        <v>179</v>
      </c>
      <c r="B516" s="401" t="s">
        <v>1794</v>
      </c>
      <c r="C516" s="401"/>
      <c r="D516" s="399" t="s">
        <v>592</v>
      </c>
      <c r="E516" s="456"/>
    </row>
    <row r="517" spans="1:5" ht="82.5" customHeight="1">
      <c r="A517" s="400" t="s">
        <v>13</v>
      </c>
      <c r="B517" s="401" t="s">
        <v>2074</v>
      </c>
      <c r="C517" s="401"/>
      <c r="D517" s="399" t="s">
        <v>592</v>
      </c>
      <c r="E517" s="456"/>
    </row>
    <row r="518" spans="1:5">
      <c r="A518" s="400" t="s">
        <v>14</v>
      </c>
      <c r="B518" s="401"/>
      <c r="C518" s="401"/>
      <c r="D518" s="404"/>
      <c r="E518" s="412"/>
    </row>
    <row r="519" spans="1:5">
      <c r="A519" s="400" t="s">
        <v>15</v>
      </c>
      <c r="B519" s="401"/>
      <c r="C519" s="401"/>
      <c r="D519" s="404"/>
      <c r="E519" s="412"/>
    </row>
    <row r="520" spans="1:5" ht="160.5" customHeight="1">
      <c r="A520" s="393" t="s">
        <v>980</v>
      </c>
      <c r="B520" s="394" t="s">
        <v>981</v>
      </c>
      <c r="C520" s="394" t="s">
        <v>982</v>
      </c>
      <c r="D520" s="396"/>
      <c r="E520" s="449"/>
    </row>
    <row r="521" spans="1:5" ht="76.5">
      <c r="A521" s="393" t="s">
        <v>983</v>
      </c>
      <c r="B521" s="394" t="s">
        <v>984</v>
      </c>
      <c r="C521" s="394" t="s">
        <v>985</v>
      </c>
      <c r="D521" s="396"/>
      <c r="E521" s="449"/>
    </row>
    <row r="522" spans="1:5">
      <c r="A522" s="397" t="s">
        <v>986</v>
      </c>
      <c r="B522" s="398" t="s">
        <v>987</v>
      </c>
      <c r="C522" s="398" t="s">
        <v>988</v>
      </c>
      <c r="D522" s="404"/>
      <c r="E522" s="412"/>
    </row>
    <row r="523" spans="1:5" ht="25.5">
      <c r="A523" s="400" t="s">
        <v>120</v>
      </c>
      <c r="B523" s="402" t="s">
        <v>989</v>
      </c>
      <c r="C523" s="401"/>
      <c r="D523" s="404" t="s">
        <v>592</v>
      </c>
      <c r="E523" s="412"/>
    </row>
    <row r="524" spans="1:5">
      <c r="A524" s="400" t="s">
        <v>179</v>
      </c>
      <c r="B524" s="402"/>
      <c r="C524" s="401"/>
      <c r="D524" s="399"/>
      <c r="E524" s="456"/>
    </row>
    <row r="525" spans="1:5" ht="51">
      <c r="A525" s="400" t="s">
        <v>13</v>
      </c>
      <c r="B525" s="401" t="s">
        <v>2064</v>
      </c>
      <c r="C525" s="415"/>
      <c r="D525" s="399" t="s">
        <v>592</v>
      </c>
      <c r="E525" s="456"/>
    </row>
    <row r="526" spans="1:5">
      <c r="A526" s="400" t="s">
        <v>14</v>
      </c>
      <c r="B526" s="402"/>
      <c r="C526" s="401"/>
      <c r="D526" s="404"/>
      <c r="E526" s="412"/>
    </row>
    <row r="527" spans="1:5">
      <c r="A527" s="400" t="s">
        <v>15</v>
      </c>
      <c r="B527" s="402"/>
      <c r="C527" s="401"/>
      <c r="D527" s="404"/>
      <c r="E527" s="412"/>
    </row>
    <row r="528" spans="1:5" ht="63.75">
      <c r="A528" s="413" t="s">
        <v>990</v>
      </c>
      <c r="B528" s="394" t="s">
        <v>991</v>
      </c>
      <c r="C528" s="394" t="s">
        <v>992</v>
      </c>
      <c r="D528" s="396"/>
      <c r="E528" s="449"/>
    </row>
    <row r="529" spans="1:5">
      <c r="A529" s="397" t="s">
        <v>993</v>
      </c>
      <c r="B529" s="398" t="s">
        <v>994</v>
      </c>
      <c r="C529" s="398" t="s">
        <v>995</v>
      </c>
      <c r="D529" s="404"/>
      <c r="E529" s="412"/>
    </row>
    <row r="530" spans="1:5">
      <c r="A530" s="397"/>
      <c r="B530" s="398" t="s">
        <v>996</v>
      </c>
      <c r="C530" s="414" t="s">
        <v>997</v>
      </c>
      <c r="D530" s="404"/>
      <c r="E530" s="412"/>
    </row>
    <row r="531" spans="1:5" ht="67.5" customHeight="1">
      <c r="A531" s="400" t="s">
        <v>120</v>
      </c>
      <c r="B531" s="402" t="s">
        <v>998</v>
      </c>
      <c r="C531" s="415"/>
      <c r="D531" s="404" t="s">
        <v>592</v>
      </c>
      <c r="E531" s="412"/>
    </row>
    <row r="532" spans="1:5">
      <c r="A532" s="400" t="s">
        <v>179</v>
      </c>
      <c r="B532" s="401"/>
      <c r="C532" s="415"/>
      <c r="D532" s="399"/>
      <c r="E532" s="456"/>
    </row>
    <row r="533" spans="1:5" ht="25.5">
      <c r="A533" s="400" t="s">
        <v>13</v>
      </c>
      <c r="B533" s="401" t="s">
        <v>2063</v>
      </c>
      <c r="C533" s="415"/>
      <c r="D533" s="399" t="s">
        <v>592</v>
      </c>
      <c r="E533" s="456"/>
    </row>
    <row r="534" spans="1:5">
      <c r="A534" s="400" t="s">
        <v>14</v>
      </c>
      <c r="B534" s="401"/>
      <c r="C534" s="415"/>
      <c r="D534" s="404"/>
      <c r="E534" s="412"/>
    </row>
    <row r="535" spans="1:5">
      <c r="A535" s="400" t="s">
        <v>15</v>
      </c>
      <c r="B535" s="401"/>
      <c r="C535" s="415"/>
      <c r="D535" s="404"/>
      <c r="E535" s="412"/>
    </row>
    <row r="536" spans="1:5" ht="153">
      <c r="A536" s="397"/>
      <c r="B536" s="398" t="s">
        <v>999</v>
      </c>
      <c r="C536" s="414" t="s">
        <v>1000</v>
      </c>
      <c r="D536" s="404"/>
      <c r="E536" s="412"/>
    </row>
    <row r="537" spans="1:5" ht="93" customHeight="1">
      <c r="A537" s="400" t="s">
        <v>120</v>
      </c>
      <c r="B537" s="402" t="s">
        <v>1001</v>
      </c>
      <c r="C537" s="415"/>
      <c r="D537" s="404" t="s">
        <v>592</v>
      </c>
      <c r="E537" s="412"/>
    </row>
    <row r="538" spans="1:5">
      <c r="A538" s="400" t="s">
        <v>179</v>
      </c>
      <c r="B538" s="415"/>
      <c r="C538" s="415"/>
      <c r="D538" s="399"/>
      <c r="E538" s="456"/>
    </row>
    <row r="539" spans="1:5" ht="63.75">
      <c r="A539" s="400" t="s">
        <v>13</v>
      </c>
      <c r="B539" s="402" t="s">
        <v>2062</v>
      </c>
      <c r="C539" s="415"/>
      <c r="D539" s="404" t="s">
        <v>592</v>
      </c>
      <c r="E539" s="456"/>
    </row>
    <row r="540" spans="1:5">
      <c r="A540" s="400" t="s">
        <v>14</v>
      </c>
      <c r="B540" s="415"/>
      <c r="C540" s="415"/>
      <c r="D540" s="404"/>
      <c r="E540" s="412"/>
    </row>
    <row r="541" spans="1:5">
      <c r="A541" s="400" t="s">
        <v>15</v>
      </c>
      <c r="B541" s="415"/>
      <c r="C541" s="415"/>
      <c r="D541" s="404"/>
      <c r="E541" s="412"/>
    </row>
    <row r="542" spans="1:5" ht="25.5">
      <c r="A542" s="397"/>
      <c r="B542" s="398" t="s">
        <v>1002</v>
      </c>
      <c r="C542" s="414" t="s">
        <v>1003</v>
      </c>
      <c r="D542" s="404"/>
      <c r="E542" s="412"/>
    </row>
    <row r="543" spans="1:5" ht="51.95" customHeight="1">
      <c r="A543" s="400" t="s">
        <v>120</v>
      </c>
      <c r="B543" s="402" t="s">
        <v>1004</v>
      </c>
      <c r="C543" s="415"/>
      <c r="D543" s="404" t="s">
        <v>592</v>
      </c>
      <c r="E543" s="412"/>
    </row>
    <row r="544" spans="1:5">
      <c r="A544" s="400" t="s">
        <v>179</v>
      </c>
      <c r="B544" s="415"/>
      <c r="C544" s="415"/>
      <c r="D544" s="399"/>
      <c r="E544" s="456"/>
    </row>
    <row r="545" spans="1:5" ht="51">
      <c r="A545" s="400" t="s">
        <v>13</v>
      </c>
      <c r="B545" s="402" t="s">
        <v>2061</v>
      </c>
      <c r="C545" s="415"/>
      <c r="D545" s="404" t="s">
        <v>592</v>
      </c>
      <c r="E545" s="456"/>
    </row>
    <row r="546" spans="1:5">
      <c r="A546" s="400" t="s">
        <v>14</v>
      </c>
      <c r="B546" s="415"/>
      <c r="C546" s="415"/>
      <c r="D546" s="399"/>
      <c r="E546" s="456"/>
    </row>
    <row r="547" spans="1:5">
      <c r="A547" s="400" t="s">
        <v>15</v>
      </c>
      <c r="B547" s="415"/>
      <c r="C547" s="415"/>
      <c r="D547" s="399"/>
      <c r="E547" s="456"/>
    </row>
    <row r="548" spans="1:5" ht="191.25">
      <c r="A548" s="397"/>
      <c r="B548" s="398" t="s">
        <v>1005</v>
      </c>
      <c r="C548" s="414" t="s">
        <v>1006</v>
      </c>
      <c r="D548" s="404"/>
      <c r="E548" s="412"/>
    </row>
    <row r="549" spans="1:5" ht="52.5" customHeight="1">
      <c r="A549" s="400" t="s">
        <v>120</v>
      </c>
      <c r="B549" s="402" t="s">
        <v>1007</v>
      </c>
      <c r="C549" s="401"/>
      <c r="D549" s="404" t="s">
        <v>592</v>
      </c>
      <c r="E549" s="412"/>
    </row>
    <row r="550" spans="1:5">
      <c r="A550" s="400" t="s">
        <v>179</v>
      </c>
      <c r="B550" s="402"/>
      <c r="C550" s="401"/>
      <c r="D550" s="399"/>
      <c r="E550" s="456"/>
    </row>
    <row r="551" spans="1:5" ht="25.5">
      <c r="A551" s="400" t="s">
        <v>13</v>
      </c>
      <c r="B551" s="402" t="s">
        <v>1007</v>
      </c>
      <c r="C551" s="401"/>
      <c r="D551" s="404" t="s">
        <v>592</v>
      </c>
      <c r="E551" s="456"/>
    </row>
    <row r="552" spans="1:5">
      <c r="A552" s="400" t="s">
        <v>14</v>
      </c>
      <c r="B552" s="402"/>
      <c r="C552" s="401"/>
      <c r="D552" s="399"/>
      <c r="E552" s="456"/>
    </row>
    <row r="553" spans="1:5">
      <c r="A553" s="400" t="s">
        <v>15</v>
      </c>
      <c r="B553" s="402"/>
      <c r="C553" s="401"/>
      <c r="D553" s="399"/>
      <c r="E553" s="456"/>
    </row>
    <row r="554" spans="1:5">
      <c r="A554" s="397"/>
      <c r="B554" s="398" t="s">
        <v>1008</v>
      </c>
      <c r="C554" s="414" t="s">
        <v>1009</v>
      </c>
      <c r="D554" s="404"/>
      <c r="E554" s="412"/>
    </row>
    <row r="555" spans="1:5" ht="63.75">
      <c r="A555" s="400" t="s">
        <v>120</v>
      </c>
      <c r="B555" s="402" t="s">
        <v>1010</v>
      </c>
      <c r="C555" s="415"/>
      <c r="D555" s="404" t="s">
        <v>592</v>
      </c>
      <c r="E555" s="412"/>
    </row>
    <row r="556" spans="1:5">
      <c r="A556" s="400" t="s">
        <v>179</v>
      </c>
      <c r="B556" s="415"/>
      <c r="C556" s="415"/>
      <c r="D556" s="399"/>
      <c r="E556" s="456"/>
    </row>
    <row r="557" spans="1:5" ht="51">
      <c r="A557" s="400" t="s">
        <v>13</v>
      </c>
      <c r="B557" s="402" t="s">
        <v>2060</v>
      </c>
      <c r="C557" s="416"/>
      <c r="D557" s="399" t="s">
        <v>592</v>
      </c>
      <c r="E557" s="456"/>
    </row>
    <row r="558" spans="1:5">
      <c r="A558" s="400" t="s">
        <v>14</v>
      </c>
      <c r="B558" s="415"/>
      <c r="C558" s="415"/>
      <c r="D558" s="399"/>
      <c r="E558" s="456"/>
    </row>
    <row r="559" spans="1:5">
      <c r="A559" s="400" t="s">
        <v>15</v>
      </c>
      <c r="B559" s="415"/>
      <c r="C559" s="415"/>
      <c r="D559" s="399"/>
      <c r="E559" s="456"/>
    </row>
    <row r="560" spans="1:5" ht="204">
      <c r="A560" s="397"/>
      <c r="B560" s="398" t="s">
        <v>1011</v>
      </c>
      <c r="C560" s="414" t="s">
        <v>1012</v>
      </c>
      <c r="D560" s="404"/>
      <c r="E560" s="412"/>
    </row>
    <row r="561" spans="1:5" ht="55.5" customHeight="1">
      <c r="A561" s="400" t="s">
        <v>120</v>
      </c>
      <c r="B561" s="402" t="s">
        <v>1013</v>
      </c>
      <c r="C561" s="415"/>
      <c r="D561" s="404" t="s">
        <v>592</v>
      </c>
      <c r="E561" s="412"/>
    </row>
    <row r="562" spans="1:5" ht="89.25">
      <c r="A562" s="400" t="s">
        <v>179</v>
      </c>
      <c r="B562" s="549" t="s">
        <v>1803</v>
      </c>
      <c r="C562" s="549"/>
      <c r="D562" s="550" t="s">
        <v>1767</v>
      </c>
      <c r="E562" s="551" t="s">
        <v>1788</v>
      </c>
    </row>
    <row r="563" spans="1:5" ht="51">
      <c r="A563" s="400" t="s">
        <v>13</v>
      </c>
      <c r="B563" s="401" t="s">
        <v>2059</v>
      </c>
      <c r="C563" s="415"/>
      <c r="D563" s="399" t="s">
        <v>592</v>
      </c>
      <c r="E563" s="456"/>
    </row>
    <row r="564" spans="1:5">
      <c r="A564" s="400" t="s">
        <v>14</v>
      </c>
      <c r="B564" s="401"/>
      <c r="C564" s="415"/>
      <c r="D564" s="404"/>
      <c r="E564" s="412"/>
    </row>
    <row r="565" spans="1:5">
      <c r="A565" s="400" t="s">
        <v>15</v>
      </c>
      <c r="B565" s="401"/>
      <c r="C565" s="415"/>
      <c r="D565" s="404"/>
      <c r="E565" s="412"/>
    </row>
    <row r="566" spans="1:5" ht="76.5">
      <c r="A566" s="397"/>
      <c r="B566" s="398" t="s">
        <v>1014</v>
      </c>
      <c r="C566" s="414" t="s">
        <v>1015</v>
      </c>
      <c r="D566" s="404"/>
      <c r="E566" s="412"/>
    </row>
    <row r="567" spans="1:5" ht="78.75" customHeight="1">
      <c r="A567" s="400" t="s">
        <v>120</v>
      </c>
      <c r="B567" s="402" t="s">
        <v>1016</v>
      </c>
      <c r="C567" s="415"/>
      <c r="D567" s="404" t="s">
        <v>592</v>
      </c>
      <c r="E567" s="412"/>
    </row>
    <row r="568" spans="1:5">
      <c r="A568" s="400" t="s">
        <v>179</v>
      </c>
      <c r="B568" s="415"/>
      <c r="C568" s="415"/>
      <c r="D568" s="399"/>
      <c r="E568" s="456"/>
    </row>
    <row r="569" spans="1:5" ht="51">
      <c r="A569" s="400" t="s">
        <v>13</v>
      </c>
      <c r="B569" s="402" t="s">
        <v>2058</v>
      </c>
      <c r="C569" s="415"/>
      <c r="D569" s="404" t="s">
        <v>592</v>
      </c>
      <c r="E569" s="456"/>
    </row>
    <row r="570" spans="1:5">
      <c r="A570" s="400" t="s">
        <v>14</v>
      </c>
      <c r="B570" s="415"/>
      <c r="C570" s="415"/>
      <c r="D570" s="399"/>
      <c r="E570" s="456"/>
    </row>
    <row r="571" spans="1:5">
      <c r="A571" s="400" t="s">
        <v>15</v>
      </c>
      <c r="B571" s="415"/>
      <c r="C571" s="415"/>
      <c r="D571" s="399"/>
      <c r="E571" s="456"/>
    </row>
    <row r="572" spans="1:5">
      <c r="A572" s="397"/>
      <c r="B572" s="398" t="s">
        <v>1017</v>
      </c>
      <c r="C572" s="414" t="s">
        <v>1018</v>
      </c>
      <c r="D572" s="404"/>
      <c r="E572" s="412"/>
    </row>
    <row r="573" spans="1:5" ht="51.75" customHeight="1">
      <c r="A573" s="400" t="s">
        <v>120</v>
      </c>
      <c r="B573" s="402" t="s">
        <v>630</v>
      </c>
      <c r="C573" s="401"/>
      <c r="D573" s="404" t="s">
        <v>592</v>
      </c>
      <c r="E573" s="412"/>
    </row>
    <row r="574" spans="1:5">
      <c r="A574" s="400" t="s">
        <v>179</v>
      </c>
      <c r="B574" s="402"/>
      <c r="C574" s="401"/>
      <c r="D574" s="399"/>
      <c r="E574" s="456"/>
    </row>
    <row r="575" spans="1:5" ht="51">
      <c r="A575" s="400" t="s">
        <v>13</v>
      </c>
      <c r="B575" s="402" t="s">
        <v>2057</v>
      </c>
      <c r="C575" s="401"/>
      <c r="D575" s="404" t="s">
        <v>592</v>
      </c>
      <c r="E575" s="456"/>
    </row>
    <row r="576" spans="1:5">
      <c r="A576" s="400" t="s">
        <v>14</v>
      </c>
      <c r="B576" s="402"/>
      <c r="C576" s="401"/>
      <c r="D576" s="399"/>
      <c r="E576" s="456"/>
    </row>
    <row r="577" spans="1:5">
      <c r="A577" s="400" t="s">
        <v>15</v>
      </c>
      <c r="B577" s="402"/>
      <c r="C577" s="401"/>
      <c r="D577" s="399"/>
      <c r="E577" s="456"/>
    </row>
    <row r="578" spans="1:5" ht="37.5" customHeight="1">
      <c r="A578" s="393" t="s">
        <v>1019</v>
      </c>
      <c r="B578" s="394" t="s">
        <v>1020</v>
      </c>
      <c r="C578" s="394" t="s">
        <v>1614</v>
      </c>
      <c r="D578" s="396"/>
      <c r="E578" s="449"/>
    </row>
    <row r="579" spans="1:5" ht="89.25">
      <c r="A579" s="397" t="s">
        <v>1021</v>
      </c>
      <c r="B579" s="398" t="s">
        <v>1022</v>
      </c>
      <c r="C579" s="414" t="s">
        <v>1023</v>
      </c>
      <c r="D579" s="404"/>
      <c r="E579" s="412"/>
    </row>
    <row r="580" spans="1:5" ht="44.25" customHeight="1">
      <c r="A580" s="400" t="s">
        <v>120</v>
      </c>
      <c r="B580" s="402" t="s">
        <v>1024</v>
      </c>
      <c r="C580" s="415"/>
      <c r="D580" s="404" t="s">
        <v>592</v>
      </c>
      <c r="E580" s="412"/>
    </row>
    <row r="581" spans="1:5">
      <c r="A581" s="400" t="s">
        <v>179</v>
      </c>
      <c r="B581" s="402"/>
      <c r="C581" s="415"/>
      <c r="D581" s="399"/>
      <c r="E581" s="456"/>
    </row>
    <row r="582" spans="1:5" ht="25.5">
      <c r="A582" s="400" t="s">
        <v>13</v>
      </c>
      <c r="B582" s="402" t="s">
        <v>1024</v>
      </c>
      <c r="C582" s="415"/>
      <c r="D582" s="404" t="s">
        <v>592</v>
      </c>
      <c r="E582" s="456"/>
    </row>
    <row r="583" spans="1:5">
      <c r="A583" s="400" t="s">
        <v>14</v>
      </c>
      <c r="B583" s="402"/>
      <c r="C583" s="415"/>
      <c r="D583" s="399"/>
      <c r="E583" s="456"/>
    </row>
    <row r="584" spans="1:5">
      <c r="A584" s="400" t="s">
        <v>15</v>
      </c>
      <c r="B584" s="402"/>
      <c r="C584" s="415"/>
      <c r="D584" s="399"/>
      <c r="E584" s="456"/>
    </row>
    <row r="585" spans="1:5" ht="32.25" customHeight="1">
      <c r="A585" s="397" t="s">
        <v>1025</v>
      </c>
      <c r="B585" s="398" t="s">
        <v>2091</v>
      </c>
      <c r="C585" s="414" t="s">
        <v>1606</v>
      </c>
      <c r="D585" s="404"/>
      <c r="E585" s="412"/>
    </row>
    <row r="586" spans="1:5" ht="39.75" customHeight="1">
      <c r="A586" s="400" t="s">
        <v>120</v>
      </c>
      <c r="B586" s="402" t="s">
        <v>1610</v>
      </c>
      <c r="C586" s="415"/>
      <c r="D586" s="404" t="s">
        <v>592</v>
      </c>
      <c r="E586" s="412" t="s">
        <v>1612</v>
      </c>
    </row>
    <row r="587" spans="1:5" ht="59.25" customHeight="1">
      <c r="A587" s="400" t="s">
        <v>179</v>
      </c>
      <c r="B587" s="402" t="s">
        <v>1797</v>
      </c>
      <c r="C587" s="415"/>
      <c r="D587" s="399" t="s">
        <v>592</v>
      </c>
      <c r="E587" s="456"/>
    </row>
    <row r="588" spans="1:5" ht="51">
      <c r="A588" s="400" t="s">
        <v>13</v>
      </c>
      <c r="B588" s="402" t="s">
        <v>1797</v>
      </c>
      <c r="C588" s="415"/>
      <c r="D588" s="399" t="s">
        <v>592</v>
      </c>
      <c r="E588" s="456"/>
    </row>
    <row r="589" spans="1:5">
      <c r="A589" s="400" t="s">
        <v>14</v>
      </c>
      <c r="B589" s="402"/>
      <c r="C589" s="415"/>
      <c r="D589" s="399"/>
      <c r="E589" s="456"/>
    </row>
    <row r="590" spans="1:5">
      <c r="A590" s="400" t="s">
        <v>15</v>
      </c>
      <c r="B590" s="402"/>
      <c r="C590" s="415"/>
      <c r="D590" s="399"/>
      <c r="E590" s="456"/>
    </row>
    <row r="591" spans="1:5" ht="25.5">
      <c r="A591" s="397" t="s">
        <v>1026</v>
      </c>
      <c r="B591" s="398" t="s">
        <v>2092</v>
      </c>
      <c r="C591" s="414" t="s">
        <v>1027</v>
      </c>
      <c r="D591" s="404"/>
      <c r="E591" s="412"/>
    </row>
    <row r="592" spans="1:5" ht="45" customHeight="1">
      <c r="A592" s="400" t="s">
        <v>120</v>
      </c>
      <c r="B592" s="402" t="s">
        <v>1611</v>
      </c>
      <c r="C592" s="415"/>
      <c r="D592" s="404" t="s">
        <v>592</v>
      </c>
      <c r="E592" s="412" t="s">
        <v>1612</v>
      </c>
    </row>
    <row r="593" spans="1:5" ht="57.75" customHeight="1">
      <c r="A593" s="400" t="s">
        <v>179</v>
      </c>
      <c r="B593" s="402" t="s">
        <v>1797</v>
      </c>
      <c r="C593" s="415"/>
      <c r="D593" s="399" t="s">
        <v>592</v>
      </c>
      <c r="E593" s="456"/>
    </row>
    <row r="594" spans="1:5" ht="89.25">
      <c r="A594" s="400" t="s">
        <v>13</v>
      </c>
      <c r="B594" s="549" t="s">
        <v>2097</v>
      </c>
      <c r="C594" s="552"/>
      <c r="D594" s="550" t="s">
        <v>1767</v>
      </c>
      <c r="E594" s="551" t="s">
        <v>2083</v>
      </c>
    </row>
    <row r="595" spans="1:5">
      <c r="A595" s="400" t="s">
        <v>14</v>
      </c>
      <c r="B595" s="402"/>
      <c r="C595" s="415"/>
      <c r="D595" s="399"/>
      <c r="E595" s="456"/>
    </row>
    <row r="596" spans="1:5">
      <c r="A596" s="400" t="s">
        <v>15</v>
      </c>
      <c r="B596" s="402"/>
      <c r="C596" s="415"/>
      <c r="D596" s="399"/>
      <c r="E596" s="456"/>
    </row>
    <row r="597" spans="1:5">
      <c r="A597" s="397" t="s">
        <v>1028</v>
      </c>
      <c r="B597" s="398" t="s">
        <v>1029</v>
      </c>
      <c r="C597" s="414" t="s">
        <v>1030</v>
      </c>
      <c r="D597" s="404"/>
      <c r="E597" s="412"/>
    </row>
    <row r="598" spans="1:5" ht="36.75" customHeight="1">
      <c r="A598" s="400" t="s">
        <v>120</v>
      </c>
      <c r="B598" s="402" t="s">
        <v>1031</v>
      </c>
      <c r="C598" s="415"/>
      <c r="D598" s="404" t="s">
        <v>592</v>
      </c>
      <c r="E598" s="412"/>
    </row>
    <row r="599" spans="1:5">
      <c r="A599" s="400" t="s">
        <v>179</v>
      </c>
      <c r="B599" s="402"/>
      <c r="C599" s="415"/>
      <c r="D599" s="399"/>
      <c r="E599" s="456"/>
    </row>
    <row r="600" spans="1:5" ht="25.5">
      <c r="A600" s="400" t="s">
        <v>13</v>
      </c>
      <c r="B600" s="402" t="s">
        <v>1031</v>
      </c>
      <c r="C600" s="415"/>
      <c r="D600" s="404" t="s">
        <v>592</v>
      </c>
      <c r="E600" s="456"/>
    </row>
    <row r="601" spans="1:5">
      <c r="A601" s="400" t="s">
        <v>14</v>
      </c>
      <c r="B601" s="402"/>
      <c r="C601" s="415"/>
      <c r="D601" s="399"/>
      <c r="E601" s="456"/>
    </row>
    <row r="602" spans="1:5">
      <c r="A602" s="400" t="s">
        <v>15</v>
      </c>
      <c r="B602" s="402"/>
      <c r="C602" s="415"/>
      <c r="D602" s="399"/>
      <c r="E602" s="456"/>
    </row>
    <row r="603" spans="1:5" ht="25.5">
      <c r="A603" s="393" t="s">
        <v>1032</v>
      </c>
      <c r="B603" s="394" t="s">
        <v>1033</v>
      </c>
      <c r="C603" s="394" t="s">
        <v>1034</v>
      </c>
      <c r="D603" s="396"/>
      <c r="E603" s="449"/>
    </row>
    <row r="604" spans="1:5">
      <c r="A604" s="397" t="s">
        <v>1035</v>
      </c>
      <c r="B604" s="398" t="s">
        <v>1036</v>
      </c>
      <c r="C604" s="398" t="s">
        <v>1037</v>
      </c>
      <c r="D604" s="404"/>
      <c r="E604" s="412"/>
    </row>
    <row r="605" spans="1:5" ht="68.25" customHeight="1">
      <c r="A605" s="400" t="s">
        <v>120</v>
      </c>
      <c r="B605" s="402" t="s">
        <v>1304</v>
      </c>
      <c r="C605" s="401"/>
      <c r="D605" s="404" t="s">
        <v>592</v>
      </c>
      <c r="E605" s="412"/>
    </row>
    <row r="606" spans="1:5">
      <c r="A606" s="400" t="s">
        <v>179</v>
      </c>
      <c r="B606" s="402"/>
      <c r="C606" s="401"/>
      <c r="D606" s="399"/>
      <c r="E606" s="456"/>
    </row>
    <row r="607" spans="1:5" ht="51">
      <c r="A607" s="400" t="s">
        <v>13</v>
      </c>
      <c r="B607" s="402" t="s">
        <v>2056</v>
      </c>
      <c r="C607" s="401"/>
      <c r="D607" s="404" t="s">
        <v>592</v>
      </c>
      <c r="E607" s="456"/>
    </row>
    <row r="608" spans="1:5">
      <c r="A608" s="400" t="s">
        <v>14</v>
      </c>
      <c r="B608" s="402"/>
      <c r="C608" s="401"/>
      <c r="D608" s="399"/>
      <c r="E608" s="456"/>
    </row>
    <row r="609" spans="1:5">
      <c r="A609" s="400" t="s">
        <v>15</v>
      </c>
      <c r="B609" s="402"/>
      <c r="C609" s="401"/>
      <c r="D609" s="399"/>
      <c r="E609" s="456"/>
    </row>
    <row r="610" spans="1:5" ht="25.5">
      <c r="A610" s="393" t="s">
        <v>1038</v>
      </c>
      <c r="B610" s="394" t="s">
        <v>1039</v>
      </c>
      <c r="C610" s="394" t="s">
        <v>1040</v>
      </c>
      <c r="D610" s="396"/>
      <c r="E610" s="449"/>
    </row>
    <row r="611" spans="1:5">
      <c r="A611" s="397" t="s">
        <v>1041</v>
      </c>
      <c r="B611" s="398" t="s">
        <v>1042</v>
      </c>
      <c r="C611" s="398" t="s">
        <v>1043</v>
      </c>
      <c r="D611" s="404"/>
      <c r="E611" s="412"/>
    </row>
    <row r="612" spans="1:5" ht="51">
      <c r="A612" s="400" t="s">
        <v>120</v>
      </c>
      <c r="B612" s="401" t="s">
        <v>1044</v>
      </c>
      <c r="C612" s="401"/>
      <c r="D612" s="404" t="s">
        <v>592</v>
      </c>
      <c r="E612" s="412"/>
    </row>
    <row r="613" spans="1:5">
      <c r="A613" s="400" t="s">
        <v>179</v>
      </c>
      <c r="B613" s="402"/>
      <c r="C613" s="401"/>
      <c r="D613" s="411"/>
      <c r="E613" s="456"/>
    </row>
    <row r="614" spans="1:5" ht="63.75">
      <c r="A614" s="400" t="s">
        <v>13</v>
      </c>
      <c r="B614" s="401" t="s">
        <v>2055</v>
      </c>
      <c r="C614" s="401"/>
      <c r="D614" s="404" t="s">
        <v>592</v>
      </c>
      <c r="E614" s="456"/>
    </row>
    <row r="615" spans="1:5">
      <c r="A615" s="400" t="s">
        <v>14</v>
      </c>
      <c r="B615" s="402"/>
      <c r="C615" s="401"/>
      <c r="D615" s="411"/>
      <c r="E615" s="456"/>
    </row>
    <row r="616" spans="1:5">
      <c r="A616" s="400" t="s">
        <v>15</v>
      </c>
      <c r="B616" s="402"/>
      <c r="C616" s="401"/>
      <c r="D616" s="411"/>
      <c r="E616" s="456"/>
    </row>
    <row r="617" spans="1:5" ht="51">
      <c r="A617" s="393" t="s">
        <v>1045</v>
      </c>
      <c r="B617" s="394" t="s">
        <v>1046</v>
      </c>
      <c r="C617" s="394" t="s">
        <v>1047</v>
      </c>
      <c r="D617" s="396"/>
      <c r="E617" s="449"/>
    </row>
    <row r="618" spans="1:5">
      <c r="A618" s="397" t="s">
        <v>1048</v>
      </c>
      <c r="B618" s="398" t="s">
        <v>1049</v>
      </c>
      <c r="C618" s="398" t="s">
        <v>1050</v>
      </c>
      <c r="D618" s="404"/>
      <c r="E618" s="412"/>
    </row>
    <row r="619" spans="1:5" ht="69.75" customHeight="1">
      <c r="A619" s="400" t="s">
        <v>120</v>
      </c>
      <c r="B619" s="401" t="s">
        <v>1305</v>
      </c>
      <c r="C619" s="401"/>
      <c r="D619" s="404" t="s">
        <v>592</v>
      </c>
      <c r="E619" s="412"/>
    </row>
    <row r="620" spans="1:5">
      <c r="A620" s="400" t="s">
        <v>179</v>
      </c>
      <c r="B620" s="401"/>
      <c r="C620" s="401"/>
      <c r="D620" s="399"/>
      <c r="E620" s="456"/>
    </row>
    <row r="621" spans="1:5" ht="76.5">
      <c r="A621" s="400" t="s">
        <v>13</v>
      </c>
      <c r="B621" s="401" t="s">
        <v>2054</v>
      </c>
      <c r="C621" s="401"/>
      <c r="D621" s="404" t="s">
        <v>592</v>
      </c>
      <c r="E621" s="456"/>
    </row>
    <row r="622" spans="1:5">
      <c r="A622" s="400" t="s">
        <v>14</v>
      </c>
      <c r="B622" s="401"/>
      <c r="C622" s="401"/>
      <c r="D622" s="404"/>
      <c r="E622" s="412"/>
    </row>
    <row r="623" spans="1:5">
      <c r="A623" s="400" t="s">
        <v>15</v>
      </c>
      <c r="B623" s="401"/>
      <c r="C623" s="401"/>
      <c r="D623" s="404"/>
      <c r="E623" s="412"/>
    </row>
    <row r="624" spans="1:5" ht="114.75">
      <c r="A624" s="393" t="s">
        <v>1051</v>
      </c>
      <c r="B624" s="394" t="s">
        <v>1052</v>
      </c>
      <c r="C624" s="394" t="s">
        <v>1053</v>
      </c>
      <c r="D624" s="396"/>
      <c r="E624" s="449"/>
    </row>
    <row r="625" spans="1:5">
      <c r="A625" s="397" t="s">
        <v>1054</v>
      </c>
      <c r="B625" s="398" t="s">
        <v>1055</v>
      </c>
      <c r="C625" s="398" t="s">
        <v>1056</v>
      </c>
      <c r="D625" s="404"/>
      <c r="E625" s="412"/>
    </row>
    <row r="626" spans="1:5" ht="40.5" customHeight="1">
      <c r="A626" s="400" t="s">
        <v>120</v>
      </c>
      <c r="B626" s="402" t="s">
        <v>1057</v>
      </c>
      <c r="C626" s="398"/>
      <c r="D626" s="404" t="s">
        <v>592</v>
      </c>
      <c r="E626" s="412"/>
    </row>
    <row r="627" spans="1:5">
      <c r="A627" s="400" t="s">
        <v>179</v>
      </c>
      <c r="B627" s="401"/>
      <c r="C627" s="398"/>
      <c r="D627" s="399"/>
      <c r="E627" s="456"/>
    </row>
    <row r="628" spans="1:5" ht="38.25">
      <c r="A628" s="400" t="s">
        <v>13</v>
      </c>
      <c r="B628" s="402" t="s">
        <v>2053</v>
      </c>
      <c r="C628" s="398"/>
      <c r="D628" s="404" t="s">
        <v>592</v>
      </c>
      <c r="E628" s="456"/>
    </row>
    <row r="629" spans="1:5">
      <c r="A629" s="400" t="s">
        <v>14</v>
      </c>
      <c r="B629" s="402"/>
      <c r="C629" s="398"/>
      <c r="D629" s="404"/>
      <c r="E629" s="412"/>
    </row>
    <row r="630" spans="1:5">
      <c r="A630" s="400" t="s">
        <v>15</v>
      </c>
      <c r="B630" s="402"/>
      <c r="C630" s="398"/>
      <c r="D630" s="404"/>
      <c r="E630" s="412"/>
    </row>
    <row r="631" spans="1:5" ht="38.25">
      <c r="A631" s="393" t="s">
        <v>1058</v>
      </c>
      <c r="B631" s="394" t="s">
        <v>1059</v>
      </c>
      <c r="C631" s="394" t="s">
        <v>1060</v>
      </c>
      <c r="D631" s="396"/>
      <c r="E631" s="449"/>
    </row>
    <row r="632" spans="1:5" ht="25.5">
      <c r="A632" s="397" t="s">
        <v>1061</v>
      </c>
      <c r="B632" s="398" t="s">
        <v>1062</v>
      </c>
      <c r="C632" s="414" t="s">
        <v>1063</v>
      </c>
      <c r="D632" s="404"/>
      <c r="E632" s="412"/>
    </row>
    <row r="633" spans="1:5" ht="41.25" customHeight="1">
      <c r="A633" s="400" t="s">
        <v>120</v>
      </c>
      <c r="B633" s="402" t="s">
        <v>1064</v>
      </c>
      <c r="C633" s="415"/>
      <c r="D633" s="404" t="s">
        <v>592</v>
      </c>
      <c r="E633" s="412"/>
    </row>
    <row r="634" spans="1:5">
      <c r="A634" s="400" t="s">
        <v>179</v>
      </c>
      <c r="B634" s="402"/>
      <c r="C634" s="415"/>
      <c r="D634" s="399"/>
      <c r="E634" s="456"/>
    </row>
    <row r="635" spans="1:5" ht="25.5">
      <c r="A635" s="400" t="s">
        <v>13</v>
      </c>
      <c r="B635" s="402" t="s">
        <v>2051</v>
      </c>
      <c r="C635" s="415"/>
      <c r="D635" s="404" t="s">
        <v>592</v>
      </c>
      <c r="E635" s="412"/>
    </row>
    <row r="636" spans="1:5">
      <c r="A636" s="400" t="s">
        <v>14</v>
      </c>
      <c r="B636" s="401"/>
      <c r="C636" s="415"/>
      <c r="D636" s="404"/>
      <c r="E636" s="412"/>
    </row>
    <row r="637" spans="1:5">
      <c r="A637" s="400" t="s">
        <v>15</v>
      </c>
      <c r="B637" s="401"/>
      <c r="C637" s="415"/>
      <c r="D637" s="404"/>
      <c r="E637" s="412"/>
    </row>
    <row r="638" spans="1:5" ht="25.5">
      <c r="A638" s="397" t="s">
        <v>1065</v>
      </c>
      <c r="B638" s="398" t="s">
        <v>1066</v>
      </c>
      <c r="C638" s="414" t="s">
        <v>1067</v>
      </c>
      <c r="D638" s="404"/>
      <c r="E638" s="412"/>
    </row>
    <row r="639" spans="1:5" ht="25.5">
      <c r="A639" s="400" t="s">
        <v>120</v>
      </c>
      <c r="B639" s="402" t="s">
        <v>1064</v>
      </c>
      <c r="C639" s="415"/>
      <c r="D639" s="404" t="s">
        <v>592</v>
      </c>
      <c r="E639" s="412"/>
    </row>
    <row r="640" spans="1:5">
      <c r="A640" s="400" t="s">
        <v>179</v>
      </c>
      <c r="B640" s="402"/>
      <c r="C640" s="415"/>
      <c r="D640" s="399"/>
      <c r="E640" s="456"/>
    </row>
    <row r="641" spans="1:5" ht="25.5">
      <c r="A641" s="400" t="s">
        <v>13</v>
      </c>
      <c r="B641" s="402" t="s">
        <v>2051</v>
      </c>
      <c r="C641" s="415"/>
      <c r="D641" s="404" t="s">
        <v>592</v>
      </c>
      <c r="E641" s="456"/>
    </row>
    <row r="642" spans="1:5">
      <c r="A642" s="400" t="s">
        <v>14</v>
      </c>
      <c r="B642" s="402"/>
      <c r="C642" s="415"/>
      <c r="D642" s="399"/>
      <c r="E642" s="456"/>
    </row>
    <row r="643" spans="1:5">
      <c r="A643" s="400" t="s">
        <v>15</v>
      </c>
      <c r="B643" s="402"/>
      <c r="C643" s="415"/>
      <c r="D643" s="399"/>
      <c r="E643" s="456"/>
    </row>
    <row r="644" spans="1:5" ht="127.5">
      <c r="A644" s="397" t="s">
        <v>1068</v>
      </c>
      <c r="B644" s="398" t="s">
        <v>1069</v>
      </c>
      <c r="C644" s="414" t="s">
        <v>1070</v>
      </c>
      <c r="D644" s="404"/>
      <c r="E644" s="412"/>
    </row>
    <row r="645" spans="1:5" ht="46.5" customHeight="1">
      <c r="A645" s="400" t="s">
        <v>120</v>
      </c>
      <c r="B645" s="402" t="s">
        <v>1071</v>
      </c>
      <c r="C645" s="415"/>
      <c r="D645" s="404" t="s">
        <v>592</v>
      </c>
      <c r="E645" s="412"/>
    </row>
    <row r="646" spans="1:5" ht="87" customHeight="1">
      <c r="A646" s="400" t="s">
        <v>179</v>
      </c>
      <c r="B646" s="549" t="s">
        <v>1810</v>
      </c>
      <c r="C646" s="552"/>
      <c r="D646" s="550" t="s">
        <v>1767</v>
      </c>
      <c r="E646" s="551" t="s">
        <v>1789</v>
      </c>
    </row>
    <row r="647" spans="1:5" ht="60.95" customHeight="1">
      <c r="A647" s="400" t="s">
        <v>13</v>
      </c>
      <c r="B647" s="401" t="s">
        <v>2050</v>
      </c>
      <c r="C647" s="415"/>
      <c r="D647" s="399" t="s">
        <v>592</v>
      </c>
      <c r="E647" s="456"/>
    </row>
    <row r="648" spans="1:5">
      <c r="A648" s="400" t="s">
        <v>14</v>
      </c>
      <c r="B648" s="402"/>
      <c r="C648" s="415"/>
      <c r="D648" s="399"/>
      <c r="E648" s="456"/>
    </row>
    <row r="649" spans="1:5">
      <c r="A649" s="400" t="s">
        <v>15</v>
      </c>
      <c r="B649" s="402"/>
      <c r="C649" s="415"/>
      <c r="D649" s="399"/>
      <c r="E649" s="456"/>
    </row>
    <row r="650" spans="1:5" ht="25.5">
      <c r="A650" s="397" t="s">
        <v>1072</v>
      </c>
      <c r="B650" s="398" t="s">
        <v>1073</v>
      </c>
      <c r="C650" s="414" t="s">
        <v>1074</v>
      </c>
      <c r="D650" s="404"/>
      <c r="E650" s="412"/>
    </row>
    <row r="651" spans="1:5">
      <c r="A651" s="400" t="s">
        <v>120</v>
      </c>
      <c r="B651" s="402" t="s">
        <v>1075</v>
      </c>
      <c r="C651" s="415"/>
      <c r="D651" s="404" t="s">
        <v>592</v>
      </c>
      <c r="E651" s="412"/>
    </row>
    <row r="652" spans="1:5">
      <c r="A652" s="400" t="s">
        <v>179</v>
      </c>
      <c r="B652" s="402"/>
      <c r="C652" s="415"/>
      <c r="D652" s="399"/>
      <c r="E652" s="456"/>
    </row>
    <row r="653" spans="1:5" ht="51">
      <c r="A653" s="400" t="s">
        <v>13</v>
      </c>
      <c r="B653" s="402" t="s">
        <v>2052</v>
      </c>
      <c r="C653" s="415"/>
      <c r="D653" s="404" t="s">
        <v>592</v>
      </c>
      <c r="E653" s="456"/>
    </row>
    <row r="654" spans="1:5">
      <c r="A654" s="400" t="s">
        <v>14</v>
      </c>
      <c r="B654" s="402"/>
      <c r="C654" s="415"/>
      <c r="D654" s="399"/>
      <c r="E654" s="456"/>
    </row>
    <row r="655" spans="1:5">
      <c r="A655" s="400" t="s">
        <v>15</v>
      </c>
      <c r="B655" s="402"/>
      <c r="C655" s="415"/>
      <c r="D655" s="399"/>
      <c r="E655" s="456"/>
    </row>
    <row r="656" spans="1:5" ht="38.25">
      <c r="A656" s="397" t="s">
        <v>1076</v>
      </c>
      <c r="B656" s="398" t="s">
        <v>1077</v>
      </c>
      <c r="C656" s="414" t="s">
        <v>1078</v>
      </c>
      <c r="D656" s="404"/>
      <c r="E656" s="412"/>
    </row>
    <row r="657" spans="1:5" ht="25.5">
      <c r="A657" s="400" t="s">
        <v>120</v>
      </c>
      <c r="B657" s="402" t="s">
        <v>1079</v>
      </c>
      <c r="C657" s="404"/>
      <c r="D657" s="404" t="s">
        <v>592</v>
      </c>
      <c r="E657" s="412"/>
    </row>
    <row r="658" spans="1:5">
      <c r="A658" s="400" t="s">
        <v>179</v>
      </c>
      <c r="B658" s="402"/>
      <c r="C658" s="404"/>
      <c r="D658" s="399"/>
      <c r="E658" s="456"/>
    </row>
    <row r="659" spans="1:5" ht="25.5">
      <c r="A659" s="400" t="s">
        <v>13</v>
      </c>
      <c r="B659" s="402" t="s">
        <v>1079</v>
      </c>
      <c r="C659" s="404"/>
      <c r="D659" s="404" t="s">
        <v>592</v>
      </c>
      <c r="E659" s="456"/>
    </row>
    <row r="660" spans="1:5">
      <c r="A660" s="400" t="s">
        <v>14</v>
      </c>
      <c r="B660" s="402"/>
      <c r="C660" s="415"/>
      <c r="D660" s="399"/>
      <c r="E660" s="456"/>
    </row>
    <row r="661" spans="1:5">
      <c r="A661" s="400" t="s">
        <v>15</v>
      </c>
      <c r="B661" s="402"/>
      <c r="C661" s="415"/>
      <c r="D661" s="399"/>
      <c r="E661" s="456"/>
    </row>
  </sheetData>
  <autoFilter ref="A1" xr:uid="{00000000-0009-0000-0000-000007000000}"/>
  <mergeCells count="1">
    <mergeCell ref="A12:C12"/>
  </mergeCells>
  <pageMargins left="0.3" right="0.18" top="0.34" bottom="0.31" header="0.31496062992125984" footer="0.31496062992125984"/>
  <pageSetup paperSize="9" scale="62" fitToHeight="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649"/>
  <sheetViews>
    <sheetView view="pageBreakPreview" zoomScaleNormal="100" zoomScaleSheetLayoutView="100" workbookViewId="0">
      <selection sqref="A1:I1"/>
    </sheetView>
  </sheetViews>
  <sheetFormatPr defaultRowHeight="14.25"/>
  <cols>
    <col min="1" max="1" width="8.140625" style="40" customWidth="1"/>
    <col min="2" max="2" width="19.85546875" style="40" customWidth="1"/>
    <col min="3" max="3" width="6.28515625" style="40" customWidth="1"/>
    <col min="4" max="4" width="11" style="40" customWidth="1"/>
    <col min="5" max="5" width="11.85546875" style="158" customWidth="1"/>
    <col min="6" max="6" width="11.7109375" style="158" customWidth="1"/>
    <col min="7" max="7" width="9.140625" style="51"/>
    <col min="8" max="8" width="45.85546875" style="158" customWidth="1"/>
    <col min="9" max="9" width="52.28515625" style="158" customWidth="1"/>
    <col min="10" max="10" width="45.85546875" style="158" customWidth="1"/>
    <col min="11" max="11" width="51.7109375" style="158" customWidth="1"/>
    <col min="12" max="16384" width="9.140625" style="158"/>
  </cols>
  <sheetData>
    <row r="1" spans="1:11" s="45" customFormat="1" ht="15" customHeight="1">
      <c r="A1" s="654" t="s">
        <v>395</v>
      </c>
      <c r="B1" s="655"/>
      <c r="C1" s="655"/>
      <c r="D1" s="655"/>
      <c r="E1" s="655"/>
      <c r="F1" s="655"/>
      <c r="G1" s="655"/>
      <c r="H1" s="655"/>
      <c r="I1" s="656"/>
      <c r="J1" s="217"/>
    </row>
    <row r="2" spans="1:11" s="44" customFormat="1" ht="74.25" customHeight="1">
      <c r="A2" s="353" t="s">
        <v>1476</v>
      </c>
      <c r="B2" s="352" t="s">
        <v>1475</v>
      </c>
      <c r="C2" s="354" t="s">
        <v>396</v>
      </c>
      <c r="D2" s="355" t="s">
        <v>397</v>
      </c>
      <c r="E2" s="355" t="s">
        <v>398</v>
      </c>
      <c r="F2" s="355" t="s">
        <v>173</v>
      </c>
      <c r="G2" s="355" t="s">
        <v>1477</v>
      </c>
      <c r="H2" s="355" t="s">
        <v>399</v>
      </c>
      <c r="I2" s="355" t="s">
        <v>1478</v>
      </c>
      <c r="J2" s="355" t="s">
        <v>1479</v>
      </c>
      <c r="K2" s="355" t="s">
        <v>1480</v>
      </c>
    </row>
    <row r="3" spans="1:11" s="349" customFormat="1">
      <c r="A3" s="52" t="s">
        <v>13</v>
      </c>
      <c r="B3" s="52" t="s">
        <v>1279</v>
      </c>
      <c r="C3" s="155" t="s">
        <v>1474</v>
      </c>
      <c r="D3" s="52"/>
      <c r="E3" s="52"/>
      <c r="F3" s="52"/>
      <c r="G3" s="52"/>
      <c r="H3" s="214"/>
      <c r="I3" s="214"/>
      <c r="J3" s="218"/>
      <c r="K3" s="218"/>
    </row>
    <row r="4" spans="1:11">
      <c r="A4" s="52"/>
      <c r="B4" s="52"/>
      <c r="C4" s="52"/>
      <c r="D4" s="52"/>
      <c r="E4" s="52"/>
      <c r="F4" s="219"/>
      <c r="G4" s="52"/>
      <c r="H4" s="214"/>
      <c r="I4" s="214"/>
      <c r="J4" s="218"/>
      <c r="K4" s="218"/>
    </row>
    <row r="5" spans="1:11">
      <c r="A5" s="52"/>
      <c r="B5" s="52"/>
      <c r="C5" s="52"/>
      <c r="D5" s="52"/>
      <c r="E5" s="52"/>
      <c r="F5" s="219"/>
      <c r="G5" s="52"/>
      <c r="H5" s="214"/>
      <c r="I5" s="214"/>
      <c r="J5" s="218"/>
      <c r="K5" s="218"/>
    </row>
    <row r="6" spans="1:11">
      <c r="A6" s="46"/>
      <c r="B6" s="46"/>
      <c r="C6" s="46"/>
      <c r="D6" s="46"/>
      <c r="E6" s="49"/>
      <c r="F6" s="49"/>
      <c r="G6" s="49"/>
      <c r="H6" s="49"/>
      <c r="I6" s="49"/>
      <c r="J6" s="49"/>
      <c r="K6" s="49"/>
    </row>
    <row r="7" spans="1:11">
      <c r="A7" s="46"/>
      <c r="B7" s="46"/>
      <c r="C7" s="46"/>
      <c r="D7" s="46"/>
      <c r="E7" s="49"/>
      <c r="F7" s="49"/>
      <c r="G7" s="49"/>
      <c r="H7" s="49"/>
      <c r="I7" s="49"/>
      <c r="J7" s="49"/>
      <c r="K7" s="49"/>
    </row>
    <row r="8" spans="1:11">
      <c r="A8" s="46"/>
      <c r="B8" s="46"/>
      <c r="C8" s="46"/>
      <c r="D8" s="46"/>
      <c r="E8" s="49"/>
      <c r="F8" s="49"/>
      <c r="G8" s="49"/>
      <c r="H8" s="49"/>
      <c r="I8" s="49"/>
      <c r="J8" s="49"/>
      <c r="K8" s="49"/>
    </row>
    <row r="9" spans="1:11">
      <c r="A9" s="46"/>
      <c r="B9" s="46"/>
      <c r="C9" s="46"/>
      <c r="D9" s="46"/>
      <c r="E9" s="49"/>
      <c r="F9" s="49"/>
      <c r="G9" s="49"/>
      <c r="H9" s="49"/>
      <c r="I9" s="49"/>
      <c r="J9" s="49"/>
      <c r="K9" s="49"/>
    </row>
    <row r="10" spans="1:11">
      <c r="A10" s="46"/>
      <c r="B10" s="46"/>
      <c r="C10" s="46"/>
      <c r="D10" s="46"/>
      <c r="E10" s="49"/>
      <c r="F10" s="49"/>
      <c r="G10" s="49"/>
      <c r="H10" s="49"/>
      <c r="I10" s="49"/>
      <c r="J10" s="49"/>
      <c r="K10" s="49"/>
    </row>
    <row r="11" spans="1:11">
      <c r="A11" s="46"/>
      <c r="B11" s="46"/>
      <c r="C11" s="46"/>
      <c r="D11" s="46"/>
      <c r="E11" s="49"/>
      <c r="F11" s="49"/>
      <c r="G11" s="49"/>
      <c r="H11" s="49"/>
      <c r="I11" s="49"/>
      <c r="J11" s="49"/>
      <c r="K11" s="49"/>
    </row>
    <row r="12" spans="1:11">
      <c r="A12" s="46"/>
      <c r="B12" s="46"/>
      <c r="C12" s="46"/>
      <c r="D12" s="46"/>
      <c r="E12" s="49"/>
      <c r="F12" s="49"/>
      <c r="G12" s="49"/>
      <c r="H12" s="49"/>
      <c r="I12" s="49"/>
      <c r="J12" s="49"/>
      <c r="K12" s="49"/>
    </row>
    <row r="13" spans="1:11">
      <c r="A13" s="46"/>
      <c r="B13" s="46"/>
      <c r="C13" s="46"/>
      <c r="D13" s="46"/>
      <c r="E13" s="49"/>
      <c r="F13" s="49"/>
      <c r="G13" s="49"/>
      <c r="H13" s="49"/>
      <c r="I13" s="49"/>
      <c r="J13" s="49"/>
      <c r="K13" s="49"/>
    </row>
    <row r="14" spans="1:11">
      <c r="A14" s="46"/>
      <c r="B14" s="46"/>
      <c r="C14" s="46"/>
      <c r="D14" s="46"/>
      <c r="E14" s="49"/>
      <c r="F14" s="49"/>
      <c r="G14" s="49"/>
      <c r="H14" s="49"/>
      <c r="I14" s="49"/>
      <c r="J14" s="49"/>
      <c r="K14" s="49"/>
    </row>
    <row r="15" spans="1:11">
      <c r="A15" s="46"/>
      <c r="B15" s="46"/>
      <c r="C15" s="49"/>
      <c r="D15" s="46"/>
      <c r="E15" s="49"/>
      <c r="F15" s="49"/>
      <c r="G15" s="49"/>
      <c r="H15" s="49"/>
      <c r="I15" s="49"/>
      <c r="J15" s="49"/>
      <c r="K15" s="49"/>
    </row>
    <row r="16" spans="1:11">
      <c r="A16" s="46"/>
      <c r="B16" s="46"/>
      <c r="C16" s="55"/>
      <c r="D16" s="46"/>
      <c r="E16" s="55"/>
      <c r="F16" s="49"/>
      <c r="G16" s="49"/>
      <c r="H16" s="49"/>
      <c r="I16" s="49"/>
      <c r="J16" s="49"/>
      <c r="K16" s="49"/>
    </row>
    <row r="17" spans="1:11">
      <c r="A17" s="46"/>
      <c r="B17" s="46"/>
      <c r="C17" s="46"/>
      <c r="D17" s="46"/>
      <c r="E17" s="49"/>
      <c r="F17" s="49"/>
      <c r="G17" s="49"/>
      <c r="H17" s="49"/>
      <c r="I17" s="49"/>
      <c r="J17" s="49"/>
      <c r="K17" s="49"/>
    </row>
    <row r="18" spans="1:11">
      <c r="A18" s="46"/>
      <c r="B18" s="46"/>
      <c r="C18" s="46"/>
      <c r="D18" s="46"/>
      <c r="E18" s="49"/>
      <c r="F18" s="49"/>
      <c r="G18" s="49"/>
      <c r="H18" s="49"/>
      <c r="I18" s="49"/>
      <c r="J18" s="49"/>
      <c r="K18" s="49"/>
    </row>
    <row r="19" spans="1:11">
      <c r="A19" s="46"/>
      <c r="B19" s="46"/>
      <c r="C19" s="46"/>
      <c r="D19" s="46"/>
      <c r="E19" s="49"/>
      <c r="F19" s="49"/>
      <c r="G19" s="49"/>
      <c r="H19" s="49"/>
      <c r="I19" s="49"/>
      <c r="J19" s="49"/>
      <c r="K19" s="49"/>
    </row>
    <row r="20" spans="1:11">
      <c r="A20" s="46"/>
      <c r="B20" s="46"/>
      <c r="C20" s="46"/>
      <c r="D20" s="46"/>
      <c r="E20" s="49"/>
      <c r="F20" s="49"/>
      <c r="G20" s="49"/>
      <c r="H20" s="49"/>
      <c r="I20" s="49"/>
      <c r="J20" s="49"/>
      <c r="K20" s="49"/>
    </row>
    <row r="21" spans="1:11">
      <c r="G21" s="45"/>
    </row>
    <row r="22" spans="1:11">
      <c r="G22" s="45"/>
    </row>
    <row r="23" spans="1:11">
      <c r="G23" s="45"/>
    </row>
    <row r="24" spans="1:11">
      <c r="G24" s="45"/>
    </row>
    <row r="25" spans="1:11">
      <c r="G25" s="45"/>
    </row>
    <row r="26" spans="1:11">
      <c r="G26" s="45"/>
    </row>
    <row r="27" spans="1:11">
      <c r="G27" s="45"/>
    </row>
    <row r="28" spans="1:11">
      <c r="G28" s="45"/>
    </row>
    <row r="29" spans="1:11">
      <c r="G29" s="45"/>
    </row>
    <row r="30" spans="1:11">
      <c r="G30" s="45"/>
    </row>
    <row r="31" spans="1:11">
      <c r="G31" s="45"/>
    </row>
    <row r="32" spans="1:11" s="142" customFormat="1" ht="15">
      <c r="A32" s="220"/>
      <c r="B32" s="220"/>
      <c r="C32" s="221"/>
      <c r="D32" s="221"/>
      <c r="E32" s="220"/>
    </row>
    <row r="33" spans="1:5" s="142" customFormat="1" ht="15">
      <c r="A33" s="220"/>
      <c r="B33" s="220"/>
      <c r="C33" s="221"/>
      <c r="D33" s="221"/>
      <c r="E33" s="222"/>
    </row>
    <row r="34" spans="1:5" s="142" customFormat="1" ht="15">
      <c r="A34" s="220"/>
      <c r="B34" s="220"/>
      <c r="C34" s="221"/>
      <c r="D34" s="221"/>
      <c r="E34" s="222"/>
    </row>
    <row r="35" spans="1:5" s="142" customFormat="1" ht="15">
      <c r="A35" s="223"/>
      <c r="B35" s="223"/>
      <c r="C35" s="224"/>
      <c r="D35" s="224"/>
      <c r="E35" s="222"/>
    </row>
    <row r="36" spans="1:5" s="142" customFormat="1" ht="15">
      <c r="A36" s="223"/>
      <c r="B36" s="223"/>
      <c r="C36" s="224"/>
      <c r="D36" s="224"/>
      <c r="E36" s="222"/>
    </row>
    <row r="37" spans="1:5" s="142" customFormat="1" ht="15">
      <c r="A37" s="223"/>
      <c r="B37" s="223"/>
      <c r="C37" s="224"/>
      <c r="D37" s="224"/>
      <c r="E37" s="222"/>
    </row>
    <row r="38" spans="1:5" s="142" customFormat="1" ht="15">
      <c r="A38" s="223"/>
      <c r="B38" s="223"/>
      <c r="C38" s="224"/>
      <c r="D38" s="224"/>
      <c r="E38" s="222"/>
    </row>
    <row r="39" spans="1:5" s="142" customFormat="1" ht="15">
      <c r="A39" s="223"/>
      <c r="B39" s="223"/>
      <c r="C39" s="224"/>
      <c r="D39" s="224"/>
      <c r="E39" s="222"/>
    </row>
    <row r="40" spans="1:5" s="142" customFormat="1" ht="15">
      <c r="A40" s="220"/>
      <c r="B40" s="220"/>
      <c r="C40" s="221"/>
      <c r="D40" s="221"/>
      <c r="E40" s="222"/>
    </row>
    <row r="41" spans="1:5" s="142" customFormat="1" ht="15">
      <c r="A41" s="223"/>
      <c r="B41" s="223"/>
      <c r="C41" s="224"/>
      <c r="D41" s="224"/>
      <c r="E41" s="222"/>
    </row>
    <row r="42" spans="1:5" s="142" customFormat="1" ht="15">
      <c r="A42" s="223"/>
      <c r="B42" s="223"/>
      <c r="C42" s="224"/>
      <c r="D42" s="224"/>
      <c r="E42" s="222"/>
    </row>
    <row r="43" spans="1:5" s="142" customFormat="1" ht="15">
      <c r="A43" s="223"/>
      <c r="B43" s="223"/>
      <c r="C43" s="224"/>
      <c r="D43" s="224"/>
      <c r="E43" s="222"/>
    </row>
    <row r="44" spans="1:5" s="142" customFormat="1" ht="15">
      <c r="A44" s="223"/>
      <c r="B44" s="223"/>
      <c r="C44" s="224"/>
      <c r="D44" s="224"/>
      <c r="E44" s="222"/>
    </row>
    <row r="45" spans="1:5" s="142" customFormat="1" ht="15">
      <c r="A45" s="223"/>
      <c r="B45" s="223"/>
      <c r="C45" s="224"/>
      <c r="D45" s="224"/>
      <c r="E45" s="222"/>
    </row>
    <row r="46" spans="1:5" s="142" customFormat="1" ht="15">
      <c r="A46" s="220"/>
      <c r="B46" s="220"/>
      <c r="C46" s="221"/>
      <c r="D46" s="221"/>
      <c r="E46" s="222"/>
    </row>
    <row r="47" spans="1:5" s="142" customFormat="1" ht="15">
      <c r="A47" s="220"/>
      <c r="B47" s="220"/>
      <c r="C47" s="221"/>
      <c r="D47" s="221"/>
      <c r="E47" s="222"/>
    </row>
    <row r="48" spans="1:5" s="142" customFormat="1" ht="15">
      <c r="A48" s="223"/>
      <c r="B48" s="223"/>
      <c r="C48" s="224"/>
      <c r="D48" s="224"/>
      <c r="E48" s="222"/>
    </row>
    <row r="49" spans="1:5" s="142" customFormat="1" ht="15">
      <c r="A49" s="223"/>
      <c r="B49" s="223"/>
      <c r="C49" s="224"/>
      <c r="D49" s="224"/>
      <c r="E49" s="222"/>
    </row>
    <row r="50" spans="1:5" s="142" customFormat="1" ht="15">
      <c r="A50" s="223"/>
      <c r="B50" s="223"/>
      <c r="C50" s="224"/>
      <c r="D50" s="224"/>
      <c r="E50" s="222"/>
    </row>
    <row r="51" spans="1:5" s="142" customFormat="1" ht="15">
      <c r="A51" s="223"/>
      <c r="B51" s="223"/>
      <c r="C51" s="224"/>
      <c r="D51" s="224"/>
      <c r="E51" s="222"/>
    </row>
    <row r="52" spans="1:5" s="142" customFormat="1" ht="15">
      <c r="A52" s="223"/>
      <c r="B52" s="223"/>
      <c r="C52" s="224"/>
      <c r="D52" s="224"/>
      <c r="E52" s="222"/>
    </row>
    <row r="53" spans="1:5" s="142" customFormat="1" ht="15">
      <c r="A53" s="220"/>
      <c r="B53" s="220"/>
      <c r="C53" s="221"/>
      <c r="D53" s="221"/>
      <c r="E53" s="222"/>
    </row>
    <row r="54" spans="1:5" s="142" customFormat="1" ht="15">
      <c r="A54" s="223"/>
      <c r="B54" s="223"/>
      <c r="C54" s="224"/>
      <c r="D54" s="224"/>
      <c r="E54" s="222"/>
    </row>
    <row r="55" spans="1:5" s="142" customFormat="1" ht="15">
      <c r="A55" s="223"/>
      <c r="B55" s="223"/>
      <c r="C55" s="224"/>
      <c r="D55" s="224"/>
      <c r="E55" s="222"/>
    </row>
    <row r="56" spans="1:5" s="142" customFormat="1" ht="15">
      <c r="A56" s="223"/>
      <c r="B56" s="223"/>
      <c r="C56" s="224"/>
      <c r="D56" s="224"/>
      <c r="E56" s="222"/>
    </row>
    <row r="57" spans="1:5" s="142" customFormat="1" ht="15">
      <c r="A57" s="223"/>
      <c r="B57" s="223"/>
      <c r="C57" s="224"/>
      <c r="D57" s="224"/>
      <c r="E57" s="222"/>
    </row>
    <row r="58" spans="1:5" s="142" customFormat="1" ht="15">
      <c r="A58" s="223"/>
      <c r="B58" s="223"/>
      <c r="C58" s="224"/>
      <c r="D58" s="224"/>
      <c r="E58" s="222"/>
    </row>
    <row r="59" spans="1:5" s="142" customFormat="1" ht="15">
      <c r="A59" s="220"/>
      <c r="B59" s="220"/>
      <c r="C59" s="221"/>
      <c r="D59" s="221"/>
      <c r="E59" s="222"/>
    </row>
    <row r="60" spans="1:5" s="142" customFormat="1" ht="15">
      <c r="A60" s="223"/>
      <c r="B60" s="223"/>
      <c r="C60" s="224"/>
      <c r="D60" s="224"/>
      <c r="E60" s="222"/>
    </row>
    <row r="61" spans="1:5" s="142" customFormat="1" ht="15">
      <c r="A61" s="223"/>
      <c r="B61" s="223"/>
      <c r="C61" s="224"/>
      <c r="D61" s="224"/>
      <c r="E61" s="222"/>
    </row>
    <row r="62" spans="1:5" s="142" customFormat="1" ht="15">
      <c r="A62" s="223"/>
      <c r="B62" s="223"/>
      <c r="C62" s="224"/>
      <c r="D62" s="224"/>
      <c r="E62" s="222"/>
    </row>
    <row r="63" spans="1:5" s="142" customFormat="1" ht="15">
      <c r="A63" s="223"/>
      <c r="B63" s="223"/>
      <c r="C63" s="224"/>
      <c r="D63" s="224"/>
      <c r="E63" s="222"/>
    </row>
    <row r="64" spans="1:5" s="142" customFormat="1" ht="15">
      <c r="A64" s="223"/>
      <c r="B64" s="223"/>
      <c r="C64" s="224"/>
      <c r="D64" s="224"/>
      <c r="E64" s="222"/>
    </row>
    <row r="65" spans="1:5" s="142" customFormat="1" ht="15">
      <c r="A65" s="220"/>
      <c r="B65" s="220"/>
      <c r="C65" s="221"/>
      <c r="D65" s="221"/>
      <c r="E65" s="222"/>
    </row>
    <row r="66" spans="1:5" s="142" customFormat="1" ht="15">
      <c r="A66" s="223"/>
      <c r="B66" s="223"/>
      <c r="C66" s="224"/>
      <c r="D66" s="224"/>
      <c r="E66" s="222"/>
    </row>
    <row r="67" spans="1:5" s="142" customFormat="1" ht="15">
      <c r="A67" s="223"/>
      <c r="B67" s="223"/>
      <c r="C67" s="224"/>
      <c r="D67" s="224"/>
      <c r="E67" s="222"/>
    </row>
    <row r="68" spans="1:5" s="142" customFormat="1" ht="15">
      <c r="A68" s="223"/>
      <c r="B68" s="223"/>
      <c r="C68" s="224"/>
      <c r="D68" s="224"/>
      <c r="E68" s="222"/>
    </row>
    <row r="69" spans="1:5" s="142" customFormat="1" ht="15">
      <c r="A69" s="223"/>
      <c r="B69" s="223"/>
      <c r="C69" s="224"/>
      <c r="D69" s="224"/>
      <c r="E69" s="222"/>
    </row>
    <row r="70" spans="1:5" s="142" customFormat="1" ht="15">
      <c r="A70" s="223"/>
      <c r="B70" s="223"/>
      <c r="C70" s="224"/>
      <c r="D70" s="224"/>
      <c r="E70" s="222"/>
    </row>
    <row r="71" spans="1:5" s="142" customFormat="1" ht="15">
      <c r="A71" s="220"/>
      <c r="B71" s="220"/>
      <c r="C71" s="221"/>
      <c r="D71" s="221"/>
      <c r="E71" s="222"/>
    </row>
    <row r="72" spans="1:5" s="142" customFormat="1" ht="15">
      <c r="A72" s="220"/>
      <c r="B72" s="220"/>
      <c r="C72" s="221"/>
      <c r="D72" s="221"/>
      <c r="E72" s="222"/>
    </row>
    <row r="73" spans="1:5" s="142" customFormat="1" ht="15">
      <c r="A73" s="223"/>
      <c r="B73" s="223"/>
      <c r="C73" s="224"/>
      <c r="D73" s="224"/>
      <c r="E73" s="222"/>
    </row>
    <row r="74" spans="1:5" s="142" customFormat="1" ht="15">
      <c r="A74" s="223"/>
      <c r="B74" s="223"/>
      <c r="C74" s="224"/>
      <c r="D74" s="224"/>
      <c r="E74" s="222"/>
    </row>
    <row r="75" spans="1:5" s="142" customFormat="1" ht="15">
      <c r="A75" s="223"/>
      <c r="B75" s="223"/>
      <c r="C75" s="224"/>
      <c r="D75" s="224"/>
      <c r="E75" s="222"/>
    </row>
    <row r="76" spans="1:5" s="142" customFormat="1" ht="15">
      <c r="A76" s="223"/>
      <c r="B76" s="223"/>
      <c r="C76" s="224"/>
      <c r="D76" s="224"/>
      <c r="E76" s="222"/>
    </row>
    <row r="77" spans="1:5" s="142" customFormat="1" ht="15">
      <c r="A77" s="223"/>
      <c r="B77" s="223"/>
      <c r="C77" s="224"/>
      <c r="D77" s="224"/>
      <c r="E77" s="222"/>
    </row>
    <row r="78" spans="1:5" s="142" customFormat="1" ht="15">
      <c r="A78" s="220"/>
      <c r="B78" s="220"/>
      <c r="C78" s="221"/>
      <c r="D78" s="221"/>
      <c r="E78" s="222"/>
    </row>
    <row r="79" spans="1:5" s="142" customFormat="1" ht="15">
      <c r="A79" s="220"/>
      <c r="B79" s="220"/>
      <c r="C79" s="221"/>
      <c r="D79" s="221"/>
      <c r="E79" s="222"/>
    </row>
    <row r="80" spans="1:5" s="142" customFormat="1" ht="15">
      <c r="A80" s="223"/>
      <c r="B80" s="223"/>
      <c r="C80" s="224"/>
      <c r="D80" s="224"/>
      <c r="E80" s="222"/>
    </row>
    <row r="81" spans="1:5" s="142" customFormat="1" ht="15">
      <c r="A81" s="223"/>
      <c r="B81" s="223"/>
      <c r="C81" s="224"/>
      <c r="D81" s="224"/>
      <c r="E81" s="222"/>
    </row>
    <row r="82" spans="1:5" s="142" customFormat="1" ht="15">
      <c r="A82" s="223"/>
      <c r="B82" s="223"/>
      <c r="C82" s="224"/>
      <c r="D82" s="224"/>
      <c r="E82" s="222"/>
    </row>
    <row r="83" spans="1:5" s="142" customFormat="1" ht="15">
      <c r="A83" s="223"/>
      <c r="B83" s="223"/>
      <c r="C83" s="224"/>
      <c r="D83" s="224"/>
      <c r="E83" s="222"/>
    </row>
    <row r="84" spans="1:5" s="142" customFormat="1" ht="15">
      <c r="A84" s="223"/>
      <c r="B84" s="223"/>
      <c r="C84" s="224"/>
      <c r="D84" s="224"/>
      <c r="E84" s="222"/>
    </row>
    <row r="85" spans="1:5" s="142" customFormat="1" ht="15">
      <c r="A85" s="220"/>
      <c r="B85" s="220"/>
      <c r="C85" s="221"/>
      <c r="D85" s="221"/>
      <c r="E85" s="222"/>
    </row>
    <row r="86" spans="1:5" s="142" customFormat="1" ht="15">
      <c r="A86" s="220"/>
      <c r="B86" s="220"/>
      <c r="C86" s="221"/>
      <c r="D86" s="221"/>
      <c r="E86" s="222"/>
    </row>
    <row r="87" spans="1:5" s="142" customFormat="1" ht="15">
      <c r="A87" s="223"/>
      <c r="B87" s="223"/>
      <c r="C87" s="224"/>
      <c r="D87" s="224"/>
      <c r="E87" s="222"/>
    </row>
    <row r="88" spans="1:5" s="142" customFormat="1" ht="15">
      <c r="A88" s="223"/>
      <c r="B88" s="223"/>
      <c r="C88" s="224"/>
      <c r="D88" s="224"/>
      <c r="E88" s="222"/>
    </row>
    <row r="89" spans="1:5" s="142" customFormat="1" ht="15">
      <c r="A89" s="223"/>
      <c r="B89" s="223"/>
      <c r="C89" s="224"/>
      <c r="D89" s="224"/>
      <c r="E89" s="222"/>
    </row>
    <row r="90" spans="1:5" s="142" customFormat="1" ht="15">
      <c r="A90" s="223"/>
      <c r="B90" s="223"/>
      <c r="C90" s="224"/>
      <c r="D90" s="224"/>
      <c r="E90" s="222"/>
    </row>
    <row r="91" spans="1:5" s="142" customFormat="1" ht="15">
      <c r="A91" s="223"/>
      <c r="B91" s="223"/>
      <c r="C91" s="224"/>
      <c r="D91" s="224"/>
      <c r="E91" s="222"/>
    </row>
    <row r="92" spans="1:5" s="142" customFormat="1" ht="15">
      <c r="A92" s="220"/>
      <c r="B92" s="220"/>
      <c r="C92" s="221"/>
      <c r="D92" s="221"/>
      <c r="E92" s="222"/>
    </row>
    <row r="93" spans="1:5" s="142" customFormat="1" ht="15">
      <c r="A93" s="223"/>
      <c r="B93" s="223"/>
      <c r="C93" s="224"/>
      <c r="D93" s="224"/>
      <c r="E93" s="222"/>
    </row>
    <row r="94" spans="1:5" s="142" customFormat="1" ht="15">
      <c r="A94" s="223"/>
      <c r="B94" s="223"/>
      <c r="C94" s="224"/>
      <c r="D94" s="224"/>
      <c r="E94" s="222"/>
    </row>
    <row r="95" spans="1:5" s="142" customFormat="1" ht="15">
      <c r="A95" s="223"/>
      <c r="B95" s="223"/>
      <c r="C95" s="224"/>
      <c r="D95" s="224"/>
      <c r="E95" s="222"/>
    </row>
    <row r="96" spans="1:5" s="142" customFormat="1" ht="15">
      <c r="A96" s="223"/>
      <c r="B96" s="223"/>
      <c r="C96" s="224"/>
      <c r="D96" s="224"/>
      <c r="E96" s="222"/>
    </row>
    <row r="97" spans="1:5" s="142" customFormat="1" ht="15">
      <c r="A97" s="223"/>
      <c r="B97" s="223"/>
      <c r="C97" s="224"/>
      <c r="D97" s="224"/>
      <c r="E97" s="222"/>
    </row>
    <row r="98" spans="1:5" s="142" customFormat="1" ht="15">
      <c r="A98" s="220"/>
      <c r="B98" s="220"/>
      <c r="C98" s="221"/>
      <c r="D98" s="221"/>
      <c r="E98" s="222"/>
    </row>
    <row r="99" spans="1:5" s="142" customFormat="1" ht="15">
      <c r="A99" s="220"/>
      <c r="B99" s="220"/>
      <c r="C99" s="221"/>
      <c r="D99" s="221"/>
      <c r="E99" s="222"/>
    </row>
    <row r="100" spans="1:5" s="142" customFormat="1" ht="15">
      <c r="A100" s="223"/>
      <c r="B100" s="223"/>
      <c r="C100" s="224"/>
      <c r="D100" s="224"/>
      <c r="E100" s="222"/>
    </row>
    <row r="101" spans="1:5" s="142" customFormat="1" ht="15">
      <c r="A101" s="223"/>
      <c r="B101" s="223"/>
      <c r="C101" s="224"/>
      <c r="D101" s="224"/>
      <c r="E101" s="222"/>
    </row>
    <row r="102" spans="1:5" s="142" customFormat="1" ht="15">
      <c r="A102" s="223"/>
      <c r="B102" s="223"/>
      <c r="C102" s="224"/>
      <c r="D102" s="224"/>
      <c r="E102" s="222"/>
    </row>
    <row r="103" spans="1:5" s="142" customFormat="1" ht="15">
      <c r="A103" s="223"/>
      <c r="B103" s="223"/>
      <c r="C103" s="224"/>
      <c r="D103" s="224"/>
      <c r="E103" s="222"/>
    </row>
    <row r="104" spans="1:5" s="142" customFormat="1" ht="15">
      <c r="A104" s="223"/>
      <c r="B104" s="223"/>
      <c r="C104" s="224"/>
      <c r="D104" s="224"/>
      <c r="E104" s="222"/>
    </row>
    <row r="105" spans="1:5" s="142" customFormat="1" ht="15">
      <c r="A105" s="220"/>
      <c r="B105" s="220"/>
      <c r="C105" s="221"/>
      <c r="D105" s="221"/>
      <c r="E105" s="222"/>
    </row>
    <row r="106" spans="1:5" s="142" customFormat="1" ht="15">
      <c r="A106" s="223"/>
      <c r="B106" s="223"/>
      <c r="C106" s="224"/>
      <c r="D106" s="224"/>
      <c r="E106" s="222"/>
    </row>
    <row r="107" spans="1:5" s="142" customFormat="1" ht="15">
      <c r="A107" s="223"/>
      <c r="B107" s="223"/>
      <c r="C107" s="224"/>
      <c r="D107" s="224"/>
      <c r="E107" s="222"/>
    </row>
    <row r="108" spans="1:5" s="142" customFormat="1" ht="15">
      <c r="A108" s="223"/>
      <c r="B108" s="223"/>
      <c r="C108" s="224"/>
      <c r="D108" s="224"/>
      <c r="E108" s="222"/>
    </row>
    <row r="109" spans="1:5" s="142" customFormat="1" ht="15">
      <c r="A109" s="223"/>
      <c r="B109" s="223"/>
      <c r="C109" s="224"/>
      <c r="D109" s="224"/>
      <c r="E109" s="222"/>
    </row>
    <row r="110" spans="1:5" s="142" customFormat="1" ht="15">
      <c r="A110" s="223"/>
      <c r="B110" s="223"/>
      <c r="C110" s="224"/>
      <c r="D110" s="224"/>
      <c r="E110" s="222"/>
    </row>
    <row r="111" spans="1:5" s="142" customFormat="1" ht="15">
      <c r="A111" s="220"/>
      <c r="B111" s="220"/>
      <c r="C111" s="221"/>
      <c r="D111" s="221"/>
      <c r="E111" s="222"/>
    </row>
    <row r="112" spans="1:5" s="142" customFormat="1" ht="15">
      <c r="A112" s="223"/>
      <c r="B112" s="223"/>
      <c r="C112" s="224"/>
      <c r="D112" s="224"/>
      <c r="E112" s="222"/>
    </row>
    <row r="113" spans="1:5" s="142" customFormat="1" ht="15">
      <c r="A113" s="223"/>
      <c r="B113" s="223"/>
      <c r="C113" s="224"/>
      <c r="D113" s="224"/>
      <c r="E113" s="222"/>
    </row>
    <row r="114" spans="1:5" s="142" customFormat="1" ht="15">
      <c r="A114" s="223"/>
      <c r="B114" s="223"/>
      <c r="C114" s="224"/>
      <c r="D114" s="224"/>
      <c r="E114" s="222"/>
    </row>
    <row r="115" spans="1:5" s="142" customFormat="1" ht="15">
      <c r="A115" s="223"/>
      <c r="B115" s="223"/>
      <c r="C115" s="224"/>
      <c r="D115" s="224"/>
      <c r="E115" s="222"/>
    </row>
    <row r="116" spans="1:5" s="142" customFormat="1" ht="15">
      <c r="A116" s="223"/>
      <c r="B116" s="223"/>
      <c r="C116" s="224"/>
      <c r="D116" s="224"/>
      <c r="E116" s="222"/>
    </row>
    <row r="117" spans="1:5" s="142" customFormat="1" ht="15">
      <c r="A117" s="220"/>
      <c r="B117" s="220"/>
      <c r="C117" s="221"/>
      <c r="D117" s="221"/>
      <c r="E117" s="222"/>
    </row>
    <row r="118" spans="1:5" s="142" customFormat="1" ht="15">
      <c r="A118" s="223"/>
      <c r="B118" s="223"/>
      <c r="C118" s="224"/>
      <c r="D118" s="224"/>
      <c r="E118" s="222"/>
    </row>
    <row r="119" spans="1:5" s="142" customFormat="1" ht="15">
      <c r="A119" s="223"/>
      <c r="B119" s="223"/>
      <c r="C119" s="224"/>
      <c r="D119" s="224"/>
      <c r="E119" s="222"/>
    </row>
    <row r="120" spans="1:5" s="142" customFormat="1" ht="15">
      <c r="A120" s="223"/>
      <c r="B120" s="223"/>
      <c r="C120" s="224"/>
      <c r="D120" s="224"/>
      <c r="E120" s="222"/>
    </row>
    <row r="121" spans="1:5" s="142" customFormat="1" ht="15">
      <c r="A121" s="223"/>
      <c r="B121" s="223"/>
      <c r="C121" s="224"/>
      <c r="D121" s="224"/>
      <c r="E121" s="222"/>
    </row>
    <row r="122" spans="1:5" s="142" customFormat="1" ht="15">
      <c r="A122" s="223"/>
      <c r="B122" s="223"/>
      <c r="C122" s="224"/>
      <c r="D122" s="224"/>
      <c r="E122" s="222"/>
    </row>
    <row r="123" spans="1:5" s="142" customFormat="1" ht="15">
      <c r="A123" s="220"/>
      <c r="B123" s="220"/>
      <c r="C123" s="221"/>
      <c r="D123" s="221"/>
      <c r="E123" s="222"/>
    </row>
    <row r="124" spans="1:5" s="142" customFormat="1" ht="15">
      <c r="A124" s="220"/>
      <c r="B124" s="220"/>
      <c r="C124" s="221"/>
      <c r="D124" s="221"/>
      <c r="E124" s="222"/>
    </row>
    <row r="125" spans="1:5" s="142" customFormat="1" ht="15">
      <c r="A125" s="223"/>
      <c r="B125" s="223"/>
      <c r="C125" s="224"/>
      <c r="D125" s="224"/>
      <c r="E125" s="222"/>
    </row>
    <row r="126" spans="1:5" s="142" customFormat="1" ht="15">
      <c r="A126" s="223"/>
      <c r="B126" s="223"/>
      <c r="C126" s="224"/>
      <c r="D126" s="224"/>
      <c r="E126" s="222"/>
    </row>
    <row r="127" spans="1:5" s="142" customFormat="1" ht="15">
      <c r="A127" s="223"/>
      <c r="B127" s="223"/>
      <c r="C127" s="224"/>
      <c r="D127" s="224"/>
      <c r="E127" s="222"/>
    </row>
    <row r="128" spans="1:5" s="142" customFormat="1" ht="15">
      <c r="A128" s="223"/>
      <c r="B128" s="223"/>
      <c r="C128" s="224"/>
      <c r="D128" s="224"/>
      <c r="E128" s="222"/>
    </row>
    <row r="129" spans="1:5" s="142" customFormat="1" ht="15">
      <c r="A129" s="223"/>
      <c r="B129" s="223"/>
      <c r="C129" s="224"/>
      <c r="D129" s="224"/>
      <c r="E129" s="222"/>
    </row>
    <row r="130" spans="1:5" s="142" customFormat="1" ht="15">
      <c r="A130" s="220"/>
      <c r="B130" s="220"/>
      <c r="C130" s="221"/>
      <c r="D130" s="221"/>
      <c r="E130" s="222"/>
    </row>
    <row r="131" spans="1:5" s="142" customFormat="1" ht="15">
      <c r="A131" s="223"/>
      <c r="B131" s="223"/>
      <c r="C131" s="224"/>
      <c r="D131" s="224"/>
      <c r="E131" s="222"/>
    </row>
    <row r="132" spans="1:5" s="142" customFormat="1" ht="15">
      <c r="A132" s="223"/>
      <c r="B132" s="223"/>
      <c r="C132" s="224"/>
      <c r="D132" s="224"/>
      <c r="E132" s="222"/>
    </row>
    <row r="133" spans="1:5" s="142" customFormat="1" ht="15">
      <c r="A133" s="223"/>
      <c r="B133" s="223"/>
      <c r="C133" s="224"/>
      <c r="D133" s="224"/>
      <c r="E133" s="222"/>
    </row>
    <row r="134" spans="1:5" s="142" customFormat="1" ht="15">
      <c r="A134" s="223"/>
      <c r="B134" s="223"/>
      <c r="C134" s="224"/>
      <c r="D134" s="224"/>
      <c r="E134" s="222"/>
    </row>
    <row r="135" spans="1:5" s="142" customFormat="1" ht="15">
      <c r="A135" s="223"/>
      <c r="B135" s="223"/>
      <c r="C135" s="224"/>
      <c r="D135" s="224"/>
      <c r="E135" s="222"/>
    </row>
    <row r="136" spans="1:5" s="142" customFormat="1" ht="15">
      <c r="A136" s="220"/>
      <c r="B136" s="220"/>
      <c r="C136" s="221"/>
      <c r="D136" s="221"/>
      <c r="E136" s="222"/>
    </row>
    <row r="137" spans="1:5" s="142" customFormat="1" ht="15">
      <c r="A137" s="220"/>
      <c r="B137" s="220"/>
      <c r="C137" s="221"/>
      <c r="D137" s="221"/>
      <c r="E137" s="222"/>
    </row>
    <row r="138" spans="1:5" s="142" customFormat="1" ht="15">
      <c r="A138" s="223"/>
      <c r="B138" s="223"/>
      <c r="C138" s="224"/>
      <c r="D138" s="224"/>
      <c r="E138" s="222"/>
    </row>
    <row r="139" spans="1:5" s="142" customFormat="1" ht="15">
      <c r="A139" s="223"/>
      <c r="B139" s="223"/>
      <c r="C139" s="224"/>
      <c r="D139" s="224"/>
      <c r="E139" s="222"/>
    </row>
    <row r="140" spans="1:5" s="142" customFormat="1" ht="15">
      <c r="A140" s="223"/>
      <c r="B140" s="223"/>
      <c r="C140" s="224"/>
      <c r="D140" s="224"/>
      <c r="E140" s="222"/>
    </row>
    <row r="141" spans="1:5" s="142" customFormat="1" ht="15">
      <c r="A141" s="223"/>
      <c r="B141" s="223"/>
      <c r="C141" s="224"/>
      <c r="D141" s="224"/>
      <c r="E141" s="222"/>
    </row>
    <row r="142" spans="1:5" s="142" customFormat="1" ht="15">
      <c r="A142" s="223"/>
      <c r="B142" s="223"/>
      <c r="C142" s="224"/>
      <c r="D142" s="224"/>
      <c r="E142" s="222"/>
    </row>
    <row r="143" spans="1:5" s="142" customFormat="1" ht="15">
      <c r="A143" s="220"/>
      <c r="B143" s="220"/>
      <c r="C143" s="221"/>
      <c r="D143" s="221"/>
      <c r="E143" s="220"/>
    </row>
    <row r="144" spans="1:5" s="142" customFormat="1" ht="15">
      <c r="A144" s="220"/>
      <c r="B144" s="220"/>
      <c r="C144" s="221"/>
      <c r="D144" s="221"/>
      <c r="E144" s="222"/>
    </row>
    <row r="145" spans="1:5" s="142" customFormat="1" ht="15">
      <c r="A145" s="223"/>
      <c r="B145" s="223"/>
      <c r="C145" s="224"/>
      <c r="D145" s="224"/>
      <c r="E145" s="222"/>
    </row>
    <row r="146" spans="1:5" s="142" customFormat="1" ht="15">
      <c r="A146" s="223"/>
      <c r="B146" s="223"/>
      <c r="C146" s="224"/>
      <c r="D146" s="224"/>
      <c r="E146" s="222"/>
    </row>
    <row r="147" spans="1:5" s="142" customFormat="1" ht="15">
      <c r="A147" s="223"/>
      <c r="B147" s="223"/>
      <c r="C147" s="224"/>
      <c r="D147" s="224"/>
      <c r="E147" s="222"/>
    </row>
    <row r="148" spans="1:5" s="142" customFormat="1" ht="15">
      <c r="A148" s="223"/>
      <c r="B148" s="223"/>
      <c r="C148" s="224"/>
      <c r="D148" s="224"/>
      <c r="E148" s="222"/>
    </row>
    <row r="149" spans="1:5" s="142" customFormat="1" ht="15">
      <c r="A149" s="223"/>
      <c r="B149" s="223"/>
      <c r="C149" s="224"/>
      <c r="D149" s="224"/>
      <c r="E149" s="222"/>
    </row>
    <row r="150" spans="1:5" s="142" customFormat="1" ht="15">
      <c r="A150" s="220"/>
      <c r="B150" s="220"/>
      <c r="C150" s="221"/>
      <c r="D150" s="221"/>
      <c r="E150" s="222"/>
    </row>
    <row r="151" spans="1:5" s="142" customFormat="1" ht="15">
      <c r="A151" s="223"/>
      <c r="B151" s="223"/>
      <c r="C151" s="224"/>
      <c r="D151" s="224"/>
      <c r="E151" s="222"/>
    </row>
    <row r="152" spans="1:5" s="142" customFormat="1" ht="15">
      <c r="A152" s="223"/>
      <c r="B152" s="223"/>
      <c r="C152" s="224"/>
      <c r="D152" s="224"/>
      <c r="E152" s="222"/>
    </row>
    <row r="153" spans="1:5" s="142" customFormat="1" ht="15">
      <c r="A153" s="223"/>
      <c r="B153" s="223"/>
      <c r="C153" s="224"/>
      <c r="D153" s="224"/>
      <c r="E153" s="222"/>
    </row>
    <row r="154" spans="1:5" s="142" customFormat="1" ht="15">
      <c r="A154" s="223"/>
      <c r="B154" s="223"/>
      <c r="C154" s="224"/>
      <c r="D154" s="224"/>
      <c r="E154" s="222"/>
    </row>
    <row r="155" spans="1:5" s="142" customFormat="1" ht="15">
      <c r="A155" s="223"/>
      <c r="B155" s="223"/>
      <c r="C155" s="224"/>
      <c r="D155" s="224"/>
      <c r="E155" s="222"/>
    </row>
    <row r="156" spans="1:5" s="142" customFormat="1" ht="15">
      <c r="A156" s="220"/>
      <c r="B156" s="220"/>
      <c r="C156" s="221"/>
      <c r="D156" s="221"/>
      <c r="E156" s="222"/>
    </row>
    <row r="157" spans="1:5" s="142" customFormat="1" ht="15">
      <c r="A157" s="223"/>
      <c r="B157" s="223"/>
      <c r="C157" s="224"/>
      <c r="D157" s="224"/>
      <c r="E157" s="222"/>
    </row>
    <row r="158" spans="1:5" s="142" customFormat="1" ht="15">
      <c r="A158" s="223"/>
      <c r="B158" s="223"/>
      <c r="C158" s="224"/>
      <c r="D158" s="224"/>
      <c r="E158" s="222"/>
    </row>
    <row r="159" spans="1:5" s="142" customFormat="1" ht="15">
      <c r="A159" s="223"/>
      <c r="B159" s="223"/>
      <c r="C159" s="224"/>
      <c r="D159" s="224"/>
      <c r="E159" s="225"/>
    </row>
    <row r="160" spans="1:5" s="142" customFormat="1" ht="15">
      <c r="A160" s="223"/>
      <c r="B160" s="223"/>
      <c r="C160" s="224"/>
      <c r="D160" s="224"/>
      <c r="E160" s="226"/>
    </row>
    <row r="161" spans="1:5" s="142" customFormat="1" ht="15">
      <c r="A161" s="223"/>
      <c r="B161" s="223"/>
      <c r="C161" s="224"/>
      <c r="D161" s="224"/>
      <c r="E161" s="226"/>
    </row>
    <row r="162" spans="1:5" s="142" customFormat="1" ht="15">
      <c r="A162" s="220"/>
      <c r="B162" s="220"/>
      <c r="C162" s="221"/>
      <c r="D162" s="221"/>
      <c r="E162" s="222"/>
    </row>
    <row r="163" spans="1:5" s="142" customFormat="1" ht="15">
      <c r="A163" s="220"/>
      <c r="B163" s="220"/>
      <c r="C163" s="221"/>
      <c r="D163" s="221"/>
      <c r="E163" s="222"/>
    </row>
    <row r="164" spans="1:5" s="142" customFormat="1" ht="15">
      <c r="A164" s="223"/>
      <c r="B164" s="223"/>
      <c r="C164" s="224"/>
      <c r="D164" s="224"/>
      <c r="E164" s="222"/>
    </row>
    <row r="165" spans="1:5" s="142" customFormat="1" ht="15">
      <c r="A165" s="223"/>
      <c r="B165" s="223"/>
      <c r="C165" s="224"/>
      <c r="D165" s="224"/>
      <c r="E165" s="222"/>
    </row>
    <row r="166" spans="1:5" s="142" customFormat="1" ht="15">
      <c r="A166" s="223"/>
      <c r="B166" s="223"/>
      <c r="C166" s="224"/>
      <c r="D166" s="224"/>
      <c r="E166" s="222"/>
    </row>
    <row r="167" spans="1:5" s="142" customFormat="1" ht="15">
      <c r="A167" s="223"/>
      <c r="B167" s="223"/>
      <c r="C167" s="224"/>
      <c r="D167" s="224"/>
      <c r="E167" s="222"/>
    </row>
    <row r="168" spans="1:5" s="142" customFormat="1" ht="15">
      <c r="A168" s="223"/>
      <c r="B168" s="223"/>
      <c r="C168" s="224"/>
      <c r="D168" s="224"/>
      <c r="E168" s="222"/>
    </row>
    <row r="169" spans="1:5" s="142" customFormat="1" ht="15">
      <c r="A169" s="220"/>
      <c r="B169" s="220"/>
      <c r="C169" s="221"/>
      <c r="D169" s="221"/>
      <c r="E169" s="222"/>
    </row>
    <row r="170" spans="1:5" s="142" customFormat="1" ht="15">
      <c r="A170" s="223"/>
      <c r="B170" s="223"/>
      <c r="C170" s="224"/>
      <c r="D170" s="224"/>
      <c r="E170" s="222"/>
    </row>
    <row r="171" spans="1:5" s="142" customFormat="1" ht="15">
      <c r="A171" s="223"/>
      <c r="B171" s="223"/>
      <c r="C171" s="224"/>
      <c r="D171" s="224"/>
      <c r="E171" s="222"/>
    </row>
    <row r="172" spans="1:5" s="142" customFormat="1" ht="15">
      <c r="A172" s="223"/>
      <c r="B172" s="223"/>
      <c r="C172" s="224"/>
      <c r="D172" s="224"/>
      <c r="E172" s="222"/>
    </row>
    <row r="173" spans="1:5" s="142" customFormat="1" ht="15">
      <c r="A173" s="223"/>
      <c r="B173" s="223"/>
      <c r="C173" s="224"/>
      <c r="D173" s="224"/>
      <c r="E173" s="222"/>
    </row>
    <row r="174" spans="1:5" s="142" customFormat="1" ht="15">
      <c r="A174" s="223"/>
      <c r="B174" s="223"/>
      <c r="C174" s="224"/>
      <c r="D174" s="224"/>
      <c r="E174" s="222"/>
    </row>
    <row r="175" spans="1:5" s="142" customFormat="1" ht="15">
      <c r="A175" s="220"/>
      <c r="B175" s="220"/>
      <c r="C175" s="221"/>
      <c r="D175" s="221"/>
      <c r="E175" s="222"/>
    </row>
    <row r="176" spans="1:5" s="142" customFormat="1" ht="15">
      <c r="A176" s="220"/>
      <c r="B176" s="220"/>
      <c r="C176" s="221"/>
      <c r="D176" s="221"/>
      <c r="E176" s="222"/>
    </row>
    <row r="177" spans="1:5" s="142" customFormat="1" ht="15">
      <c r="A177" s="223"/>
      <c r="B177" s="223"/>
      <c r="C177" s="224"/>
      <c r="D177" s="224"/>
      <c r="E177" s="222"/>
    </row>
    <row r="178" spans="1:5" s="142" customFormat="1" ht="15">
      <c r="A178" s="223"/>
      <c r="B178" s="223"/>
      <c r="C178" s="224"/>
      <c r="D178" s="224"/>
      <c r="E178" s="222"/>
    </row>
    <row r="179" spans="1:5" s="142" customFormat="1" ht="15">
      <c r="A179" s="223"/>
      <c r="B179" s="223"/>
      <c r="C179" s="224"/>
      <c r="D179" s="224"/>
      <c r="E179" s="222"/>
    </row>
    <row r="180" spans="1:5" s="142" customFormat="1" ht="15">
      <c r="A180" s="223"/>
      <c r="B180" s="223"/>
      <c r="C180" s="224"/>
      <c r="D180" s="224"/>
      <c r="E180" s="222"/>
    </row>
    <row r="181" spans="1:5" s="142" customFormat="1" ht="15">
      <c r="A181" s="223"/>
      <c r="B181" s="223"/>
      <c r="C181" s="224"/>
      <c r="D181" s="224"/>
      <c r="E181" s="222"/>
    </row>
    <row r="182" spans="1:5" s="142" customFormat="1" ht="15">
      <c r="A182" s="220"/>
      <c r="B182" s="220"/>
      <c r="C182" s="221"/>
      <c r="D182" s="221"/>
      <c r="E182" s="222"/>
    </row>
    <row r="183" spans="1:5" s="142" customFormat="1" ht="15">
      <c r="A183" s="220"/>
      <c r="B183" s="220"/>
      <c r="C183" s="221"/>
      <c r="D183" s="221"/>
      <c r="E183" s="222"/>
    </row>
    <row r="184" spans="1:5" s="142" customFormat="1" ht="15">
      <c r="A184" s="223"/>
      <c r="B184" s="223"/>
      <c r="C184" s="224"/>
      <c r="D184" s="221"/>
      <c r="E184" s="222"/>
    </row>
    <row r="185" spans="1:5" s="142" customFormat="1" ht="15">
      <c r="A185" s="223"/>
      <c r="B185" s="223"/>
      <c r="C185" s="224"/>
      <c r="D185" s="221"/>
      <c r="E185" s="222"/>
    </row>
    <row r="186" spans="1:5" s="142" customFormat="1" ht="15">
      <c r="A186" s="223"/>
      <c r="B186" s="223"/>
      <c r="C186" s="224"/>
      <c r="D186" s="221"/>
      <c r="E186" s="222"/>
    </row>
    <row r="187" spans="1:5" s="142" customFormat="1" ht="15">
      <c r="A187" s="223"/>
      <c r="B187" s="223"/>
      <c r="C187" s="224"/>
      <c r="D187" s="221"/>
      <c r="E187" s="222"/>
    </row>
    <row r="188" spans="1:5" s="142" customFormat="1" ht="15">
      <c r="A188" s="223"/>
      <c r="B188" s="223"/>
      <c r="C188" s="224"/>
      <c r="D188" s="221"/>
      <c r="E188" s="222"/>
    </row>
    <row r="189" spans="1:5" s="142" customFormat="1" ht="15">
      <c r="A189" s="220"/>
      <c r="B189" s="220"/>
      <c r="C189" s="221"/>
      <c r="D189" s="221"/>
      <c r="E189" s="222"/>
    </row>
    <row r="190" spans="1:5" s="142" customFormat="1" ht="15">
      <c r="A190" s="220"/>
      <c r="B190" s="220"/>
      <c r="C190" s="221"/>
      <c r="D190" s="221"/>
      <c r="E190" s="222"/>
    </row>
    <row r="191" spans="1:5" s="142" customFormat="1" ht="15">
      <c r="A191" s="220"/>
      <c r="B191" s="220"/>
      <c r="C191" s="221"/>
      <c r="D191" s="221"/>
      <c r="E191" s="222"/>
    </row>
    <row r="192" spans="1:5" s="142" customFormat="1" ht="15">
      <c r="A192" s="223"/>
      <c r="B192" s="223"/>
      <c r="C192" s="224"/>
      <c r="D192" s="224"/>
      <c r="E192" s="222"/>
    </row>
    <row r="193" spans="1:5" s="142" customFormat="1" ht="15">
      <c r="A193" s="223"/>
      <c r="B193" s="223"/>
      <c r="C193" s="224"/>
      <c r="D193" s="224"/>
      <c r="E193" s="222"/>
    </row>
    <row r="194" spans="1:5" s="142" customFormat="1" ht="15">
      <c r="A194" s="223"/>
      <c r="B194" s="223"/>
      <c r="C194" s="224"/>
      <c r="D194" s="224"/>
      <c r="E194" s="222"/>
    </row>
    <row r="195" spans="1:5" s="142" customFormat="1" ht="15">
      <c r="A195" s="223"/>
      <c r="B195" s="223"/>
      <c r="C195" s="224"/>
      <c r="D195" s="224"/>
      <c r="E195" s="222"/>
    </row>
    <row r="196" spans="1:5" s="142" customFormat="1" ht="15">
      <c r="A196" s="223"/>
      <c r="B196" s="223"/>
      <c r="C196" s="224"/>
      <c r="D196" s="224"/>
      <c r="E196" s="222"/>
    </row>
    <row r="197" spans="1:5" s="142" customFormat="1" ht="15">
      <c r="A197" s="220"/>
      <c r="B197" s="220"/>
      <c r="C197" s="221"/>
      <c r="D197" s="221"/>
      <c r="E197" s="222"/>
    </row>
    <row r="198" spans="1:5" s="142" customFormat="1" ht="15">
      <c r="A198" s="223"/>
      <c r="B198" s="223"/>
      <c r="C198" s="224"/>
      <c r="D198" s="224"/>
      <c r="E198" s="222"/>
    </row>
    <row r="199" spans="1:5" s="142" customFormat="1" ht="15">
      <c r="A199" s="223"/>
      <c r="B199" s="223"/>
      <c r="C199" s="224"/>
      <c r="D199" s="224"/>
      <c r="E199" s="222"/>
    </row>
    <row r="200" spans="1:5" s="142" customFormat="1" ht="15">
      <c r="A200" s="223"/>
      <c r="B200" s="223"/>
      <c r="C200" s="224"/>
      <c r="D200" s="224"/>
      <c r="E200" s="222"/>
    </row>
    <row r="201" spans="1:5" s="142" customFormat="1" ht="15">
      <c r="A201" s="223"/>
      <c r="B201" s="223"/>
      <c r="C201" s="224"/>
      <c r="D201" s="224"/>
      <c r="E201" s="222"/>
    </row>
    <row r="202" spans="1:5" s="142" customFormat="1" ht="15">
      <c r="A202" s="223"/>
      <c r="B202" s="223"/>
      <c r="C202" s="224"/>
      <c r="D202" s="224"/>
      <c r="E202" s="222"/>
    </row>
    <row r="203" spans="1:5" s="142" customFormat="1" ht="15">
      <c r="A203" s="220"/>
      <c r="B203" s="220"/>
      <c r="C203" s="221"/>
      <c r="D203" s="221"/>
      <c r="E203" s="222"/>
    </row>
    <row r="204" spans="1:5" s="142" customFormat="1" ht="15">
      <c r="A204" s="223"/>
      <c r="B204" s="223"/>
      <c r="C204" s="224"/>
      <c r="D204" s="224"/>
      <c r="E204" s="222"/>
    </row>
    <row r="205" spans="1:5" s="142" customFormat="1" ht="15">
      <c r="A205" s="223"/>
      <c r="B205" s="223"/>
      <c r="C205" s="224"/>
      <c r="D205" s="224"/>
      <c r="E205" s="222"/>
    </row>
    <row r="206" spans="1:5" s="142" customFormat="1" ht="15">
      <c r="A206" s="223"/>
      <c r="B206" s="223"/>
      <c r="C206" s="224"/>
      <c r="D206" s="224"/>
      <c r="E206" s="222"/>
    </row>
    <row r="207" spans="1:5" s="142" customFormat="1" ht="15">
      <c r="A207" s="223"/>
      <c r="B207" s="223"/>
      <c r="C207" s="224"/>
      <c r="D207" s="224"/>
      <c r="E207" s="222"/>
    </row>
    <row r="208" spans="1:5" s="142" customFormat="1" ht="15">
      <c r="A208" s="223"/>
      <c r="B208" s="223"/>
      <c r="C208" s="224"/>
      <c r="D208" s="224"/>
      <c r="E208" s="222"/>
    </row>
    <row r="209" spans="1:5" s="142" customFormat="1" ht="15">
      <c r="A209" s="220"/>
      <c r="B209" s="220"/>
      <c r="C209" s="221"/>
      <c r="D209" s="221"/>
      <c r="E209" s="222"/>
    </row>
    <row r="210" spans="1:5" s="142" customFormat="1" ht="15">
      <c r="A210" s="220"/>
      <c r="B210" s="220"/>
      <c r="C210" s="221"/>
      <c r="D210" s="221"/>
      <c r="E210" s="222"/>
    </row>
    <row r="211" spans="1:5" s="142" customFormat="1" ht="15">
      <c r="A211" s="223"/>
      <c r="B211" s="223"/>
      <c r="C211" s="224"/>
      <c r="D211" s="224"/>
      <c r="E211" s="222"/>
    </row>
    <row r="212" spans="1:5" s="142" customFormat="1" ht="15">
      <c r="A212" s="223"/>
      <c r="B212" s="223"/>
      <c r="C212" s="224"/>
      <c r="D212" s="224"/>
      <c r="E212" s="222"/>
    </row>
    <row r="213" spans="1:5" s="142" customFormat="1" ht="15">
      <c r="A213" s="223"/>
      <c r="B213" s="223"/>
      <c r="C213" s="224"/>
      <c r="D213" s="224"/>
      <c r="E213" s="222"/>
    </row>
    <row r="214" spans="1:5" s="142" customFormat="1" ht="15">
      <c r="A214" s="223"/>
      <c r="B214" s="223"/>
      <c r="C214" s="224"/>
      <c r="D214" s="224"/>
      <c r="E214" s="222"/>
    </row>
    <row r="215" spans="1:5" s="142" customFormat="1" ht="15">
      <c r="A215" s="223"/>
      <c r="B215" s="223"/>
      <c r="C215" s="224"/>
      <c r="D215" s="224"/>
      <c r="E215" s="222"/>
    </row>
    <row r="216" spans="1:5" s="142" customFormat="1" ht="15">
      <c r="A216" s="220"/>
      <c r="B216" s="220"/>
      <c r="C216" s="221"/>
      <c r="D216" s="221"/>
      <c r="E216" s="222"/>
    </row>
    <row r="217" spans="1:5" s="142" customFormat="1" ht="15">
      <c r="A217" s="220"/>
      <c r="B217" s="220"/>
      <c r="C217" s="221"/>
      <c r="D217" s="221"/>
      <c r="E217" s="222"/>
    </row>
    <row r="218" spans="1:5" s="142" customFormat="1" ht="15">
      <c r="A218" s="223"/>
      <c r="B218" s="223"/>
      <c r="C218" s="224"/>
      <c r="D218" s="224"/>
      <c r="E218" s="222"/>
    </row>
    <row r="219" spans="1:5" s="142" customFormat="1" ht="15">
      <c r="A219" s="223"/>
      <c r="B219" s="223"/>
      <c r="C219" s="224"/>
      <c r="D219" s="224"/>
      <c r="E219" s="222"/>
    </row>
    <row r="220" spans="1:5" s="142" customFormat="1" ht="15">
      <c r="A220" s="223"/>
      <c r="B220" s="223"/>
      <c r="C220" s="224"/>
      <c r="D220" s="224"/>
      <c r="E220" s="222"/>
    </row>
    <row r="221" spans="1:5" s="142" customFormat="1" ht="15">
      <c r="A221" s="223"/>
      <c r="B221" s="223"/>
      <c r="C221" s="224"/>
      <c r="D221" s="224"/>
      <c r="E221" s="222"/>
    </row>
    <row r="222" spans="1:5" s="142" customFormat="1" ht="15">
      <c r="A222" s="223"/>
      <c r="B222" s="223"/>
      <c r="C222" s="224"/>
      <c r="D222" s="224"/>
      <c r="E222" s="222"/>
    </row>
    <row r="223" spans="1:5" s="142" customFormat="1" ht="15">
      <c r="A223" s="220"/>
      <c r="B223" s="220"/>
      <c r="C223" s="221"/>
      <c r="D223" s="221"/>
      <c r="E223" s="222"/>
    </row>
    <row r="224" spans="1:5" s="142" customFormat="1" ht="15">
      <c r="A224" s="223"/>
      <c r="B224" s="223"/>
      <c r="C224" s="224"/>
      <c r="D224" s="224"/>
      <c r="E224" s="222"/>
    </row>
    <row r="225" spans="1:5" s="142" customFormat="1" ht="15">
      <c r="A225" s="223"/>
      <c r="B225" s="223"/>
      <c r="C225" s="224"/>
      <c r="D225" s="224"/>
      <c r="E225" s="222"/>
    </row>
    <row r="226" spans="1:5" s="142" customFormat="1" ht="15">
      <c r="A226" s="223"/>
      <c r="B226" s="223"/>
      <c r="C226" s="224"/>
      <c r="D226" s="224"/>
      <c r="E226" s="222"/>
    </row>
    <row r="227" spans="1:5" s="142" customFormat="1" ht="15">
      <c r="A227" s="223"/>
      <c r="B227" s="223"/>
      <c r="C227" s="224"/>
      <c r="D227" s="224"/>
      <c r="E227" s="222"/>
    </row>
    <row r="228" spans="1:5" s="142" customFormat="1" ht="15">
      <c r="A228" s="223"/>
      <c r="B228" s="223"/>
      <c r="C228" s="224"/>
      <c r="D228" s="224"/>
      <c r="E228" s="222"/>
    </row>
    <row r="229" spans="1:5" s="142" customFormat="1" ht="15">
      <c r="A229" s="220"/>
      <c r="B229" s="220"/>
      <c r="C229" s="221"/>
      <c r="D229" s="221"/>
      <c r="E229" s="222"/>
    </row>
    <row r="230" spans="1:5" s="142" customFormat="1" ht="15">
      <c r="A230" s="223"/>
      <c r="B230" s="223"/>
      <c r="C230" s="224"/>
      <c r="D230" s="224"/>
      <c r="E230" s="222"/>
    </row>
    <row r="231" spans="1:5" s="142" customFormat="1" ht="15">
      <c r="A231" s="223"/>
      <c r="B231" s="223"/>
      <c r="C231" s="224"/>
      <c r="D231" s="224"/>
      <c r="E231" s="222"/>
    </row>
    <row r="232" spans="1:5" s="142" customFormat="1" ht="15">
      <c r="A232" s="223"/>
      <c r="B232" s="223"/>
      <c r="C232" s="224"/>
      <c r="D232" s="224"/>
      <c r="E232" s="222"/>
    </row>
    <row r="233" spans="1:5" s="142" customFormat="1" ht="15">
      <c r="A233" s="223"/>
      <c r="B233" s="223"/>
      <c r="C233" s="224"/>
      <c r="D233" s="224"/>
      <c r="E233" s="222"/>
    </row>
    <row r="234" spans="1:5" s="142" customFormat="1" ht="15">
      <c r="A234" s="223"/>
      <c r="B234" s="223"/>
      <c r="C234" s="224"/>
      <c r="D234" s="224"/>
      <c r="E234" s="222"/>
    </row>
    <row r="235" spans="1:5" s="142" customFormat="1" ht="15">
      <c r="A235" s="220"/>
      <c r="B235" s="220"/>
      <c r="C235" s="221"/>
      <c r="D235" s="221"/>
      <c r="E235" s="222"/>
    </row>
    <row r="236" spans="1:5" s="142" customFormat="1" ht="15">
      <c r="A236" s="220"/>
      <c r="B236" s="220"/>
      <c r="C236" s="221"/>
      <c r="D236" s="221"/>
      <c r="E236" s="222"/>
    </row>
    <row r="237" spans="1:5" s="142" customFormat="1" ht="15">
      <c r="A237" s="223"/>
      <c r="B237" s="223"/>
      <c r="C237" s="224"/>
      <c r="D237" s="224"/>
      <c r="E237" s="222"/>
    </row>
    <row r="238" spans="1:5" s="142" customFormat="1" ht="15">
      <c r="A238" s="223"/>
      <c r="B238" s="223"/>
      <c r="C238" s="224"/>
      <c r="D238" s="224"/>
      <c r="E238" s="222"/>
    </row>
    <row r="239" spans="1:5" s="142" customFormat="1" ht="15">
      <c r="A239" s="223"/>
      <c r="B239" s="223"/>
      <c r="C239" s="224"/>
      <c r="D239" s="224"/>
      <c r="E239" s="222"/>
    </row>
    <row r="240" spans="1:5" s="142" customFormat="1" ht="15">
      <c r="A240" s="223"/>
      <c r="B240" s="223"/>
      <c r="C240" s="224"/>
      <c r="D240" s="224"/>
      <c r="E240" s="222"/>
    </row>
    <row r="241" spans="1:5" s="142" customFormat="1" ht="15">
      <c r="A241" s="223"/>
      <c r="B241" s="223"/>
      <c r="C241" s="224"/>
      <c r="D241" s="224"/>
      <c r="E241" s="222"/>
    </row>
    <row r="242" spans="1:5" s="142" customFormat="1" ht="15">
      <c r="A242" s="220"/>
      <c r="B242" s="220"/>
      <c r="C242" s="221"/>
      <c r="D242" s="221"/>
      <c r="E242" s="222"/>
    </row>
    <row r="243" spans="1:5" s="142" customFormat="1" ht="15">
      <c r="A243" s="223"/>
      <c r="B243" s="223"/>
      <c r="C243" s="224"/>
      <c r="D243" s="224"/>
      <c r="E243" s="222"/>
    </row>
    <row r="244" spans="1:5" s="142" customFormat="1" ht="15">
      <c r="A244" s="223"/>
      <c r="B244" s="223"/>
      <c r="C244" s="224"/>
      <c r="D244" s="224"/>
      <c r="E244" s="222"/>
    </row>
    <row r="245" spans="1:5" s="142" customFormat="1" ht="15">
      <c r="A245" s="223"/>
      <c r="B245" s="223"/>
      <c r="C245" s="224"/>
      <c r="D245" s="224"/>
      <c r="E245" s="222"/>
    </row>
    <row r="246" spans="1:5" s="142" customFormat="1" ht="15">
      <c r="A246" s="223"/>
      <c r="B246" s="223"/>
      <c r="C246" s="224"/>
      <c r="D246" s="224"/>
      <c r="E246" s="222"/>
    </row>
    <row r="247" spans="1:5" s="142" customFormat="1" ht="15">
      <c r="A247" s="223"/>
      <c r="B247" s="223"/>
      <c r="C247" s="224"/>
      <c r="D247" s="224"/>
      <c r="E247" s="222"/>
    </row>
    <row r="248" spans="1:5" s="142" customFormat="1" ht="15">
      <c r="A248" s="220"/>
      <c r="B248" s="220"/>
      <c r="C248" s="221"/>
      <c r="D248" s="221"/>
      <c r="E248" s="222"/>
    </row>
    <row r="249" spans="1:5" s="142" customFormat="1" ht="15">
      <c r="A249" s="223"/>
      <c r="B249" s="223"/>
      <c r="C249" s="224"/>
      <c r="D249" s="224"/>
      <c r="E249" s="222"/>
    </row>
    <row r="250" spans="1:5" s="142" customFormat="1" ht="15">
      <c r="A250" s="223"/>
      <c r="B250" s="223"/>
      <c r="C250" s="224"/>
      <c r="D250" s="224"/>
      <c r="E250" s="222"/>
    </row>
    <row r="251" spans="1:5" s="142" customFormat="1" ht="15">
      <c r="A251" s="223"/>
      <c r="B251" s="223"/>
      <c r="C251" s="224"/>
      <c r="D251" s="224"/>
      <c r="E251" s="222"/>
    </row>
    <row r="252" spans="1:5" s="142" customFormat="1" ht="15">
      <c r="A252" s="223"/>
      <c r="B252" s="223"/>
      <c r="C252" s="224"/>
      <c r="D252" s="224"/>
      <c r="E252" s="222"/>
    </row>
    <row r="253" spans="1:5" s="142" customFormat="1" ht="15">
      <c r="A253" s="223"/>
      <c r="B253" s="223"/>
      <c r="C253" s="224"/>
      <c r="D253" s="224"/>
      <c r="E253" s="222"/>
    </row>
    <row r="254" spans="1:5" s="142" customFormat="1" ht="15">
      <c r="A254" s="220"/>
      <c r="B254" s="220"/>
      <c r="C254" s="221"/>
      <c r="D254" s="221"/>
      <c r="E254" s="222"/>
    </row>
    <row r="255" spans="1:5" s="142" customFormat="1" ht="15">
      <c r="A255" s="220"/>
      <c r="B255" s="220"/>
      <c r="C255" s="221"/>
      <c r="D255" s="221"/>
      <c r="E255" s="222"/>
    </row>
    <row r="256" spans="1:5" s="142" customFormat="1" ht="15">
      <c r="A256" s="223"/>
      <c r="B256" s="223"/>
      <c r="C256" s="224"/>
      <c r="D256" s="224"/>
      <c r="E256" s="222"/>
    </row>
    <row r="257" spans="1:5" s="142" customFormat="1" ht="15">
      <c r="A257" s="223"/>
      <c r="B257" s="223"/>
      <c r="C257" s="224"/>
      <c r="D257" s="224"/>
      <c r="E257" s="222"/>
    </row>
    <row r="258" spans="1:5" s="142" customFormat="1" ht="15">
      <c r="A258" s="223"/>
      <c r="B258" s="223"/>
      <c r="C258" s="224"/>
      <c r="D258" s="224"/>
      <c r="E258" s="222"/>
    </row>
    <row r="259" spans="1:5" s="142" customFormat="1" ht="15">
      <c r="A259" s="223"/>
      <c r="B259" s="223"/>
      <c r="C259" s="224"/>
      <c r="D259" s="224"/>
      <c r="E259" s="222"/>
    </row>
    <row r="260" spans="1:5" s="142" customFormat="1" ht="15">
      <c r="A260" s="223"/>
      <c r="B260" s="223"/>
      <c r="C260" s="224"/>
      <c r="D260" s="224"/>
      <c r="E260" s="222"/>
    </row>
    <row r="261" spans="1:5" s="142" customFormat="1" ht="15">
      <c r="A261" s="220"/>
      <c r="B261" s="220"/>
      <c r="C261" s="221"/>
      <c r="D261" s="221"/>
      <c r="E261" s="222"/>
    </row>
    <row r="262" spans="1:5" s="142" customFormat="1" ht="15">
      <c r="A262" s="223"/>
      <c r="B262" s="223"/>
      <c r="C262" s="224"/>
      <c r="D262" s="224"/>
      <c r="E262" s="222"/>
    </row>
    <row r="263" spans="1:5" s="142" customFormat="1" ht="15">
      <c r="A263" s="223"/>
      <c r="B263" s="223"/>
      <c r="C263" s="224"/>
      <c r="D263" s="224"/>
      <c r="E263" s="222"/>
    </row>
    <row r="264" spans="1:5" s="142" customFormat="1" ht="15">
      <c r="A264" s="223"/>
      <c r="B264" s="223"/>
      <c r="C264" s="224"/>
      <c r="D264" s="224"/>
      <c r="E264" s="222"/>
    </row>
    <row r="265" spans="1:5" s="142" customFormat="1" ht="15">
      <c r="A265" s="223"/>
      <c r="B265" s="223"/>
      <c r="C265" s="224"/>
      <c r="D265" s="224"/>
      <c r="E265" s="222"/>
    </row>
    <row r="266" spans="1:5" s="142" customFormat="1" ht="15">
      <c r="A266" s="223"/>
      <c r="B266" s="223"/>
      <c r="C266" s="224"/>
      <c r="D266" s="224"/>
      <c r="E266" s="222"/>
    </row>
    <row r="267" spans="1:5" s="142" customFormat="1" ht="15">
      <c r="A267" s="220"/>
      <c r="B267" s="220"/>
      <c r="C267" s="221"/>
      <c r="D267" s="221"/>
      <c r="E267" s="222"/>
    </row>
    <row r="268" spans="1:5" s="142" customFormat="1" ht="15">
      <c r="A268" s="220"/>
      <c r="B268" s="220"/>
      <c r="C268" s="221"/>
      <c r="D268" s="221"/>
      <c r="E268" s="222"/>
    </row>
    <row r="269" spans="1:5" s="142" customFormat="1" ht="15">
      <c r="A269" s="223"/>
      <c r="B269" s="223"/>
      <c r="C269" s="224"/>
      <c r="D269" s="224"/>
      <c r="E269" s="222"/>
    </row>
    <row r="270" spans="1:5" s="142" customFormat="1" ht="15">
      <c r="A270" s="223"/>
      <c r="B270" s="223"/>
      <c r="C270" s="224"/>
      <c r="D270" s="224"/>
      <c r="E270" s="222"/>
    </row>
    <row r="271" spans="1:5" s="142" customFormat="1" ht="15">
      <c r="A271" s="223"/>
      <c r="B271" s="223"/>
      <c r="C271" s="224"/>
      <c r="D271" s="224"/>
      <c r="E271" s="222"/>
    </row>
    <row r="272" spans="1:5" s="142" customFormat="1" ht="15">
      <c r="A272" s="223"/>
      <c r="B272" s="223"/>
      <c r="C272" s="224"/>
      <c r="D272" s="224"/>
      <c r="E272" s="222"/>
    </row>
    <row r="273" spans="1:5" s="142" customFormat="1" ht="15">
      <c r="A273" s="223"/>
      <c r="B273" s="223"/>
      <c r="C273" s="224"/>
      <c r="D273" s="224"/>
      <c r="E273" s="222"/>
    </row>
    <row r="274" spans="1:5" s="142" customFormat="1" ht="15">
      <c r="A274" s="220"/>
      <c r="B274" s="220"/>
      <c r="C274" s="221"/>
      <c r="D274" s="221"/>
      <c r="E274" s="222"/>
    </row>
    <row r="275" spans="1:5" s="142" customFormat="1" ht="15">
      <c r="A275" s="220"/>
      <c r="B275" s="220"/>
      <c r="C275" s="221"/>
      <c r="D275" s="221"/>
      <c r="E275" s="222"/>
    </row>
    <row r="276" spans="1:5" s="142" customFormat="1" ht="15">
      <c r="A276" s="223"/>
      <c r="B276" s="223"/>
      <c r="C276" s="224"/>
      <c r="D276" s="224"/>
      <c r="E276" s="222"/>
    </row>
    <row r="277" spans="1:5" s="142" customFormat="1" ht="15">
      <c r="A277" s="223"/>
      <c r="B277" s="223"/>
      <c r="C277" s="224"/>
      <c r="D277" s="224"/>
      <c r="E277" s="222"/>
    </row>
    <row r="278" spans="1:5" s="142" customFormat="1" ht="15">
      <c r="A278" s="223"/>
      <c r="B278" s="223"/>
      <c r="C278" s="224"/>
      <c r="D278" s="224"/>
      <c r="E278" s="222"/>
    </row>
    <row r="279" spans="1:5" s="142" customFormat="1" ht="15">
      <c r="A279" s="223"/>
      <c r="B279" s="223"/>
      <c r="C279" s="224"/>
      <c r="D279" s="224"/>
      <c r="E279" s="222"/>
    </row>
    <row r="280" spans="1:5" s="142" customFormat="1" ht="15">
      <c r="A280" s="223"/>
      <c r="B280" s="223"/>
      <c r="C280" s="224"/>
      <c r="D280" s="224"/>
      <c r="E280" s="222"/>
    </row>
    <row r="281" spans="1:5" s="142" customFormat="1" ht="15">
      <c r="A281" s="220"/>
      <c r="B281" s="220"/>
      <c r="C281" s="221"/>
      <c r="D281" s="221"/>
      <c r="E281" s="222"/>
    </row>
    <row r="282" spans="1:5" s="142" customFormat="1" ht="15">
      <c r="A282" s="220"/>
      <c r="B282" s="220"/>
      <c r="C282" s="221"/>
      <c r="D282" s="221"/>
      <c r="E282" s="222"/>
    </row>
    <row r="283" spans="1:5" s="142" customFormat="1" ht="15">
      <c r="A283" s="223"/>
      <c r="B283" s="223"/>
      <c r="C283" s="224"/>
      <c r="D283" s="224"/>
      <c r="E283" s="222"/>
    </row>
    <row r="284" spans="1:5" s="142" customFormat="1" ht="15">
      <c r="A284" s="223"/>
      <c r="B284" s="223"/>
      <c r="C284" s="224"/>
      <c r="D284" s="224"/>
      <c r="E284" s="222"/>
    </row>
    <row r="285" spans="1:5" s="142" customFormat="1" ht="15">
      <c r="A285" s="223"/>
      <c r="B285" s="223"/>
      <c r="C285" s="224"/>
      <c r="D285" s="224"/>
      <c r="E285" s="222"/>
    </row>
    <row r="286" spans="1:5" s="142" customFormat="1" ht="15">
      <c r="A286" s="223"/>
      <c r="B286" s="223"/>
      <c r="C286" s="224"/>
      <c r="D286" s="224"/>
      <c r="E286" s="222"/>
    </row>
    <row r="287" spans="1:5" s="142" customFormat="1" ht="15">
      <c r="A287" s="223"/>
      <c r="B287" s="223"/>
      <c r="C287" s="224"/>
      <c r="D287" s="224"/>
      <c r="E287" s="222"/>
    </row>
    <row r="288" spans="1:5" s="142" customFormat="1" ht="15">
      <c r="A288" s="220"/>
      <c r="B288" s="220"/>
      <c r="C288" s="221"/>
      <c r="D288" s="221"/>
      <c r="E288" s="222"/>
    </row>
    <row r="289" spans="1:5" s="142" customFormat="1" ht="15">
      <c r="A289" s="220"/>
      <c r="B289" s="220"/>
      <c r="C289" s="221"/>
      <c r="D289" s="221"/>
      <c r="E289" s="222"/>
    </row>
    <row r="290" spans="1:5" s="142" customFormat="1" ht="15">
      <c r="A290" s="223"/>
      <c r="B290" s="223"/>
      <c r="C290" s="224"/>
      <c r="D290" s="224"/>
      <c r="E290" s="222"/>
    </row>
    <row r="291" spans="1:5" s="142" customFormat="1" ht="15">
      <c r="A291" s="223"/>
      <c r="B291" s="223"/>
      <c r="C291" s="224"/>
      <c r="D291" s="224"/>
      <c r="E291" s="222"/>
    </row>
    <row r="292" spans="1:5" s="142" customFormat="1" ht="15">
      <c r="A292" s="223"/>
      <c r="B292" s="223"/>
      <c r="C292" s="224"/>
      <c r="D292" s="224"/>
      <c r="E292" s="222"/>
    </row>
    <row r="293" spans="1:5" s="142" customFormat="1" ht="15">
      <c r="A293" s="223"/>
      <c r="B293" s="223"/>
      <c r="C293" s="224"/>
      <c r="D293" s="224"/>
      <c r="E293" s="222"/>
    </row>
    <row r="294" spans="1:5" s="142" customFormat="1" ht="15">
      <c r="A294" s="223"/>
      <c r="B294" s="223"/>
      <c r="C294" s="224"/>
      <c r="D294" s="224"/>
      <c r="E294" s="222"/>
    </row>
    <row r="295" spans="1:5" s="142" customFormat="1" ht="15">
      <c r="A295" s="220"/>
      <c r="B295" s="220"/>
      <c r="C295" s="221"/>
      <c r="D295" s="221"/>
      <c r="E295" s="222"/>
    </row>
    <row r="296" spans="1:5" s="142" customFormat="1" ht="15">
      <c r="A296" s="223"/>
      <c r="B296" s="223"/>
      <c r="C296" s="224"/>
      <c r="D296" s="224"/>
      <c r="E296" s="222"/>
    </row>
    <row r="297" spans="1:5" s="142" customFormat="1" ht="15">
      <c r="A297" s="223"/>
      <c r="B297" s="223"/>
      <c r="C297" s="224"/>
      <c r="D297" s="221"/>
      <c r="E297" s="222"/>
    </row>
    <row r="298" spans="1:5" s="142" customFormat="1" ht="15">
      <c r="A298" s="223"/>
      <c r="B298" s="223"/>
      <c r="C298" s="224"/>
      <c r="D298" s="221"/>
      <c r="E298" s="222"/>
    </row>
    <row r="299" spans="1:5" s="142" customFormat="1" ht="15">
      <c r="A299" s="223"/>
      <c r="B299" s="223"/>
      <c r="C299" s="221"/>
      <c r="D299" s="221"/>
      <c r="E299" s="222"/>
    </row>
    <row r="300" spans="1:5" s="142" customFormat="1" ht="15">
      <c r="A300" s="223"/>
      <c r="B300" s="223"/>
      <c r="C300" s="221"/>
      <c r="D300" s="221"/>
      <c r="E300" s="222"/>
    </row>
    <row r="301" spans="1:5" s="142" customFormat="1" ht="15">
      <c r="A301" s="220"/>
      <c r="B301" s="220"/>
      <c r="C301" s="221"/>
      <c r="D301" s="221"/>
      <c r="E301" s="222"/>
    </row>
    <row r="302" spans="1:5" s="142" customFormat="1" ht="15">
      <c r="A302" s="220"/>
      <c r="B302" s="220"/>
      <c r="C302" s="221"/>
      <c r="D302" s="221"/>
      <c r="E302" s="222"/>
    </row>
    <row r="303" spans="1:5" s="142" customFormat="1" ht="15">
      <c r="A303" s="223"/>
      <c r="B303" s="223"/>
      <c r="C303" s="224"/>
      <c r="D303" s="224"/>
      <c r="E303" s="222"/>
    </row>
    <row r="304" spans="1:5" s="142" customFormat="1" ht="15">
      <c r="A304" s="223"/>
      <c r="B304" s="223"/>
      <c r="C304" s="224"/>
      <c r="D304" s="224"/>
      <c r="E304" s="222"/>
    </row>
    <row r="305" spans="1:5" s="142" customFormat="1" ht="15">
      <c r="A305" s="223"/>
      <c r="B305" s="223"/>
      <c r="C305" s="224"/>
      <c r="D305" s="224"/>
      <c r="E305" s="222"/>
    </row>
    <row r="306" spans="1:5" s="142" customFormat="1" ht="15">
      <c r="A306" s="223"/>
      <c r="B306" s="223"/>
      <c r="C306" s="224"/>
      <c r="D306" s="224"/>
      <c r="E306" s="222"/>
    </row>
    <row r="307" spans="1:5" s="142" customFormat="1" ht="15">
      <c r="A307" s="223"/>
      <c r="B307" s="223"/>
      <c r="C307" s="224"/>
      <c r="D307" s="224"/>
      <c r="E307" s="222"/>
    </row>
    <row r="308" spans="1:5" s="142" customFormat="1" ht="15">
      <c r="A308" s="220"/>
      <c r="B308" s="220"/>
      <c r="C308" s="221"/>
      <c r="D308" s="221"/>
      <c r="E308" s="222"/>
    </row>
    <row r="309" spans="1:5" s="142" customFormat="1" ht="15">
      <c r="A309" s="223"/>
      <c r="B309" s="223"/>
      <c r="C309" s="224"/>
      <c r="D309" s="224"/>
      <c r="E309" s="222"/>
    </row>
    <row r="310" spans="1:5" s="142" customFormat="1" ht="15">
      <c r="A310" s="223"/>
      <c r="B310" s="223"/>
      <c r="C310" s="224"/>
      <c r="D310" s="224"/>
      <c r="E310" s="222"/>
    </row>
    <row r="311" spans="1:5" s="142" customFormat="1" ht="15">
      <c r="A311" s="223"/>
      <c r="B311" s="223"/>
      <c r="C311" s="224"/>
      <c r="D311" s="224"/>
      <c r="E311" s="222"/>
    </row>
    <row r="312" spans="1:5" s="142" customFormat="1" ht="15">
      <c r="A312" s="223"/>
      <c r="B312" s="223"/>
      <c r="C312" s="224"/>
      <c r="D312" s="224"/>
      <c r="E312" s="222"/>
    </row>
    <row r="313" spans="1:5" s="142" customFormat="1" ht="15">
      <c r="A313" s="223"/>
      <c r="B313" s="223"/>
      <c r="C313" s="224"/>
      <c r="D313" s="224"/>
      <c r="E313" s="222"/>
    </row>
    <row r="314" spans="1:5" s="142" customFormat="1" ht="15">
      <c r="A314" s="220"/>
      <c r="B314" s="220"/>
      <c r="C314" s="221"/>
      <c r="D314" s="221"/>
      <c r="E314" s="222"/>
    </row>
    <row r="315" spans="1:5" s="142" customFormat="1" ht="15">
      <c r="A315" s="220"/>
      <c r="B315" s="220"/>
      <c r="C315" s="221"/>
      <c r="D315" s="221"/>
      <c r="E315" s="222"/>
    </row>
    <row r="316" spans="1:5" s="142" customFormat="1" ht="15">
      <c r="A316" s="223"/>
      <c r="B316" s="223"/>
      <c r="C316" s="224"/>
      <c r="D316" s="224"/>
      <c r="E316" s="222"/>
    </row>
    <row r="317" spans="1:5" s="142" customFormat="1" ht="15">
      <c r="A317" s="223"/>
      <c r="B317" s="223"/>
      <c r="C317" s="224"/>
      <c r="D317" s="224"/>
      <c r="E317" s="222"/>
    </row>
    <row r="318" spans="1:5" s="142" customFormat="1" ht="15">
      <c r="A318" s="223"/>
      <c r="B318" s="223"/>
      <c r="C318" s="224"/>
      <c r="D318" s="224"/>
      <c r="E318" s="222"/>
    </row>
    <row r="319" spans="1:5" s="142" customFormat="1" ht="15">
      <c r="A319" s="223"/>
      <c r="B319" s="223"/>
      <c r="C319" s="224"/>
      <c r="D319" s="224"/>
      <c r="E319" s="222"/>
    </row>
    <row r="320" spans="1:5" s="142" customFormat="1" ht="15">
      <c r="A320" s="223"/>
      <c r="B320" s="223"/>
      <c r="C320" s="224"/>
      <c r="D320" s="224"/>
      <c r="E320" s="222"/>
    </row>
    <row r="321" spans="1:5" s="142" customFormat="1" ht="15">
      <c r="A321" s="220"/>
      <c r="B321" s="220"/>
      <c r="C321" s="221"/>
      <c r="D321" s="221"/>
      <c r="E321" s="222"/>
    </row>
    <row r="322" spans="1:5" s="142" customFormat="1" ht="15">
      <c r="A322" s="223"/>
      <c r="B322" s="223"/>
      <c r="C322" s="224"/>
      <c r="D322" s="224"/>
      <c r="E322" s="222"/>
    </row>
    <row r="323" spans="1:5" s="142" customFormat="1" ht="15">
      <c r="A323" s="223"/>
      <c r="B323" s="223"/>
      <c r="C323" s="224"/>
      <c r="D323" s="224"/>
      <c r="E323" s="222"/>
    </row>
    <row r="324" spans="1:5" s="142" customFormat="1" ht="15">
      <c r="A324" s="223"/>
      <c r="B324" s="223"/>
      <c r="C324" s="224"/>
      <c r="D324" s="224"/>
      <c r="E324" s="222"/>
    </row>
    <row r="325" spans="1:5" s="142" customFormat="1" ht="15">
      <c r="A325" s="223"/>
      <c r="B325" s="223"/>
      <c r="C325" s="224"/>
      <c r="D325" s="224"/>
      <c r="E325" s="222"/>
    </row>
    <row r="326" spans="1:5" s="142" customFormat="1" ht="15">
      <c r="A326" s="223"/>
      <c r="B326" s="223"/>
      <c r="C326" s="224"/>
      <c r="D326" s="224"/>
      <c r="E326" s="222"/>
    </row>
    <row r="327" spans="1:5" s="142" customFormat="1" ht="15">
      <c r="A327" s="220"/>
      <c r="B327" s="220"/>
      <c r="C327" s="221"/>
      <c r="D327" s="221"/>
      <c r="E327" s="222"/>
    </row>
    <row r="328" spans="1:5" s="142" customFormat="1" ht="15">
      <c r="A328" s="220"/>
      <c r="B328" s="220"/>
      <c r="C328" s="221"/>
      <c r="D328" s="221"/>
      <c r="E328" s="222"/>
    </row>
    <row r="329" spans="1:5" s="142" customFormat="1" ht="15">
      <c r="A329" s="223"/>
      <c r="B329" s="223"/>
      <c r="C329" s="224"/>
      <c r="D329" s="224"/>
      <c r="E329" s="222"/>
    </row>
    <row r="330" spans="1:5" s="142" customFormat="1" ht="15">
      <c r="A330" s="223"/>
      <c r="B330" s="223"/>
      <c r="C330" s="224"/>
      <c r="D330" s="224"/>
      <c r="E330" s="222"/>
    </row>
    <row r="331" spans="1:5" s="142" customFormat="1" ht="15">
      <c r="A331" s="223"/>
      <c r="B331" s="223"/>
      <c r="C331" s="224"/>
      <c r="D331" s="224"/>
      <c r="E331" s="222"/>
    </row>
    <row r="332" spans="1:5" s="142" customFormat="1" ht="15">
      <c r="A332" s="223"/>
      <c r="B332" s="223"/>
      <c r="C332" s="224"/>
      <c r="D332" s="224"/>
      <c r="E332" s="222"/>
    </row>
    <row r="333" spans="1:5" s="142" customFormat="1" ht="15">
      <c r="A333" s="223"/>
      <c r="B333" s="223"/>
      <c r="C333" s="224"/>
      <c r="D333" s="224"/>
      <c r="E333" s="222"/>
    </row>
    <row r="334" spans="1:5" s="142" customFormat="1" ht="15">
      <c r="A334" s="220"/>
      <c r="B334" s="220"/>
      <c r="C334" s="221"/>
      <c r="D334" s="221"/>
      <c r="E334" s="222"/>
    </row>
    <row r="335" spans="1:5" s="142" customFormat="1" ht="15">
      <c r="A335" s="220"/>
      <c r="B335" s="220"/>
      <c r="C335" s="221"/>
      <c r="D335" s="221"/>
      <c r="E335" s="222"/>
    </row>
    <row r="336" spans="1:5" s="142" customFormat="1" ht="15">
      <c r="A336" s="223"/>
      <c r="B336" s="223"/>
      <c r="C336" s="224"/>
      <c r="D336" s="224"/>
      <c r="E336" s="222"/>
    </row>
    <row r="337" spans="1:5" s="142" customFormat="1" ht="15">
      <c r="A337" s="223"/>
      <c r="B337" s="223"/>
      <c r="C337" s="224"/>
      <c r="D337" s="224"/>
      <c r="E337" s="222"/>
    </row>
    <row r="338" spans="1:5" s="142" customFormat="1" ht="15">
      <c r="A338" s="223"/>
      <c r="B338" s="223"/>
      <c r="C338" s="224"/>
      <c r="D338" s="224"/>
      <c r="E338" s="222"/>
    </row>
    <row r="339" spans="1:5" s="142" customFormat="1" ht="15">
      <c r="A339" s="223"/>
      <c r="B339" s="223"/>
      <c r="C339" s="224"/>
      <c r="D339" s="224"/>
      <c r="E339" s="222"/>
    </row>
    <row r="340" spans="1:5" s="142" customFormat="1" ht="15">
      <c r="A340" s="223"/>
      <c r="B340" s="223"/>
      <c r="C340" s="224"/>
      <c r="D340" s="224"/>
      <c r="E340" s="222"/>
    </row>
    <row r="341" spans="1:5" s="142" customFormat="1" ht="15">
      <c r="A341" s="220"/>
      <c r="B341" s="220"/>
      <c r="C341" s="221"/>
      <c r="D341" s="221"/>
      <c r="E341" s="222"/>
    </row>
    <row r="342" spans="1:5" s="142" customFormat="1" ht="15">
      <c r="A342" s="220"/>
      <c r="B342" s="220"/>
      <c r="C342" s="221"/>
      <c r="D342" s="221"/>
      <c r="E342" s="222"/>
    </row>
    <row r="343" spans="1:5" s="142" customFormat="1" ht="15">
      <c r="A343" s="223"/>
      <c r="B343" s="223"/>
      <c r="C343" s="224"/>
      <c r="D343" s="224"/>
      <c r="E343" s="222"/>
    </row>
    <row r="344" spans="1:5" s="142" customFormat="1" ht="15">
      <c r="A344" s="223"/>
      <c r="B344" s="223"/>
      <c r="C344" s="224"/>
      <c r="D344" s="224"/>
      <c r="E344" s="222"/>
    </row>
    <row r="345" spans="1:5" s="142" customFormat="1" ht="15">
      <c r="A345" s="223"/>
      <c r="B345" s="223"/>
      <c r="C345" s="224"/>
      <c r="D345" s="224"/>
      <c r="E345" s="222"/>
    </row>
    <row r="346" spans="1:5" s="142" customFormat="1" ht="15">
      <c r="A346" s="223"/>
      <c r="B346" s="223"/>
      <c r="C346" s="224"/>
      <c r="D346" s="224"/>
      <c r="E346" s="222"/>
    </row>
    <row r="347" spans="1:5" s="142" customFormat="1" ht="15">
      <c r="A347" s="223"/>
      <c r="B347" s="223"/>
      <c r="C347" s="224"/>
      <c r="D347" s="224"/>
      <c r="E347" s="222"/>
    </row>
    <row r="348" spans="1:5" s="142" customFormat="1" ht="15">
      <c r="A348" s="220"/>
      <c r="B348" s="220"/>
      <c r="C348" s="221"/>
      <c r="D348" s="221"/>
      <c r="E348" s="222"/>
    </row>
    <row r="349" spans="1:5" s="142" customFormat="1" ht="15">
      <c r="A349" s="223"/>
      <c r="B349" s="223"/>
      <c r="C349" s="224"/>
      <c r="D349" s="224"/>
      <c r="E349" s="222"/>
    </row>
    <row r="350" spans="1:5" s="142" customFormat="1" ht="15">
      <c r="A350" s="223"/>
      <c r="B350" s="223"/>
      <c r="C350" s="224"/>
      <c r="D350" s="224"/>
      <c r="E350" s="222"/>
    </row>
    <row r="351" spans="1:5" s="142" customFormat="1" ht="15">
      <c r="A351" s="223"/>
      <c r="B351" s="223"/>
      <c r="C351" s="224"/>
      <c r="D351" s="224"/>
      <c r="E351" s="222"/>
    </row>
    <row r="352" spans="1:5" s="142" customFormat="1" ht="15">
      <c r="A352" s="223"/>
      <c r="B352" s="223"/>
      <c r="C352" s="224"/>
      <c r="D352" s="224"/>
      <c r="E352" s="222"/>
    </row>
    <row r="353" spans="1:5" s="142" customFormat="1" ht="15">
      <c r="A353" s="223"/>
      <c r="B353" s="223"/>
      <c r="C353" s="224"/>
      <c r="D353" s="224"/>
      <c r="E353" s="222"/>
    </row>
    <row r="354" spans="1:5" s="142" customFormat="1" ht="15">
      <c r="A354" s="220"/>
      <c r="B354" s="220"/>
      <c r="C354" s="221"/>
      <c r="D354" s="221"/>
      <c r="E354" s="222"/>
    </row>
    <row r="355" spans="1:5" s="142" customFormat="1" ht="15">
      <c r="A355" s="220"/>
      <c r="B355" s="220"/>
      <c r="C355" s="221"/>
      <c r="D355" s="221"/>
      <c r="E355" s="222"/>
    </row>
    <row r="356" spans="1:5" s="142" customFormat="1" ht="15">
      <c r="A356" s="223"/>
      <c r="B356" s="223"/>
      <c r="C356" s="224"/>
      <c r="D356" s="224"/>
      <c r="E356" s="222"/>
    </row>
    <row r="357" spans="1:5" s="142" customFormat="1" ht="15">
      <c r="A357" s="223"/>
      <c r="B357" s="223"/>
      <c r="C357" s="224"/>
      <c r="D357" s="224"/>
      <c r="E357" s="222"/>
    </row>
    <row r="358" spans="1:5" s="142" customFormat="1" ht="15">
      <c r="A358" s="223"/>
      <c r="B358" s="223"/>
      <c r="C358" s="224"/>
      <c r="D358" s="224"/>
      <c r="E358" s="222"/>
    </row>
    <row r="359" spans="1:5" s="142" customFormat="1" ht="15">
      <c r="A359" s="223"/>
      <c r="B359" s="223"/>
      <c r="C359" s="224"/>
      <c r="D359" s="224"/>
      <c r="E359" s="222"/>
    </row>
    <row r="360" spans="1:5" s="142" customFormat="1" ht="15">
      <c r="A360" s="223"/>
      <c r="B360" s="223"/>
      <c r="C360" s="224"/>
      <c r="D360" s="224"/>
      <c r="E360" s="222"/>
    </row>
    <row r="361" spans="1:5" s="142" customFormat="1" ht="15">
      <c r="A361" s="220"/>
      <c r="B361" s="220"/>
      <c r="C361" s="221"/>
      <c r="D361" s="221"/>
      <c r="E361" s="222"/>
    </row>
    <row r="362" spans="1:5" s="142" customFormat="1" ht="15">
      <c r="A362" s="220"/>
      <c r="B362" s="220"/>
      <c r="C362" s="221"/>
      <c r="D362" s="221"/>
      <c r="E362" s="222"/>
    </row>
    <row r="363" spans="1:5" s="142" customFormat="1" ht="15">
      <c r="A363" s="223"/>
      <c r="B363" s="223"/>
      <c r="C363" s="224"/>
      <c r="D363" s="224"/>
      <c r="E363" s="222"/>
    </row>
    <row r="364" spans="1:5" s="142" customFormat="1" ht="15">
      <c r="A364" s="223"/>
      <c r="B364" s="223"/>
      <c r="C364" s="224"/>
      <c r="D364" s="224"/>
      <c r="E364" s="222"/>
    </row>
    <row r="365" spans="1:5" s="142" customFormat="1" ht="15">
      <c r="A365" s="223"/>
      <c r="B365" s="223"/>
      <c r="C365" s="224"/>
      <c r="D365" s="224"/>
      <c r="E365" s="222"/>
    </row>
    <row r="366" spans="1:5" s="142" customFormat="1" ht="15">
      <c r="A366" s="223"/>
      <c r="B366" s="223"/>
      <c r="C366" s="224"/>
      <c r="D366" s="224"/>
      <c r="E366" s="222"/>
    </row>
    <row r="367" spans="1:5" s="142" customFormat="1" ht="15">
      <c r="A367" s="223"/>
      <c r="B367" s="223"/>
      <c r="C367" s="224"/>
      <c r="D367" s="224"/>
      <c r="E367" s="222"/>
    </row>
    <row r="368" spans="1:5" s="142" customFormat="1" ht="15">
      <c r="A368" s="227"/>
      <c r="B368" s="227"/>
      <c r="C368" s="221"/>
      <c r="D368" s="221"/>
      <c r="E368" s="222"/>
    </row>
    <row r="369" spans="1:5" s="142" customFormat="1" ht="15">
      <c r="A369" s="227"/>
      <c r="B369" s="227"/>
      <c r="C369" s="221"/>
      <c r="D369" s="221"/>
      <c r="E369" s="222"/>
    </row>
    <row r="370" spans="1:5" s="142" customFormat="1" ht="15">
      <c r="A370" s="223"/>
      <c r="B370" s="223"/>
      <c r="C370" s="224"/>
      <c r="D370" s="224"/>
      <c r="E370" s="222"/>
    </row>
    <row r="371" spans="1:5" s="142" customFormat="1" ht="15">
      <c r="A371" s="223"/>
      <c r="B371" s="223"/>
      <c r="C371" s="224"/>
      <c r="D371" s="224"/>
      <c r="E371" s="222"/>
    </row>
    <row r="372" spans="1:5" s="142" customFormat="1" ht="15">
      <c r="A372" s="223"/>
      <c r="B372" s="223"/>
      <c r="C372" s="224"/>
      <c r="D372" s="224"/>
      <c r="E372" s="222"/>
    </row>
    <row r="373" spans="1:5" s="142" customFormat="1" ht="15">
      <c r="A373" s="223"/>
      <c r="B373" s="223"/>
      <c r="C373" s="224"/>
      <c r="D373" s="224"/>
      <c r="E373" s="222"/>
    </row>
    <row r="374" spans="1:5" s="142" customFormat="1" ht="15">
      <c r="A374" s="223"/>
      <c r="B374" s="223"/>
      <c r="C374" s="224"/>
      <c r="D374" s="224"/>
      <c r="E374" s="222"/>
    </row>
    <row r="375" spans="1:5" s="142" customFormat="1" ht="15">
      <c r="A375" s="220"/>
      <c r="B375" s="220"/>
      <c r="C375" s="221"/>
      <c r="D375" s="221"/>
      <c r="E375" s="222"/>
    </row>
    <row r="376" spans="1:5" s="142" customFormat="1" ht="15">
      <c r="A376" s="220"/>
      <c r="B376" s="220"/>
      <c r="C376" s="221"/>
      <c r="D376" s="221"/>
      <c r="E376" s="222"/>
    </row>
    <row r="377" spans="1:5" s="142" customFormat="1" ht="15">
      <c r="A377" s="223"/>
      <c r="B377" s="223"/>
      <c r="C377" s="224"/>
      <c r="D377" s="224"/>
      <c r="E377" s="222"/>
    </row>
    <row r="378" spans="1:5" s="142" customFormat="1" ht="15">
      <c r="A378" s="223"/>
      <c r="B378" s="223"/>
      <c r="C378" s="224"/>
      <c r="D378" s="224"/>
      <c r="E378" s="222"/>
    </row>
    <row r="379" spans="1:5" s="142" customFormat="1" ht="15">
      <c r="A379" s="223"/>
      <c r="B379" s="223"/>
      <c r="C379" s="224"/>
      <c r="D379" s="224"/>
      <c r="E379" s="222"/>
    </row>
    <row r="380" spans="1:5" s="142" customFormat="1" ht="15">
      <c r="A380" s="223"/>
      <c r="B380" s="223"/>
      <c r="C380" s="224"/>
      <c r="D380" s="224"/>
      <c r="E380" s="222"/>
    </row>
    <row r="381" spans="1:5" s="142" customFormat="1" ht="15">
      <c r="A381" s="223"/>
      <c r="B381" s="223"/>
      <c r="C381" s="224"/>
      <c r="D381" s="224"/>
      <c r="E381" s="222"/>
    </row>
    <row r="382" spans="1:5" s="142" customFormat="1" ht="15">
      <c r="A382" s="220"/>
      <c r="B382" s="220"/>
      <c r="C382" s="221"/>
      <c r="D382" s="221"/>
      <c r="E382" s="222"/>
    </row>
    <row r="383" spans="1:5" s="142" customFormat="1" ht="15">
      <c r="A383" s="220"/>
      <c r="B383" s="220"/>
      <c r="C383" s="221"/>
      <c r="D383" s="221"/>
      <c r="E383" s="222"/>
    </row>
    <row r="384" spans="1:5" s="142" customFormat="1" ht="15">
      <c r="A384" s="220"/>
      <c r="B384" s="220"/>
      <c r="C384" s="221"/>
      <c r="D384" s="221"/>
      <c r="E384" s="222"/>
    </row>
    <row r="385" spans="1:5" s="142" customFormat="1" ht="15">
      <c r="A385" s="223"/>
      <c r="B385" s="223"/>
      <c r="C385" s="224"/>
      <c r="D385" s="224"/>
      <c r="E385" s="222"/>
    </row>
    <row r="386" spans="1:5" s="142" customFormat="1" ht="15">
      <c r="A386" s="223"/>
      <c r="B386" s="223"/>
      <c r="C386" s="224"/>
      <c r="D386" s="224"/>
      <c r="E386" s="222"/>
    </row>
    <row r="387" spans="1:5" s="142" customFormat="1" ht="15">
      <c r="A387" s="223"/>
      <c r="B387" s="223"/>
      <c r="C387" s="224"/>
      <c r="D387" s="224"/>
      <c r="E387" s="222"/>
    </row>
    <row r="388" spans="1:5" s="142" customFormat="1" ht="15">
      <c r="A388" s="223"/>
      <c r="B388" s="223"/>
      <c r="C388" s="224"/>
      <c r="D388" s="224"/>
      <c r="E388" s="225"/>
    </row>
    <row r="389" spans="1:5" s="142" customFormat="1" ht="15">
      <c r="A389" s="223"/>
      <c r="B389" s="223"/>
      <c r="C389" s="224"/>
      <c r="D389" s="224"/>
      <c r="E389" s="226"/>
    </row>
    <row r="390" spans="1:5" s="142" customFormat="1" ht="15">
      <c r="A390" s="220"/>
      <c r="B390" s="220"/>
      <c r="C390" s="221"/>
      <c r="D390" s="221"/>
      <c r="E390" s="222"/>
    </row>
    <row r="391" spans="1:5" s="142" customFormat="1" ht="15">
      <c r="A391" s="223"/>
      <c r="B391" s="223"/>
      <c r="C391" s="224"/>
      <c r="D391" s="224"/>
      <c r="E391" s="222"/>
    </row>
    <row r="392" spans="1:5" s="142" customFormat="1" ht="15">
      <c r="A392" s="223"/>
      <c r="B392" s="223"/>
      <c r="C392" s="224"/>
      <c r="D392" s="224"/>
      <c r="E392" s="222"/>
    </row>
    <row r="393" spans="1:5" s="142" customFormat="1" ht="15">
      <c r="A393" s="223"/>
      <c r="B393" s="223"/>
      <c r="C393" s="224"/>
      <c r="D393" s="224"/>
      <c r="E393" s="222"/>
    </row>
    <row r="394" spans="1:5" s="142" customFormat="1" ht="15">
      <c r="A394" s="223"/>
      <c r="B394" s="223"/>
      <c r="C394" s="224"/>
      <c r="D394" s="224"/>
      <c r="E394" s="225"/>
    </row>
    <row r="395" spans="1:5" s="142" customFormat="1" ht="15">
      <c r="A395" s="223"/>
      <c r="B395" s="223"/>
      <c r="C395" s="224"/>
      <c r="D395" s="224"/>
      <c r="E395" s="226"/>
    </row>
    <row r="396" spans="1:5" s="142" customFormat="1" ht="15">
      <c r="A396" s="220"/>
      <c r="B396" s="220"/>
      <c r="C396" s="221"/>
      <c r="D396" s="221"/>
      <c r="E396" s="222"/>
    </row>
    <row r="397" spans="1:5" s="142" customFormat="1" ht="15">
      <c r="A397" s="223"/>
      <c r="B397" s="223"/>
      <c r="C397" s="224"/>
      <c r="D397" s="224"/>
      <c r="E397" s="222"/>
    </row>
    <row r="398" spans="1:5" s="142" customFormat="1" ht="15">
      <c r="A398" s="223"/>
      <c r="B398" s="223"/>
      <c r="C398" s="224"/>
      <c r="D398" s="224"/>
      <c r="E398" s="222"/>
    </row>
    <row r="399" spans="1:5" s="142" customFormat="1" ht="15">
      <c r="A399" s="223"/>
      <c r="B399" s="223"/>
      <c r="C399" s="224"/>
      <c r="D399" s="224"/>
      <c r="E399" s="222"/>
    </row>
    <row r="400" spans="1:5" s="142" customFormat="1" ht="15">
      <c r="A400" s="223"/>
      <c r="B400" s="223"/>
      <c r="C400" s="224"/>
      <c r="D400" s="224"/>
      <c r="E400" s="225"/>
    </row>
    <row r="401" spans="1:5" s="142" customFormat="1" ht="15">
      <c r="A401" s="223"/>
      <c r="B401" s="223"/>
      <c r="C401" s="224"/>
      <c r="D401" s="224"/>
      <c r="E401" s="222"/>
    </row>
    <row r="402" spans="1:5" s="142" customFormat="1" ht="15">
      <c r="A402" s="220"/>
      <c r="B402" s="220"/>
      <c r="C402" s="221"/>
      <c r="D402" s="221"/>
      <c r="E402" s="222"/>
    </row>
    <row r="403" spans="1:5" s="142" customFormat="1" ht="15">
      <c r="A403" s="220"/>
      <c r="B403" s="220"/>
      <c r="C403" s="221"/>
      <c r="D403" s="221"/>
      <c r="E403" s="222"/>
    </row>
    <row r="404" spans="1:5" s="142" customFormat="1" ht="15">
      <c r="A404" s="223"/>
      <c r="B404" s="223"/>
      <c r="C404" s="224"/>
      <c r="D404" s="224"/>
      <c r="E404" s="222"/>
    </row>
    <row r="405" spans="1:5" s="142" customFormat="1" ht="15">
      <c r="A405" s="223"/>
      <c r="B405" s="223"/>
      <c r="C405" s="224"/>
      <c r="D405" s="224"/>
      <c r="E405" s="222"/>
    </row>
    <row r="406" spans="1:5" s="142" customFormat="1" ht="15">
      <c r="A406" s="223"/>
      <c r="B406" s="223"/>
      <c r="C406" s="224"/>
      <c r="D406" s="224"/>
      <c r="E406" s="222"/>
    </row>
    <row r="407" spans="1:5" s="142" customFormat="1" ht="15">
      <c r="A407" s="223"/>
      <c r="B407" s="223"/>
      <c r="C407" s="224"/>
      <c r="D407" s="224"/>
      <c r="E407" s="225"/>
    </row>
    <row r="408" spans="1:5" s="142" customFormat="1" ht="15">
      <c r="A408" s="223"/>
      <c r="B408" s="223"/>
      <c r="C408" s="224"/>
      <c r="D408" s="224"/>
      <c r="E408" s="226"/>
    </row>
    <row r="409" spans="1:5" s="142" customFormat="1" ht="15">
      <c r="A409" s="220"/>
      <c r="B409" s="220"/>
      <c r="C409" s="221"/>
      <c r="D409" s="221"/>
      <c r="E409" s="222"/>
    </row>
    <row r="410" spans="1:5" s="142" customFormat="1" ht="15">
      <c r="A410" s="220"/>
      <c r="B410" s="220"/>
      <c r="C410" s="221"/>
      <c r="D410" s="221"/>
      <c r="E410" s="222"/>
    </row>
    <row r="411" spans="1:5" s="142" customFormat="1" ht="15">
      <c r="A411" s="223"/>
      <c r="B411" s="223"/>
      <c r="C411" s="224"/>
      <c r="D411" s="224"/>
      <c r="E411" s="222"/>
    </row>
    <row r="412" spans="1:5" s="142" customFormat="1" ht="15">
      <c r="A412" s="223"/>
      <c r="B412" s="223"/>
      <c r="C412" s="224"/>
      <c r="D412" s="224"/>
      <c r="E412" s="222"/>
    </row>
    <row r="413" spans="1:5" s="142" customFormat="1" ht="15">
      <c r="A413" s="223"/>
      <c r="B413" s="223"/>
      <c r="C413" s="224"/>
      <c r="D413" s="224"/>
      <c r="E413" s="222"/>
    </row>
    <row r="414" spans="1:5" s="142" customFormat="1" ht="15">
      <c r="A414" s="223"/>
      <c r="B414" s="223"/>
      <c r="C414" s="224"/>
      <c r="D414" s="224"/>
      <c r="E414" s="225"/>
    </row>
    <row r="415" spans="1:5" s="142" customFormat="1" ht="15">
      <c r="A415" s="223"/>
      <c r="B415" s="223"/>
      <c r="C415" s="224"/>
      <c r="D415" s="224"/>
      <c r="E415" s="222"/>
    </row>
    <row r="416" spans="1:5" s="142" customFormat="1" ht="15">
      <c r="A416" s="220"/>
      <c r="B416" s="220"/>
      <c r="C416" s="221"/>
      <c r="D416" s="221"/>
      <c r="E416" s="222"/>
    </row>
    <row r="417" spans="1:5" s="142" customFormat="1" ht="15">
      <c r="A417" s="220"/>
      <c r="B417" s="220"/>
      <c r="C417" s="221"/>
      <c r="D417" s="221"/>
      <c r="E417" s="222"/>
    </row>
    <row r="418" spans="1:5" s="142" customFormat="1" ht="15">
      <c r="A418" s="223"/>
      <c r="B418" s="223"/>
      <c r="C418" s="224"/>
      <c r="D418" s="224"/>
      <c r="E418" s="222"/>
    </row>
    <row r="419" spans="1:5" s="142" customFormat="1" ht="15">
      <c r="A419" s="223"/>
      <c r="B419" s="223"/>
      <c r="C419" s="224"/>
      <c r="D419" s="224"/>
      <c r="E419" s="222"/>
    </row>
    <row r="420" spans="1:5" s="142" customFormat="1" ht="15">
      <c r="A420" s="223"/>
      <c r="B420" s="223"/>
      <c r="C420" s="224"/>
      <c r="D420" s="224"/>
      <c r="E420" s="222"/>
    </row>
    <row r="421" spans="1:5" s="142" customFormat="1" ht="15">
      <c r="A421" s="223"/>
      <c r="B421" s="223"/>
      <c r="C421" s="224"/>
      <c r="D421" s="224"/>
      <c r="E421" s="225"/>
    </row>
    <row r="422" spans="1:5" s="142" customFormat="1" ht="15">
      <c r="A422" s="223"/>
      <c r="B422" s="223"/>
      <c r="C422" s="224"/>
      <c r="D422" s="224"/>
      <c r="E422" s="222"/>
    </row>
    <row r="423" spans="1:5" s="142" customFormat="1" ht="15">
      <c r="A423" s="220"/>
      <c r="B423" s="220"/>
      <c r="C423" s="221"/>
      <c r="D423" s="221"/>
      <c r="E423" s="222"/>
    </row>
    <row r="424" spans="1:5" s="142" customFormat="1" ht="15">
      <c r="A424" s="220"/>
      <c r="B424" s="220"/>
      <c r="C424" s="221"/>
      <c r="D424" s="221"/>
      <c r="E424" s="222"/>
    </row>
    <row r="425" spans="1:5" s="142" customFormat="1" ht="15">
      <c r="A425" s="223"/>
      <c r="B425" s="223"/>
      <c r="C425" s="224"/>
      <c r="D425" s="224"/>
      <c r="E425" s="222"/>
    </row>
    <row r="426" spans="1:5" s="142" customFormat="1" ht="15">
      <c r="A426" s="223"/>
      <c r="B426" s="223"/>
      <c r="C426" s="224"/>
      <c r="D426" s="224"/>
      <c r="E426" s="222"/>
    </row>
    <row r="427" spans="1:5" s="142" customFormat="1" ht="15">
      <c r="A427" s="223"/>
      <c r="B427" s="223"/>
      <c r="C427" s="224"/>
      <c r="D427" s="224"/>
      <c r="E427" s="222"/>
    </row>
    <row r="428" spans="1:5" s="142" customFormat="1" ht="15">
      <c r="A428" s="223"/>
      <c r="B428" s="223"/>
      <c r="C428" s="224"/>
      <c r="D428" s="224"/>
      <c r="E428" s="225"/>
    </row>
    <row r="429" spans="1:5" s="142" customFormat="1" ht="15">
      <c r="A429" s="223"/>
      <c r="B429" s="223"/>
      <c r="C429" s="224"/>
      <c r="D429" s="224"/>
      <c r="E429" s="222"/>
    </row>
    <row r="430" spans="1:5" s="142" customFormat="1" ht="15">
      <c r="A430" s="220"/>
      <c r="B430" s="220"/>
      <c r="C430" s="221"/>
      <c r="D430" s="221"/>
      <c r="E430" s="222"/>
    </row>
    <row r="431" spans="1:5" s="142" customFormat="1" ht="15">
      <c r="A431" s="220"/>
      <c r="B431" s="220"/>
      <c r="C431" s="221"/>
      <c r="D431" s="221"/>
      <c r="E431" s="222"/>
    </row>
    <row r="432" spans="1:5" s="142" customFormat="1" ht="15">
      <c r="A432" s="223"/>
      <c r="B432" s="223"/>
      <c r="C432" s="224"/>
      <c r="D432" s="224"/>
      <c r="E432" s="222"/>
    </row>
    <row r="433" spans="1:5" s="142" customFormat="1" ht="15">
      <c r="A433" s="223"/>
      <c r="B433" s="223"/>
      <c r="C433" s="224"/>
      <c r="D433" s="224"/>
      <c r="E433" s="222"/>
    </row>
    <row r="434" spans="1:5" s="142" customFormat="1" ht="15">
      <c r="A434" s="223"/>
      <c r="B434" s="223"/>
      <c r="C434" s="224"/>
      <c r="D434" s="224"/>
      <c r="E434" s="222"/>
    </row>
    <row r="435" spans="1:5" s="142" customFormat="1" ht="15">
      <c r="A435" s="223"/>
      <c r="B435" s="223"/>
      <c r="C435" s="224"/>
      <c r="D435" s="224"/>
      <c r="E435" s="225"/>
    </row>
    <row r="436" spans="1:5" s="142" customFormat="1" ht="15">
      <c r="A436" s="223"/>
      <c r="B436" s="223"/>
      <c r="C436" s="224"/>
      <c r="D436" s="224"/>
      <c r="E436" s="222"/>
    </row>
    <row r="437" spans="1:5" s="142" customFormat="1" ht="15">
      <c r="A437" s="220"/>
      <c r="B437" s="220"/>
      <c r="C437" s="221"/>
      <c r="D437" s="221"/>
      <c r="E437" s="222"/>
    </row>
    <row r="438" spans="1:5" s="142" customFormat="1" ht="15">
      <c r="A438" s="223"/>
      <c r="B438" s="223"/>
      <c r="C438" s="224"/>
      <c r="D438" s="224"/>
      <c r="E438" s="222"/>
    </row>
    <row r="439" spans="1:5" s="142" customFormat="1" ht="15">
      <c r="A439" s="223"/>
      <c r="B439" s="223"/>
      <c r="C439" s="224"/>
      <c r="D439" s="224"/>
      <c r="E439" s="222"/>
    </row>
    <row r="440" spans="1:5" s="142" customFormat="1" ht="15">
      <c r="A440" s="223"/>
      <c r="B440" s="223"/>
      <c r="C440" s="224"/>
      <c r="D440" s="224"/>
      <c r="E440" s="222"/>
    </row>
    <row r="441" spans="1:5" s="142" customFormat="1" ht="15">
      <c r="A441" s="223"/>
      <c r="B441" s="223"/>
      <c r="C441" s="224"/>
      <c r="D441" s="224"/>
      <c r="E441" s="225"/>
    </row>
    <row r="442" spans="1:5" s="142" customFormat="1" ht="15">
      <c r="A442" s="223"/>
      <c r="B442" s="223"/>
      <c r="C442" s="224"/>
      <c r="D442" s="224"/>
      <c r="E442" s="222"/>
    </row>
    <row r="443" spans="1:5" s="142" customFormat="1" ht="15">
      <c r="A443" s="220"/>
      <c r="B443" s="220"/>
      <c r="C443" s="221"/>
      <c r="D443" s="221"/>
      <c r="E443" s="222"/>
    </row>
    <row r="444" spans="1:5" s="142" customFormat="1" ht="15">
      <c r="A444" s="223"/>
      <c r="B444" s="223"/>
      <c r="C444" s="224"/>
      <c r="D444" s="224"/>
      <c r="E444" s="222"/>
    </row>
    <row r="445" spans="1:5" s="142" customFormat="1" ht="15">
      <c r="A445" s="223"/>
      <c r="B445" s="223"/>
      <c r="C445" s="224"/>
      <c r="D445" s="224"/>
      <c r="E445" s="222"/>
    </row>
    <row r="446" spans="1:5" s="142" customFormat="1" ht="15">
      <c r="A446" s="223"/>
      <c r="B446" s="223"/>
      <c r="C446" s="224"/>
      <c r="D446" s="224"/>
      <c r="E446" s="222"/>
    </row>
    <row r="447" spans="1:5" s="142" customFormat="1" ht="15">
      <c r="A447" s="223"/>
      <c r="B447" s="223"/>
      <c r="C447" s="224"/>
      <c r="D447" s="224"/>
      <c r="E447" s="225"/>
    </row>
    <row r="448" spans="1:5" s="142" customFormat="1" ht="15">
      <c r="A448" s="223"/>
      <c r="B448" s="223"/>
      <c r="C448" s="224"/>
      <c r="D448" s="224"/>
      <c r="E448" s="222"/>
    </row>
    <row r="449" spans="1:5" s="142" customFormat="1" ht="15">
      <c r="A449" s="220"/>
      <c r="B449" s="220"/>
      <c r="C449" s="221"/>
      <c r="D449" s="221"/>
      <c r="E449" s="222"/>
    </row>
    <row r="450" spans="1:5" s="142" customFormat="1" ht="15">
      <c r="A450" s="220"/>
      <c r="B450" s="220"/>
      <c r="C450" s="221"/>
      <c r="D450" s="221"/>
      <c r="E450" s="222"/>
    </row>
    <row r="451" spans="1:5" s="142" customFormat="1" ht="15">
      <c r="A451" s="223"/>
      <c r="B451" s="223"/>
      <c r="C451" s="224"/>
      <c r="D451" s="224"/>
      <c r="E451" s="222"/>
    </row>
    <row r="452" spans="1:5" s="142" customFormat="1" ht="15">
      <c r="A452" s="223"/>
      <c r="B452" s="223"/>
      <c r="C452" s="224"/>
      <c r="D452" s="224"/>
      <c r="E452" s="224"/>
    </row>
    <row r="453" spans="1:5" s="142" customFormat="1" ht="15">
      <c r="A453" s="223"/>
      <c r="B453" s="223"/>
      <c r="C453" s="224"/>
      <c r="D453" s="224"/>
      <c r="E453" s="222"/>
    </row>
    <row r="454" spans="1:5" s="142" customFormat="1" ht="15">
      <c r="A454" s="223"/>
      <c r="B454" s="223"/>
      <c r="C454" s="224"/>
      <c r="D454" s="224"/>
      <c r="E454" s="225"/>
    </row>
    <row r="455" spans="1:5" s="142" customFormat="1" ht="15">
      <c r="A455" s="223"/>
      <c r="B455" s="223"/>
      <c r="C455" s="224"/>
      <c r="D455" s="224"/>
      <c r="E455" s="222"/>
    </row>
    <row r="456" spans="1:5" s="142" customFormat="1" ht="15">
      <c r="A456" s="220"/>
      <c r="B456" s="220"/>
      <c r="C456" s="221"/>
      <c r="D456" s="221"/>
      <c r="E456" s="222"/>
    </row>
    <row r="457" spans="1:5" s="142" customFormat="1" ht="15">
      <c r="A457" s="223"/>
      <c r="B457" s="223"/>
      <c r="C457" s="224"/>
      <c r="D457" s="224"/>
      <c r="E457" s="222"/>
    </row>
    <row r="458" spans="1:5" s="142" customFormat="1" ht="15">
      <c r="A458" s="223"/>
      <c r="B458" s="223"/>
      <c r="C458" s="224"/>
      <c r="D458" s="224"/>
      <c r="E458" s="224"/>
    </row>
    <row r="459" spans="1:5" s="142" customFormat="1" ht="15">
      <c r="A459" s="223"/>
      <c r="B459" s="223"/>
      <c r="C459" s="224"/>
      <c r="D459" s="224"/>
      <c r="E459" s="222"/>
    </row>
    <row r="460" spans="1:5" s="142" customFormat="1" ht="15">
      <c r="A460" s="223"/>
      <c r="B460" s="223"/>
      <c r="C460" s="224"/>
      <c r="D460" s="224"/>
      <c r="E460" s="225"/>
    </row>
    <row r="461" spans="1:5" s="142" customFormat="1" ht="15">
      <c r="A461" s="223"/>
      <c r="B461" s="223"/>
      <c r="C461" s="224"/>
      <c r="D461" s="224"/>
      <c r="E461" s="222"/>
    </row>
    <row r="462" spans="1:5" s="142" customFormat="1" ht="15">
      <c r="A462" s="220"/>
      <c r="B462" s="220"/>
      <c r="C462" s="221"/>
      <c r="D462" s="221"/>
      <c r="E462" s="222"/>
    </row>
    <row r="463" spans="1:5" s="142" customFormat="1" ht="15">
      <c r="A463" s="220"/>
      <c r="B463" s="220"/>
      <c r="C463" s="221"/>
      <c r="D463" s="221"/>
      <c r="E463" s="222"/>
    </row>
    <row r="464" spans="1:5" s="142" customFormat="1" ht="15">
      <c r="A464" s="223"/>
      <c r="B464" s="223"/>
      <c r="C464" s="224"/>
      <c r="D464" s="224"/>
      <c r="E464" s="222"/>
    </row>
    <row r="465" spans="1:5" s="142" customFormat="1" ht="15">
      <c r="A465" s="223"/>
      <c r="B465" s="223"/>
      <c r="C465" s="224"/>
      <c r="D465" s="224"/>
      <c r="E465" s="222"/>
    </row>
    <row r="466" spans="1:5" s="142" customFormat="1" ht="15">
      <c r="A466" s="223"/>
      <c r="B466" s="223"/>
      <c r="C466" s="224"/>
      <c r="D466" s="224"/>
      <c r="E466" s="222"/>
    </row>
    <row r="467" spans="1:5" s="142" customFormat="1" ht="15">
      <c r="A467" s="223"/>
      <c r="B467" s="223"/>
      <c r="C467" s="224"/>
      <c r="D467" s="224"/>
      <c r="E467" s="225"/>
    </row>
    <row r="468" spans="1:5" s="142" customFormat="1" ht="15">
      <c r="A468" s="223"/>
      <c r="B468" s="223"/>
      <c r="C468" s="224"/>
      <c r="D468" s="224"/>
      <c r="E468" s="222"/>
    </row>
    <row r="469" spans="1:5" s="142" customFormat="1" ht="15">
      <c r="A469" s="220"/>
      <c r="B469" s="220"/>
      <c r="C469" s="221"/>
      <c r="D469" s="221"/>
      <c r="E469" s="222"/>
    </row>
    <row r="470" spans="1:5" s="142" customFormat="1" ht="15">
      <c r="A470" s="223"/>
      <c r="B470" s="223"/>
      <c r="C470" s="224"/>
      <c r="D470" s="224"/>
      <c r="E470" s="222"/>
    </row>
    <row r="471" spans="1:5" s="142" customFormat="1" ht="15">
      <c r="A471" s="223"/>
      <c r="B471" s="223"/>
      <c r="C471" s="224"/>
      <c r="D471" s="224"/>
      <c r="E471" s="222"/>
    </row>
    <row r="472" spans="1:5" s="142" customFormat="1" ht="15">
      <c r="A472" s="223"/>
      <c r="B472" s="223"/>
      <c r="C472" s="224"/>
      <c r="D472" s="224"/>
      <c r="E472" s="222"/>
    </row>
    <row r="473" spans="1:5" s="142" customFormat="1" ht="15">
      <c r="A473" s="223"/>
      <c r="B473" s="223"/>
      <c r="C473" s="224"/>
      <c r="D473" s="224"/>
      <c r="E473" s="225"/>
    </row>
    <row r="474" spans="1:5" s="142" customFormat="1" ht="15">
      <c r="A474" s="223"/>
      <c r="B474" s="223"/>
      <c r="C474" s="224"/>
      <c r="D474" s="224"/>
      <c r="E474" s="228"/>
    </row>
    <row r="475" spans="1:5" s="142" customFormat="1" ht="15">
      <c r="A475" s="220"/>
      <c r="B475" s="220"/>
      <c r="C475" s="221"/>
      <c r="D475" s="221"/>
      <c r="E475" s="222"/>
    </row>
    <row r="476" spans="1:5" s="142" customFormat="1" ht="15">
      <c r="A476" s="223"/>
      <c r="B476" s="223"/>
      <c r="C476" s="224"/>
      <c r="D476" s="224"/>
      <c r="E476" s="222"/>
    </row>
    <row r="477" spans="1:5" s="142" customFormat="1" ht="15">
      <c r="A477" s="223"/>
      <c r="B477" s="223"/>
      <c r="C477" s="224"/>
      <c r="D477" s="224"/>
      <c r="E477" s="222"/>
    </row>
    <row r="478" spans="1:5" s="142" customFormat="1" ht="15">
      <c r="A478" s="223"/>
      <c r="B478" s="223"/>
      <c r="C478" s="224"/>
      <c r="D478" s="224"/>
      <c r="E478" s="222"/>
    </row>
    <row r="479" spans="1:5" s="142" customFormat="1" ht="15">
      <c r="A479" s="223"/>
      <c r="B479" s="223"/>
      <c r="C479" s="224"/>
      <c r="D479" s="224"/>
      <c r="E479" s="222"/>
    </row>
    <row r="480" spans="1:5" s="142" customFormat="1" ht="15">
      <c r="A480" s="223"/>
      <c r="B480" s="223"/>
      <c r="C480" s="224"/>
      <c r="D480" s="224"/>
      <c r="E480" s="222"/>
    </row>
    <row r="481" spans="1:5" s="142" customFormat="1" ht="15">
      <c r="A481" s="220"/>
      <c r="B481" s="220"/>
      <c r="C481" s="221"/>
      <c r="D481" s="221"/>
      <c r="E481" s="222"/>
    </row>
    <row r="482" spans="1:5" s="142" customFormat="1" ht="15">
      <c r="A482" s="220"/>
      <c r="B482" s="220"/>
      <c r="C482" s="221"/>
      <c r="D482" s="221"/>
      <c r="E482" s="222"/>
    </row>
    <row r="483" spans="1:5" s="142" customFormat="1" ht="15">
      <c r="A483" s="223"/>
      <c r="B483" s="223"/>
      <c r="C483" s="224"/>
      <c r="D483" s="224"/>
      <c r="E483" s="222"/>
    </row>
    <row r="484" spans="1:5" s="142" customFormat="1" ht="15">
      <c r="A484" s="223"/>
      <c r="B484" s="223"/>
      <c r="C484" s="224"/>
      <c r="D484" s="224"/>
      <c r="E484" s="222"/>
    </row>
    <row r="485" spans="1:5" s="142" customFormat="1" ht="15">
      <c r="A485" s="223"/>
      <c r="B485" s="223"/>
      <c r="C485" s="224"/>
      <c r="D485" s="224"/>
      <c r="E485" s="222"/>
    </row>
    <row r="486" spans="1:5" s="142" customFormat="1" ht="15">
      <c r="A486" s="223"/>
      <c r="B486" s="223"/>
      <c r="C486" s="224"/>
      <c r="D486" s="224"/>
      <c r="E486" s="222"/>
    </row>
    <row r="487" spans="1:5" s="142" customFormat="1" ht="15">
      <c r="A487" s="223"/>
      <c r="B487" s="223"/>
      <c r="C487" s="224"/>
      <c r="D487" s="224"/>
      <c r="E487" s="222"/>
    </row>
    <row r="488" spans="1:5" s="142" customFormat="1" ht="15">
      <c r="A488" s="220"/>
      <c r="B488" s="220"/>
      <c r="C488" s="221"/>
      <c r="D488" s="221"/>
      <c r="E488" s="222"/>
    </row>
    <row r="489" spans="1:5" s="142" customFormat="1" ht="15">
      <c r="A489" s="220"/>
      <c r="B489" s="220"/>
      <c r="C489" s="221"/>
      <c r="D489" s="221"/>
      <c r="E489" s="222"/>
    </row>
    <row r="490" spans="1:5" s="142" customFormat="1" ht="15">
      <c r="A490" s="223"/>
      <c r="B490" s="223"/>
      <c r="C490" s="224"/>
      <c r="D490" s="224"/>
      <c r="E490" s="222"/>
    </row>
    <row r="491" spans="1:5" s="142" customFormat="1" ht="15">
      <c r="A491" s="223"/>
      <c r="B491" s="223"/>
      <c r="C491" s="224"/>
      <c r="D491" s="224"/>
      <c r="E491" s="222"/>
    </row>
    <row r="492" spans="1:5" s="142" customFormat="1" ht="15">
      <c r="A492" s="223"/>
      <c r="B492" s="223"/>
      <c r="C492" s="224"/>
      <c r="D492" s="224"/>
      <c r="E492" s="222"/>
    </row>
    <row r="493" spans="1:5" s="142" customFormat="1" ht="15">
      <c r="A493" s="223"/>
      <c r="B493" s="223"/>
      <c r="C493" s="224"/>
      <c r="D493" s="224"/>
      <c r="E493" s="222"/>
    </row>
    <row r="494" spans="1:5" s="142" customFormat="1" ht="15">
      <c r="A494" s="223"/>
      <c r="B494" s="223"/>
      <c r="C494" s="224"/>
      <c r="D494" s="224"/>
      <c r="E494" s="222"/>
    </row>
    <row r="495" spans="1:5" s="142" customFormat="1" ht="15">
      <c r="A495" s="220"/>
      <c r="B495" s="220"/>
      <c r="C495" s="221"/>
      <c r="D495" s="221"/>
      <c r="E495" s="222"/>
    </row>
    <row r="496" spans="1:5" s="142" customFormat="1" ht="15">
      <c r="A496" s="220"/>
      <c r="B496" s="220"/>
      <c r="C496" s="221"/>
      <c r="D496" s="221"/>
      <c r="E496" s="222"/>
    </row>
    <row r="497" spans="1:5" s="142" customFormat="1" ht="15">
      <c r="A497" s="223"/>
      <c r="B497" s="223"/>
      <c r="C497" s="224"/>
      <c r="D497" s="224"/>
      <c r="E497" s="222"/>
    </row>
    <row r="498" spans="1:5" s="142" customFormat="1" ht="15">
      <c r="A498" s="223"/>
      <c r="B498" s="223"/>
      <c r="C498" s="224"/>
      <c r="D498" s="224"/>
      <c r="E498" s="222"/>
    </row>
    <row r="499" spans="1:5" s="142" customFormat="1" ht="15">
      <c r="A499" s="223"/>
      <c r="B499" s="223"/>
      <c r="C499" s="224"/>
      <c r="D499" s="224"/>
      <c r="E499" s="222"/>
    </row>
    <row r="500" spans="1:5" s="142" customFormat="1" ht="15">
      <c r="A500" s="223"/>
      <c r="B500" s="223"/>
      <c r="C500" s="224"/>
      <c r="D500" s="224"/>
      <c r="E500" s="222"/>
    </row>
    <row r="501" spans="1:5" s="142" customFormat="1" ht="15">
      <c r="A501" s="223"/>
      <c r="B501" s="223"/>
      <c r="C501" s="224"/>
      <c r="D501" s="224"/>
      <c r="E501" s="222"/>
    </row>
    <row r="502" spans="1:5" s="142" customFormat="1" ht="15">
      <c r="A502" s="220"/>
      <c r="B502" s="220"/>
      <c r="C502" s="221"/>
      <c r="D502" s="221"/>
      <c r="E502" s="222"/>
    </row>
    <row r="503" spans="1:5" s="142" customFormat="1" ht="15">
      <c r="A503" s="223"/>
      <c r="B503" s="223"/>
      <c r="C503" s="224"/>
      <c r="D503" s="224"/>
      <c r="E503" s="222"/>
    </row>
    <row r="504" spans="1:5" s="142" customFormat="1" ht="15">
      <c r="A504" s="223"/>
      <c r="B504" s="223"/>
      <c r="C504" s="224"/>
      <c r="D504" s="224"/>
      <c r="E504" s="222"/>
    </row>
    <row r="505" spans="1:5" s="142" customFormat="1" ht="15">
      <c r="A505" s="223"/>
      <c r="B505" s="223"/>
      <c r="C505" s="224"/>
      <c r="D505" s="224"/>
      <c r="E505" s="222"/>
    </row>
    <row r="506" spans="1:5" s="142" customFormat="1" ht="15">
      <c r="A506" s="223"/>
      <c r="B506" s="223"/>
      <c r="C506" s="224"/>
      <c r="D506" s="224"/>
      <c r="E506" s="222"/>
    </row>
    <row r="507" spans="1:5" s="142" customFormat="1" ht="15">
      <c r="A507" s="223"/>
      <c r="B507" s="223"/>
      <c r="C507" s="224"/>
      <c r="D507" s="224"/>
      <c r="E507" s="222"/>
    </row>
    <row r="508" spans="1:5" s="142" customFormat="1" ht="15">
      <c r="A508" s="220"/>
      <c r="B508" s="220"/>
      <c r="C508" s="221"/>
      <c r="D508" s="221"/>
      <c r="E508" s="222"/>
    </row>
    <row r="509" spans="1:5" s="142" customFormat="1" ht="15">
      <c r="A509" s="220"/>
      <c r="B509" s="220"/>
      <c r="C509" s="221"/>
      <c r="D509" s="221"/>
      <c r="E509" s="222"/>
    </row>
    <row r="510" spans="1:5" s="142" customFormat="1" ht="15">
      <c r="A510" s="220"/>
      <c r="B510" s="220"/>
      <c r="C510" s="221"/>
      <c r="D510" s="221"/>
      <c r="E510" s="222"/>
    </row>
    <row r="511" spans="1:5" s="142" customFormat="1" ht="15">
      <c r="A511" s="223"/>
      <c r="B511" s="223"/>
      <c r="C511" s="224"/>
      <c r="D511" s="224"/>
      <c r="E511" s="222"/>
    </row>
    <row r="512" spans="1:5" s="142" customFormat="1" ht="15">
      <c r="A512" s="223"/>
      <c r="B512" s="223"/>
      <c r="C512" s="224"/>
      <c r="D512" s="224"/>
      <c r="E512" s="222"/>
    </row>
    <row r="513" spans="1:5" s="142" customFormat="1" ht="15">
      <c r="A513" s="223"/>
      <c r="B513" s="223"/>
      <c r="C513" s="224"/>
      <c r="D513" s="224"/>
      <c r="E513" s="222"/>
    </row>
    <row r="514" spans="1:5" s="142" customFormat="1" ht="15">
      <c r="A514" s="223"/>
      <c r="B514" s="223"/>
      <c r="C514" s="224"/>
      <c r="D514" s="224"/>
      <c r="E514" s="222"/>
    </row>
    <row r="515" spans="1:5" s="142" customFormat="1" ht="15">
      <c r="A515" s="223"/>
      <c r="B515" s="223"/>
      <c r="C515" s="224"/>
      <c r="D515" s="224"/>
      <c r="E515" s="222"/>
    </row>
    <row r="516" spans="1:5" s="142" customFormat="1" ht="15">
      <c r="A516" s="223"/>
      <c r="B516" s="223"/>
      <c r="C516" s="221"/>
      <c r="D516" s="221"/>
      <c r="E516" s="222"/>
    </row>
    <row r="517" spans="1:5" s="142" customFormat="1" ht="15">
      <c r="A517" s="220"/>
      <c r="B517" s="220"/>
      <c r="C517" s="221"/>
      <c r="D517" s="221"/>
      <c r="E517" s="222"/>
    </row>
    <row r="518" spans="1:5" s="142" customFormat="1" ht="15">
      <c r="A518" s="220"/>
      <c r="B518" s="220"/>
      <c r="C518" s="221"/>
      <c r="D518" s="229"/>
      <c r="E518" s="222"/>
    </row>
    <row r="519" spans="1:5" s="142" customFormat="1" ht="15">
      <c r="A519" s="223"/>
      <c r="B519" s="223"/>
      <c r="C519" s="224"/>
      <c r="D519" s="230"/>
      <c r="E519" s="222"/>
    </row>
    <row r="520" spans="1:5" s="142" customFormat="1" ht="15">
      <c r="A520" s="223"/>
      <c r="B520" s="223"/>
      <c r="C520" s="224"/>
      <c r="D520" s="230"/>
      <c r="E520" s="222"/>
    </row>
    <row r="521" spans="1:5" s="142" customFormat="1" ht="15">
      <c r="A521" s="223"/>
      <c r="B521" s="223"/>
      <c r="C521" s="224"/>
      <c r="D521" s="230"/>
      <c r="E521" s="222"/>
    </row>
    <row r="522" spans="1:5" s="142" customFormat="1" ht="15">
      <c r="A522" s="223"/>
      <c r="B522" s="223"/>
      <c r="C522" s="224"/>
      <c r="D522" s="230"/>
      <c r="E522" s="222"/>
    </row>
    <row r="523" spans="1:5" s="142" customFormat="1" ht="15">
      <c r="A523" s="223"/>
      <c r="B523" s="223"/>
      <c r="C523" s="224"/>
      <c r="D523" s="230"/>
      <c r="E523" s="222"/>
    </row>
    <row r="524" spans="1:5" s="142" customFormat="1" ht="15">
      <c r="A524" s="220"/>
      <c r="B524" s="220"/>
      <c r="C524" s="221"/>
      <c r="D524" s="229"/>
      <c r="E524" s="222"/>
    </row>
    <row r="525" spans="1:5" s="142" customFormat="1" ht="15">
      <c r="A525" s="223"/>
      <c r="B525" s="223"/>
      <c r="C525" s="224"/>
      <c r="D525" s="230"/>
      <c r="E525" s="222"/>
    </row>
    <row r="526" spans="1:5" s="142" customFormat="1" ht="15">
      <c r="A526" s="223"/>
      <c r="B526" s="223"/>
      <c r="C526" s="230"/>
      <c r="D526" s="230"/>
      <c r="E526" s="222"/>
    </row>
    <row r="527" spans="1:5" s="142" customFormat="1" ht="15">
      <c r="A527" s="223"/>
      <c r="B527" s="223"/>
      <c r="C527" s="224"/>
      <c r="D527" s="230"/>
      <c r="E527" s="222"/>
    </row>
    <row r="528" spans="1:5" s="142" customFormat="1" ht="15">
      <c r="A528" s="223"/>
      <c r="B528" s="223"/>
      <c r="C528" s="224"/>
      <c r="D528" s="230"/>
      <c r="E528" s="222"/>
    </row>
    <row r="529" spans="1:5" s="142" customFormat="1" ht="15">
      <c r="A529" s="223"/>
      <c r="B529" s="223"/>
      <c r="C529" s="224"/>
      <c r="D529" s="230"/>
      <c r="E529" s="222"/>
    </row>
    <row r="530" spans="1:5" s="142" customFormat="1" ht="15">
      <c r="A530" s="220"/>
      <c r="B530" s="220"/>
      <c r="C530" s="221"/>
      <c r="D530" s="229"/>
      <c r="E530" s="222"/>
    </row>
    <row r="531" spans="1:5" s="142" customFormat="1" ht="15">
      <c r="A531" s="223"/>
      <c r="B531" s="223"/>
      <c r="C531" s="224"/>
      <c r="D531" s="230"/>
      <c r="E531" s="222"/>
    </row>
    <row r="532" spans="1:5" s="142" customFormat="1" ht="15">
      <c r="A532" s="223"/>
      <c r="B532" s="223"/>
      <c r="C532" s="230"/>
      <c r="D532" s="230"/>
      <c r="E532" s="222"/>
    </row>
    <row r="533" spans="1:5" s="142" customFormat="1" ht="15">
      <c r="A533" s="223"/>
      <c r="B533" s="223"/>
      <c r="C533" s="224"/>
      <c r="D533" s="230"/>
      <c r="E533" s="222"/>
    </row>
    <row r="534" spans="1:5" s="142" customFormat="1" ht="15">
      <c r="A534" s="223"/>
      <c r="B534" s="223"/>
      <c r="C534" s="222"/>
      <c r="D534" s="230"/>
      <c r="E534" s="222"/>
    </row>
    <row r="535" spans="1:5" s="142" customFormat="1" ht="15">
      <c r="A535" s="223"/>
      <c r="B535" s="223"/>
      <c r="C535" s="224"/>
      <c r="D535" s="230"/>
      <c r="E535" s="222"/>
    </row>
    <row r="536" spans="1:5" s="142" customFormat="1" ht="15">
      <c r="A536" s="220"/>
      <c r="B536" s="220"/>
      <c r="C536" s="221"/>
      <c r="D536" s="229"/>
      <c r="E536" s="222"/>
    </row>
    <row r="537" spans="1:5" s="142" customFormat="1" ht="15">
      <c r="A537" s="223"/>
      <c r="B537" s="223"/>
      <c r="C537" s="224"/>
      <c r="D537" s="224"/>
      <c r="E537" s="222"/>
    </row>
    <row r="538" spans="1:5" s="142" customFormat="1" ht="15">
      <c r="A538" s="223"/>
      <c r="B538" s="223"/>
      <c r="C538" s="224"/>
      <c r="D538" s="224"/>
      <c r="E538" s="222"/>
    </row>
    <row r="539" spans="1:5" s="142" customFormat="1" ht="15">
      <c r="A539" s="223"/>
      <c r="B539" s="223"/>
      <c r="C539" s="224"/>
      <c r="D539" s="224"/>
      <c r="E539" s="222"/>
    </row>
    <row r="540" spans="1:5" s="142" customFormat="1" ht="15">
      <c r="A540" s="223"/>
      <c r="B540" s="223"/>
      <c r="C540" s="224"/>
      <c r="D540" s="224"/>
      <c r="E540" s="222"/>
    </row>
    <row r="541" spans="1:5" s="142" customFormat="1" ht="15">
      <c r="A541" s="223"/>
      <c r="B541" s="223"/>
      <c r="C541" s="224"/>
      <c r="D541" s="224"/>
      <c r="E541" s="222"/>
    </row>
    <row r="542" spans="1:5" s="142" customFormat="1" ht="15">
      <c r="A542" s="220"/>
      <c r="B542" s="220"/>
      <c r="C542" s="221"/>
      <c r="D542" s="229"/>
      <c r="E542" s="222"/>
    </row>
    <row r="543" spans="1:5" s="142" customFormat="1" ht="15">
      <c r="A543" s="223"/>
      <c r="B543" s="223"/>
      <c r="C543" s="224"/>
      <c r="D543" s="230"/>
      <c r="E543" s="222"/>
    </row>
    <row r="544" spans="1:5" s="142" customFormat="1" ht="15">
      <c r="A544" s="223"/>
      <c r="B544" s="223"/>
      <c r="C544" s="230"/>
      <c r="D544" s="230"/>
      <c r="E544" s="222"/>
    </row>
    <row r="545" spans="1:5" s="142" customFormat="1" ht="15">
      <c r="A545" s="223"/>
      <c r="B545" s="223"/>
      <c r="C545" s="230"/>
      <c r="D545" s="231"/>
      <c r="E545" s="222"/>
    </row>
    <row r="546" spans="1:5" s="142" customFormat="1" ht="15">
      <c r="A546" s="223"/>
      <c r="B546" s="223"/>
      <c r="C546" s="224"/>
      <c r="D546" s="230"/>
      <c r="E546" s="225"/>
    </row>
    <row r="547" spans="1:5" s="142" customFormat="1" ht="15">
      <c r="A547" s="223"/>
      <c r="B547" s="223"/>
      <c r="C547" s="230"/>
      <c r="D547" s="230"/>
      <c r="E547" s="226"/>
    </row>
    <row r="548" spans="1:5" s="142" customFormat="1" ht="15">
      <c r="A548" s="220"/>
      <c r="B548" s="220"/>
      <c r="C548" s="221"/>
      <c r="D548" s="229"/>
      <c r="E548" s="222"/>
    </row>
    <row r="549" spans="1:5" s="142" customFormat="1" ht="15">
      <c r="A549" s="223"/>
      <c r="B549" s="223"/>
      <c r="C549" s="224"/>
      <c r="D549" s="230"/>
      <c r="E549" s="222"/>
    </row>
    <row r="550" spans="1:5" s="142" customFormat="1" ht="15">
      <c r="A550" s="223"/>
      <c r="B550" s="223"/>
      <c r="C550" s="230"/>
      <c r="D550" s="230"/>
      <c r="E550" s="222"/>
    </row>
    <row r="551" spans="1:5" s="142" customFormat="1" ht="15">
      <c r="A551" s="223"/>
      <c r="B551" s="223"/>
      <c r="C551" s="224"/>
      <c r="D551" s="230"/>
      <c r="E551" s="222"/>
    </row>
    <row r="552" spans="1:5" s="142" customFormat="1" ht="15">
      <c r="A552" s="223"/>
      <c r="B552" s="223"/>
      <c r="C552" s="224"/>
      <c r="D552" s="230"/>
      <c r="E552" s="222"/>
    </row>
    <row r="553" spans="1:5" s="142" customFormat="1" ht="15">
      <c r="A553" s="223"/>
      <c r="B553" s="223"/>
      <c r="C553" s="224"/>
      <c r="D553" s="230"/>
      <c r="E553" s="222"/>
    </row>
    <row r="554" spans="1:5" s="142" customFormat="1" ht="15">
      <c r="A554" s="220"/>
      <c r="B554" s="220"/>
      <c r="C554" s="221"/>
      <c r="D554" s="229"/>
      <c r="E554" s="222"/>
    </row>
    <row r="555" spans="1:5" s="142" customFormat="1" ht="15">
      <c r="A555" s="223"/>
      <c r="B555" s="223"/>
      <c r="C555" s="224"/>
      <c r="D555" s="230"/>
      <c r="E555" s="222"/>
    </row>
    <row r="556" spans="1:5" s="142" customFormat="1" ht="15">
      <c r="A556" s="223"/>
      <c r="B556" s="223"/>
      <c r="C556" s="230"/>
      <c r="D556" s="230"/>
      <c r="E556" s="222"/>
    </row>
    <row r="557" spans="1:5" s="142" customFormat="1" ht="15">
      <c r="A557" s="223"/>
      <c r="B557" s="223"/>
      <c r="C557" s="224"/>
      <c r="D557" s="230"/>
      <c r="E557" s="222"/>
    </row>
    <row r="558" spans="1:5" s="142" customFormat="1" ht="15">
      <c r="A558" s="223"/>
      <c r="B558" s="223"/>
      <c r="C558" s="224"/>
      <c r="D558" s="230"/>
      <c r="E558" s="222"/>
    </row>
    <row r="559" spans="1:5" s="142" customFormat="1" ht="15">
      <c r="A559" s="223"/>
      <c r="B559" s="223"/>
      <c r="C559" s="224"/>
      <c r="D559" s="230"/>
      <c r="E559" s="222"/>
    </row>
    <row r="560" spans="1:5" s="142" customFormat="1" ht="15">
      <c r="A560" s="220"/>
      <c r="B560" s="220"/>
      <c r="C560" s="221"/>
      <c r="D560" s="229"/>
      <c r="E560" s="222"/>
    </row>
    <row r="561" spans="1:5" s="142" customFormat="1" ht="15">
      <c r="A561" s="223"/>
      <c r="B561" s="223"/>
      <c r="C561" s="224"/>
      <c r="D561" s="224"/>
      <c r="E561" s="222"/>
    </row>
    <row r="562" spans="1:5" s="142" customFormat="1" ht="15">
      <c r="A562" s="223"/>
      <c r="B562" s="223"/>
      <c r="C562" s="224"/>
      <c r="D562" s="224"/>
      <c r="E562" s="222"/>
    </row>
    <row r="563" spans="1:5" s="142" customFormat="1" ht="15">
      <c r="A563" s="223"/>
      <c r="B563" s="223"/>
      <c r="C563" s="224"/>
      <c r="D563" s="224"/>
      <c r="E563" s="222"/>
    </row>
    <row r="564" spans="1:5" s="142" customFormat="1" ht="15">
      <c r="A564" s="223"/>
      <c r="B564" s="223"/>
      <c r="C564" s="224"/>
      <c r="D564" s="224"/>
      <c r="E564" s="222"/>
    </row>
    <row r="565" spans="1:5" s="142" customFormat="1" ht="15">
      <c r="A565" s="223"/>
      <c r="B565" s="223"/>
      <c r="C565" s="224"/>
      <c r="D565" s="224"/>
      <c r="E565" s="222"/>
    </row>
    <row r="566" spans="1:5" s="142" customFormat="1" ht="15">
      <c r="A566" s="220"/>
      <c r="B566" s="220"/>
      <c r="C566" s="221"/>
      <c r="D566" s="221"/>
      <c r="E566" s="222"/>
    </row>
    <row r="567" spans="1:5" s="142" customFormat="1" ht="15">
      <c r="A567" s="220"/>
      <c r="B567" s="220"/>
      <c r="C567" s="221"/>
      <c r="D567" s="229"/>
      <c r="E567" s="222"/>
    </row>
    <row r="568" spans="1:5" s="142" customFormat="1" ht="15">
      <c r="A568" s="223"/>
      <c r="B568" s="223"/>
      <c r="C568" s="224"/>
      <c r="D568" s="230"/>
      <c r="E568" s="222"/>
    </row>
    <row r="569" spans="1:5" s="142" customFormat="1" ht="15">
      <c r="A569" s="223"/>
      <c r="B569" s="223"/>
      <c r="C569" s="224"/>
      <c r="D569" s="230"/>
      <c r="E569" s="222"/>
    </row>
    <row r="570" spans="1:5" s="142" customFormat="1" ht="15">
      <c r="A570" s="223"/>
      <c r="B570" s="223"/>
      <c r="C570" s="224"/>
      <c r="D570" s="230"/>
      <c r="E570" s="222"/>
    </row>
    <row r="571" spans="1:5" s="142" customFormat="1" ht="15">
      <c r="A571" s="223"/>
      <c r="B571" s="223"/>
      <c r="C571" s="224"/>
      <c r="D571" s="230"/>
      <c r="E571" s="222"/>
    </row>
    <row r="572" spans="1:5" s="142" customFormat="1" ht="15">
      <c r="A572" s="223"/>
      <c r="B572" s="223"/>
      <c r="C572" s="224"/>
      <c r="D572" s="230"/>
      <c r="E572" s="222"/>
    </row>
    <row r="573" spans="1:5" s="142" customFormat="1" ht="15">
      <c r="A573" s="220"/>
      <c r="B573" s="220"/>
      <c r="C573" s="221"/>
      <c r="D573" s="229"/>
      <c r="E573" s="222"/>
    </row>
    <row r="574" spans="1:5" s="142" customFormat="1" ht="15">
      <c r="A574" s="223"/>
      <c r="B574" s="223"/>
      <c r="C574" s="224"/>
      <c r="D574" s="230"/>
      <c r="E574" s="222"/>
    </row>
    <row r="575" spans="1:5" s="142" customFormat="1" ht="15">
      <c r="A575" s="223"/>
      <c r="B575" s="223"/>
      <c r="C575" s="224"/>
      <c r="D575" s="230"/>
      <c r="E575" s="222"/>
    </row>
    <row r="576" spans="1:5" s="142" customFormat="1" ht="15">
      <c r="A576" s="223"/>
      <c r="B576" s="223"/>
      <c r="C576" s="224"/>
      <c r="D576" s="230"/>
      <c r="E576" s="222"/>
    </row>
    <row r="577" spans="1:5" s="142" customFormat="1" ht="15">
      <c r="A577" s="223"/>
      <c r="B577" s="223"/>
      <c r="C577" s="224"/>
      <c r="D577" s="230"/>
      <c r="E577" s="222"/>
    </row>
    <row r="578" spans="1:5" s="142" customFormat="1" ht="15">
      <c r="A578" s="223"/>
      <c r="B578" s="223"/>
      <c r="C578" s="224"/>
      <c r="D578" s="230"/>
      <c r="E578" s="222"/>
    </row>
    <row r="579" spans="1:5" s="142" customFormat="1" ht="15">
      <c r="A579" s="220"/>
      <c r="B579" s="220"/>
      <c r="C579" s="221"/>
      <c r="D579" s="229"/>
      <c r="E579" s="222"/>
    </row>
    <row r="580" spans="1:5" s="142" customFormat="1" ht="15">
      <c r="A580" s="223"/>
      <c r="B580" s="223"/>
      <c r="C580" s="224"/>
      <c r="D580" s="230"/>
      <c r="E580" s="222"/>
    </row>
    <row r="581" spans="1:5" s="142" customFormat="1" ht="15">
      <c r="A581" s="223"/>
      <c r="B581" s="223"/>
      <c r="C581" s="224"/>
      <c r="D581" s="230"/>
      <c r="E581" s="222"/>
    </row>
    <row r="582" spans="1:5" s="142" customFormat="1" ht="15">
      <c r="A582" s="223"/>
      <c r="B582" s="223"/>
      <c r="C582" s="224"/>
      <c r="D582" s="230"/>
      <c r="E582" s="222"/>
    </row>
    <row r="583" spans="1:5" s="142" customFormat="1" ht="15">
      <c r="A583" s="223"/>
      <c r="B583" s="223"/>
      <c r="C583" s="224"/>
      <c r="D583" s="230"/>
      <c r="E583" s="222"/>
    </row>
    <row r="584" spans="1:5" s="142" customFormat="1" ht="15">
      <c r="A584" s="223"/>
      <c r="B584" s="223"/>
      <c r="C584" s="224"/>
      <c r="D584" s="230"/>
      <c r="E584" s="222"/>
    </row>
    <row r="585" spans="1:5" s="142" customFormat="1" ht="15">
      <c r="A585" s="220"/>
      <c r="B585" s="220"/>
      <c r="C585" s="221"/>
      <c r="D585" s="229"/>
      <c r="E585" s="222"/>
    </row>
    <row r="586" spans="1:5" s="142" customFormat="1" ht="15">
      <c r="A586" s="223"/>
      <c r="B586" s="223"/>
      <c r="C586" s="224"/>
      <c r="D586" s="230"/>
      <c r="E586" s="222"/>
    </row>
    <row r="587" spans="1:5" s="142" customFormat="1" ht="15">
      <c r="A587" s="223"/>
      <c r="B587" s="223"/>
      <c r="C587" s="224"/>
      <c r="D587" s="230"/>
      <c r="E587" s="222"/>
    </row>
    <row r="588" spans="1:5" s="142" customFormat="1" ht="15">
      <c r="A588" s="223"/>
      <c r="B588" s="223"/>
      <c r="C588" s="224"/>
      <c r="D588" s="230"/>
      <c r="E588" s="222"/>
    </row>
    <row r="589" spans="1:5" s="142" customFormat="1" ht="15">
      <c r="A589" s="223"/>
      <c r="B589" s="223"/>
      <c r="C589" s="224"/>
      <c r="D589" s="230"/>
      <c r="E589" s="222"/>
    </row>
    <row r="590" spans="1:5" s="142" customFormat="1" ht="15">
      <c r="A590" s="223"/>
      <c r="B590" s="223"/>
      <c r="C590" s="224"/>
      <c r="D590" s="230"/>
      <c r="E590" s="222"/>
    </row>
    <row r="591" spans="1:5" s="142" customFormat="1" ht="15">
      <c r="A591" s="220"/>
      <c r="B591" s="220"/>
      <c r="C591" s="221"/>
      <c r="D591" s="221"/>
      <c r="E591" s="222"/>
    </row>
    <row r="592" spans="1:5" s="142" customFormat="1" ht="15">
      <c r="A592" s="220"/>
      <c r="B592" s="220"/>
      <c r="C592" s="221"/>
      <c r="D592" s="221"/>
      <c r="E592" s="222"/>
    </row>
    <row r="593" spans="1:5" s="142" customFormat="1" ht="15">
      <c r="A593" s="223"/>
      <c r="B593" s="223"/>
      <c r="C593" s="224"/>
      <c r="D593" s="224"/>
      <c r="E593" s="222"/>
    </row>
    <row r="594" spans="1:5" s="142" customFormat="1" ht="15">
      <c r="A594" s="223"/>
      <c r="B594" s="223"/>
      <c r="C594" s="224"/>
      <c r="D594" s="224"/>
      <c r="E594" s="222"/>
    </row>
    <row r="595" spans="1:5" s="142" customFormat="1" ht="15">
      <c r="A595" s="223"/>
      <c r="B595" s="223"/>
      <c r="C595" s="224"/>
      <c r="D595" s="224"/>
      <c r="E595" s="222"/>
    </row>
    <row r="596" spans="1:5" s="142" customFormat="1" ht="15">
      <c r="A596" s="223"/>
      <c r="B596" s="223"/>
      <c r="C596" s="224"/>
      <c r="D596" s="224"/>
      <c r="E596" s="222"/>
    </row>
    <row r="597" spans="1:5" s="142" customFormat="1" ht="15">
      <c r="A597" s="223"/>
      <c r="B597" s="223"/>
      <c r="C597" s="224"/>
      <c r="D597" s="224"/>
      <c r="E597" s="222"/>
    </row>
    <row r="598" spans="1:5" s="142" customFormat="1" ht="15">
      <c r="A598" s="220"/>
      <c r="B598" s="220"/>
      <c r="C598" s="221"/>
      <c r="D598" s="221"/>
      <c r="E598" s="222"/>
    </row>
    <row r="599" spans="1:5" s="142" customFormat="1" ht="15">
      <c r="A599" s="220"/>
      <c r="B599" s="220"/>
      <c r="C599" s="221"/>
      <c r="D599" s="221"/>
      <c r="E599" s="222"/>
    </row>
    <row r="600" spans="1:5" s="142" customFormat="1" ht="15">
      <c r="A600" s="223"/>
      <c r="B600" s="223"/>
      <c r="C600" s="224"/>
      <c r="D600" s="224"/>
      <c r="E600" s="222"/>
    </row>
    <row r="601" spans="1:5" s="142" customFormat="1" ht="15">
      <c r="A601" s="223"/>
      <c r="B601" s="223"/>
      <c r="C601" s="224"/>
      <c r="D601" s="224"/>
      <c r="E601" s="224"/>
    </row>
    <row r="602" spans="1:5" s="142" customFormat="1" ht="15">
      <c r="A602" s="223"/>
      <c r="B602" s="223"/>
      <c r="C602" s="224"/>
      <c r="D602" s="224"/>
      <c r="E602" s="222"/>
    </row>
    <row r="603" spans="1:5" s="142" customFormat="1" ht="15">
      <c r="A603" s="223"/>
      <c r="B603" s="223"/>
      <c r="C603" s="224"/>
      <c r="D603" s="224"/>
      <c r="E603" s="222"/>
    </row>
    <row r="604" spans="1:5" s="142" customFormat="1" ht="15">
      <c r="A604" s="223"/>
      <c r="B604" s="223"/>
      <c r="C604" s="224"/>
      <c r="D604" s="224"/>
      <c r="E604" s="222"/>
    </row>
    <row r="605" spans="1:5" s="142" customFormat="1" ht="15">
      <c r="A605" s="220"/>
      <c r="B605" s="220"/>
      <c r="C605" s="221"/>
      <c r="D605" s="221"/>
      <c r="E605" s="222"/>
    </row>
    <row r="606" spans="1:5" s="142" customFormat="1" ht="15">
      <c r="A606" s="220"/>
      <c r="B606" s="220"/>
      <c r="C606" s="221"/>
      <c r="D606" s="221"/>
      <c r="E606" s="222"/>
    </row>
    <row r="607" spans="1:5" s="142" customFormat="1" ht="15">
      <c r="A607" s="223"/>
      <c r="B607" s="223"/>
      <c r="C607" s="224"/>
      <c r="D607" s="224"/>
      <c r="E607" s="222"/>
    </row>
    <row r="608" spans="1:5" s="142" customFormat="1" ht="15">
      <c r="A608" s="223"/>
      <c r="B608" s="223"/>
      <c r="C608" s="224"/>
      <c r="D608" s="224"/>
      <c r="E608" s="222"/>
    </row>
    <row r="609" spans="1:5" s="142" customFormat="1" ht="15">
      <c r="A609" s="223"/>
      <c r="B609" s="223"/>
      <c r="C609" s="224"/>
      <c r="D609" s="224"/>
      <c r="E609" s="222"/>
    </row>
    <row r="610" spans="1:5" s="142" customFormat="1" ht="15">
      <c r="A610" s="223"/>
      <c r="B610" s="223"/>
      <c r="C610" s="224"/>
      <c r="D610" s="224"/>
      <c r="E610" s="222"/>
    </row>
    <row r="611" spans="1:5" s="142" customFormat="1" ht="15">
      <c r="A611" s="223"/>
      <c r="B611" s="223"/>
      <c r="C611" s="224"/>
      <c r="D611" s="224"/>
      <c r="E611" s="222"/>
    </row>
    <row r="612" spans="1:5" s="142" customFormat="1" ht="15">
      <c r="A612" s="220"/>
      <c r="B612" s="220"/>
      <c r="C612" s="221"/>
      <c r="D612" s="221"/>
      <c r="E612" s="222"/>
    </row>
    <row r="613" spans="1:5" s="142" customFormat="1" ht="15">
      <c r="A613" s="220"/>
      <c r="B613" s="220"/>
      <c r="C613" s="221"/>
      <c r="D613" s="221"/>
      <c r="E613" s="222"/>
    </row>
    <row r="614" spans="1:5" s="142" customFormat="1" ht="15">
      <c r="A614" s="223"/>
      <c r="B614" s="223"/>
      <c r="C614" s="224"/>
      <c r="D614" s="221"/>
      <c r="E614" s="222"/>
    </row>
    <row r="615" spans="1:5" s="142" customFormat="1" ht="15">
      <c r="A615" s="223"/>
      <c r="B615" s="223"/>
      <c r="C615" s="224"/>
      <c r="D615" s="221"/>
      <c r="E615" s="222"/>
    </row>
    <row r="616" spans="1:5" s="142" customFormat="1" ht="15">
      <c r="A616" s="223"/>
      <c r="B616" s="223"/>
      <c r="C616" s="224"/>
      <c r="D616" s="221"/>
      <c r="E616" s="222"/>
    </row>
    <row r="617" spans="1:5" s="142" customFormat="1" ht="15">
      <c r="A617" s="223"/>
      <c r="B617" s="223"/>
      <c r="C617" s="224"/>
      <c r="D617" s="221"/>
      <c r="E617" s="222"/>
    </row>
    <row r="618" spans="1:5" s="142" customFormat="1" ht="15">
      <c r="A618" s="223"/>
      <c r="B618" s="223"/>
      <c r="C618" s="224"/>
      <c r="D618" s="221"/>
      <c r="E618" s="222"/>
    </row>
    <row r="619" spans="1:5" s="142" customFormat="1" ht="15">
      <c r="A619" s="220"/>
      <c r="B619" s="220"/>
      <c r="C619" s="221"/>
      <c r="D619" s="221"/>
      <c r="E619" s="222"/>
    </row>
    <row r="620" spans="1:5" s="142" customFormat="1" ht="15">
      <c r="A620" s="220"/>
      <c r="B620" s="220"/>
      <c r="C620" s="221"/>
      <c r="D620" s="229"/>
      <c r="E620" s="222"/>
    </row>
    <row r="621" spans="1:5" s="142" customFormat="1" ht="15">
      <c r="A621" s="223"/>
      <c r="B621" s="223"/>
      <c r="C621" s="224"/>
      <c r="D621" s="230"/>
      <c r="E621" s="222"/>
    </row>
    <row r="622" spans="1:5" s="142" customFormat="1" ht="15">
      <c r="A622" s="223"/>
      <c r="B622" s="223"/>
      <c r="C622" s="224"/>
      <c r="D622" s="230"/>
      <c r="E622" s="222"/>
    </row>
    <row r="623" spans="1:5" s="142" customFormat="1" ht="15">
      <c r="A623" s="223"/>
      <c r="B623" s="223"/>
      <c r="C623" s="224"/>
      <c r="D623" s="230"/>
      <c r="E623" s="222"/>
    </row>
    <row r="624" spans="1:5" s="142" customFormat="1" ht="15">
      <c r="A624" s="223"/>
      <c r="B624" s="223"/>
      <c r="C624" s="224"/>
      <c r="D624" s="230"/>
      <c r="E624" s="222"/>
    </row>
    <row r="625" spans="1:5" s="142" customFormat="1" ht="15">
      <c r="A625" s="223"/>
      <c r="B625" s="223"/>
      <c r="C625" s="224"/>
      <c r="D625" s="230"/>
      <c r="E625" s="222"/>
    </row>
    <row r="626" spans="1:5" s="142" customFormat="1" ht="15">
      <c r="A626" s="220"/>
      <c r="B626" s="220"/>
      <c r="C626" s="221"/>
      <c r="D626" s="229"/>
      <c r="E626" s="222"/>
    </row>
    <row r="627" spans="1:5" s="142" customFormat="1" ht="15">
      <c r="A627" s="223"/>
      <c r="B627" s="223"/>
      <c r="C627" s="224"/>
      <c r="D627" s="230"/>
      <c r="E627" s="222"/>
    </row>
    <row r="628" spans="1:5" s="142" customFormat="1" ht="15">
      <c r="A628" s="223"/>
      <c r="B628" s="223"/>
      <c r="C628" s="224"/>
      <c r="D628" s="230"/>
      <c r="E628" s="222"/>
    </row>
    <row r="629" spans="1:5" s="142" customFormat="1" ht="15">
      <c r="A629" s="223"/>
      <c r="B629" s="223"/>
      <c r="C629" s="224"/>
      <c r="D629" s="230"/>
      <c r="E629" s="222"/>
    </row>
    <row r="630" spans="1:5" s="142" customFormat="1" ht="15">
      <c r="A630" s="223"/>
      <c r="B630" s="223"/>
      <c r="C630" s="224"/>
      <c r="D630" s="230"/>
      <c r="E630" s="222"/>
    </row>
    <row r="631" spans="1:5" s="142" customFormat="1" ht="15">
      <c r="A631" s="223"/>
      <c r="B631" s="223"/>
      <c r="C631" s="224"/>
      <c r="D631" s="230"/>
      <c r="E631" s="222"/>
    </row>
    <row r="632" spans="1:5" s="142" customFormat="1" ht="15">
      <c r="A632" s="220"/>
      <c r="B632" s="220"/>
      <c r="C632" s="221"/>
      <c r="D632" s="229"/>
      <c r="E632" s="222"/>
    </row>
    <row r="633" spans="1:5" s="142" customFormat="1" ht="15">
      <c r="A633" s="223"/>
      <c r="B633" s="223"/>
      <c r="C633" s="224"/>
      <c r="D633" s="230"/>
      <c r="E633" s="222"/>
    </row>
    <row r="634" spans="1:5" s="142" customFormat="1" ht="15">
      <c r="A634" s="223"/>
      <c r="B634" s="223"/>
      <c r="C634" s="224"/>
      <c r="D634" s="230"/>
      <c r="E634" s="222"/>
    </row>
    <row r="635" spans="1:5" s="142" customFormat="1" ht="15">
      <c r="A635" s="223"/>
      <c r="B635" s="223"/>
      <c r="C635" s="224"/>
      <c r="D635" s="230"/>
      <c r="E635" s="222"/>
    </row>
    <row r="636" spans="1:5" s="142" customFormat="1" ht="15">
      <c r="A636" s="223"/>
      <c r="B636" s="223"/>
      <c r="C636" s="224"/>
      <c r="D636" s="230"/>
      <c r="E636" s="222"/>
    </row>
    <row r="637" spans="1:5" s="142" customFormat="1" ht="15">
      <c r="A637" s="223"/>
      <c r="B637" s="223"/>
      <c r="C637" s="224"/>
      <c r="D637" s="230"/>
      <c r="E637" s="222"/>
    </row>
    <row r="638" spans="1:5" s="142" customFormat="1" ht="15">
      <c r="A638" s="220"/>
      <c r="B638" s="220"/>
      <c r="C638" s="221"/>
      <c r="D638" s="229"/>
      <c r="E638" s="222"/>
    </row>
    <row r="639" spans="1:5" s="142" customFormat="1" ht="15">
      <c r="A639" s="223"/>
      <c r="B639" s="223"/>
      <c r="C639" s="224"/>
      <c r="D639" s="230"/>
      <c r="E639" s="222"/>
    </row>
    <row r="640" spans="1:5" s="142" customFormat="1" ht="15">
      <c r="A640" s="223"/>
      <c r="B640" s="223"/>
      <c r="C640" s="224"/>
      <c r="D640" s="230"/>
      <c r="E640" s="222"/>
    </row>
    <row r="641" spans="1:5" s="142" customFormat="1" ht="15">
      <c r="A641" s="223"/>
      <c r="B641" s="223"/>
      <c r="C641" s="224"/>
      <c r="D641" s="230"/>
      <c r="E641" s="222"/>
    </row>
    <row r="642" spans="1:5" s="142" customFormat="1" ht="15">
      <c r="A642" s="223"/>
      <c r="B642" s="223"/>
      <c r="C642" s="224"/>
      <c r="D642" s="230"/>
      <c r="E642" s="222"/>
    </row>
    <row r="643" spans="1:5" s="142" customFormat="1" ht="15">
      <c r="A643" s="223"/>
      <c r="B643" s="223"/>
      <c r="C643" s="224"/>
      <c r="D643" s="230"/>
      <c r="E643" s="222"/>
    </row>
    <row r="644" spans="1:5" s="142" customFormat="1" ht="15">
      <c r="A644" s="220"/>
      <c r="B644" s="220"/>
      <c r="C644" s="221"/>
      <c r="D644" s="229"/>
      <c r="E644" s="222"/>
    </row>
    <row r="645" spans="1:5" s="142" customFormat="1" ht="15">
      <c r="A645" s="223"/>
      <c r="B645" s="223"/>
      <c r="C645" s="224"/>
      <c r="D645" s="222"/>
      <c r="E645" s="222"/>
    </row>
    <row r="646" spans="1:5" s="142" customFormat="1" ht="15">
      <c r="A646" s="223"/>
      <c r="B646" s="223"/>
      <c r="C646" s="224"/>
      <c r="D646" s="222"/>
      <c r="E646" s="222"/>
    </row>
    <row r="647" spans="1:5" s="142" customFormat="1" ht="15">
      <c r="A647" s="223"/>
      <c r="B647" s="223"/>
      <c r="C647" s="224"/>
      <c r="D647" s="222"/>
      <c r="E647" s="222"/>
    </row>
    <row r="648" spans="1:5" s="142" customFormat="1" ht="15">
      <c r="A648" s="223"/>
      <c r="B648" s="223"/>
      <c r="C648" s="224"/>
      <c r="D648" s="222"/>
      <c r="E648" s="222"/>
    </row>
    <row r="649" spans="1:5" s="142" customFormat="1" ht="15">
      <c r="A649" s="223"/>
      <c r="B649" s="223"/>
      <c r="C649" s="224"/>
      <c r="D649" s="222"/>
      <c r="E649" s="222"/>
    </row>
  </sheetData>
  <mergeCells count="1">
    <mergeCell ref="A1:I1"/>
  </mergeCells>
  <pageMargins left="0.70866141732283472" right="0.70866141732283472" top="0.74803149606299213" bottom="0.74803149606299213" header="0.31496062992125984" footer="0.31496062992125984"/>
  <pageSetup paperSize="9" scale="32" fitToHeight="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Cover</vt:lpstr>
      <vt:lpstr>1 Basic Info</vt:lpstr>
      <vt:lpstr>2 PEFC Findings</vt:lpstr>
      <vt:lpstr>3 MA Cert process</vt:lpstr>
      <vt:lpstr>5 MA Org Structure+Management</vt:lpstr>
      <vt:lpstr>6 S1</vt:lpstr>
      <vt:lpstr>7 S2</vt:lpstr>
      <vt:lpstr>A1 PEFC FM checklist DK</vt:lpstr>
      <vt:lpstr>A2 Stakeholder Summary</vt:lpstr>
      <vt:lpstr>A3 Species list</vt:lpstr>
      <vt:lpstr>A6 Group checklist</vt:lpstr>
      <vt:lpstr>A7 Members and FMUs</vt:lpstr>
      <vt:lpstr>A8a sampling</vt:lpstr>
      <vt:lpstr>A11a Cert Decsn</vt:lpstr>
      <vt:lpstr>A12a Product schedule</vt:lpstr>
      <vt:lpstr>A14a Product Codes</vt:lpstr>
      <vt:lpstr>A15 Opening and Closing Meeting</vt:lpstr>
      <vt:lpstr>'1 Basic Info'!Print_Area</vt:lpstr>
      <vt:lpstr>'2 PEFC Findings'!Print_Area</vt:lpstr>
      <vt:lpstr>'5 MA Org Structure+Management'!Print_Area</vt:lpstr>
      <vt:lpstr>'7 S2'!Print_Area</vt:lpstr>
      <vt:lpstr>'A12a Product schedule'!Print_Area</vt:lpstr>
    </vt:vector>
  </TitlesOfParts>
  <Company>Soil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 Hellier</dc:creator>
  <cp:lastModifiedBy>Daniel Gough</cp:lastModifiedBy>
  <cp:lastPrinted>2022-10-13T14:35:25Z</cp:lastPrinted>
  <dcterms:created xsi:type="dcterms:W3CDTF">2005-01-24T17:03:19Z</dcterms:created>
  <dcterms:modified xsi:type="dcterms:W3CDTF">2022-10-13T14:49:56Z</dcterms:modified>
</cp:coreProperties>
</file>